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K:\Apps\JobSheet-R\PLS Macro\Msc\Format-2\FW__working.xlsx___MSC___Format_-2\"/>
    </mc:Choice>
  </mc:AlternateContent>
  <bookViews>
    <workbookView xWindow="0" yWindow="0" windowWidth="20490" windowHeight="7620" tabRatio="934"/>
  </bookViews>
  <sheets>
    <sheet name="FAK " sheetId="132" r:id="rId1"/>
    <sheet name="FAK wef 01.10" sheetId="144" r:id="rId2"/>
    <sheet name="SPOT" sheetId="143" r:id="rId3"/>
    <sheet name="China OTAD-North Central " sheetId="125" r:id="rId4"/>
    <sheet name="169-711-999" sheetId="116" state="hidden" r:id="rId5"/>
    <sheet name="GEODIS BASKET" sheetId="130" state="hidden" r:id="rId6"/>
    <sheet name="NAMED ACCOUNTS" sheetId="99" state="hidden" r:id="rId7"/>
    <sheet name="Inactive NAC" sheetId="113" state="hidden" r:id="rId8"/>
    <sheet name="Sheet2" sheetId="112" state="hidden" r:id="rId9"/>
    <sheet name="China OTAD- North Central" sheetId="121" state="hidden" r:id="rId10"/>
    <sheet name="South China OTAD" sheetId="122" state="hidden" r:id="rId11"/>
    <sheet name="NAMED ACCOUNTS BRQ 1st October" sheetId="128" state="hidden" r:id="rId12"/>
    <sheet name="South China OTAD " sheetId="126" r:id="rId13"/>
    <sheet name="Remarks" sheetId="141" r:id="rId14"/>
    <sheet name="Hazardous Pricing via PG " sheetId="142" r:id="rId15"/>
    <sheet name="port codes" sheetId="8" state="hidden" r:id="rId16"/>
    <sheet name="agent code" sheetId="9" state="hidden" r:id="rId17"/>
    <sheet name="equipment size" sheetId="10" state="hidden" r:id="rId18"/>
    <sheet name="Surcharges" sheetId="11" state="hidden" r:id="rId19"/>
    <sheet name="port codes pod" sheetId="12" state="hidden" r:id="rId20"/>
  </sheets>
  <externalReferences>
    <externalReference r:id="rId21"/>
    <externalReference r:id="rId22"/>
    <externalReference r:id="rId23"/>
    <externalReference r:id="rId24"/>
  </externalReferences>
  <definedNames>
    <definedName name="_xlnm._FilterDatabase" localSheetId="16" hidden="1">'agent code'!$A$3:$D$3</definedName>
    <definedName name="_xlnm._FilterDatabase" localSheetId="15" hidden="1">'port codes'!$A$3:$M$49</definedName>
    <definedName name="_xlnm._FilterDatabase" localSheetId="19" hidden="1">'port codes pod'!$A$3:$F$3</definedName>
    <definedName name="_xlnm._FilterDatabase" localSheetId="18" hidden="1">Surcharges!$B$3:$H$46</definedName>
    <definedName name="a">#REF!</definedName>
    <definedName name="agentcode">'agent code'!$A$4:$A$214</definedName>
    <definedName name="b">'[1]Ocean Rates'!#REF!</definedName>
    <definedName name="BSEA">'[1]Ocean Rates'!#REF!</definedName>
    <definedName name="CCC">'[2]port codes'!$A$4:$A$50</definedName>
    <definedName name="chiwan20">'[1]Ocean Rates'!#REF!</definedName>
    <definedName name="chiwan40">'[1]Ocean Rates'!#REF!</definedName>
    <definedName name="equipmentsize">'equipment size'!$A$4:$A$11</definedName>
    <definedName name="Lion">#REF!</definedName>
    <definedName name="n">'[1]Ocean Rates'!#REF!</definedName>
    <definedName name="Negotiating_agent" localSheetId="16">'agent code'!$A$4:$A$214</definedName>
    <definedName name="OriginPort">'[3]port codes por'!$A$4:$A$26</definedName>
    <definedName name="pod">#REF!</definedName>
    <definedName name="port">#REF!</definedName>
    <definedName name="port_discharge">[4]List!$C$1:$C$423</definedName>
    <definedName name="port_load">[4]List!$B$1:$B$45</definedName>
    <definedName name="portcodepod">'port codes pod'!$A$4:$A$389</definedName>
    <definedName name="portcodes">'port codes'!$A$4:$A$50</definedName>
    <definedName name="_xlnm.Print_Titles">#REF!</definedName>
    <definedName name="s">#REF!</definedName>
    <definedName name="S._China" localSheetId="15">'port codes'!#REF!</definedName>
    <definedName name="seafrica">'[1]Ocean Rates'!#REF!</definedName>
    <definedName name="service">[4]List!$D$1:$D$21</definedName>
    <definedName name="surcharges">Surcharges!$A$4:$A$46</definedName>
    <definedName name="yui">'[1]Ocean Rates'!#REF!</definedName>
  </definedNames>
  <calcPr calcId="162913"/>
  <customWorkbookViews>
    <customWorkbookView name="gxiao - Personal View" guid="{CAFFA04A-A6D6-4875-BDE5-C62EB6C6311A}" mergeInterval="0" personalView="1" maximized="1" xWindow="1" yWindow="1" windowWidth="1024" windowHeight="527" tabRatio="639" activeSheetId="5" showComments="commIndAndComment"/>
    <customWorkbookView name="dwang - Personal View" guid="{C3523BDB-B7AF-4C66-9E7A-54BC4E13E6C6}" mergeInterval="0" personalView="1" maximized="1" xWindow="1" yWindow="1" windowWidth="1024" windowHeight="548" tabRatio="639" activeSheetId="1"/>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9" i="126" l="1" a="1"/>
  <c r="A319" i="126" s="1"/>
  <c r="A315" i="126" a="1"/>
  <c r="A315" i="126" s="1"/>
  <c r="A313" i="126" a="1"/>
  <c r="A313" i="126" s="1"/>
  <c r="A312" i="126" a="1"/>
  <c r="A312" i="126" s="1"/>
  <c r="A219" i="126" a="1"/>
  <c r="A219" i="126" s="1"/>
  <c r="A215" i="126" a="1"/>
  <c r="A215" i="126" s="1"/>
  <c r="A213" i="126" a="1"/>
  <c r="A213" i="126" s="1"/>
  <c r="A212" i="126" a="1"/>
  <c r="A212" i="126" s="1"/>
  <c r="G12" i="121" l="1"/>
  <c r="H12" i="121"/>
  <c r="I12" i="121"/>
  <c r="G13" i="121"/>
  <c r="H13" i="121"/>
  <c r="I13" i="121"/>
  <c r="G14" i="121"/>
  <c r="H14" i="121"/>
  <c r="I14" i="121"/>
  <c r="G15" i="121"/>
  <c r="H15" i="121"/>
  <c r="I15" i="121"/>
  <c r="G16" i="121"/>
  <c r="H16" i="121"/>
  <c r="I16" i="121"/>
  <c r="G17" i="121"/>
  <c r="H17" i="121"/>
  <c r="I17" i="121"/>
  <c r="G18" i="121"/>
  <c r="H18" i="121"/>
  <c r="I18" i="121"/>
  <c r="G19" i="121"/>
  <c r="H19" i="121"/>
  <c r="I19" i="121"/>
  <c r="G20" i="121"/>
  <c r="H20" i="121"/>
  <c r="I20" i="121"/>
  <c r="G21" i="121"/>
  <c r="H21" i="121"/>
  <c r="I21" i="121"/>
  <c r="G22" i="121"/>
  <c r="H22" i="121"/>
  <c r="I22" i="121"/>
  <c r="G23" i="121"/>
  <c r="H23" i="121"/>
  <c r="I23" i="121"/>
  <c r="G24" i="121"/>
  <c r="H24" i="121"/>
  <c r="I24" i="121"/>
  <c r="G25" i="121"/>
  <c r="H25" i="121"/>
  <c r="I25" i="121"/>
  <c r="G26" i="121"/>
  <c r="H26" i="121"/>
  <c r="I26" i="121"/>
  <c r="G27" i="121"/>
  <c r="H27" i="121"/>
  <c r="I27" i="121"/>
  <c r="G28" i="121"/>
  <c r="H28" i="121"/>
  <c r="I28" i="121"/>
  <c r="G29" i="121"/>
  <c r="H29" i="121"/>
  <c r="I29" i="121"/>
  <c r="G30" i="121"/>
  <c r="H30" i="121"/>
  <c r="I30" i="121"/>
  <c r="G31" i="121"/>
  <c r="H31" i="121"/>
  <c r="I31" i="121"/>
  <c r="G32" i="121"/>
  <c r="H32" i="121"/>
  <c r="I32" i="121"/>
  <c r="G33" i="121"/>
  <c r="H33" i="121"/>
  <c r="I33" i="121"/>
  <c r="G34" i="121"/>
  <c r="H34" i="121"/>
  <c r="I34" i="121"/>
  <c r="G35" i="121"/>
  <c r="H35" i="121"/>
  <c r="I35" i="121"/>
  <c r="G36" i="121"/>
  <c r="H36" i="121"/>
  <c r="I36" i="121"/>
  <c r="G37" i="121"/>
  <c r="H37" i="121"/>
  <c r="I37" i="121"/>
  <c r="G38" i="121"/>
  <c r="H38" i="121"/>
  <c r="I38" i="121"/>
  <c r="G49" i="121"/>
  <c r="H49" i="121"/>
  <c r="I49" i="121"/>
  <c r="G50" i="121"/>
  <c r="H50" i="121"/>
  <c r="I50" i="121"/>
  <c r="G51" i="121"/>
  <c r="H51" i="121"/>
  <c r="I51" i="121"/>
  <c r="G52" i="121"/>
  <c r="H52" i="121"/>
  <c r="I52" i="121"/>
  <c r="G53" i="121"/>
  <c r="H53" i="121"/>
  <c r="I53" i="121"/>
  <c r="G54" i="121"/>
  <c r="H54" i="121"/>
  <c r="I54" i="121"/>
  <c r="G55" i="121"/>
  <c r="H55" i="121"/>
  <c r="I55" i="121"/>
  <c r="G56" i="121"/>
  <c r="H56" i="121"/>
  <c r="I56" i="121"/>
  <c r="G57" i="121"/>
  <c r="H57" i="121"/>
  <c r="I57" i="121"/>
  <c r="G58" i="121"/>
  <c r="H58" i="121"/>
  <c r="I58" i="121"/>
  <c r="H66" i="121"/>
  <c r="I66" i="121"/>
  <c r="J66" i="121"/>
  <c r="H67" i="121"/>
  <c r="I67" i="121"/>
  <c r="J67" i="121"/>
  <c r="H68" i="121"/>
  <c r="I68" i="121"/>
  <c r="J68" i="121"/>
  <c r="H69" i="121"/>
  <c r="I69" i="121"/>
  <c r="J69" i="121"/>
  <c r="H70" i="121"/>
  <c r="I70" i="121"/>
  <c r="J70" i="121"/>
  <c r="H71" i="121"/>
  <c r="I71" i="121"/>
  <c r="J71" i="121"/>
  <c r="H72" i="121"/>
  <c r="I72" i="121"/>
  <c r="J72" i="121"/>
  <c r="H73" i="121"/>
  <c r="I73" i="121"/>
  <c r="J73" i="121"/>
  <c r="H74" i="121"/>
  <c r="I74" i="121"/>
  <c r="J74" i="121"/>
  <c r="H75" i="121"/>
  <c r="I75" i="121"/>
  <c r="J75" i="121"/>
  <c r="H76" i="121"/>
  <c r="I76" i="121"/>
  <c r="J76" i="121"/>
  <c r="H77" i="121"/>
  <c r="I77" i="121"/>
  <c r="J77" i="121"/>
  <c r="H78" i="121"/>
  <c r="I78" i="121"/>
  <c r="J78" i="121"/>
  <c r="H79" i="121"/>
  <c r="I79" i="121"/>
  <c r="J79" i="121"/>
  <c r="H80" i="121"/>
  <c r="I80" i="121"/>
  <c r="J80" i="121"/>
  <c r="H81" i="121"/>
  <c r="I81" i="121"/>
  <c r="J81" i="121"/>
  <c r="H88" i="121"/>
  <c r="I88" i="121"/>
  <c r="J88" i="121"/>
  <c r="H89" i="121"/>
  <c r="I89" i="121"/>
  <c r="J89" i="121"/>
  <c r="H90" i="121"/>
  <c r="I90" i="121"/>
  <c r="J90" i="121"/>
  <c r="H91" i="121"/>
  <c r="I91" i="121"/>
  <c r="J91" i="121"/>
  <c r="H92" i="121"/>
  <c r="I92" i="121"/>
  <c r="J92" i="121"/>
  <c r="H93" i="121"/>
  <c r="I93" i="121"/>
  <c r="J93" i="121"/>
  <c r="H94" i="121"/>
  <c r="I94" i="121"/>
  <c r="J94" i="121"/>
  <c r="H95" i="121"/>
  <c r="I95" i="121"/>
  <c r="J95" i="121"/>
  <c r="H96" i="121"/>
  <c r="I96" i="121"/>
  <c r="J96" i="121"/>
  <c r="H97" i="121"/>
  <c r="I97" i="121"/>
  <c r="J97" i="121"/>
  <c r="H98" i="121"/>
  <c r="I98" i="121"/>
  <c r="J98" i="121"/>
  <c r="H99" i="121"/>
  <c r="I99" i="121"/>
  <c r="J99" i="121"/>
  <c r="G106" i="121"/>
  <c r="H106" i="121"/>
  <c r="I106" i="121"/>
  <c r="G107" i="121"/>
  <c r="H107" i="121"/>
  <c r="I107" i="121"/>
  <c r="G110" i="121"/>
  <c r="H110" i="121"/>
  <c r="I110" i="121"/>
  <c r="G111" i="121"/>
  <c r="H111" i="121"/>
  <c r="I111" i="121"/>
  <c r="G121" i="121"/>
  <c r="H121" i="121"/>
  <c r="I121" i="121"/>
  <c r="G122" i="121"/>
  <c r="H122" i="121"/>
  <c r="I122" i="121"/>
  <c r="G123" i="121"/>
  <c r="H123" i="121"/>
  <c r="I123" i="121"/>
  <c r="G124" i="121"/>
  <c r="H124" i="121"/>
  <c r="I124" i="121"/>
  <c r="G125" i="121"/>
  <c r="H125" i="121"/>
  <c r="I125" i="121"/>
  <c r="G126" i="121"/>
  <c r="H126" i="121"/>
  <c r="I126" i="121"/>
  <c r="G127" i="121"/>
  <c r="H127" i="121"/>
  <c r="I127" i="121"/>
  <c r="G128" i="121"/>
  <c r="H128" i="121"/>
  <c r="I128" i="121"/>
  <c r="G129" i="121"/>
  <c r="H129" i="121"/>
  <c r="I129" i="121"/>
  <c r="G141" i="121"/>
  <c r="H141" i="121"/>
  <c r="I141" i="121"/>
  <c r="G142" i="121"/>
  <c r="H142" i="121"/>
  <c r="I142" i="121"/>
  <c r="G143" i="121"/>
  <c r="H143" i="121"/>
  <c r="I143" i="121"/>
  <c r="G149" i="121"/>
  <c r="H149" i="121"/>
  <c r="I149" i="121"/>
  <c r="G156" i="121"/>
  <c r="H156" i="121"/>
  <c r="I156" i="121"/>
  <c r="I257" i="122"/>
  <c r="H257" i="122"/>
  <c r="G257" i="122"/>
  <c r="I256" i="122"/>
  <c r="H256" i="122"/>
  <c r="G256" i="122"/>
  <c r="I255" i="122"/>
  <c r="H255" i="122"/>
  <c r="G255" i="122"/>
  <c r="I254" i="122"/>
  <c r="H254" i="122"/>
  <c r="G254" i="122"/>
  <c r="I253" i="122"/>
  <c r="H253" i="122"/>
  <c r="G253" i="122"/>
  <c r="I252" i="122"/>
  <c r="H252" i="122"/>
  <c r="G252" i="122"/>
  <c r="I251" i="122"/>
  <c r="H251" i="122"/>
  <c r="G251" i="122"/>
  <c r="I250" i="122"/>
  <c r="H250" i="122"/>
  <c r="G250" i="122"/>
  <c r="I249" i="122"/>
  <c r="H249" i="122"/>
  <c r="G249" i="122"/>
  <c r="I248" i="122"/>
  <c r="H248" i="122"/>
  <c r="G248" i="122"/>
  <c r="I247" i="122"/>
  <c r="H247" i="122"/>
  <c r="G247" i="122"/>
  <c r="I246" i="122"/>
  <c r="H246" i="122"/>
  <c r="G246" i="122"/>
  <c r="I245" i="122"/>
  <c r="H245" i="122"/>
  <c r="G245" i="122"/>
  <c r="I244" i="122"/>
  <c r="H244" i="122"/>
  <c r="G244" i="122"/>
  <c r="I243" i="122"/>
  <c r="H243" i="122"/>
  <c r="G243" i="122"/>
  <c r="I242" i="122"/>
  <c r="H242" i="122"/>
  <c r="G242" i="122"/>
  <c r="I241" i="122"/>
  <c r="H241" i="122"/>
  <c r="G241" i="122"/>
  <c r="I240" i="122"/>
  <c r="H240" i="122"/>
  <c r="G240" i="122"/>
  <c r="I239" i="122"/>
  <c r="H239" i="122"/>
  <c r="G239" i="122"/>
  <c r="I238" i="122"/>
  <c r="H238" i="122"/>
  <c r="G238" i="122"/>
  <c r="I237" i="122"/>
  <c r="H237" i="122"/>
  <c r="G237" i="122"/>
  <c r="I236" i="122"/>
  <c r="H236" i="122"/>
  <c r="G236" i="122"/>
  <c r="I235" i="122"/>
  <c r="H235" i="122"/>
  <c r="G235" i="122"/>
  <c r="I234" i="122"/>
  <c r="H234" i="122"/>
  <c r="G234" i="122"/>
  <c r="I233" i="122"/>
  <c r="H233" i="122"/>
  <c r="G233" i="122"/>
  <c r="I232" i="122"/>
  <c r="H232" i="122"/>
  <c r="G232" i="122"/>
  <c r="I231" i="122"/>
  <c r="H231" i="122"/>
  <c r="G231" i="122"/>
  <c r="I230" i="122"/>
  <c r="H230" i="122"/>
  <c r="G230" i="122"/>
  <c r="I229" i="122"/>
  <c r="H229" i="122"/>
  <c r="G229" i="122"/>
  <c r="I228" i="122"/>
  <c r="H228" i="122"/>
  <c r="G228" i="122"/>
  <c r="I227" i="122"/>
  <c r="H227" i="122"/>
  <c r="G227" i="122"/>
  <c r="I226" i="122"/>
  <c r="H226" i="122"/>
  <c r="G226" i="122"/>
  <c r="I225" i="122"/>
  <c r="H225" i="122"/>
  <c r="G225" i="122"/>
  <c r="I224" i="122"/>
  <c r="H224" i="122"/>
  <c r="G224" i="122"/>
  <c r="I223" i="122"/>
  <c r="H223" i="122"/>
  <c r="G223" i="122"/>
  <c r="I222" i="122"/>
  <c r="H222" i="122"/>
  <c r="G222" i="122"/>
  <c r="I221" i="122"/>
  <c r="H221" i="122"/>
  <c r="G221" i="122"/>
  <c r="I220" i="122"/>
  <c r="H220" i="122"/>
  <c r="G220" i="122"/>
  <c r="I219" i="122"/>
  <c r="H219" i="122"/>
  <c r="G219" i="122"/>
  <c r="I218" i="122"/>
  <c r="H218" i="122"/>
  <c r="G218" i="122"/>
  <c r="I217" i="122"/>
  <c r="H217" i="122"/>
  <c r="G217" i="122"/>
  <c r="I216" i="122"/>
  <c r="H216" i="122"/>
  <c r="G216" i="122"/>
  <c r="I215" i="122"/>
  <c r="H215" i="122"/>
  <c r="G215" i="122"/>
  <c r="I214" i="122"/>
  <c r="H214" i="122"/>
  <c r="G214" i="122"/>
  <c r="I213" i="122"/>
  <c r="H213" i="122"/>
  <c r="G213" i="122"/>
  <c r="I212" i="122"/>
  <c r="H212" i="122"/>
  <c r="G212" i="122"/>
  <c r="I211" i="122"/>
  <c r="H211" i="122"/>
  <c r="G211" i="122"/>
  <c r="I210" i="122"/>
  <c r="H210" i="122"/>
  <c r="G210" i="122"/>
  <c r="I209" i="122"/>
  <c r="H209" i="122"/>
  <c r="G209" i="122"/>
  <c r="I208" i="122"/>
  <c r="H208" i="122"/>
  <c r="G208" i="122"/>
  <c r="I207" i="122"/>
  <c r="H207" i="122"/>
  <c r="G207" i="122"/>
  <c r="I206" i="122"/>
  <c r="H206" i="122"/>
  <c r="G206" i="122"/>
  <c r="I205" i="122"/>
  <c r="H205" i="122"/>
  <c r="G205" i="122"/>
  <c r="I204" i="122"/>
  <c r="H204" i="122"/>
  <c r="G204" i="122"/>
  <c r="I203" i="122"/>
  <c r="H203" i="122"/>
  <c r="G203" i="122"/>
  <c r="I202" i="122"/>
  <c r="H202" i="122"/>
  <c r="G202" i="122"/>
  <c r="I201" i="122"/>
  <c r="H201" i="122"/>
  <c r="G201" i="122"/>
  <c r="I200" i="122"/>
  <c r="H200" i="122"/>
  <c r="G200" i="122"/>
  <c r="I199" i="122"/>
  <c r="H199" i="122"/>
  <c r="G199" i="122"/>
  <c r="I198" i="122"/>
  <c r="H198" i="122"/>
  <c r="G198" i="122"/>
  <c r="I197" i="122"/>
  <c r="H197" i="122"/>
  <c r="G197" i="122"/>
  <c r="I196" i="122"/>
  <c r="H196" i="122"/>
  <c r="G196" i="122"/>
  <c r="I195" i="122"/>
  <c r="H195" i="122"/>
  <c r="G195" i="122"/>
  <c r="I194" i="122"/>
  <c r="H194" i="122"/>
  <c r="G194" i="122"/>
  <c r="I193" i="122"/>
  <c r="H193" i="122"/>
  <c r="G193" i="122"/>
  <c r="I192" i="122"/>
  <c r="H192" i="122"/>
  <c r="G192" i="122"/>
  <c r="I191" i="122"/>
  <c r="H191" i="122"/>
  <c r="G191" i="122"/>
  <c r="I190" i="122"/>
  <c r="H190" i="122"/>
  <c r="G190" i="122"/>
  <c r="I189" i="122"/>
  <c r="H189" i="122"/>
  <c r="G189" i="122"/>
  <c r="I188" i="122"/>
  <c r="H188" i="122"/>
  <c r="G188" i="122"/>
  <c r="I187" i="122"/>
  <c r="H187" i="122"/>
  <c r="G187" i="122"/>
  <c r="I186" i="122"/>
  <c r="H186" i="122"/>
  <c r="G186" i="122"/>
  <c r="I185" i="122"/>
  <c r="H185" i="122"/>
  <c r="G185" i="122"/>
  <c r="I184" i="122"/>
  <c r="H184" i="122"/>
  <c r="G184" i="122"/>
  <c r="I174" i="122"/>
  <c r="H174" i="122"/>
  <c r="G174" i="122"/>
  <c r="I173" i="122"/>
  <c r="H173" i="122"/>
  <c r="G173" i="122"/>
  <c r="I168" i="122"/>
  <c r="H168" i="122"/>
  <c r="G168" i="122"/>
  <c r="I167" i="122"/>
  <c r="H167" i="122"/>
  <c r="G167" i="122"/>
  <c r="I166" i="122"/>
  <c r="H166" i="122"/>
  <c r="G166" i="122"/>
  <c r="I165" i="122"/>
  <c r="H165" i="122"/>
  <c r="G165" i="122"/>
  <c r="I164" i="122"/>
  <c r="H164" i="122"/>
  <c r="G164" i="122"/>
  <c r="I159" i="122"/>
  <c r="H159" i="122"/>
  <c r="G159" i="122"/>
  <c r="I158" i="122"/>
  <c r="H158" i="122"/>
  <c r="G158" i="122"/>
  <c r="I157" i="122"/>
  <c r="H157" i="122"/>
  <c r="G157" i="122"/>
  <c r="I156" i="122"/>
  <c r="H156" i="122"/>
  <c r="G156" i="122"/>
  <c r="I151" i="122"/>
  <c r="H151" i="122"/>
  <c r="G151" i="122"/>
  <c r="I150" i="122"/>
  <c r="H150" i="122"/>
  <c r="G150" i="122"/>
  <c r="U143" i="122"/>
  <c r="T143" i="122"/>
  <c r="S143" i="122"/>
  <c r="U142" i="122"/>
  <c r="T142" i="122"/>
  <c r="S142" i="122"/>
  <c r="U141" i="122"/>
  <c r="T141" i="122"/>
  <c r="S141" i="122"/>
  <c r="U140" i="122"/>
  <c r="T140" i="122"/>
  <c r="S140" i="122"/>
  <c r="U139" i="122"/>
  <c r="T139" i="122"/>
  <c r="S139" i="122"/>
  <c r="U138" i="122"/>
  <c r="T138" i="122"/>
  <c r="S138" i="122"/>
  <c r="U137" i="122"/>
  <c r="T137" i="122"/>
  <c r="S137" i="122"/>
  <c r="U136" i="122"/>
  <c r="T136" i="122"/>
  <c r="S136" i="122"/>
  <c r="U135" i="122"/>
  <c r="T135" i="122"/>
  <c r="S135" i="122"/>
  <c r="U134" i="122"/>
  <c r="T134" i="122"/>
  <c r="S134" i="122"/>
  <c r="U133" i="122"/>
  <c r="T133" i="122"/>
  <c r="S133" i="122"/>
  <c r="U132" i="122"/>
  <c r="T132" i="122"/>
  <c r="S132" i="122"/>
  <c r="U131" i="122"/>
  <c r="T131" i="122"/>
  <c r="S131" i="122"/>
  <c r="U130" i="122"/>
  <c r="T130" i="122"/>
  <c r="S130" i="122"/>
  <c r="U129" i="122"/>
  <c r="T129" i="122"/>
  <c r="S129" i="122"/>
  <c r="U128" i="122"/>
  <c r="T128" i="122"/>
  <c r="S128" i="122"/>
  <c r="U127" i="122"/>
  <c r="T127" i="122"/>
  <c r="S127" i="122"/>
  <c r="U126" i="122"/>
  <c r="T126" i="122"/>
  <c r="S126" i="122"/>
  <c r="U125" i="122"/>
  <c r="T125" i="122"/>
  <c r="S125" i="122"/>
  <c r="U124" i="122"/>
  <c r="T124" i="122"/>
  <c r="S124" i="122"/>
  <c r="U123" i="122"/>
  <c r="T123" i="122"/>
  <c r="S123" i="122"/>
  <c r="U122" i="122"/>
  <c r="T122" i="122"/>
  <c r="S122" i="122"/>
  <c r="U121" i="122"/>
  <c r="T121" i="122"/>
  <c r="S121" i="122"/>
  <c r="U120" i="122"/>
  <c r="T120" i="122"/>
  <c r="S120" i="122"/>
  <c r="U119" i="122"/>
  <c r="T119" i="122"/>
  <c r="S119" i="122"/>
  <c r="U118" i="122"/>
  <c r="T118" i="122"/>
  <c r="S118" i="122"/>
  <c r="U117" i="122"/>
  <c r="T117" i="122"/>
  <c r="S117" i="122"/>
  <c r="U116" i="122"/>
  <c r="T116" i="122"/>
  <c r="S116" i="122"/>
  <c r="U115" i="122"/>
  <c r="T115" i="122"/>
  <c r="S115" i="122"/>
  <c r="U114" i="122"/>
  <c r="T114" i="122"/>
  <c r="S114" i="122"/>
  <c r="U113" i="122"/>
  <c r="T113" i="122"/>
  <c r="S113" i="122"/>
  <c r="U112" i="122"/>
  <c r="T112" i="122"/>
  <c r="S112" i="122"/>
  <c r="U111" i="122"/>
  <c r="T111" i="122"/>
  <c r="S111" i="122"/>
  <c r="U110" i="122"/>
  <c r="T110" i="122"/>
  <c r="S110" i="122"/>
  <c r="U109" i="122"/>
  <c r="T109" i="122"/>
  <c r="S109" i="122"/>
  <c r="U108" i="122"/>
  <c r="T108" i="122"/>
  <c r="S108" i="122"/>
  <c r="U107" i="122"/>
  <c r="T107" i="122"/>
  <c r="S107" i="122"/>
  <c r="U106" i="122"/>
  <c r="T106" i="122"/>
  <c r="S106" i="122"/>
  <c r="U105" i="122"/>
  <c r="T105" i="122"/>
  <c r="S105" i="122"/>
  <c r="I97" i="122"/>
  <c r="H97" i="122"/>
  <c r="G97" i="122"/>
  <c r="U96" i="122"/>
  <c r="T96" i="122"/>
  <c r="S96" i="122"/>
  <c r="I96" i="122"/>
  <c r="H96" i="122"/>
  <c r="G96" i="122"/>
  <c r="U95" i="122"/>
  <c r="T95" i="122"/>
  <c r="S95" i="122"/>
  <c r="I95" i="122"/>
  <c r="H95" i="122"/>
  <c r="G95" i="122"/>
  <c r="U94" i="122"/>
  <c r="T94" i="122"/>
  <c r="S94" i="122"/>
  <c r="I94" i="122"/>
  <c r="H94" i="122"/>
  <c r="G94" i="122"/>
  <c r="U93" i="122"/>
  <c r="T93" i="122"/>
  <c r="S93" i="122"/>
  <c r="U92" i="122"/>
  <c r="T92" i="122"/>
  <c r="S92" i="122"/>
  <c r="U91" i="122"/>
  <c r="T91" i="122"/>
  <c r="S91" i="122"/>
  <c r="U90" i="122"/>
  <c r="T90" i="122"/>
  <c r="S90" i="122"/>
  <c r="U89" i="122"/>
  <c r="T89" i="122"/>
  <c r="S89" i="122"/>
  <c r="U88" i="122"/>
  <c r="T88" i="122"/>
  <c r="S88" i="122"/>
  <c r="U87" i="122"/>
  <c r="T87" i="122"/>
  <c r="S87" i="122"/>
  <c r="U86" i="122"/>
  <c r="T86" i="122"/>
  <c r="S86" i="122"/>
  <c r="U85" i="122"/>
  <c r="T85" i="122"/>
  <c r="S85" i="122"/>
  <c r="U84" i="122"/>
  <c r="T84" i="122"/>
  <c r="S84" i="122"/>
  <c r="I84" i="122"/>
  <c r="H84" i="122"/>
  <c r="G84" i="122"/>
  <c r="U83" i="122"/>
  <c r="T83" i="122"/>
  <c r="S83" i="122"/>
  <c r="I83" i="122"/>
  <c r="H83" i="122"/>
  <c r="G83" i="122"/>
  <c r="U82" i="122"/>
  <c r="T82" i="122"/>
  <c r="S82" i="122"/>
  <c r="I82" i="122"/>
  <c r="H82" i="122"/>
  <c r="G82" i="122"/>
  <c r="U81" i="122"/>
  <c r="T81" i="122"/>
  <c r="S81" i="122"/>
  <c r="I81" i="122"/>
  <c r="H81" i="122"/>
  <c r="G81" i="122"/>
  <c r="U80" i="122"/>
  <c r="T80" i="122"/>
  <c r="S80" i="122"/>
  <c r="I80" i="122"/>
  <c r="H80" i="122"/>
  <c r="G80" i="122"/>
  <c r="U79" i="122"/>
  <c r="T79" i="122"/>
  <c r="S79" i="122"/>
  <c r="I79" i="122"/>
  <c r="H79" i="122"/>
  <c r="G79" i="122"/>
  <c r="U78" i="122"/>
  <c r="T78" i="122"/>
  <c r="S78" i="122"/>
  <c r="I78" i="122"/>
  <c r="H78" i="122"/>
  <c r="G78" i="122"/>
  <c r="U77" i="122"/>
  <c r="T77" i="122"/>
  <c r="S77" i="122"/>
  <c r="I77" i="122"/>
  <c r="H77" i="122"/>
  <c r="G77" i="122"/>
  <c r="U76" i="122"/>
  <c r="T76" i="122"/>
  <c r="S76" i="122"/>
  <c r="I76" i="122"/>
  <c r="H76" i="122"/>
  <c r="G76" i="122"/>
  <c r="U75" i="122"/>
  <c r="T75" i="122"/>
  <c r="S75" i="122"/>
  <c r="I75" i="122"/>
  <c r="H75" i="122"/>
  <c r="G75" i="122"/>
  <c r="U74" i="122"/>
  <c r="T74" i="122"/>
  <c r="S74" i="122"/>
  <c r="I74" i="122"/>
  <c r="H74" i="122"/>
  <c r="G74" i="122"/>
  <c r="U73" i="122"/>
  <c r="T73" i="122"/>
  <c r="S73" i="122"/>
  <c r="I73" i="122"/>
  <c r="H73" i="122"/>
  <c r="G73" i="122"/>
  <c r="U72" i="122"/>
  <c r="T72" i="122"/>
  <c r="S72" i="122"/>
  <c r="I72" i="122"/>
  <c r="H72" i="122"/>
  <c r="G72" i="122"/>
  <c r="U71" i="122"/>
  <c r="T71" i="122"/>
  <c r="S71" i="122"/>
  <c r="I71" i="122"/>
  <c r="H71" i="122"/>
  <c r="G71" i="122"/>
  <c r="U70" i="122"/>
  <c r="T70" i="122"/>
  <c r="S70" i="122"/>
  <c r="I70" i="122"/>
  <c r="H70" i="122"/>
  <c r="G70" i="122"/>
  <c r="U69" i="122"/>
  <c r="T69" i="122"/>
  <c r="S69" i="122"/>
  <c r="I69" i="122"/>
  <c r="H69" i="122"/>
  <c r="G69" i="122"/>
  <c r="U68" i="122"/>
  <c r="T68" i="122"/>
  <c r="S68" i="122"/>
  <c r="I68" i="122"/>
  <c r="H68" i="122"/>
  <c r="G68" i="122"/>
  <c r="U67" i="122"/>
  <c r="T67" i="122"/>
  <c r="S67" i="122"/>
  <c r="I67" i="122"/>
  <c r="H67" i="122"/>
  <c r="G67" i="122"/>
  <c r="U66" i="122"/>
  <c r="T66" i="122"/>
  <c r="S66" i="122"/>
  <c r="I66" i="122"/>
  <c r="H66" i="122"/>
  <c r="G66" i="122"/>
  <c r="U65" i="122"/>
  <c r="T65" i="122"/>
  <c r="S65" i="122"/>
  <c r="I65" i="122"/>
  <c r="H65" i="122"/>
  <c r="G65" i="122"/>
  <c r="U64" i="122"/>
  <c r="T64" i="122"/>
  <c r="S64" i="122"/>
  <c r="I64" i="122"/>
  <c r="H64" i="122"/>
  <c r="G64" i="122"/>
  <c r="U63" i="122"/>
  <c r="T63" i="122"/>
  <c r="S63" i="122"/>
  <c r="I63" i="122"/>
  <c r="H63" i="122"/>
  <c r="G63" i="122"/>
  <c r="U62" i="122"/>
  <c r="T62" i="122"/>
  <c r="S62" i="122"/>
  <c r="I62" i="122"/>
  <c r="H62" i="122"/>
  <c r="G62" i="122"/>
  <c r="U61" i="122"/>
  <c r="T61" i="122"/>
  <c r="S61" i="122"/>
  <c r="I61" i="122"/>
  <c r="H61" i="122"/>
  <c r="G61" i="122"/>
  <c r="U60" i="122"/>
  <c r="T60" i="122"/>
  <c r="S60" i="122"/>
  <c r="I60" i="122"/>
  <c r="H60" i="122"/>
  <c r="G60" i="122"/>
  <c r="U59" i="122"/>
  <c r="T59" i="122"/>
  <c r="S59" i="122"/>
  <c r="I59" i="122"/>
  <c r="H59" i="122"/>
  <c r="G59" i="122"/>
  <c r="U58" i="122"/>
  <c r="T58" i="122"/>
  <c r="S58" i="122"/>
  <c r="I58" i="122"/>
  <c r="H58" i="122"/>
  <c r="G58" i="122"/>
  <c r="I57" i="122"/>
  <c r="H57" i="122"/>
  <c r="G57" i="122"/>
  <c r="I56" i="122"/>
  <c r="H56" i="122"/>
  <c r="G56" i="122"/>
  <c r="I55" i="122"/>
  <c r="H55" i="122"/>
  <c r="G55" i="122"/>
  <c r="I54" i="122"/>
  <c r="H54" i="122"/>
  <c r="G54" i="122"/>
  <c r="I53" i="122"/>
  <c r="H53" i="122"/>
  <c r="G53" i="122"/>
  <c r="I52" i="122"/>
  <c r="H52" i="122"/>
  <c r="G52" i="122"/>
  <c r="I51" i="122"/>
  <c r="H51" i="122"/>
  <c r="G51" i="122"/>
  <c r="I50" i="122"/>
  <c r="H50" i="122"/>
  <c r="G50" i="122"/>
  <c r="U49" i="122"/>
  <c r="T49" i="122"/>
  <c r="S49" i="122"/>
  <c r="U48" i="122"/>
  <c r="T48" i="122"/>
  <c r="S48" i="122"/>
  <c r="U47" i="122"/>
  <c r="T47" i="122"/>
  <c r="S47" i="122"/>
  <c r="U46" i="122"/>
  <c r="T46" i="122"/>
  <c r="S46" i="122"/>
  <c r="U45" i="122"/>
  <c r="T45" i="122"/>
  <c r="S45" i="122"/>
  <c r="U44" i="122"/>
  <c r="T44" i="122"/>
  <c r="S44" i="122"/>
  <c r="U43" i="122"/>
  <c r="T43" i="122"/>
  <c r="S43" i="122"/>
  <c r="U42" i="122"/>
  <c r="T42" i="122"/>
  <c r="S42" i="122"/>
  <c r="I42" i="122"/>
  <c r="H42" i="122"/>
  <c r="G42" i="122"/>
  <c r="U41" i="122"/>
  <c r="T41" i="122"/>
  <c r="S41" i="122"/>
  <c r="I41" i="122"/>
  <c r="H41" i="122"/>
  <c r="G41" i="122"/>
  <c r="U40" i="122"/>
  <c r="T40" i="122"/>
  <c r="S40" i="122"/>
  <c r="I40" i="122"/>
  <c r="H40" i="122"/>
  <c r="G40" i="122"/>
  <c r="U39" i="122"/>
  <c r="T39" i="122"/>
  <c r="S39" i="122"/>
  <c r="I39" i="122"/>
  <c r="H39" i="122"/>
  <c r="G39" i="122"/>
  <c r="U38" i="122"/>
  <c r="T38" i="122"/>
  <c r="S38" i="122"/>
  <c r="I38" i="122"/>
  <c r="H38" i="122"/>
  <c r="G38" i="122"/>
  <c r="U37" i="122"/>
  <c r="T37" i="122"/>
  <c r="S37" i="122"/>
  <c r="I37" i="122"/>
  <c r="H37" i="122"/>
  <c r="G37" i="122"/>
  <c r="U36" i="122"/>
  <c r="T36" i="122"/>
  <c r="S36" i="122"/>
  <c r="I36" i="122"/>
  <c r="H36" i="122"/>
  <c r="G36" i="122"/>
  <c r="U35" i="122"/>
  <c r="T35" i="122"/>
  <c r="S35" i="122"/>
  <c r="I35" i="122"/>
  <c r="H35" i="122"/>
  <c r="G35" i="122"/>
  <c r="U34" i="122"/>
  <c r="T34" i="122"/>
  <c r="S34" i="122"/>
  <c r="I34" i="122"/>
  <c r="H34" i="122"/>
  <c r="G34" i="122"/>
  <c r="U33" i="122"/>
  <c r="T33" i="122"/>
  <c r="S33" i="122"/>
  <c r="I33" i="122"/>
  <c r="H33" i="122"/>
  <c r="G33" i="122"/>
  <c r="U32" i="122"/>
  <c r="T32" i="122"/>
  <c r="S32" i="122"/>
  <c r="I32" i="122"/>
  <c r="H32" i="122"/>
  <c r="G32" i="122"/>
  <c r="U31" i="122"/>
  <c r="T31" i="122"/>
  <c r="S31" i="122"/>
  <c r="I31" i="122"/>
  <c r="H31" i="122"/>
  <c r="G31" i="122"/>
  <c r="U30" i="122"/>
  <c r="T30" i="122"/>
  <c r="S30" i="122"/>
  <c r="I30" i="122"/>
  <c r="H30" i="122"/>
  <c r="G30" i="122"/>
  <c r="U29" i="122"/>
  <c r="T29" i="122"/>
  <c r="S29" i="122"/>
  <c r="I29" i="122"/>
  <c r="H29" i="122"/>
  <c r="G29" i="122"/>
  <c r="U28" i="122"/>
  <c r="T28" i="122"/>
  <c r="S28" i="122"/>
  <c r="I28" i="122"/>
  <c r="H28" i="122"/>
  <c r="G28" i="122"/>
  <c r="U27" i="122"/>
  <c r="T27" i="122"/>
  <c r="S27" i="122"/>
  <c r="I27" i="122"/>
  <c r="H27" i="122"/>
  <c r="G27" i="122"/>
  <c r="U26" i="122"/>
  <c r="T26" i="122"/>
  <c r="S26" i="122"/>
  <c r="I26" i="122"/>
  <c r="H26" i="122"/>
  <c r="G26" i="122"/>
  <c r="U25" i="122"/>
  <c r="T25" i="122"/>
  <c r="S25" i="122"/>
  <c r="I25" i="122"/>
  <c r="H25" i="122"/>
  <c r="G25" i="122"/>
  <c r="U24" i="122"/>
  <c r="T24" i="122"/>
  <c r="S24" i="122"/>
  <c r="I24" i="122"/>
  <c r="H24" i="122"/>
  <c r="G24" i="122"/>
  <c r="U23" i="122"/>
  <c r="T23" i="122"/>
  <c r="S23" i="122"/>
  <c r="I23" i="122"/>
  <c r="H23" i="122"/>
  <c r="G23" i="122"/>
  <c r="U22" i="122"/>
  <c r="T22" i="122"/>
  <c r="S22" i="122"/>
  <c r="I22" i="122"/>
  <c r="H22" i="122"/>
  <c r="G22" i="122"/>
  <c r="U21" i="122"/>
  <c r="T21" i="122"/>
  <c r="S21" i="122"/>
  <c r="I21" i="122"/>
  <c r="H21" i="122"/>
  <c r="G21" i="122"/>
  <c r="U20" i="122"/>
  <c r="T20" i="122"/>
  <c r="S20" i="122"/>
  <c r="I20" i="122"/>
  <c r="H20" i="122"/>
  <c r="G20" i="122"/>
  <c r="U19" i="122"/>
  <c r="T19" i="122"/>
  <c r="S19" i="122"/>
  <c r="I19" i="122"/>
  <c r="H19" i="122"/>
  <c r="G19" i="122"/>
  <c r="U18" i="122"/>
  <c r="T18" i="122"/>
  <c r="S18" i="122"/>
  <c r="I18" i="122"/>
  <c r="H18" i="122"/>
  <c r="G18" i="122"/>
  <c r="U17" i="122"/>
  <c r="T17" i="122"/>
  <c r="S17" i="122"/>
  <c r="I17" i="122"/>
  <c r="H17" i="122"/>
  <c r="G17" i="122"/>
  <c r="U16" i="122"/>
  <c r="T16" i="122"/>
  <c r="S16" i="122"/>
  <c r="I16" i="122"/>
  <c r="H16" i="122"/>
  <c r="G16" i="122"/>
  <c r="U15" i="122"/>
  <c r="T15" i="122"/>
  <c r="S15" i="122"/>
  <c r="I15" i="122"/>
  <c r="H15" i="122"/>
  <c r="G15" i="122"/>
  <c r="U14" i="122"/>
  <c r="T14" i="122"/>
  <c r="S14" i="122"/>
  <c r="I14" i="122"/>
  <c r="H14" i="122"/>
  <c r="G14" i="122"/>
  <c r="U13" i="122"/>
  <c r="T13" i="122"/>
  <c r="S13" i="122"/>
  <c r="I13" i="122"/>
  <c r="H13" i="122"/>
  <c r="G13" i="122"/>
  <c r="U12" i="122"/>
  <c r="T12" i="122"/>
  <c r="S12" i="122"/>
  <c r="I12" i="122"/>
  <c r="H12" i="122"/>
  <c r="G12" i="122"/>
  <c r="U11" i="122"/>
  <c r="T11" i="122"/>
  <c r="S11" i="122"/>
  <c r="A390" i="12"/>
  <c r="A300" i="12"/>
  <c r="A263" i="12"/>
  <c r="A326" i="12"/>
  <c r="A6" i="12"/>
  <c r="A4" i="12"/>
  <c r="A5"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 i="10"/>
  <c r="A5" i="10"/>
  <c r="A6" i="10"/>
  <c r="A7" i="10"/>
  <c r="A8" i="10"/>
  <c r="A9"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4" i="8"/>
  <c r="A45" i="8"/>
  <c r="A46" i="8"/>
  <c r="A47" i="8"/>
  <c r="A48" i="8"/>
  <c r="A49" i="8"/>
  <c r="A50" i="8"/>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<sst xmlns="http://schemas.openxmlformats.org/spreadsheetml/2006/main" count="7823" uniqueCount="2385">
  <si>
    <t>Tier Levels (1 or 2 or 3 or 4 or 5..etc)</t>
  </si>
  <si>
    <t>BUC</t>
  </si>
  <si>
    <t>X</t>
  </si>
  <si>
    <t>CAF</t>
  </si>
  <si>
    <t>SCS</t>
  </si>
  <si>
    <t>POL</t>
  </si>
  <si>
    <t>ANTALYA</t>
  </si>
  <si>
    <t>TRABZON</t>
  </si>
  <si>
    <t>HERAKLION</t>
  </si>
  <si>
    <t>VOLOS</t>
  </si>
  <si>
    <t>ALESUND</t>
  </si>
  <si>
    <t>AMSTERDAM</t>
  </si>
  <si>
    <t>AARHUS</t>
  </si>
  <si>
    <t>ARKHANGELSK</t>
  </si>
  <si>
    <t>BELFAST</t>
  </si>
  <si>
    <t>Potential Volume per Week (Teus) to MSC</t>
  </si>
  <si>
    <t>Liftings till Date (Teus)</t>
  </si>
  <si>
    <t>PLZ</t>
  </si>
  <si>
    <t xml:space="preserve">Generated on : 26-Jan-2010 11:42:33 </t>
  </si>
  <si>
    <t xml:space="preserve">Code </t>
  </si>
  <si>
    <t xml:space="preserve">Name </t>
  </si>
  <si>
    <t xml:space="preserve">Country </t>
  </si>
  <si>
    <t xml:space="preserve">Manifest </t>
  </si>
  <si>
    <t xml:space="preserve">Load/Discharge </t>
  </si>
  <si>
    <t>DENMARK</t>
  </si>
  <si>
    <t>DKAAR</t>
  </si>
  <si>
    <t>CIABJ</t>
  </si>
  <si>
    <t>ABIDJAN</t>
  </si>
  <si>
    <t>COTE D'IVOIRE</t>
  </si>
  <si>
    <t>AEAUH</t>
  </si>
  <si>
    <t>ABU DHABI</t>
  </si>
  <si>
    <t>UNITED ARAB EMIRATES</t>
  </si>
  <si>
    <t>JAPAN</t>
  </si>
  <si>
    <t>SVAQJ</t>
  </si>
  <si>
    <t>ACAJUTLA</t>
  </si>
  <si>
    <t>EL SALVADOR</t>
  </si>
  <si>
    <t>SADMM</t>
  </si>
  <si>
    <t>AD DAMMAM</t>
  </si>
  <si>
    <t>SAUDI ARABIA</t>
  </si>
  <si>
    <t>AUADL</t>
  </si>
  <si>
    <t>ADELAIDE</t>
  </si>
  <si>
    <t>AUSTRALIA</t>
  </si>
  <si>
    <t>YEADE</t>
  </si>
  <si>
    <t>ADEN</t>
  </si>
  <si>
    <t>YEMEN</t>
  </si>
  <si>
    <t>MAAGA</t>
  </si>
  <si>
    <t>AGADIR</t>
  </si>
  <si>
    <t>MOROCCO</t>
  </si>
  <si>
    <t>SEAHU</t>
  </si>
  <si>
    <t>AHUS</t>
  </si>
  <si>
    <t>SWEDEN</t>
  </si>
  <si>
    <t>FRANCE</t>
  </si>
  <si>
    <t>AEAJM</t>
  </si>
  <si>
    <t>AJMAN</t>
  </si>
  <si>
    <t>JOAQJ</t>
  </si>
  <si>
    <t>AL 'AQABAH</t>
  </si>
  <si>
    <t>JORDAN</t>
  </si>
  <si>
    <t>AEFJR</t>
  </si>
  <si>
    <t>AL - FUJAYRAH</t>
  </si>
  <si>
    <t>INDIA</t>
  </si>
  <si>
    <t>TURKEY</t>
  </si>
  <si>
    <t>NOAES</t>
  </si>
  <si>
    <t>NORWAY</t>
  </si>
  <si>
    <t>EGALY</t>
  </si>
  <si>
    <t>ALEXANDRIA</t>
  </si>
  <si>
    <t>EGYPT</t>
  </si>
  <si>
    <t>SPAIN</t>
  </si>
  <si>
    <t>DZALG</t>
  </si>
  <si>
    <t>ALGER</t>
  </si>
  <si>
    <t>ALGERIA</t>
  </si>
  <si>
    <t>ITALY</t>
  </si>
  <si>
    <t>MXATM</t>
  </si>
  <si>
    <t>ALTAMIRA</t>
  </si>
  <si>
    <t>MEXICO</t>
  </si>
  <si>
    <t>NLAMS</t>
  </si>
  <si>
    <t>NETHERLANDS</t>
  </si>
  <si>
    <t>ITAOI</t>
  </si>
  <si>
    <t>ANCONA</t>
  </si>
  <si>
    <t>BRAZIL</t>
  </si>
  <si>
    <t>DZAAE</t>
  </si>
  <si>
    <t>ANNABA</t>
  </si>
  <si>
    <t>CHINA</t>
  </si>
  <si>
    <t>TRAYT</t>
  </si>
  <si>
    <t>AGANU</t>
  </si>
  <si>
    <t>ANTIGUA</t>
  </si>
  <si>
    <t>ANTIGUA AND BARBUDA</t>
  </si>
  <si>
    <t>CLANF</t>
  </si>
  <si>
    <t>ANTOFAGASTA</t>
  </si>
  <si>
    <t>CHILE</t>
  </si>
  <si>
    <t>BEANR</t>
  </si>
  <si>
    <t>ANTWERP</t>
  </si>
  <si>
    <t>BELGIUM</t>
  </si>
  <si>
    <t>NGAPP</t>
  </si>
  <si>
    <t>APAPA</t>
  </si>
  <si>
    <t>NIGERIA</t>
  </si>
  <si>
    <t>GREECE</t>
  </si>
  <si>
    <t>CLARI</t>
  </si>
  <si>
    <t>ARICA</t>
  </si>
  <si>
    <t>RUARH</t>
  </si>
  <si>
    <t>RUSSIAN FEDERATION</t>
  </si>
  <si>
    <t>ESACE</t>
  </si>
  <si>
    <t>ARRECIFE DE LANZAROTE</t>
  </si>
  <si>
    <t>NETHERLANDS ANTILLES</t>
  </si>
  <si>
    <t>ILASH</t>
  </si>
  <si>
    <t>ASHDOD</t>
  </si>
  <si>
    <t>ISRAEL</t>
  </si>
  <si>
    <t>ERITREA</t>
  </si>
  <si>
    <t>GRAST</t>
  </si>
  <si>
    <t>ASTAKOS</t>
  </si>
  <si>
    <t>PYASU</t>
  </si>
  <si>
    <t>ASUNCION</t>
  </si>
  <si>
    <t>PARAGUAY</t>
  </si>
  <si>
    <t>NZAKL</t>
  </si>
  <si>
    <t>AUCKLAND</t>
  </si>
  <si>
    <t>NEW ZEALAND</t>
  </si>
  <si>
    <t>ARBHI</t>
  </si>
  <si>
    <t>BAHIA BLANCA</t>
  </si>
  <si>
    <t>ARGENTINA</t>
  </si>
  <si>
    <t>BHBAH</t>
  </si>
  <si>
    <t>BAHRAIN</t>
  </si>
  <si>
    <t>PABLB</t>
  </si>
  <si>
    <t>BALBOA</t>
  </si>
  <si>
    <t>PANAMA</t>
  </si>
  <si>
    <t>USBAL</t>
  </si>
  <si>
    <t>BALTIMORE</t>
  </si>
  <si>
    <t>UNITED STATES</t>
  </si>
  <si>
    <t>IRBND</t>
  </si>
  <si>
    <t>BANDAR ABBAS</t>
  </si>
  <si>
    <t>IRAN, ISLAMIC REPUBLIC OF</t>
  </si>
  <si>
    <t>IRBKM</t>
  </si>
  <si>
    <t>BANDAR KHOMEINI</t>
  </si>
  <si>
    <t>THAILAND</t>
  </si>
  <si>
    <t>GMBJL</t>
  </si>
  <si>
    <t>BANJUL</t>
  </si>
  <si>
    <t>GAMBIA</t>
  </si>
  <si>
    <t>MEBAR</t>
  </si>
  <si>
    <t>BAR</t>
  </si>
  <si>
    <t>MONTENEGRO</t>
  </si>
  <si>
    <t>ESBCN</t>
  </si>
  <si>
    <t>BARCELONA</t>
  </si>
  <si>
    <t>ITBRI</t>
  </si>
  <si>
    <t>BARI</t>
  </si>
  <si>
    <t>COLOMBIA</t>
  </si>
  <si>
    <t>FRBAS</t>
  </si>
  <si>
    <t>BASSENS</t>
  </si>
  <si>
    <t>KNBAS</t>
  </si>
  <si>
    <t>BASSETERRE, ST KITTS</t>
  </si>
  <si>
    <t>SAINT KITTS AND NEVIS</t>
  </si>
  <si>
    <t>GEBUS</t>
  </si>
  <si>
    <t>BATUMI</t>
  </si>
  <si>
    <t>GEORGIA</t>
  </si>
  <si>
    <t>MOZAMBIQUE</t>
  </si>
  <si>
    <t>MZBEW</t>
  </si>
  <si>
    <t>BEIRA</t>
  </si>
  <si>
    <t>LBBEY</t>
  </si>
  <si>
    <t>BEIRUT</t>
  </si>
  <si>
    <t>LEBANON</t>
  </si>
  <si>
    <t>DZBJA</t>
  </si>
  <si>
    <t>BEJAIA</t>
  </si>
  <si>
    <t>IDBLW</t>
  </si>
  <si>
    <t>BELAWAN, SUMATRA</t>
  </si>
  <si>
    <t>INDONESIA</t>
  </si>
  <si>
    <t>BRBEL</t>
  </si>
  <si>
    <t>BELEM</t>
  </si>
  <si>
    <t>GBBEL</t>
  </si>
  <si>
    <t>UNITED KINGDOM</t>
  </si>
  <si>
    <t>AUBEL</t>
  </si>
  <si>
    <t>BELL BAY</t>
  </si>
  <si>
    <t>NOBGO</t>
  </si>
  <si>
    <t>BERGEN</t>
  </si>
  <si>
    <t>ESBIO</t>
  </si>
  <si>
    <t>BILBAO</t>
  </si>
  <si>
    <t>LYBEN</t>
  </si>
  <si>
    <t>BINGAZI</t>
  </si>
  <si>
    <t>LIBYAN ARAB JAMAHIRIYA</t>
  </si>
  <si>
    <t>MALAYSIA</t>
  </si>
  <si>
    <t>GWOXB</t>
  </si>
  <si>
    <t>BISSAU</t>
  </si>
  <si>
    <t>GUINEA-BISSAU</t>
  </si>
  <si>
    <t>NZBLU</t>
  </si>
  <si>
    <t>BLUFF</t>
  </si>
  <si>
    <t>USBOS</t>
  </si>
  <si>
    <t>BOSTON</t>
  </si>
  <si>
    <t>GERMANY</t>
  </si>
  <si>
    <t>DEBRV</t>
  </si>
  <si>
    <t>BREMERHAVEN</t>
  </si>
  <si>
    <t>FRBES</t>
  </si>
  <si>
    <t>BREST</t>
  </si>
  <si>
    <t>NOBVK</t>
  </si>
  <si>
    <t>BREVIK</t>
  </si>
  <si>
    <t>BBBGI</t>
  </si>
  <si>
    <t>BRIDGETOWN</t>
  </si>
  <si>
    <t>BARBADOS</t>
  </si>
  <si>
    <t>AUBNE</t>
  </si>
  <si>
    <t>BRISBANE</t>
  </si>
  <si>
    <t>COBUN</t>
  </si>
  <si>
    <t>BUENAVENTURA</t>
  </si>
  <si>
    <t>ARBUE</t>
  </si>
  <si>
    <t>BUENOS AIRES</t>
  </si>
  <si>
    <t>BGBOJ</t>
  </si>
  <si>
    <t>BURGAS</t>
  </si>
  <si>
    <t>BULGARIA</t>
  </si>
  <si>
    <t>KRPUS</t>
  </si>
  <si>
    <t>BUSAN</t>
  </si>
  <si>
    <t>KOREA, REPUBLIC OF</t>
  </si>
  <si>
    <t>PYCCA</t>
  </si>
  <si>
    <t>CAACUPEMI</t>
  </si>
  <si>
    <t>ESCAD</t>
  </si>
  <si>
    <t>CADIZ</t>
  </si>
  <si>
    <t>ITCAG</t>
  </si>
  <si>
    <t>CAGLIARI</t>
  </si>
  <si>
    <t>VNCLN</t>
  </si>
  <si>
    <t>VIET NAM</t>
  </si>
  <si>
    <t>CRCAL</t>
  </si>
  <si>
    <t>CALDERA</t>
  </si>
  <si>
    <t>COSTA RICA</t>
  </si>
  <si>
    <t>PECLL</t>
  </si>
  <si>
    <t>CALLAO</t>
  </si>
  <si>
    <t>PERU</t>
  </si>
  <si>
    <t>PTCNL</t>
  </si>
  <si>
    <t>CANICAL</t>
  </si>
  <si>
    <t>PORTUGAL</t>
  </si>
  <si>
    <t>HTCAP</t>
  </si>
  <si>
    <t>CAP-HAITIEN</t>
  </si>
  <si>
    <t>HAITI</t>
  </si>
  <si>
    <t>ZACPT</t>
  </si>
  <si>
    <t>CAPE TOWN</t>
  </si>
  <si>
    <t>SOUTH AFRICA</t>
  </si>
  <si>
    <t>COCTG</t>
  </si>
  <si>
    <t>CARTAGENA</t>
  </si>
  <si>
    <t>ESCAR</t>
  </si>
  <si>
    <t>MACAS</t>
  </si>
  <si>
    <t>CASABLANCA</t>
  </si>
  <si>
    <t>ESCAS</t>
  </si>
  <si>
    <t>CASTELLON DE LA PLANA</t>
  </si>
  <si>
    <t>LCCAS</t>
  </si>
  <si>
    <t>CASTRIES</t>
  </si>
  <si>
    <t>SAINT LUCIA</t>
  </si>
  <si>
    <t>VNCLI</t>
  </si>
  <si>
    <t>CAT LAI</t>
  </si>
  <si>
    <t>DOCAU</t>
  </si>
  <si>
    <t>CAUCEDO</t>
  </si>
  <si>
    <t>DOMINICAN REPUBLIC</t>
  </si>
  <si>
    <t>ESCEU</t>
  </si>
  <si>
    <t>CEUTA</t>
  </si>
  <si>
    <t>USCHS</t>
  </si>
  <si>
    <t>CHARLESTON</t>
  </si>
  <si>
    <t>INMAA</t>
  </si>
  <si>
    <t>CHENNAI</t>
  </si>
  <si>
    <t>PECHM</t>
  </si>
  <si>
    <t>CHIMBOTE</t>
  </si>
  <si>
    <t>BDCGP</t>
  </si>
  <si>
    <t>CHITTAGONG</t>
  </si>
  <si>
    <t>BANGLADESH</t>
  </si>
  <si>
    <t>CNCWN</t>
  </si>
  <si>
    <t>CHIWAN</t>
  </si>
  <si>
    <t>ITCVV</t>
  </si>
  <si>
    <t>CIVITAVECCHIA</t>
  </si>
  <si>
    <t>INCOK</t>
  </si>
  <si>
    <t>COCHIN</t>
  </si>
  <si>
    <t>ZAZBA</t>
  </si>
  <si>
    <t>COEGA</t>
  </si>
  <si>
    <t>LKCMB</t>
  </si>
  <si>
    <t>COLOMBO</t>
  </si>
  <si>
    <t>SRI LANKA</t>
  </si>
  <si>
    <t>GNCKY</t>
  </si>
  <si>
    <t>CONAKRY</t>
  </si>
  <si>
    <t>GUINEA</t>
  </si>
  <si>
    <t>ARCOU</t>
  </si>
  <si>
    <t>CONCEPCION DEL URUGUAY</t>
  </si>
  <si>
    <t>ROCND</t>
  </si>
  <si>
    <t>CONSTANTA</t>
  </si>
  <si>
    <t>ROMANIA</t>
  </si>
  <si>
    <t>DKCPH</t>
  </si>
  <si>
    <t>COPENHAGEN</t>
  </si>
  <si>
    <t>IEORK</t>
  </si>
  <si>
    <t>CORK</t>
  </si>
  <si>
    <t>IRELAND</t>
  </si>
  <si>
    <t>CLCNL</t>
  </si>
  <si>
    <t>CORONEL</t>
  </si>
  <si>
    <t>ARCNQ</t>
  </si>
  <si>
    <t>CORRIENTES</t>
  </si>
  <si>
    <t>BJCOO</t>
  </si>
  <si>
    <t>COTONOU</t>
  </si>
  <si>
    <t>BENIN</t>
  </si>
  <si>
    <t>PACTB</t>
  </si>
  <si>
    <t>CRISTOBAL</t>
  </si>
  <si>
    <t>SNDKR</t>
  </si>
  <si>
    <t>DAKAR</t>
  </si>
  <si>
    <t>SENEGAL</t>
  </si>
  <si>
    <t>CNDLC</t>
  </si>
  <si>
    <t>DALIAN</t>
  </si>
  <si>
    <t>EGDAM</t>
  </si>
  <si>
    <t>DAMIETTA</t>
  </si>
  <si>
    <t>TZDAR</t>
  </si>
  <si>
    <t>DAR ES SALAAM</t>
  </si>
  <si>
    <t>TANZANIA, UNITED REPUBLIC OF</t>
  </si>
  <si>
    <t>MGDIE</t>
  </si>
  <si>
    <t>DIEGO SUAREZ</t>
  </si>
  <si>
    <t>MADAGASCAR</t>
  </si>
  <si>
    <t>DJJIB</t>
  </si>
  <si>
    <t>DJIBOUTI</t>
  </si>
  <si>
    <t>QADOH</t>
  </si>
  <si>
    <t>DOHA</t>
  </si>
  <si>
    <t>QATAR</t>
  </si>
  <si>
    <t>CMDLA</t>
  </si>
  <si>
    <t>DOUALA</t>
  </si>
  <si>
    <t>CAMEROON</t>
  </si>
  <si>
    <t>IEDUB</t>
  </si>
  <si>
    <t>DUBLIN</t>
  </si>
  <si>
    <t>CROATIA</t>
  </si>
  <si>
    <t>FRDKK</t>
  </si>
  <si>
    <t>DUNKERQUE</t>
  </si>
  <si>
    <t>ZADUR</t>
  </si>
  <si>
    <t>DURBAN</t>
  </si>
  <si>
    <t>ALDRZ</t>
  </si>
  <si>
    <t>DURRES</t>
  </si>
  <si>
    <t>ALBANIA</t>
  </si>
  <si>
    <t>ZAELS</t>
  </si>
  <si>
    <t>EAST LONDON</t>
  </si>
  <si>
    <t>MGEHL</t>
  </si>
  <si>
    <t>EHOALA (TOLAGNARO)</t>
  </si>
  <si>
    <t>VENEZUELA</t>
  </si>
  <si>
    <t>KEEMB</t>
  </si>
  <si>
    <t>EMBAKASI</t>
  </si>
  <si>
    <t>KENYA</t>
  </si>
  <si>
    <t>DEEME</t>
  </si>
  <si>
    <t>EMDEN</t>
  </si>
  <si>
    <t>CYPRUS</t>
  </si>
  <si>
    <t>GBFXT</t>
  </si>
  <si>
    <t>FELIXSTOWE</t>
  </si>
  <si>
    <t>PYFNX</t>
  </si>
  <si>
    <t>FENIX</t>
  </si>
  <si>
    <t>MQFDF</t>
  </si>
  <si>
    <t>FORT-DE-FRANCE</t>
  </si>
  <si>
    <t>MARTINIQUE</t>
  </si>
  <si>
    <t>FRFOS</t>
  </si>
  <si>
    <t>FOS-SUR-MER</t>
  </si>
  <si>
    <t>DKFRC</t>
  </si>
  <si>
    <t>FREDERICIA</t>
  </si>
  <si>
    <t>NOFRK</t>
  </si>
  <si>
    <t>FREDRIKSTAD</t>
  </si>
  <si>
    <t>BSFPO</t>
  </si>
  <si>
    <t>FREEPORT, GRAND BAHAMA</t>
  </si>
  <si>
    <t>BAHAMAS</t>
  </si>
  <si>
    <t>AUFRE</t>
  </si>
  <si>
    <t>FREMANTLE</t>
  </si>
  <si>
    <t>CNFOC</t>
  </si>
  <si>
    <t>FUZHOU</t>
  </si>
  <si>
    <t>SEGVX</t>
  </si>
  <si>
    <t>GAVLE</t>
  </si>
  <si>
    <t>PLGDN</t>
  </si>
  <si>
    <t>GDANSK</t>
  </si>
  <si>
    <t>POLAND</t>
  </si>
  <si>
    <t>PLGDY</t>
  </si>
  <si>
    <t>GDYNIA</t>
  </si>
  <si>
    <t>TRGEB</t>
  </si>
  <si>
    <t>GEBZE</t>
  </si>
  <si>
    <t>TRGEM</t>
  </si>
  <si>
    <t>GEMLIK</t>
  </si>
  <si>
    <t>ITGOA</t>
  </si>
  <si>
    <t>GENOA</t>
  </si>
  <si>
    <t>GYGEO</t>
  </si>
  <si>
    <t>GEORGETOWN</t>
  </si>
  <si>
    <t>GUYANA</t>
  </si>
  <si>
    <t>ESGIJ</t>
  </si>
  <si>
    <t>GIJON</t>
  </si>
  <si>
    <t>ITGIT</t>
  </si>
  <si>
    <t>GIOIA TAURO</t>
  </si>
  <si>
    <t>NOGJM</t>
  </si>
  <si>
    <t>GJEMNES</t>
  </si>
  <si>
    <t>HTGVS</t>
  </si>
  <si>
    <t>GONAIVES</t>
  </si>
  <si>
    <t>SEGOT</t>
  </si>
  <si>
    <t>GOTEBORG</t>
  </si>
  <si>
    <t>KYGCM</t>
  </si>
  <si>
    <t>GRAND CAYMAN</t>
  </si>
  <si>
    <t>CAYMAN ISLANDS</t>
  </si>
  <si>
    <t>GBGRG</t>
  </si>
  <si>
    <t>GRANGEMOUTH</t>
  </si>
  <si>
    <t>GRENADA</t>
  </si>
  <si>
    <t>ECGYE</t>
  </si>
  <si>
    <t>GUAYAQUIL</t>
  </si>
  <si>
    <t>ECUADOR</t>
  </si>
  <si>
    <t>KRKAN</t>
  </si>
  <si>
    <t>GWANGYANG</t>
  </si>
  <si>
    <t>ILHFA</t>
  </si>
  <si>
    <t>HAIFA</t>
  </si>
  <si>
    <t>JPHKT</t>
  </si>
  <si>
    <t>HAKATA, FUKUOKA</t>
  </si>
  <si>
    <t>INHAL</t>
  </si>
  <si>
    <t>HALDIA</t>
  </si>
  <si>
    <t>DEHAM</t>
  </si>
  <si>
    <t>HAMBURG</t>
  </si>
  <si>
    <t>BMBDA</t>
  </si>
  <si>
    <t>HAMILTON</t>
  </si>
  <si>
    <t>BERMUDA</t>
  </si>
  <si>
    <t>FIHMN</t>
  </si>
  <si>
    <t>HAMINA</t>
  </si>
  <si>
    <t>FINLAND</t>
  </si>
  <si>
    <t>GBHRW</t>
  </si>
  <si>
    <t>HARWICH</t>
  </si>
  <si>
    <t>NOHAU</t>
  </si>
  <si>
    <t>HAUGESUND</t>
  </si>
  <si>
    <t>SEHEL</t>
  </si>
  <si>
    <t>HELSINGBORG</t>
  </si>
  <si>
    <t>FIHEL</t>
  </si>
  <si>
    <t>HELSINKI</t>
  </si>
  <si>
    <t>GRHER</t>
  </si>
  <si>
    <t>VNSGN</t>
  </si>
  <si>
    <t>HO CHI MINH CITY</t>
  </si>
  <si>
    <t>YEHOD</t>
  </si>
  <si>
    <t>HODEIDAH</t>
  </si>
  <si>
    <t>HKHKG</t>
  </si>
  <si>
    <t>HONG KONG</t>
  </si>
  <si>
    <t>USHOU</t>
  </si>
  <si>
    <t>HOUSTON</t>
  </si>
  <si>
    <t>PEILQ</t>
  </si>
  <si>
    <t>ILO</t>
  </si>
  <si>
    <t>UAILK</t>
  </si>
  <si>
    <t>ILYICHEVSK</t>
  </si>
  <si>
    <t>UKRAINE</t>
  </si>
  <si>
    <t>CLIQQ</t>
  </si>
  <si>
    <t>IQUIQUE</t>
  </si>
  <si>
    <t>TRIST</t>
  </si>
  <si>
    <t>ISTANBUL</t>
  </si>
  <si>
    <t>BRIGI</t>
  </si>
  <si>
    <t>ITAGUAI</t>
  </si>
  <si>
    <t>TRIZM</t>
  </si>
  <si>
    <t>IZMIR</t>
  </si>
  <si>
    <t>USJAX</t>
  </si>
  <si>
    <t>JACKSONVILLE</t>
  </si>
  <si>
    <t>IDJKT</t>
  </si>
  <si>
    <t>JAKARTA, JAVA</t>
  </si>
  <si>
    <t>AEJEA</t>
  </si>
  <si>
    <t>JEBEL ALI</t>
  </si>
  <si>
    <t>SAJED</t>
  </si>
  <si>
    <t>JEDDAH</t>
  </si>
  <si>
    <t>SAJUB</t>
  </si>
  <si>
    <t>JUBAIL</t>
  </si>
  <si>
    <t>RUKGD</t>
  </si>
  <si>
    <t>KALININGRAD</t>
  </si>
  <si>
    <t>INIXY</t>
  </si>
  <si>
    <t>KANDLA</t>
  </si>
  <si>
    <t>TWKHH</t>
  </si>
  <si>
    <t>KAOHSIUNG</t>
  </si>
  <si>
    <t>TAIWAN</t>
  </si>
  <si>
    <t>PKKHI</t>
  </si>
  <si>
    <t>KARACHI</t>
  </si>
  <si>
    <t>PAKISTAN</t>
  </si>
  <si>
    <t>PKBQM</t>
  </si>
  <si>
    <t>KARACHI-MUHAMMAD BIN QASIM</t>
  </si>
  <si>
    <t>TWKEL</t>
  </si>
  <si>
    <t>KEELUNG</t>
  </si>
  <si>
    <t>FIKEM</t>
  </si>
  <si>
    <t>KEMI/TORNEA</t>
  </si>
  <si>
    <t>LYKHO</t>
  </si>
  <si>
    <t>KHOMS</t>
  </si>
  <si>
    <t>IRKHO</t>
  </si>
  <si>
    <t>KHORRAMSHAHR</t>
  </si>
  <si>
    <t>VCKTN</t>
  </si>
  <si>
    <t>KINGSTOWN, ST VINCENT</t>
  </si>
  <si>
    <t>SAINT VINCENT AND THE GRENADINES</t>
  </si>
  <si>
    <t>LTKLJ</t>
  </si>
  <si>
    <t>KLAIPEDA</t>
  </si>
  <si>
    <t>LITHUANIA</t>
  </si>
  <si>
    <t>JPUKB</t>
  </si>
  <si>
    <t>KOBE</t>
  </si>
  <si>
    <t>FIKOK</t>
  </si>
  <si>
    <t>KOKKOLA (KARLEBY)</t>
  </si>
  <si>
    <t>INCCU</t>
  </si>
  <si>
    <t>KOLKATA</t>
  </si>
  <si>
    <t>SIKOP</t>
  </si>
  <si>
    <t>KOPER</t>
  </si>
  <si>
    <t>SLOVENIA</t>
  </si>
  <si>
    <t>FIKTK</t>
  </si>
  <si>
    <t>KOTKA</t>
  </si>
  <si>
    <t>NOKRS</t>
  </si>
  <si>
    <t>KRISTIANSAND</t>
  </si>
  <si>
    <t>RUKDT</t>
  </si>
  <si>
    <t>KRONSHTADT</t>
  </si>
  <si>
    <t>TUNISIA</t>
  </si>
  <si>
    <t>VELAG</t>
  </si>
  <si>
    <t>LA GUAIRA</t>
  </si>
  <si>
    <t>CUHAV</t>
  </si>
  <si>
    <t>LA HABANA</t>
  </si>
  <si>
    <t>CUBA</t>
  </si>
  <si>
    <t>ITSPE</t>
  </si>
  <si>
    <t>LA SPEZIA</t>
  </si>
  <si>
    <t>THLCH</t>
  </si>
  <si>
    <t>LAEM CHABANG</t>
  </si>
  <si>
    <t>NOLAR</t>
  </si>
  <si>
    <t>LARVIK</t>
  </si>
  <si>
    <t>LAS PALMAS</t>
  </si>
  <si>
    <t>ESLPA</t>
  </si>
  <si>
    <t>SYLTK</t>
  </si>
  <si>
    <t>LATTAKIA</t>
  </si>
  <si>
    <t>SYRIAN ARAB REPUBLIC</t>
  </si>
  <si>
    <t>MXLZC</t>
  </si>
  <si>
    <t>LAZARO CARDENAS</t>
  </si>
  <si>
    <t>FRLEH</t>
  </si>
  <si>
    <t>LE HAVRE</t>
  </si>
  <si>
    <t>FRLVE</t>
  </si>
  <si>
    <t>LE VERDON</t>
  </si>
  <si>
    <t>ITLIV</t>
  </si>
  <si>
    <t>LEGHORN</t>
  </si>
  <si>
    <t>PTLEI</t>
  </si>
  <si>
    <t>LEIXOES</t>
  </si>
  <si>
    <t>CYLMS</t>
  </si>
  <si>
    <t>LIMASSOL</t>
  </si>
  <si>
    <t>GBLIV</t>
  </si>
  <si>
    <t>LIVERPOOL</t>
  </si>
  <si>
    <t>AOLOB</t>
  </si>
  <si>
    <t>LOBITO</t>
  </si>
  <si>
    <t>ANGOLA</t>
  </si>
  <si>
    <t>TGLFW</t>
  </si>
  <si>
    <t>LOME</t>
  </si>
  <si>
    <t>TOGO</t>
  </si>
  <si>
    <t>USLGB</t>
  </si>
  <si>
    <t>LONG BEACH</t>
  </si>
  <si>
    <t>YTLON</t>
  </si>
  <si>
    <t>LONGONI</t>
  </si>
  <si>
    <t>MAYOTTE</t>
  </si>
  <si>
    <t>USLAX</t>
  </si>
  <si>
    <t>LOS ANGELES</t>
  </si>
  <si>
    <t>AOLAD</t>
  </si>
  <si>
    <t>LUANDA</t>
  </si>
  <si>
    <t>NAMIBIA</t>
  </si>
  <si>
    <t>NZLYT</t>
  </si>
  <si>
    <t>LYTTELTON</t>
  </si>
  <si>
    <t>SCMAW</t>
  </si>
  <si>
    <t>MAHE</t>
  </si>
  <si>
    <t>SEYCHELLES</t>
  </si>
  <si>
    <t>MGMJN</t>
  </si>
  <si>
    <t>MAJUNGA</t>
  </si>
  <si>
    <t>ESAGP</t>
  </si>
  <si>
    <t>MALAGA</t>
  </si>
  <si>
    <t>MVMLE</t>
  </si>
  <si>
    <t>MALE</t>
  </si>
  <si>
    <t>MALDIVES</t>
  </si>
  <si>
    <t>SEMMA</t>
  </si>
  <si>
    <t>MALMO</t>
  </si>
  <si>
    <t>NIMGA</t>
  </si>
  <si>
    <t>MANAGUA</t>
  </si>
  <si>
    <t>NICARAGUA</t>
  </si>
  <si>
    <t>BRMAO</t>
  </si>
  <si>
    <t>MANAUS</t>
  </si>
  <si>
    <t>PHMNL</t>
  </si>
  <si>
    <t>MANILA</t>
  </si>
  <si>
    <t>PHILIPPINES</t>
  </si>
  <si>
    <t>FIMTL</t>
  </si>
  <si>
    <t>MANTYLUOTO/PORI</t>
  </si>
  <si>
    <t>MXZLO</t>
  </si>
  <si>
    <t>MANZANILLO</t>
  </si>
  <si>
    <t>MZMPM</t>
  </si>
  <si>
    <t>MAPUTO</t>
  </si>
  <si>
    <t>ESMPG</t>
  </si>
  <si>
    <t>MARIN, PONTEVEDRA</t>
  </si>
  <si>
    <t>INMRM</t>
  </si>
  <si>
    <t>MARMUGAO (MARMAGAO)</t>
  </si>
  <si>
    <t>MTMAR</t>
  </si>
  <si>
    <t>MARSAXLOKK</t>
  </si>
  <si>
    <t>MALTA</t>
  </si>
  <si>
    <t>FRMRS</t>
  </si>
  <si>
    <t>MARSEILLE</t>
  </si>
  <si>
    <t>ERMSW</t>
  </si>
  <si>
    <t>MASSAWA</t>
  </si>
  <si>
    <t>CDMAT</t>
  </si>
  <si>
    <t>MATADI</t>
  </si>
  <si>
    <t>CONGO, THE DEMOCRATIC REPUBLIC OF THE</t>
  </si>
  <si>
    <t>PEMRI</t>
  </si>
  <si>
    <t>MATARANI</t>
  </si>
  <si>
    <t>JPMYJ</t>
  </si>
  <si>
    <t>MATSUYAMA</t>
  </si>
  <si>
    <t>MXMZT</t>
  </si>
  <si>
    <t>MAZATLAN</t>
  </si>
  <si>
    <t>AUMEL</t>
  </si>
  <si>
    <t>MELBOURNE</t>
  </si>
  <si>
    <t>TRMER</t>
  </si>
  <si>
    <t>MERSIN</t>
  </si>
  <si>
    <t>CVMIN</t>
  </si>
  <si>
    <t>MINDELO</t>
  </si>
  <si>
    <t>CAPE VERDE</t>
  </si>
  <si>
    <t>LYMRA</t>
  </si>
  <si>
    <t>MISURATA</t>
  </si>
  <si>
    <t>JPMOJ</t>
  </si>
  <si>
    <t>MOJI/KITAKYUSHU</t>
  </si>
  <si>
    <t>KEMBA</t>
  </si>
  <si>
    <t>MOMBASA</t>
  </si>
  <si>
    <t>UYMVD</t>
  </si>
  <si>
    <t>MONTEVIDEO</t>
  </si>
  <si>
    <t>URUGUAY</t>
  </si>
  <si>
    <t>FRMTX</t>
  </si>
  <si>
    <t>MONTOIR-DE-BRETAGNE</t>
  </si>
  <si>
    <t>CAMTR</t>
  </si>
  <si>
    <t>MONTREAL</t>
  </si>
  <si>
    <t>CANADA</t>
  </si>
  <si>
    <t>NOMSS</t>
  </si>
  <si>
    <t>MOSS</t>
  </si>
  <si>
    <t>INMUN</t>
  </si>
  <si>
    <t>MUNDRA</t>
  </si>
  <si>
    <t>OMMCT</t>
  </si>
  <si>
    <t>MUSCAT</t>
  </si>
  <si>
    <t>OMAN</t>
  </si>
  <si>
    <t>MZMNC</t>
  </si>
  <si>
    <t>NACALA</t>
  </si>
  <si>
    <t>JPNGO</t>
  </si>
  <si>
    <t>NAGOYA</t>
  </si>
  <si>
    <t>AOMSZ</t>
  </si>
  <si>
    <t>NAMIBE</t>
  </si>
  <si>
    <t>CNNSA</t>
  </si>
  <si>
    <t>NANSHA</t>
  </si>
  <si>
    <t>CNNTG</t>
  </si>
  <si>
    <t>NANTONG</t>
  </si>
  <si>
    <t>NZNPE</t>
  </si>
  <si>
    <t>NAPIER</t>
  </si>
  <si>
    <t>ITNAP</t>
  </si>
  <si>
    <t>NAPLES</t>
  </si>
  <si>
    <t>BSNAS</t>
  </si>
  <si>
    <t>NASSAU</t>
  </si>
  <si>
    <t>BRNVT</t>
  </si>
  <si>
    <t>NAVEGANTES</t>
  </si>
  <si>
    <t>NZNSN</t>
  </si>
  <si>
    <t>NELSON</t>
  </si>
  <si>
    <t>KNNEV</t>
  </si>
  <si>
    <t>NEVIS</t>
  </si>
  <si>
    <t>INNML</t>
  </si>
  <si>
    <t>NEW MANGALORE</t>
  </si>
  <si>
    <t>USMSY</t>
  </si>
  <si>
    <t>NEW ORLEANS</t>
  </si>
  <si>
    <t>NZNPL</t>
  </si>
  <si>
    <t>NEW PLYMOUTH</t>
  </si>
  <si>
    <t>USNYC</t>
  </si>
  <si>
    <t>NEW YORK</t>
  </si>
  <si>
    <t>INNSA</t>
  </si>
  <si>
    <t>NHAVA SHEVA</t>
  </si>
  <si>
    <t>CNNGB</t>
  </si>
  <si>
    <t>NINGBO</t>
  </si>
  <si>
    <t>USORF</t>
  </si>
  <si>
    <t>NORFOLK</t>
  </si>
  <si>
    <t>SENRK</t>
  </si>
  <si>
    <t>NORRKOPING</t>
  </si>
  <si>
    <t>MRNDB</t>
  </si>
  <si>
    <t>NOUADHIBOU</t>
  </si>
  <si>
    <t>MAURITANIA</t>
  </si>
  <si>
    <t>MRNKC</t>
  </si>
  <si>
    <t>NOUAKCHOTT</t>
  </si>
  <si>
    <t>NCNOU</t>
  </si>
  <si>
    <t>NOUMEA</t>
  </si>
  <si>
    <t>NEW CALEDONIA</t>
  </si>
  <si>
    <t>RUNVS</t>
  </si>
  <si>
    <t>NOVOROSSIYSK</t>
  </si>
  <si>
    <t>USOAK</t>
  </si>
  <si>
    <t>OAKLAND</t>
  </si>
  <si>
    <t>UAODS</t>
  </si>
  <si>
    <t>ODESSA</t>
  </si>
  <si>
    <t>XXOPT</t>
  </si>
  <si>
    <t>OPTIONAL PORT</t>
  </si>
  <si>
    <t>OPTIONAL PORTS</t>
  </si>
  <si>
    <t>DZORN</t>
  </si>
  <si>
    <t>ORAN</t>
  </si>
  <si>
    <t>JPOSA</t>
  </si>
  <si>
    <t>OSAKA</t>
  </si>
  <si>
    <t>NOOSL</t>
  </si>
  <si>
    <t>OSLO</t>
  </si>
  <si>
    <t>PEPAI</t>
  </si>
  <si>
    <t>PAITA</t>
  </si>
  <si>
    <t>IDPLM</t>
  </si>
  <si>
    <t>PALEMBANG, SUMATRA</t>
  </si>
  <si>
    <t>ITPMO</t>
  </si>
  <si>
    <t>PALERMO</t>
  </si>
  <si>
    <t>IDPNJ</t>
  </si>
  <si>
    <t>PANJANG</t>
  </si>
  <si>
    <t>SRPBM</t>
  </si>
  <si>
    <t>PARAMARIBO</t>
  </si>
  <si>
    <t>SURINAME</t>
  </si>
  <si>
    <t>BRPNG</t>
  </si>
  <si>
    <t>PARANAGUA</t>
  </si>
  <si>
    <t>MYPGU</t>
  </si>
  <si>
    <t>PASIR GUDANG, JOHOR</t>
  </si>
  <si>
    <t>BRPEC</t>
  </si>
  <si>
    <t>PECEM</t>
  </si>
  <si>
    <t>MZPOL</t>
  </si>
  <si>
    <t>PEMBA</t>
  </si>
  <si>
    <t>MYPEN</t>
  </si>
  <si>
    <t>PENANG</t>
  </si>
  <si>
    <t>USPHL</t>
  </si>
  <si>
    <t>PHILADELPHIA</t>
  </si>
  <si>
    <t>ANPHI</t>
  </si>
  <si>
    <t>PHILIPSBURG</t>
  </si>
  <si>
    <t>PYPIL</t>
  </si>
  <si>
    <t>PILAR</t>
  </si>
  <si>
    <t>GRPIR</t>
  </si>
  <si>
    <t>PIRAEUS</t>
  </si>
  <si>
    <t>HRPLE</t>
  </si>
  <si>
    <t>PLOCE</t>
  </si>
  <si>
    <t>MSPLY</t>
  </si>
  <si>
    <t>PLYMOUTH</t>
  </si>
  <si>
    <t>MONTSERRAT</t>
  </si>
  <si>
    <t>REPDG</t>
  </si>
  <si>
    <t>POINTE DES GALETS</t>
  </si>
  <si>
    <t>REUNION</t>
  </si>
  <si>
    <t>GPPTP</t>
  </si>
  <si>
    <t>POINTE-A-PITRE</t>
  </si>
  <si>
    <t>GUADELOUPE</t>
  </si>
  <si>
    <t>HTPAP</t>
  </si>
  <si>
    <t>PORT AU PRINCE</t>
  </si>
  <si>
    <t>NZPOE</t>
  </si>
  <si>
    <t>PORT CHALMERS</t>
  </si>
  <si>
    <t>ZAPLZ</t>
  </si>
  <si>
    <t>PORT ELIZABETH</t>
  </si>
  <si>
    <t>USPEF</t>
  </si>
  <si>
    <t>PORT EVERGLADES</t>
  </si>
  <si>
    <t>MYPKG</t>
  </si>
  <si>
    <t>PORT KELANG</t>
  </si>
  <si>
    <t>MUPLU</t>
  </si>
  <si>
    <t>PORT LOUIS</t>
  </si>
  <si>
    <t>MAURITIUS</t>
  </si>
  <si>
    <t>EGPSD</t>
  </si>
  <si>
    <t>PORT SAID</t>
  </si>
  <si>
    <t>SDPZU</t>
  </si>
  <si>
    <t>PORT SUDAN</t>
  </si>
  <si>
    <t>SUDAN</t>
  </si>
  <si>
    <t>TTPOS</t>
  </si>
  <si>
    <t>PORT-OF-SPAIN</t>
  </si>
  <si>
    <t>TRINIDAD AND TOBAGO</t>
  </si>
  <si>
    <t>GBPRU</t>
  </si>
  <si>
    <t>PORTBURY</t>
  </si>
  <si>
    <t>GBPTL</t>
  </si>
  <si>
    <t>PORTLAND</t>
  </si>
  <si>
    <t>USPWM</t>
  </si>
  <si>
    <t>PORTSMOUTH</t>
  </si>
  <si>
    <t>DOMINICA</t>
  </si>
  <si>
    <t>USPTM</t>
  </si>
  <si>
    <t>GEPTI</t>
  </si>
  <si>
    <t>POTI</t>
  </si>
  <si>
    <t>ITPZL</t>
  </si>
  <si>
    <t>POZZALLO</t>
  </si>
  <si>
    <t>CVRAI</t>
  </si>
  <si>
    <t>PRAIA</t>
  </si>
  <si>
    <t>NCPNY</t>
  </si>
  <si>
    <t>PRONY</t>
  </si>
  <si>
    <t>CLPAG</t>
  </si>
  <si>
    <t>PUERTO ANGAMOS</t>
  </si>
  <si>
    <t>VEPBL</t>
  </si>
  <si>
    <t>PUERTO CABELLO</t>
  </si>
  <si>
    <t>HNPCR</t>
  </si>
  <si>
    <t>PUERTO CORTES</t>
  </si>
  <si>
    <t>HONDURAS</t>
  </si>
  <si>
    <t>ESFUE</t>
  </si>
  <si>
    <t>PUERTO DEL ROSARIO-FUERTEVENTURA</t>
  </si>
  <si>
    <t>CRLIO</t>
  </si>
  <si>
    <t>PUERTO LIMON</t>
  </si>
  <si>
    <t>GTPRQ</t>
  </si>
  <si>
    <t>PUERTO QUETZAL</t>
  </si>
  <si>
    <t>GUATEMALA</t>
  </si>
  <si>
    <t>GTSTC</t>
  </si>
  <si>
    <t>PUERTO SANTO TOMAS DE CASTILLA</t>
  </si>
  <si>
    <t>CNTAO</t>
  </si>
  <si>
    <t>QINGDAO</t>
  </si>
  <si>
    <t>MZUEL</t>
  </si>
  <si>
    <t>QUELIMANE</t>
  </si>
  <si>
    <t>FIRAU</t>
  </si>
  <si>
    <t>RAUMA</t>
  </si>
  <si>
    <t>ITRAN</t>
  </si>
  <si>
    <t>RAVENNA</t>
  </si>
  <si>
    <t>ISREY</t>
  </si>
  <si>
    <t>REYKJAVIK</t>
  </si>
  <si>
    <t>ICELAND</t>
  </si>
  <si>
    <t>ZARCB</t>
  </si>
  <si>
    <t>RICHARDS BAY</t>
  </si>
  <si>
    <t>USRIC</t>
  </si>
  <si>
    <t>RICHMOND</t>
  </si>
  <si>
    <t>LVRIX</t>
  </si>
  <si>
    <t>RIGA</t>
  </si>
  <si>
    <t>LATVIA</t>
  </si>
  <si>
    <t>HRRJK</t>
  </si>
  <si>
    <t>RIJEKA</t>
  </si>
  <si>
    <t>BRRIO</t>
  </si>
  <si>
    <t>RIO DE JANEIRO</t>
  </si>
  <si>
    <t>BRRIG</t>
  </si>
  <si>
    <t>RIO GRANDE</t>
  </si>
  <si>
    <t>DOHAI</t>
  </si>
  <si>
    <t>RIO HAINA</t>
  </si>
  <si>
    <t>AIRBY</t>
  </si>
  <si>
    <t>ROAD BAY</t>
  </si>
  <si>
    <t>ANGUILLA</t>
  </si>
  <si>
    <t>VGRAD</t>
  </si>
  <si>
    <t>ROAD TOWN, TORTOLA</t>
  </si>
  <si>
    <t>VIRGIN ISLANDS, BRITISH</t>
  </si>
  <si>
    <t>ARROS</t>
  </si>
  <si>
    <t>ROSARIO</t>
  </si>
  <si>
    <t>DMRSU</t>
  </si>
  <si>
    <t>ROSEAU</t>
  </si>
  <si>
    <t>NLRTM</t>
  </si>
  <si>
    <t>ROTTERDAM</t>
  </si>
  <si>
    <t>FRURO</t>
  </si>
  <si>
    <t>ROUEN</t>
  </si>
  <si>
    <t>GDSTG</t>
  </si>
  <si>
    <t>SAINT GEORGE'S</t>
  </si>
  <si>
    <t>RULED</t>
  </si>
  <si>
    <t>SAINT PETERSBURG</t>
  </si>
  <si>
    <t>OMSLL</t>
  </si>
  <si>
    <t>SALALAH</t>
  </si>
  <si>
    <t>PESVY</t>
  </si>
  <si>
    <t>SALAVERRY</t>
  </si>
  <si>
    <t>ITSAL</t>
  </si>
  <si>
    <t>SALERNO</t>
  </si>
  <si>
    <t>MXSCX</t>
  </si>
  <si>
    <t>SALINA CRUZ</t>
  </si>
  <si>
    <t>BRSSA</t>
  </si>
  <si>
    <t>SALVADOR</t>
  </si>
  <si>
    <t>TRSSX</t>
  </si>
  <si>
    <t>SAMSUN</t>
  </si>
  <si>
    <t>USSFO</t>
  </si>
  <si>
    <t>SAN FRANCISCO</t>
  </si>
  <si>
    <t>PRSJU</t>
  </si>
  <si>
    <t>SAN JUAN</t>
  </si>
  <si>
    <t>PUERTO RICO</t>
  </si>
  <si>
    <t>CLSVE</t>
  </si>
  <si>
    <t>SAN VICENTE</t>
  </si>
  <si>
    <t>CISPY</t>
  </si>
  <si>
    <t>SAN-PEDRO</t>
  </si>
  <si>
    <t>ESSCT</t>
  </si>
  <si>
    <t>SANTA CRUZ DE TENERIFE</t>
  </si>
  <si>
    <t>BRSSZ</t>
  </si>
  <si>
    <t>SANTOS</t>
  </si>
  <si>
    <t>BRSFS</t>
  </si>
  <si>
    <t>SAO FRANCISCO DO SUL</t>
  </si>
  <si>
    <t>USSAV</t>
  </si>
  <si>
    <t>SAVANNAH</t>
  </si>
  <si>
    <t>IDSRG</t>
  </si>
  <si>
    <t>SEMARANG, JAVA</t>
  </si>
  <si>
    <t>CNSHA</t>
  </si>
  <si>
    <t>SHANGHAI</t>
  </si>
  <si>
    <t>CNSWA</t>
  </si>
  <si>
    <t>SHANTOU</t>
  </si>
  <si>
    <t>AESHJ</t>
  </si>
  <si>
    <t>SHARJAH</t>
  </si>
  <si>
    <t>JPSMZ</t>
  </si>
  <si>
    <t>SHIMIZU</t>
  </si>
  <si>
    <t>KWSAA</t>
  </si>
  <si>
    <t>SHUAIBA</t>
  </si>
  <si>
    <t>KUWAIT</t>
  </si>
  <si>
    <t>KWSWK</t>
  </si>
  <si>
    <t>SHUWAIKH</t>
  </si>
  <si>
    <t>PTSIE</t>
  </si>
  <si>
    <t>SINES</t>
  </si>
  <si>
    <t>SGSIN</t>
  </si>
  <si>
    <t>SINGAPORE</t>
  </si>
  <si>
    <t>GRSKA</t>
  </si>
  <si>
    <t>SKARAMANGAS</t>
  </si>
  <si>
    <t>NOSKE</t>
  </si>
  <si>
    <t>SKIEN</t>
  </si>
  <si>
    <t>DZSKI</t>
  </si>
  <si>
    <t>SKIKDA</t>
  </si>
  <si>
    <t>SESOE</t>
  </si>
  <si>
    <t>SODERTALJE</t>
  </si>
  <si>
    <t>OMSOH</t>
  </si>
  <si>
    <t>SOHAR</t>
  </si>
  <si>
    <t>EGSOK</t>
  </si>
  <si>
    <t>SOKHNA PORT</t>
  </si>
  <si>
    <t>TNSUS</t>
  </si>
  <si>
    <t>SOUSSE</t>
  </si>
  <si>
    <t>HRSPU</t>
  </si>
  <si>
    <t>SPLIT</t>
  </si>
  <si>
    <t>NOSVG</t>
  </si>
  <si>
    <t>STAVANGER</t>
  </si>
  <si>
    <t>SESTO</t>
  </si>
  <si>
    <t>STOCKHOLM</t>
  </si>
  <si>
    <t>BRSUA</t>
  </si>
  <si>
    <t>SUAPE</t>
  </si>
  <si>
    <t>IDSUB</t>
  </si>
  <si>
    <t>SURABAYA, JAVA</t>
  </si>
  <si>
    <t>AUSYD</t>
  </si>
  <si>
    <t>SYDNEY</t>
  </si>
  <si>
    <t>GHTKD</t>
  </si>
  <si>
    <t>TAKORADI</t>
  </si>
  <si>
    <t>GHANA</t>
  </si>
  <si>
    <t>EETLL</t>
  </si>
  <si>
    <t>TALLINN</t>
  </si>
  <si>
    <t>ESTONIA</t>
  </si>
  <si>
    <t>MGTMM</t>
  </si>
  <si>
    <t>TAMATAVE</t>
  </si>
  <si>
    <t>MXTAM</t>
  </si>
  <si>
    <t>TAMPICO</t>
  </si>
  <si>
    <t>TZTGT</t>
  </si>
  <si>
    <t>TANGA</t>
  </si>
  <si>
    <t>MATNG</t>
  </si>
  <si>
    <t>TANGIER</t>
  </si>
  <si>
    <t>ITTAR</t>
  </si>
  <si>
    <t>TARANTO</t>
  </si>
  <si>
    <t>ESTAR</t>
  </si>
  <si>
    <t>TARRAGONA</t>
  </si>
  <si>
    <t>SYTTS</t>
  </si>
  <si>
    <t>TARTUS</t>
  </si>
  <si>
    <t>NZTRG</t>
  </si>
  <si>
    <t>TAURANGA</t>
  </si>
  <si>
    <t>GBTEE</t>
  </si>
  <si>
    <t>TEESPORT</t>
  </si>
  <si>
    <t>GHTEM</t>
  </si>
  <si>
    <t>TEMA</t>
  </si>
  <si>
    <t>PYTER</t>
  </si>
  <si>
    <t>TERPORT</t>
  </si>
  <si>
    <t>GBTHP</t>
  </si>
  <si>
    <t>THAMESPORT</t>
  </si>
  <si>
    <t>GRSKG</t>
  </si>
  <si>
    <t>THESSALONIKI</t>
  </si>
  <si>
    <t>GBTIL</t>
  </si>
  <si>
    <t>TILBURY</t>
  </si>
  <si>
    <t>NZTIU</t>
  </si>
  <si>
    <t>TIMARU</t>
  </si>
  <si>
    <t>NGTIN</t>
  </si>
  <si>
    <t>TINCAN/LAGOS</t>
  </si>
  <si>
    <t>JPTYO</t>
  </si>
  <si>
    <t>TOKYO</t>
  </si>
  <si>
    <t>FITOR</t>
  </si>
  <si>
    <t>TORNIO (TORNEA)</t>
  </si>
  <si>
    <t>TRTZX</t>
  </si>
  <si>
    <t>ITTRS</t>
  </si>
  <si>
    <t>TRIESTE</t>
  </si>
  <si>
    <t>LYTIP</t>
  </si>
  <si>
    <t>TRIPOLI</t>
  </si>
  <si>
    <t>NOTRD</t>
  </si>
  <si>
    <t>TRONDHEIM</t>
  </si>
  <si>
    <t>TNTUN</t>
  </si>
  <si>
    <t>TUNIS</t>
  </si>
  <si>
    <t>FITKU</t>
  </si>
  <si>
    <t>TURKU</t>
  </si>
  <si>
    <t>INTUT</t>
  </si>
  <si>
    <t>TUTICORIN</t>
  </si>
  <si>
    <t>FIOUL</t>
  </si>
  <si>
    <t>ULEABORG</t>
  </si>
  <si>
    <t>AEQIW</t>
  </si>
  <si>
    <t>UMM AL QAIWAIN</t>
  </si>
  <si>
    <t>IQUQR</t>
  </si>
  <si>
    <t>UMM QASR</t>
  </si>
  <si>
    <t>IRAQ</t>
  </si>
  <si>
    <t>ESVLC</t>
  </si>
  <si>
    <t>VALENCIA</t>
  </si>
  <si>
    <t>CLVAP</t>
  </si>
  <si>
    <t>VALPARAISO</t>
  </si>
  <si>
    <t>BGVAR</t>
  </si>
  <si>
    <t>VARNA</t>
  </si>
  <si>
    <t>ITVCE</t>
  </si>
  <si>
    <t>VENICE</t>
  </si>
  <si>
    <t>MXVER</t>
  </si>
  <si>
    <t>VERACRUZ</t>
  </si>
  <si>
    <t>LCVIF</t>
  </si>
  <si>
    <t>VIEUX FORT</t>
  </si>
  <si>
    <t>ESVGO</t>
  </si>
  <si>
    <t>VIGO</t>
  </si>
  <si>
    <t>PYVLL</t>
  </si>
  <si>
    <t>VILLETA</t>
  </si>
  <si>
    <t>INVTZ</t>
  </si>
  <si>
    <t>VISAKHAPATNAM</t>
  </si>
  <si>
    <t>BRVIX</t>
  </si>
  <si>
    <t>VITORIA</t>
  </si>
  <si>
    <t>GRVOL</t>
  </si>
  <si>
    <t>NAWVB</t>
  </si>
  <si>
    <t>WALVIS BAY</t>
  </si>
  <si>
    <t>NZWLG</t>
  </si>
  <si>
    <t>WELLINGTON</t>
  </si>
  <si>
    <t>USILM</t>
  </si>
  <si>
    <t>WILMINGTON</t>
  </si>
  <si>
    <t>CNXMN</t>
  </si>
  <si>
    <t>XIAMEN</t>
  </si>
  <si>
    <t>CNXGG</t>
  </si>
  <si>
    <t>XINGANG</t>
  </si>
  <si>
    <t>SAYNB</t>
  </si>
  <si>
    <t>YANBU AL-BAHR</t>
  </si>
  <si>
    <t>MMRGN</t>
  </si>
  <si>
    <t>YANGON</t>
  </si>
  <si>
    <t>MYANMAR</t>
  </si>
  <si>
    <t>CNYTN</t>
  </si>
  <si>
    <t>YANTIAN</t>
  </si>
  <si>
    <t>JPYOK</t>
  </si>
  <si>
    <t>YOKOHAMA</t>
  </si>
  <si>
    <t>TZZNZ</t>
  </si>
  <si>
    <t>ZANZIBAR</t>
  </si>
  <si>
    <t>ARZAE</t>
  </si>
  <si>
    <t>ZARATE</t>
  </si>
  <si>
    <t>BEZEE</t>
  </si>
  <si>
    <t>ZEEBRUGGE</t>
  </si>
  <si>
    <t>Ports</t>
  </si>
  <si>
    <t xml:space="preserve">Generated on : 26-Jan-2010 11:54:13 </t>
  </si>
  <si>
    <t>agent code</t>
  </si>
  <si>
    <t>Name</t>
  </si>
  <si>
    <t xml:space="preserve">File Prefix </t>
  </si>
  <si>
    <t>COMERCIAL PUERTO QUETZAL</t>
  </si>
  <si>
    <t>QUE</t>
  </si>
  <si>
    <t>ESTERLAB TRIPOLI</t>
  </si>
  <si>
    <t>LIB</t>
  </si>
  <si>
    <t>GREEN OASIS KUWAIT</t>
  </si>
  <si>
    <t>KUW</t>
  </si>
  <si>
    <t>LE NAVI GENOA</t>
  </si>
  <si>
    <t>LEN</t>
  </si>
  <si>
    <t>LE NAVI NAPOLI</t>
  </si>
  <si>
    <t>NAP</t>
  </si>
  <si>
    <t>LE NAVI SEAWAYS RAVENNA</t>
  </si>
  <si>
    <t>RAN</t>
  </si>
  <si>
    <t>LE NAVI TRIESTE</t>
  </si>
  <si>
    <t>TRS</t>
  </si>
  <si>
    <t>LE NAVI VENEZIA</t>
  </si>
  <si>
    <t>VCE</t>
  </si>
  <si>
    <t>MSC ABIDJAN</t>
  </si>
  <si>
    <t>ABJ</t>
  </si>
  <si>
    <t>MSC AD DAMMAM</t>
  </si>
  <si>
    <t>DMM</t>
  </si>
  <si>
    <t>MSC ADELAIDE</t>
  </si>
  <si>
    <t>ADL</t>
  </si>
  <si>
    <t>MSC ADEN</t>
  </si>
  <si>
    <t>ADE</t>
  </si>
  <si>
    <t>MSC ALEXANDRIA</t>
  </si>
  <si>
    <t>ALY</t>
  </si>
  <si>
    <t>MSC ALMATY</t>
  </si>
  <si>
    <t>KAZ</t>
  </si>
  <si>
    <t>MSC ALTAMIRA</t>
  </si>
  <si>
    <t>TAM</t>
  </si>
  <si>
    <t>MSC ANTALYA</t>
  </si>
  <si>
    <t>AYT</t>
  </si>
  <si>
    <t>MSC ANTWERP</t>
  </si>
  <si>
    <t>BEL</t>
  </si>
  <si>
    <t>MSC ARICA</t>
  </si>
  <si>
    <t>ARI</t>
  </si>
  <si>
    <t>MSC ASHDOD</t>
  </si>
  <si>
    <t>MYA</t>
  </si>
  <si>
    <t>MSC AUCKLAND</t>
  </si>
  <si>
    <t>AKL</t>
  </si>
  <si>
    <t>MSC BANGKOK</t>
  </si>
  <si>
    <t>THA</t>
  </si>
  <si>
    <t>MSC BARCELONA</t>
  </si>
  <si>
    <t>BCN</t>
  </si>
  <si>
    <t>MSC BASEL</t>
  </si>
  <si>
    <t>BSL</t>
  </si>
  <si>
    <t>MSC BEIRA</t>
  </si>
  <si>
    <t>BEW</t>
  </si>
  <si>
    <t>MSC BEIRUT</t>
  </si>
  <si>
    <t>BEY</t>
  </si>
  <si>
    <t>MSC BELFAST</t>
  </si>
  <si>
    <t>BLF</t>
  </si>
  <si>
    <t>MSC BELGRADE</t>
  </si>
  <si>
    <t>BEG</t>
  </si>
  <si>
    <t>MSC BILBAO</t>
  </si>
  <si>
    <t>BIO</t>
  </si>
  <si>
    <t>MSC BOGOTA</t>
  </si>
  <si>
    <t>BOG</t>
  </si>
  <si>
    <t>MSC BORDEAUX</t>
  </si>
  <si>
    <t>BOD</t>
  </si>
  <si>
    <t>MSC BREMEN</t>
  </si>
  <si>
    <t>BRV</t>
  </si>
  <si>
    <t>MSC BREST</t>
  </si>
  <si>
    <t>BES</t>
  </si>
  <si>
    <t>MSC BRISBANE</t>
  </si>
  <si>
    <t>BNE</t>
  </si>
  <si>
    <t>MSC BUCHAREST</t>
  </si>
  <si>
    <t>ROM</t>
  </si>
  <si>
    <t>MSC BUENAVENTURA</t>
  </si>
  <si>
    <t>BUN</t>
  </si>
  <si>
    <t>MSC BUENOS AIRES</t>
  </si>
  <si>
    <t>BUE</t>
  </si>
  <si>
    <t>MSC CADIZ</t>
  </si>
  <si>
    <t>CAD</t>
  </si>
  <si>
    <t>MSC CAPE TOWN</t>
  </si>
  <si>
    <t>CPT</t>
  </si>
  <si>
    <t>MSC CARACAS</t>
  </si>
  <si>
    <t>VEN</t>
  </si>
  <si>
    <t>MSC CARTAGENA</t>
  </si>
  <si>
    <t>CTG</t>
  </si>
  <si>
    <t>MSC CASABLANCA</t>
  </si>
  <si>
    <t>CAS</t>
  </si>
  <si>
    <t>MSC CHRISTCHURCH</t>
  </si>
  <si>
    <t>CHC</t>
  </si>
  <si>
    <t>MSC COLOMBO</t>
  </si>
  <si>
    <t>SRI</t>
  </si>
  <si>
    <t>MSC CONAKRY</t>
  </si>
  <si>
    <t>CON</t>
  </si>
  <si>
    <t>MSC CORK</t>
  </si>
  <si>
    <t>ORK</t>
  </si>
  <si>
    <t>MSC COTONOU</t>
  </si>
  <si>
    <t>COO</t>
  </si>
  <si>
    <t>MSC DAKAR</t>
  </si>
  <si>
    <t>DKR</t>
  </si>
  <si>
    <t>MSC DALIAN</t>
  </si>
  <si>
    <t>DAL</t>
  </si>
  <si>
    <t>MSC DAR ES SALAAM</t>
  </si>
  <si>
    <t>DES</t>
  </si>
  <si>
    <t>MSC DIEGO SUAREZ</t>
  </si>
  <si>
    <t>DIE</t>
  </si>
  <si>
    <t>MSC DJIBOUTI</t>
  </si>
  <si>
    <t>JIB</t>
  </si>
  <si>
    <t>MSC DOUALA</t>
  </si>
  <si>
    <t>DLA</t>
  </si>
  <si>
    <t>MSC DUBAI</t>
  </si>
  <si>
    <t>DUB</t>
  </si>
  <si>
    <t>MSC DUBLIN</t>
  </si>
  <si>
    <t>DBN</t>
  </si>
  <si>
    <t>MSC DUNKERQUE</t>
  </si>
  <si>
    <t>DKK</t>
  </si>
  <si>
    <t>MSC DURBAN</t>
  </si>
  <si>
    <t>DUR</t>
  </si>
  <si>
    <t>MSC FORT DAUPHIN</t>
  </si>
  <si>
    <t>DAU</t>
  </si>
  <si>
    <t>MSC FORTALEZA</t>
  </si>
  <si>
    <t>PEC</t>
  </si>
  <si>
    <t>MSC FREEPORT</t>
  </si>
  <si>
    <t>FPO</t>
  </si>
  <si>
    <t>MSC FREMANTLE</t>
  </si>
  <si>
    <t>FRE</t>
  </si>
  <si>
    <t>MSC GDYNIA</t>
  </si>
  <si>
    <t>MSC GEMLIK/BURSA</t>
  </si>
  <si>
    <t>GEM</t>
  </si>
  <si>
    <t>GVA</t>
  </si>
  <si>
    <t>MSC GOETEBORG</t>
  </si>
  <si>
    <t>SWE</t>
  </si>
  <si>
    <t>MSC GUATEMALA CITY</t>
  </si>
  <si>
    <t>GUA</t>
  </si>
  <si>
    <t>MSC GUAYAQUIL</t>
  </si>
  <si>
    <t>ECU</t>
  </si>
  <si>
    <t>MSC HAIFA</t>
  </si>
  <si>
    <t>MYH</t>
  </si>
  <si>
    <t>MSC HAMBURG</t>
  </si>
  <si>
    <t>HAM</t>
  </si>
  <si>
    <t>MSC HELSINKI</t>
  </si>
  <si>
    <t>FIN</t>
  </si>
  <si>
    <t>MSC HOCHIMINH CITY</t>
  </si>
  <si>
    <t>VTN</t>
  </si>
  <si>
    <t>MSC HODEIDAH</t>
  </si>
  <si>
    <t>HOD</t>
  </si>
  <si>
    <t>MSC HOLDING COPENHAGEN</t>
  </si>
  <si>
    <t>COP</t>
  </si>
  <si>
    <t>MSC HONG KONG</t>
  </si>
  <si>
    <t>HKG</t>
  </si>
  <si>
    <t>MSC IPSWICH</t>
  </si>
  <si>
    <t>FXT</t>
  </si>
  <si>
    <t>MSC IQUIQUE</t>
  </si>
  <si>
    <t>IQQ</t>
  </si>
  <si>
    <t>MSC ISTANBUL</t>
  </si>
  <si>
    <t>IST</t>
  </si>
  <si>
    <t>MSC ITAJAI</t>
  </si>
  <si>
    <t>ITJ</t>
  </si>
  <si>
    <t>MSC IZMIR</t>
  </si>
  <si>
    <t>IZM</t>
  </si>
  <si>
    <t>MSC JEDDAH</t>
  </si>
  <si>
    <t>JED</t>
  </si>
  <si>
    <t>MSC KARACHI</t>
  </si>
  <si>
    <t>KAR</t>
  </si>
  <si>
    <t>MSC KOPER</t>
  </si>
  <si>
    <t>KOP</t>
  </si>
  <si>
    <t>MSC LA PAZ</t>
  </si>
  <si>
    <t>PLB</t>
  </si>
  <si>
    <t>MSC LAS PALMAS</t>
  </si>
  <si>
    <t>LPA</t>
  </si>
  <si>
    <t>MSC LATTAKIA</t>
  </si>
  <si>
    <t>LTK</t>
  </si>
  <si>
    <t>MSC LE HAVRE</t>
  </si>
  <si>
    <t>LEH</t>
  </si>
  <si>
    <t>MSC LEIXOES</t>
  </si>
  <si>
    <t>LEI</t>
  </si>
  <si>
    <t>MSC LILONGWE</t>
  </si>
  <si>
    <t>LLW</t>
  </si>
  <si>
    <t>MSC LIMA</t>
  </si>
  <si>
    <t>LIM</t>
  </si>
  <si>
    <t>MSC LIMASSOL</t>
  </si>
  <si>
    <t>LMS</t>
  </si>
  <si>
    <t>MSC LISBON</t>
  </si>
  <si>
    <t>LIS</t>
  </si>
  <si>
    <t>MSC LOME</t>
  </si>
  <si>
    <t>LFW</t>
  </si>
  <si>
    <t>MSC LONDON</t>
  </si>
  <si>
    <t>LON</t>
  </si>
  <si>
    <t>MSC LONGONI</t>
  </si>
  <si>
    <t>MAY</t>
  </si>
  <si>
    <t>MSC LUANDA</t>
  </si>
  <si>
    <t>LUN</t>
  </si>
  <si>
    <t>MSC MAHAJANGA</t>
  </si>
  <si>
    <t>MJN</t>
  </si>
  <si>
    <t>MSC MANAUS</t>
  </si>
  <si>
    <t>MAS</t>
  </si>
  <si>
    <t>MSC MANZANILLO</t>
  </si>
  <si>
    <t>MAN</t>
  </si>
  <si>
    <t>MSC MAPUTO</t>
  </si>
  <si>
    <t>MPM</t>
  </si>
  <si>
    <t>MSC MARSEILLE</t>
  </si>
  <si>
    <t>MRS</t>
  </si>
  <si>
    <t>MSC MAZATLAN</t>
  </si>
  <si>
    <t>MZT</t>
  </si>
  <si>
    <t>MSC MELBOURNE</t>
  </si>
  <si>
    <t>MEL</t>
  </si>
  <si>
    <t>MSC MERSIN</t>
  </si>
  <si>
    <t>MER</t>
  </si>
  <si>
    <t>MSC MEXICO</t>
  </si>
  <si>
    <t>MEX</t>
  </si>
  <si>
    <t>MSC MONTEVIDEO</t>
  </si>
  <si>
    <t>MVD</t>
  </si>
  <si>
    <t>MSC MONTOIR</t>
  </si>
  <si>
    <t>NTE</t>
  </si>
  <si>
    <t>MSC MONTREAL</t>
  </si>
  <si>
    <t>MTR</t>
  </si>
  <si>
    <t>MSC MUMBAI</t>
  </si>
  <si>
    <t>MUM</t>
  </si>
  <si>
    <t>MSC NACALA</t>
  </si>
  <si>
    <t>MNC</t>
  </si>
  <si>
    <t>MSC NEW YORK</t>
  </si>
  <si>
    <t>NYC</t>
  </si>
  <si>
    <t>MSC NIGERIA</t>
  </si>
  <si>
    <t>LOS</t>
  </si>
  <si>
    <t>MSC NINGBO</t>
  </si>
  <si>
    <t>NBO</t>
  </si>
  <si>
    <t>MSC NOUMEA</t>
  </si>
  <si>
    <t>NOU</t>
  </si>
  <si>
    <t>MSC NOVOROSSIYSK</t>
  </si>
  <si>
    <t>NOV</t>
  </si>
  <si>
    <t>MSC ODESSA</t>
  </si>
  <si>
    <t>ODA</t>
  </si>
  <si>
    <t>MSC OSLO</t>
  </si>
  <si>
    <t>NOW</t>
  </si>
  <si>
    <t>MSC PANAMA</t>
  </si>
  <si>
    <t>PAN</t>
  </si>
  <si>
    <t>MSC PARANAGUA</t>
  </si>
  <si>
    <t>PNG</t>
  </si>
  <si>
    <t>MSC PARIS</t>
  </si>
  <si>
    <t>PAR</t>
  </si>
  <si>
    <t>MSC PIRAEUS</t>
  </si>
  <si>
    <t>PIR</t>
  </si>
  <si>
    <t>MSC POINTE DES GALETS</t>
  </si>
  <si>
    <t>RUN</t>
  </si>
  <si>
    <t>MSC PORT AU PRINCE</t>
  </si>
  <si>
    <t>PAP</t>
  </si>
  <si>
    <t>MSC PORT ELIZABETH</t>
  </si>
  <si>
    <t>MSC PORT KELANG</t>
  </si>
  <si>
    <t>MAL</t>
  </si>
  <si>
    <t>MSC PORT LOUIS</t>
  </si>
  <si>
    <t>PLU</t>
  </si>
  <si>
    <t>MSC PORT OF SPAIN</t>
  </si>
  <si>
    <t>POS</t>
  </si>
  <si>
    <t>MSC PORT SUDAN</t>
  </si>
  <si>
    <t>PZU</t>
  </si>
  <si>
    <t>MSC POTI</t>
  </si>
  <si>
    <t>PTI</t>
  </si>
  <si>
    <t>MSC QINGDAO</t>
  </si>
  <si>
    <t>QIN</t>
  </si>
  <si>
    <t>MSC RECIFE</t>
  </si>
  <si>
    <t>SUA</t>
  </si>
  <si>
    <t>MSC RIGA</t>
  </si>
  <si>
    <t>LAT</t>
  </si>
  <si>
    <t>MSC RIO DE JANEIRO</t>
  </si>
  <si>
    <t>RIO</t>
  </si>
  <si>
    <t>MSC RIO GRANDE</t>
  </si>
  <si>
    <t>RIG</t>
  </si>
  <si>
    <t>MSC ROTTERDAM</t>
  </si>
  <si>
    <t>RTM</t>
  </si>
  <si>
    <t>MSC ROUEN</t>
  </si>
  <si>
    <t>URO</t>
  </si>
  <si>
    <t>MSC SALVADOR BAHIA</t>
  </si>
  <si>
    <t>SSA</t>
  </si>
  <si>
    <t>MSC SAN JOSE</t>
  </si>
  <si>
    <t>CAL</t>
  </si>
  <si>
    <t>MSC SAN PEDRO</t>
  </si>
  <si>
    <t>SPO</t>
  </si>
  <si>
    <t>MSC SAN PEDRO SULA</t>
  </si>
  <si>
    <t>HON</t>
  </si>
  <si>
    <t>MSC SAN SALVADOR</t>
  </si>
  <si>
    <t>SAN</t>
  </si>
  <si>
    <t>MSC SAN VICENTE (TALCAHUANO)</t>
  </si>
  <si>
    <t>SVE</t>
  </si>
  <si>
    <t>MSC SANTA CRUZ</t>
  </si>
  <si>
    <t>SCT</t>
  </si>
  <si>
    <t>MSC SANTIAGO</t>
  </si>
  <si>
    <t>ULT</t>
  </si>
  <si>
    <t>MSC SANTO DOMINGO</t>
  </si>
  <si>
    <t>DOM</t>
  </si>
  <si>
    <t>MSC SANTOS</t>
  </si>
  <si>
    <t>SSZ</t>
  </si>
  <si>
    <t>MSC SAO PAULO</t>
  </si>
  <si>
    <t>BRA</t>
  </si>
  <si>
    <t>MSC SEOUL</t>
  </si>
  <si>
    <t>SKR</t>
  </si>
  <si>
    <t>MSC SHANGHAI</t>
  </si>
  <si>
    <t>SHA</t>
  </si>
  <si>
    <t>MSC SHENZHEN</t>
  </si>
  <si>
    <t>CHI</t>
  </si>
  <si>
    <t>MSC SICILIA PALERMO</t>
  </si>
  <si>
    <t>PMO</t>
  </si>
  <si>
    <t>MSC SINES</t>
  </si>
  <si>
    <t>SIE</t>
  </si>
  <si>
    <t>MSC SINGAPORE</t>
  </si>
  <si>
    <t>SIN</t>
  </si>
  <si>
    <t>MSC ST PETERSBURG</t>
  </si>
  <si>
    <t>LED</t>
  </si>
  <si>
    <t>MSC SYDNEY</t>
  </si>
  <si>
    <t>SYD</t>
  </si>
  <si>
    <t>MSC TAIPEI</t>
  </si>
  <si>
    <t>TWN</t>
  </si>
  <si>
    <t>MSC TALLINN</t>
  </si>
  <si>
    <t>EST</t>
  </si>
  <si>
    <t>MSC TAMATAVE</t>
  </si>
  <si>
    <t>TMM</t>
  </si>
  <si>
    <t>MSC TAURANGA</t>
  </si>
  <si>
    <t>TRG</t>
  </si>
  <si>
    <t>MSC THESSALONIKI</t>
  </si>
  <si>
    <t>SKG</t>
  </si>
  <si>
    <t>MSC TIANJIN (XINGANG)</t>
  </si>
  <si>
    <t>XIN</t>
  </si>
  <si>
    <t>MSC TIRANA</t>
  </si>
  <si>
    <t>ALB</t>
  </si>
  <si>
    <t>MSC TOKYO</t>
  </si>
  <si>
    <t>JPN</t>
  </si>
  <si>
    <t>MSC TUNIS</t>
  </si>
  <si>
    <t>TUN</t>
  </si>
  <si>
    <t>MSC VALENCIA</t>
  </si>
  <si>
    <t>VLC</t>
  </si>
  <si>
    <t>MSC VALLETTA</t>
  </si>
  <si>
    <t>RIP</t>
  </si>
  <si>
    <t>MSC VALPARAISO</t>
  </si>
  <si>
    <t>VAL</t>
  </si>
  <si>
    <t>MSC VARNA</t>
  </si>
  <si>
    <t>BUL</t>
  </si>
  <si>
    <t>MSC VERACRUZ</t>
  </si>
  <si>
    <t>VER</t>
  </si>
  <si>
    <t>MSC VIENNA</t>
  </si>
  <si>
    <t>VIE</t>
  </si>
  <si>
    <t>MSC VIGO</t>
  </si>
  <si>
    <t>VIG</t>
  </si>
  <si>
    <t>MSC VILNIUS</t>
  </si>
  <si>
    <t>LIT</t>
  </si>
  <si>
    <t>MSC VITORIA</t>
  </si>
  <si>
    <t>VIX</t>
  </si>
  <si>
    <t>MSC WELLINGTON</t>
  </si>
  <si>
    <t>WLG</t>
  </si>
  <si>
    <t>MSC XIAMEN</t>
  </si>
  <si>
    <t>XIA</t>
  </si>
  <si>
    <t>MSC ZANZIBAR</t>
  </si>
  <si>
    <t>ZNC</t>
  </si>
  <si>
    <t>MSCA ALGIERS</t>
  </si>
  <si>
    <t>ALG</t>
  </si>
  <si>
    <t>MSCA ANNABA</t>
  </si>
  <si>
    <t>ANA</t>
  </si>
  <si>
    <t>MSCA BEJAIA</t>
  </si>
  <si>
    <t>BJA</t>
  </si>
  <si>
    <t>MSCA ORAN</t>
  </si>
  <si>
    <t>ORN</t>
  </si>
  <si>
    <t>MSCA SKIKDA</t>
  </si>
  <si>
    <t>SKI</t>
  </si>
  <si>
    <t>MSCA TAKORADI</t>
  </si>
  <si>
    <t>TKD</t>
  </si>
  <si>
    <t>MSCA TEMA</t>
  </si>
  <si>
    <t>TEM</t>
  </si>
  <si>
    <t>NAJA YANGON</t>
  </si>
  <si>
    <t>YAN</t>
  </si>
  <si>
    <t>NATIONAL SHIPPING MANAMA</t>
  </si>
  <si>
    <t>BAH</t>
  </si>
  <si>
    <t>OCEANFREIGHT MOMBASA</t>
  </si>
  <si>
    <t>MBA</t>
  </si>
  <si>
    <t>OCEANIC GUAYNABO</t>
  </si>
  <si>
    <t>PUE</t>
  </si>
  <si>
    <t>PT ANDAL PANJANG</t>
  </si>
  <si>
    <t>ANG</t>
  </si>
  <si>
    <t>PT ANDAL SEMARANG</t>
  </si>
  <si>
    <t>SEM</t>
  </si>
  <si>
    <t>PT INTER BELAWAN</t>
  </si>
  <si>
    <t>SUM</t>
  </si>
  <si>
    <t>PT PANURJWAN JAKARTA</t>
  </si>
  <si>
    <t>JKT</t>
  </si>
  <si>
    <t>PT PANURJWAN SURABAYA</t>
  </si>
  <si>
    <t>SUR</t>
  </si>
  <si>
    <t>SEA GLOW TEHRAN</t>
  </si>
  <si>
    <t>TES</t>
  </si>
  <si>
    <t>SEASWIFT MANILA</t>
  </si>
  <si>
    <t>MNL</t>
  </si>
  <si>
    <t>SEATRADE SAO FRANCISCO DO SUL</t>
  </si>
  <si>
    <t>SFS</t>
  </si>
  <si>
    <t>SEATRADE TANGA</t>
  </si>
  <si>
    <t>TGT</t>
  </si>
  <si>
    <t>SHARAF ABU DHABI</t>
  </si>
  <si>
    <t>ABU</t>
  </si>
  <si>
    <t>SHARAF MUSCAT</t>
  </si>
  <si>
    <t>OMA</t>
  </si>
  <si>
    <t>SHARAF SHIPPING DOHA</t>
  </si>
  <si>
    <t>QAT</t>
  </si>
  <si>
    <t>SPADONI LIVORNO</t>
  </si>
  <si>
    <t>SPA</t>
  </si>
  <si>
    <t>STUMAPA PARAMARIBO</t>
  </si>
  <si>
    <t>PBM</t>
  </si>
  <si>
    <t xml:space="preserve">Generated on : 26-Jan-2010 12:03:27 </t>
  </si>
  <si>
    <t>Code ISO</t>
  </si>
  <si>
    <t xml:space="preserve">Description </t>
  </si>
  <si>
    <t xml:space="preserve">TEUs </t>
  </si>
  <si>
    <t xml:space="preserve">Size </t>
  </si>
  <si>
    <t xml:space="preserve">Type </t>
  </si>
  <si>
    <t>DV</t>
  </si>
  <si>
    <t>20FT BOX 8FT</t>
  </si>
  <si>
    <t>RF2/20' REEFER</t>
  </si>
  <si>
    <t>RE</t>
  </si>
  <si>
    <t>HC</t>
  </si>
  <si>
    <t>HR</t>
  </si>
  <si>
    <t>40DV PALLETWIDE</t>
  </si>
  <si>
    <t>RF4/40' REEFER</t>
  </si>
  <si>
    <t>40' HIGH CUBE</t>
  </si>
  <si>
    <t>40' HIGH CUBE REEFER</t>
  </si>
  <si>
    <t>ctr size</t>
  </si>
  <si>
    <t>Negotiating agent</t>
  </si>
  <si>
    <t>Equiment size type</t>
  </si>
  <si>
    <t xml:space="preserve">Generated on : 27-Jan-2010 10:05:36 </t>
  </si>
  <si>
    <t xml:space="preserve">Detail </t>
  </si>
  <si>
    <t xml:space="preserve">Applicable at Origin </t>
  </si>
  <si>
    <t xml:space="preserve">Applicable at Destination </t>
  </si>
  <si>
    <t xml:space="preserve">Applicable as Freight </t>
  </si>
  <si>
    <t>Yes</t>
  </si>
  <si>
    <t>No</t>
  </si>
  <si>
    <t>BAF</t>
  </si>
  <si>
    <t>BUNKER ADJUSTMENT FACTOR</t>
  </si>
  <si>
    <t xml:space="preserve">Freight adjustment factor to reflect current cost of bunkers. Must always be in the same currency and same debtor code than freight.   </t>
  </si>
  <si>
    <t>BRC</t>
  </si>
  <si>
    <t>BUNKER RECOVERY COST SURCHARGE</t>
  </si>
  <si>
    <t xml:space="preserve">To recover losses from increased price for bunker in Latin America   </t>
  </si>
  <si>
    <t>BUNKER CONTRIBUTION</t>
  </si>
  <si>
    <t xml:space="preserve">Bunker contribution   </t>
  </si>
  <si>
    <t>CURRENCY ADJUSTMENT FACTOR</t>
  </si>
  <si>
    <t xml:space="preserve">Adjusts the freight to reflect currency exchange fluctuations. Must always be in the same currency and same debtor code than freight.   </t>
  </si>
  <si>
    <t>ERR</t>
  </si>
  <si>
    <t>EMERGENCY REVENUE RECOVERY</t>
  </si>
  <si>
    <t xml:space="preserve">Emergency revenue charge applicable on the transpacific trade.   </t>
  </si>
  <si>
    <t>HAZ</t>
  </si>
  <si>
    <t>HAZARDOUS</t>
  </si>
  <si>
    <t xml:space="preserve">Surcharge for hazardous cargo.   </t>
  </si>
  <si>
    <t>HCC</t>
  </si>
  <si>
    <t>HIGH CUBE CONTAINER</t>
  </si>
  <si>
    <t xml:space="preserve">Surcharge that has to be paid for a high cube container, this is a container which is higher than normal containers.   </t>
  </si>
  <si>
    <t>HTC</t>
  </si>
  <si>
    <t>HEAVY TESTED CONTAINER</t>
  </si>
  <si>
    <t xml:space="preserve">Charge applicable when heavy tested containers need to be separated from the sea freight.   </t>
  </si>
  <si>
    <t>IBF</t>
  </si>
  <si>
    <t>ICE BREAK FEE</t>
  </si>
  <si>
    <t xml:space="preserve">This charge has to be used as a winter surcharge for cargo going to and from St. Petersburg, for short-sea cargo and for cargo to/from Far/Mid East. The period of using this charge depends on weather conditions and therefore it should be manifested till further notice.  </t>
  </si>
  <si>
    <t>LSC</t>
  </si>
  <si>
    <t>LOW SULPHUR FUEL CONTRIBUTION</t>
  </si>
  <si>
    <t xml:space="preserve">As from 19th May 2006, the Baltic Sea has been designated a special area under the MARPOL 73/78 Convention requiring vessels operating in the area to use fuel oil with a sulphur content not exceeding 1.5%.  To cover the additional cost, EMTA members will introduce a Low Sulphur Fuel Surcharge of Euro 4 / USD 5 per TEU with effect from 1st October which will be applied in addition to the usual BAF to shipments to/from NWC/UK/Eire/Scandinavia/Baltic  </t>
  </si>
  <si>
    <t>NOX</t>
  </si>
  <si>
    <t>NORWEGIAN PORT SURCHARGE</t>
  </si>
  <si>
    <t xml:space="preserve">This charge of 20EUR per TEU is applicable for cargo to Norway ex Asia.   </t>
  </si>
  <si>
    <t>OVW</t>
  </si>
  <si>
    <t>OVERWEIGHT</t>
  </si>
  <si>
    <t xml:space="preserve">To be used when a container is overweight.   </t>
  </si>
  <si>
    <t>PCS</t>
  </si>
  <si>
    <t>PANAMA CANAL SURCHARGE</t>
  </si>
  <si>
    <t xml:space="preserve">This surcharge can be applied to cover the transit of the Panamal canal. Is generally not used because it is included in the freight.   </t>
  </si>
  <si>
    <t>PPR</t>
  </si>
  <si>
    <t>POSTPONED REBATE</t>
  </si>
  <si>
    <t xml:space="preserve">Charge applicable to selected customers for which we grant a global rebate at the end of the year.   </t>
  </si>
  <si>
    <t>PRM</t>
  </si>
  <si>
    <t>PRIMAGE (TURKISH FEES)</t>
  </si>
  <si>
    <t xml:space="preserve">Used for Turkish export. Primage is the referred charge for local costs and fee charges. It is a percentage of the freight.   </t>
  </si>
  <si>
    <t>PRS</t>
  </si>
  <si>
    <t>PIRACY RISK SURCHARGE</t>
  </si>
  <si>
    <t xml:space="preserve">Charge applicable to cover the risk of piracy   </t>
  </si>
  <si>
    <t>PSS</t>
  </si>
  <si>
    <t>PEAK SEASON SURCHARGE</t>
  </si>
  <si>
    <t xml:space="preserve">Charge used for peak season surcharge.   </t>
  </si>
  <si>
    <t>RPT</t>
  </si>
  <si>
    <t>RIVER PLATE FEE</t>
  </si>
  <si>
    <t xml:space="preserve">this charge is a tax collected by the Buenos Aires terminal port from every carrier and for each container discharged. The fee covers the investments done to improve port services and especially to covers the cost of dredging the river. It's a fixed cost no matter the type of container.  </t>
  </si>
  <si>
    <t>RRS</t>
  </si>
  <si>
    <t>RATE RESTORATION</t>
  </si>
  <si>
    <t xml:space="preserve">Charge recovering part of the seafreight amount manifested   </t>
  </si>
  <si>
    <t>RSC</t>
  </si>
  <si>
    <t>REEFER SURCHARGE</t>
  </si>
  <si>
    <t xml:space="preserve">Applied when exporting reefer containers. There is normally a surcharge per teu in addition to the current tariff for a dry van container.   </t>
  </si>
  <si>
    <t>SUEZ CANAL SURCHARGE</t>
  </si>
  <si>
    <t xml:space="preserve">To be applied for all cargo from Far East to USA via Silk Service.   </t>
  </si>
  <si>
    <t>SMA</t>
  </si>
  <si>
    <t>SECURITY MANIFEST AMENDMENT FEE</t>
  </si>
  <si>
    <t xml:space="preserve">This charge is to be used when a modification is requested for a specific shipment to USA already transmitted to customs authorities. The amount of the charge is USD 40.00 to correct cargo declaration previously transmitted to USA customs.   </t>
  </si>
  <si>
    <t>SOC</t>
  </si>
  <si>
    <t>SHIPPER OWNED CONTAINER</t>
  </si>
  <si>
    <t xml:space="preserve">Charge applicable for containers that belong to the customer   </t>
  </si>
  <si>
    <t>USC</t>
  </si>
  <si>
    <t>SECURITY MANIFEST DOCUMENTATION FEE</t>
  </si>
  <si>
    <t xml:space="preserve">Charge to be manifested for every shipment to be declared to USA/MEX/Canada customs (AMS). Therefore all the shipments to be transmitted to USA/MEX/Canada customs has to show the fee of 25.00 USD per bill of lading.   </t>
  </si>
  <si>
    <t>WAR</t>
  </si>
  <si>
    <t>WAR RISK PREMIUM</t>
  </si>
  <si>
    <t xml:space="preserve">Surcharge to applied based on MSC instructions due to War risk.   </t>
  </si>
  <si>
    <t>HONG KONG-HKHKG-HONG KONG</t>
  </si>
  <si>
    <t>YANTIAN-CNYTN-CHINA</t>
  </si>
  <si>
    <t>For Base port of call only (Destinations) as mentioned below:</t>
  </si>
  <si>
    <t>40-NOR</t>
  </si>
  <si>
    <t>20-NOR</t>
  </si>
  <si>
    <t>XIAMEN-CNXMN-CHINA</t>
  </si>
  <si>
    <t>NANSHA-CNNSA-CHINA</t>
  </si>
  <si>
    <t>FUZHOU-CNFOC-CHINA</t>
  </si>
  <si>
    <t>SHANTOU-CNSWA-CHINA</t>
  </si>
  <si>
    <t>SHANGHAI-CNSHA-CHINA</t>
  </si>
  <si>
    <t>NINGBO-CNNGB-CHINA</t>
  </si>
  <si>
    <t>QINGDAO-CNTAO-CHINA</t>
  </si>
  <si>
    <t>XINGANG-CNXGG-CHINA</t>
  </si>
  <si>
    <t>DALIAN-CNDLC-CHINA</t>
  </si>
  <si>
    <t>PASIR GUDANG, JOHOR-MYPGU-MALAYSIA</t>
  </si>
  <si>
    <t>PENANG-MYPEN-MALAYSIA</t>
  </si>
  <si>
    <t>PORT KELANG-MYPKG-MALAYSIA</t>
  </si>
  <si>
    <t>BUSAN-KRPUS-KOREA, REPUBLIC OF</t>
  </si>
  <si>
    <t>BELAWAN, SUMATRA-IDBLW-INDONESIA</t>
  </si>
  <si>
    <t>JAKARTA, JAVA-IDJKT-INDONESIA</t>
  </si>
  <si>
    <t>SEMARANG, JAVA-IDSRG-INDONESIA</t>
  </si>
  <si>
    <t>PANJANG-IDPNJ-INDONESIA</t>
  </si>
  <si>
    <t>SURABAYA, JAVA-IDSUB-INDONESIA</t>
  </si>
  <si>
    <t>LAEM CHABANG-THLCH-THAILAND</t>
  </si>
  <si>
    <t>HO CHI MINH CITY-VNSGN-VIET NAM</t>
  </si>
  <si>
    <t>KAOHSIUNG-TWKHH-TAIWAN</t>
  </si>
  <si>
    <t>SINGAPORE-SGSIN-SINGAPORE</t>
  </si>
  <si>
    <t>NAGOYA-JPNGO-JAPAN</t>
  </si>
  <si>
    <t>OSAKA-JPOSA-JAPAN</t>
  </si>
  <si>
    <t>MSC GENEVA/MSC Asia</t>
  </si>
  <si>
    <t>Indicate (Fak or NAC or DA-Direct Account)</t>
  </si>
  <si>
    <t>Account name/Contract Holder name</t>
  </si>
  <si>
    <t>Named Account of the Freight Forwarder</t>
  </si>
  <si>
    <t xml:space="preserve">SCT Code </t>
  </si>
  <si>
    <t xml:space="preserve">Acquisition Date of the Account </t>
  </si>
  <si>
    <t xml:space="preserve">Effective date </t>
  </si>
  <si>
    <t xml:space="preserve">Expiry date </t>
  </si>
  <si>
    <t>Payment Type:</t>
  </si>
  <si>
    <t>For Destinations with Special TADs (Transport Additionals):</t>
  </si>
  <si>
    <t>POLs called by MSC vessels only:</t>
  </si>
  <si>
    <t>Payment Location:</t>
  </si>
  <si>
    <t>Drop off Remarks:</t>
  </si>
  <si>
    <t>Destination Free Time (Days)at Location name: (exclude port storage):</t>
  </si>
  <si>
    <t>Special Requirements/Remarks:</t>
  </si>
  <si>
    <t>Surcharges:</t>
  </si>
  <si>
    <t>20-DV</t>
  </si>
  <si>
    <t>KOBE-JPUKB-JAPAN</t>
  </si>
  <si>
    <t>YOKOHAMA-JPYOK-JAPAN</t>
  </si>
  <si>
    <t>40-DV</t>
  </si>
  <si>
    <t>40-HC</t>
  </si>
  <si>
    <t>NAC</t>
  </si>
  <si>
    <t>CGS</t>
  </si>
  <si>
    <t>CONGESTION SURCHARGE</t>
  </si>
  <si>
    <t xml:space="preserve">Applicable in congested ports due to huge cargo volume. It is a percentage of th   </t>
  </si>
  <si>
    <t>ACC</t>
  </si>
  <si>
    <t>ALAMEDA CORRIDOR SURCHARGE</t>
  </si>
  <si>
    <t xml:space="preserve">This charge cover the leg for all shipments railed on the Alameda corridor from Los Angeles-Long Beach to any destinations by the US/Mexican Gulf. This charge is to be manifested in USD only prepaid or collect as per contract.   </t>
  </si>
  <si>
    <t>LOC</t>
  </si>
  <si>
    <t>LINER OUT CHARGE</t>
  </si>
  <si>
    <t xml:space="preserve">Will only be used on the trades ( mediterranean ) destinations were the terms of the port are free out. free out means ---- discharging and handling of containers on terminal for receivers account and invoiced by local port authorities carrier --- lines does not interfere in these costs if a shipper requests to ship on liner out basis ---- bills of lading are stamped liner out and the liner out cost has to be paid by shipper on prepaid basis this cost will be manifested on loc charge-- prepaid so that theline can pay the port authorities for discharging and moves. </t>
  </si>
  <si>
    <t>IFS</t>
  </si>
  <si>
    <t>INTERIM FUEL SURCHARGE</t>
  </si>
  <si>
    <t xml:space="preserve">Interim fuel surcharge applicable on top of inland rates.   </t>
  </si>
  <si>
    <t>PAD</t>
  </si>
  <si>
    <t>PORT SURCHARGE</t>
  </si>
  <si>
    <t xml:space="preserve">Charge to be used for all port surcharges such as congestion or port additional surcharge   </t>
  </si>
  <si>
    <t>SEL</t>
  </si>
  <si>
    <t>SEAL FEE</t>
  </si>
  <si>
    <t xml:space="preserve">Cost to seal or re-seal a container   </t>
  </si>
  <si>
    <t>SPD</t>
  </si>
  <si>
    <t>ISPS - INTERN. SHIP AND PORT SECURITY CHARGE (POD)</t>
  </si>
  <si>
    <t xml:space="preserve">ISPS is a charge covering Terminal fees and expenses charged to the carrier by the terminals in relation with the compliance with the International Ship and Port Security plan. ISPS at POD is applicable when all charges are manifested prepaid (door to door shipments). The shipper has agreed to pay everything even the POD costs.  </t>
  </si>
  <si>
    <t>SPS</t>
  </si>
  <si>
    <t>ISPS - INTERN. SHIP AND PORT SECURITY CHARGE (POL)</t>
  </si>
  <si>
    <t xml:space="preserve">ISPS is a charge covering Terminal fees and expenses charged to the carrier by the terminals in relation with the compliance with the International Ship and Port Security plan. This charge is for the account of the party paying all charges where EX-WORK shipments are concerned and payment terms are COLLECT. This concerns only ports marked as ISPS port under the Intranet/Documentation/Export Local Requirement or as per local terminal/export practices (i.e. only of your terminal is charging ISPS. Please refr to that internet section, verify your local rules. In all other cases, the clearing agency is to ensure collection of this charge from the receiver/consignee. </t>
  </si>
  <si>
    <t>TFB</t>
  </si>
  <si>
    <t>TANZANIAN CENTRAL FREIGHT BUREAU FEES</t>
  </si>
  <si>
    <t xml:space="preserve">This charge has been imposed by the Tanzanian government. All cargo Import/Export is subject to TFB (except for transit cargo to/from neighboor countries). It is based on USD, per teu (all container types) and differs from the origin. This charge must be recovered from the freight payer party therefore to be duly mentioned on freight manifest. It should never be manifested as collect.  </t>
  </si>
  <si>
    <t>THB</t>
  </si>
  <si>
    <t>TERMINAL HANDLING CHARGES IN BRAZIL</t>
  </si>
  <si>
    <t xml:space="preserve">This code is to be applied for the terminal handling charges that are to be collected in Brazil. These Terminal must be expressed in Brazilian currency.   </t>
  </si>
  <si>
    <t>THC</t>
  </si>
  <si>
    <t>TERMINAL HANDLING CHARGE</t>
  </si>
  <si>
    <t xml:space="preserve">To manifest the handling charges at destination in most ports in the world where handling charges are applicable. This charge is to be manifested in local currency and collect.   </t>
  </si>
  <si>
    <t>WHA</t>
  </si>
  <si>
    <t>WHARFAGE</t>
  </si>
  <si>
    <t xml:space="preserve">Surcharge to be asked when mentioned on the tariffs from MSC, when goods are being held on the terminal for a certain time until transportation or delivery at destination.   </t>
  </si>
  <si>
    <t>DOC</t>
  </si>
  <si>
    <t>DOCUMENTATION FEE</t>
  </si>
  <si>
    <t xml:space="preserve">Covers various documentation fees.   </t>
  </si>
  <si>
    <t>ALL Surcharges as per Tariff VATOS</t>
  </si>
  <si>
    <t>ALL SURCHARGES</t>
  </si>
  <si>
    <t>20dv</t>
  </si>
  <si>
    <t>40dv</t>
  </si>
  <si>
    <t>Gijon</t>
  </si>
  <si>
    <t>40hc</t>
  </si>
  <si>
    <t>ERC</t>
  </si>
  <si>
    <t>EQUIPMENT REPOSITIONING CHARGE</t>
  </si>
  <si>
    <t xml:space="preserve">Contribution of shipper to cover extra costs made by carrier to cure the equipment imbalance in the eastbound/westbound trade.   </t>
  </si>
  <si>
    <t>MSC PRAGUE</t>
  </si>
  <si>
    <t>PRA</t>
  </si>
  <si>
    <t>MSC MINSK</t>
  </si>
  <si>
    <t>MIN</t>
  </si>
  <si>
    <t>MSC RIJEKA</t>
  </si>
  <si>
    <t>RIJ</t>
  </si>
  <si>
    <t>MSC PLOCE</t>
  </si>
  <si>
    <t>PLO</t>
  </si>
  <si>
    <t>MSC SARAJEVO</t>
  </si>
  <si>
    <t>SAR</t>
  </si>
  <si>
    <t>MSC KALININGRAD</t>
  </si>
  <si>
    <t>KAL</t>
  </si>
  <si>
    <t>ESALC</t>
  </si>
  <si>
    <t>Valencia</t>
  </si>
  <si>
    <t>ALICANTE</t>
  </si>
  <si>
    <t>x</t>
  </si>
  <si>
    <t>MSC MADRID</t>
  </si>
  <si>
    <t>MAD</t>
  </si>
  <si>
    <t>MSC BUDAPEST</t>
  </si>
  <si>
    <t>BUD</t>
  </si>
  <si>
    <t>MSC BRATISLAVA</t>
  </si>
  <si>
    <t>BRT</t>
  </si>
  <si>
    <t>MARITRANSPORT ANCONA</t>
  </si>
  <si>
    <t>AOI</t>
  </si>
  <si>
    <t>LE NAVI GIOIA TAURO</t>
  </si>
  <si>
    <t>GIT</t>
  </si>
  <si>
    <t>LE NAVI ROMA</t>
  </si>
  <si>
    <t>RMA</t>
  </si>
  <si>
    <t>VILA DO CONDE</t>
  </si>
  <si>
    <t>BRVIC</t>
  </si>
  <si>
    <t>BRVLC</t>
  </si>
  <si>
    <t>MSC GENEVA/MSC Asia-1</t>
  </si>
  <si>
    <t>VALENCIA-ESVLC-SPAIN</t>
  </si>
  <si>
    <t>BARCELONA-ESBCN-SPAIN</t>
  </si>
  <si>
    <t>FOS-SUR-MER-FRFOS-FRANCE</t>
  </si>
  <si>
    <t>LA SPEZIA-ITSPE-ITALY</t>
  </si>
  <si>
    <t>NAPLES-ITNAP-ITALY</t>
  </si>
  <si>
    <t>GIOIA TAURO-ITGIT-ITALY</t>
  </si>
  <si>
    <t>CIVITAVECCHIA-ITCVV-ITALY</t>
  </si>
  <si>
    <t>GENOA-ITGOA-ITALY</t>
  </si>
  <si>
    <t>ANCONA-ITAOI-ITALY</t>
  </si>
  <si>
    <t>TRIESTE-ITTRS-ITALY</t>
  </si>
  <si>
    <t>VENICE-ITVCE-ITALY</t>
  </si>
  <si>
    <t>RAVENNA-ITRAN-ITALY</t>
  </si>
  <si>
    <t>DURRES-ALDRZ-ALBANIA</t>
  </si>
  <si>
    <t>KOPER-SIKOP-SLOVENIA</t>
  </si>
  <si>
    <t>PALERMO-ITPMO-ITALY</t>
  </si>
  <si>
    <t>MARSAXLOKK-MTMAR-MALTA</t>
  </si>
  <si>
    <t>SANTA CRUZ DE TENERIFE-ESSCT-SPAIN</t>
  </si>
  <si>
    <t>LAS PALMAS-ESLPA-SPAIN</t>
  </si>
  <si>
    <t>POZZALLO-ITPZL-ITALY</t>
  </si>
  <si>
    <t>CADIZ-ESCAD-SPAIN</t>
  </si>
  <si>
    <t>MALAGA-ESAGP-SPAIN</t>
  </si>
  <si>
    <t>TARRAGONA-ESTAR-SPAIN</t>
  </si>
  <si>
    <t>ALICANTE-ESALC-SPAIN</t>
  </si>
  <si>
    <t>CARTAGENA-ESCAR-SPAIN</t>
  </si>
  <si>
    <t>LEGHORN-ITLIV-ITALY</t>
  </si>
  <si>
    <t>RIJEKA-HRRJK-CROATIA</t>
  </si>
  <si>
    <t>PLOCE-HRPLE-CROATIA</t>
  </si>
  <si>
    <t>BAR-MEBAR-MONTENEGRO</t>
  </si>
  <si>
    <t>MSC reserves the right to apply the latest Inlands/ONC/additional rates when applicable with 7 days notice</t>
  </si>
  <si>
    <t>Rates are in USD</t>
  </si>
  <si>
    <t>POL Shanghai</t>
  </si>
  <si>
    <t>Origins</t>
  </si>
  <si>
    <t>via  (Rates to be added on top of)</t>
  </si>
  <si>
    <t>NANJING</t>
  </si>
  <si>
    <t>Shanghai</t>
  </si>
  <si>
    <t>ZHENJIANG</t>
  </si>
  <si>
    <t>ZHANGJIAGANG</t>
  </si>
  <si>
    <t>YANGZHOU</t>
  </si>
  <si>
    <t>CHANGSHU</t>
  </si>
  <si>
    <t>CHANGZHOU</t>
  </si>
  <si>
    <t>JIANGYIN</t>
  </si>
  <si>
    <t>TAIZHOU</t>
  </si>
  <si>
    <t>WUHU</t>
  </si>
  <si>
    <t>CHONGQING</t>
  </si>
  <si>
    <t>WUHAN</t>
  </si>
  <si>
    <t>POL Qingdao</t>
  </si>
  <si>
    <t>LIANYUNGANG</t>
  </si>
  <si>
    <t>Qingdao</t>
  </si>
  <si>
    <t>POL Ningbo</t>
  </si>
  <si>
    <t>WENZHOU</t>
  </si>
  <si>
    <t>Ningbo</t>
  </si>
  <si>
    <t>ZHAPU</t>
  </si>
  <si>
    <t>South PRC Outport Arbitraries:  ( By Feeder -  CY/CY)</t>
  </si>
  <si>
    <t>Nanhai - Sanshan</t>
  </si>
  <si>
    <t>Zhanjiang - Xiashan</t>
  </si>
  <si>
    <t>Zhuhai - Doumen</t>
  </si>
  <si>
    <t>Zhuhai - Gaolan</t>
  </si>
  <si>
    <t xml:space="preserve">South PRC Outport Arbitraries :  ( By Truckage - Door Within City Limit ) </t>
  </si>
  <si>
    <t>GONGMING</t>
  </si>
  <si>
    <t>GUANLAN</t>
  </si>
  <si>
    <t>HESHAN</t>
  </si>
  <si>
    <t>SHEKOU</t>
  </si>
  <si>
    <t>TAISHAN</t>
  </si>
  <si>
    <t>XINHUI</t>
  </si>
  <si>
    <t xml:space="preserve"> (exclusive of any local charges such as quarantine, customs declaration, fumigation etc.,)</t>
  </si>
  <si>
    <t>Remarks:-</t>
  </si>
  <si>
    <t>- Above rates are trucking cost only and do not include customs clearance, inspection fee, and any other charges</t>
  </si>
  <si>
    <t>- Above rates are applicable to general goods/equipment type only</t>
  </si>
  <si>
    <t>- Special commodity/equipment e.g. reefer, dangerous goods are subject to offer case by case</t>
  </si>
  <si>
    <t xml:space="preserve">- 80% of above costs will be charged to shipper if booking is cancelled after empty has ben picked up </t>
  </si>
  <si>
    <t>- Overtime charge: RMB100 or USD15 per truck per hour (over 4 hours )</t>
  </si>
  <si>
    <t>- Overnight charge: RMB1000 or USD143 / per truck / night</t>
  </si>
  <si>
    <t>- For any inland points not included above, please contact MSC HK with address details.</t>
  </si>
  <si>
    <t>BARI-ITBRI-ITALY</t>
  </si>
  <si>
    <t>Nanhai - Jiujiang</t>
  </si>
  <si>
    <t>OPENTOP SURCHARGE</t>
  </si>
  <si>
    <t>OTS</t>
  </si>
  <si>
    <t>SPECIAL EQUIPMENT SURCHARGES</t>
  </si>
  <si>
    <t>SEQ</t>
  </si>
  <si>
    <t>HUIZHOU</t>
  </si>
  <si>
    <t>For D.G cargo, rates are subject to 30% surcharge on top of above pre-carriage. The acceptance of booking for D.G cargo is subject to Medlog approval.</t>
  </si>
  <si>
    <t>CHANGSHA</t>
  </si>
  <si>
    <t>KEELUNG-TWKEL-TAIWAN</t>
  </si>
  <si>
    <t>CAI LAN</t>
  </si>
  <si>
    <t>BANGKOK</t>
  </si>
  <si>
    <t>THBKK</t>
  </si>
  <si>
    <t>BANGKOK-THBKK-THAILAND</t>
  </si>
  <si>
    <t>RRS-RATE RESTORATION</t>
  </si>
  <si>
    <t>FAS-FUEL ADDITIONAL SURCHARGE</t>
  </si>
  <si>
    <t>NANCHANG</t>
  </si>
  <si>
    <t>JINGZHOU</t>
  </si>
  <si>
    <t>YICHANG</t>
  </si>
  <si>
    <t>GWANGYANG-KRKAN-KOREA, REPUBLIC OF</t>
  </si>
  <si>
    <t>TANJONG PELEPAS</t>
  </si>
  <si>
    <t>MYTTP</t>
  </si>
  <si>
    <t>TANJONG PELEPAS-MYTTP-MALAYSIA</t>
  </si>
  <si>
    <t>MILANO-ITMIL-ITALY</t>
  </si>
  <si>
    <t>HAKATA, FUKUOKA-JPHKT-JAPAN</t>
  </si>
  <si>
    <t>PSS-PEAK SEASON SURCHARGE</t>
  </si>
  <si>
    <t>Zhaoqing - Gaoyao</t>
  </si>
  <si>
    <t>Zhaoqing - Sanrong</t>
  </si>
  <si>
    <t>QUINHON</t>
  </si>
  <si>
    <t>VNUIH</t>
  </si>
  <si>
    <t>QUINHON-VNUIH-VIET NAM</t>
  </si>
  <si>
    <t>PHNOM PEN</t>
  </si>
  <si>
    <t>KHPNH</t>
  </si>
  <si>
    <t>CAMBODIA</t>
  </si>
  <si>
    <t>SIHANOUKVILLE</t>
  </si>
  <si>
    <t>KHKOS</t>
  </si>
  <si>
    <t>PHNOM PEN - KHPNH-CAMBODIA</t>
  </si>
  <si>
    <t>SIHANOUKVILLE-KHKOS-CAMBODIA</t>
  </si>
  <si>
    <t>FANGCHENG</t>
  </si>
  <si>
    <t>CNFAN</t>
  </si>
  <si>
    <t>BAF-BUNKER ADJUSTMENT FACTOR</t>
  </si>
  <si>
    <t>PRS-PIRACY RISK SURCHARGE</t>
  </si>
  <si>
    <t>NOT SUBJECT TO</t>
  </si>
  <si>
    <t>SCS-SUEZ CANAL SURCHARGE</t>
  </si>
  <si>
    <t>YIBIN</t>
  </si>
  <si>
    <t>LUZHOU</t>
  </si>
  <si>
    <t>USD</t>
  </si>
  <si>
    <t>Province</t>
  </si>
  <si>
    <t>JIANGSU</t>
  </si>
  <si>
    <t>TAICANG</t>
  </si>
  <si>
    <t>ANHUI</t>
  </si>
  <si>
    <t>SICHUAN</t>
  </si>
  <si>
    <t>HUBEI</t>
  </si>
  <si>
    <t>HUNAN</t>
  </si>
  <si>
    <t>JIANGXI</t>
  </si>
  <si>
    <t>JIUJIANG</t>
  </si>
  <si>
    <t>T/S mode: by Barge, unless specified in bracket.</t>
  </si>
  <si>
    <t>POL Xingang</t>
  </si>
  <si>
    <t>EUR</t>
  </si>
  <si>
    <t>HEBEI</t>
  </si>
  <si>
    <t>Xingang</t>
  </si>
  <si>
    <t>QINHUANGDAO</t>
  </si>
  <si>
    <t>JINZHOU</t>
  </si>
  <si>
    <t>LIAONING</t>
  </si>
  <si>
    <t>YINGKOU(BAYUQUAN)</t>
  </si>
  <si>
    <t>Above rates are barge cost only and do not include customs clearance, inspection fee, and any other charges</t>
  </si>
  <si>
    <t>Above rates are applicable to general goods/equipment type only</t>
  </si>
  <si>
    <t>Special commodity/equipment e.g. reefer, dangerous goods are subject to offer case by case</t>
  </si>
  <si>
    <t>Huangpu - New Port</t>
  </si>
  <si>
    <t>Huangpu - Old Port</t>
  </si>
  <si>
    <t>Jiangmen - Gaosha</t>
  </si>
  <si>
    <t>Nanhai - Nangang</t>
  </si>
  <si>
    <t>Shunde - Leliu</t>
  </si>
  <si>
    <t>Shunde - Rongqi</t>
  </si>
  <si>
    <t>Yunfu - New Port</t>
  </si>
  <si>
    <t>Zhongshan - Hangyun</t>
  </si>
  <si>
    <t>Zhongshan - Shenwan</t>
  </si>
  <si>
    <t>Zhongshan - Waimao</t>
  </si>
  <si>
    <t>Zhongshan - Xiaolan</t>
  </si>
  <si>
    <t>Zhuhai - Civet</t>
  </si>
  <si>
    <t>TMS Code for Contract Holder</t>
  </si>
  <si>
    <t>TMS Code for NAC</t>
  </si>
  <si>
    <t>CAF-CURRENCY ADJUSTMENT FACTOR</t>
  </si>
  <si>
    <t>POL Dalian</t>
  </si>
  <si>
    <t>YANTAI</t>
  </si>
  <si>
    <t>SHANDONG</t>
  </si>
  <si>
    <t>Dalian</t>
  </si>
  <si>
    <t>LONGKOU</t>
  </si>
  <si>
    <t>BAYUQUAN</t>
  </si>
  <si>
    <t>Special Rate</t>
  </si>
  <si>
    <t>For shipment to USA, arbitrary fee is subject to Service Contract filling</t>
  </si>
  <si>
    <t>RIZHAO</t>
  </si>
  <si>
    <t>Qinzhou</t>
  </si>
  <si>
    <t>Foshan - Gaoming</t>
  </si>
  <si>
    <t>Foshan - Sanshui</t>
  </si>
  <si>
    <t>Zhaoqing - Mafang</t>
  </si>
  <si>
    <t>BAO'AN</t>
  </si>
  <si>
    <t>BEIJIAO</t>
  </si>
  <si>
    <t>BOLUO</t>
  </si>
  <si>
    <t>BUJI</t>
  </si>
  <si>
    <t>CHANG'AN</t>
  </si>
  <si>
    <t>CHANGPING</t>
  </si>
  <si>
    <t>CHAOZHOU</t>
  </si>
  <si>
    <t>CHENGHAI</t>
  </si>
  <si>
    <t>CONGHUA</t>
  </si>
  <si>
    <t>DANSHUI</t>
  </si>
  <si>
    <t>DAPENG</t>
  </si>
  <si>
    <t>DOUMEN</t>
  </si>
  <si>
    <t>ENPING</t>
  </si>
  <si>
    <t>FANGCUN</t>
  </si>
  <si>
    <t>FENGGANG</t>
  </si>
  <si>
    <t>FOSHAN</t>
  </si>
  <si>
    <t>FUYONG</t>
  </si>
  <si>
    <t>GAOMING</t>
  </si>
  <si>
    <t>GUANGZHOU</t>
  </si>
  <si>
    <t>HENGGANG</t>
  </si>
  <si>
    <t>HEYUAN</t>
  </si>
  <si>
    <t>HOUJIE</t>
  </si>
  <si>
    <t>HUANGJIANG TOWN</t>
  </si>
  <si>
    <t>HUANGPU</t>
  </si>
  <si>
    <t>HUI YANG</t>
  </si>
  <si>
    <t>HUIDONG</t>
  </si>
  <si>
    <t>HUMEN</t>
  </si>
  <si>
    <t>JIANGMEN</t>
  </si>
  <si>
    <t>JIEXI</t>
  </si>
  <si>
    <t>JIEYANG</t>
  </si>
  <si>
    <t>KAIPING</t>
  </si>
  <si>
    <t>LIAOBU</t>
  </si>
  <si>
    <t>LONGGANG</t>
  </si>
  <si>
    <t>LONGHUA</t>
  </si>
  <si>
    <t>LUFENG</t>
  </si>
  <si>
    <t>MAOMING</t>
  </si>
  <si>
    <t>MEIZHOU</t>
  </si>
  <si>
    <t>NANHAI</t>
  </si>
  <si>
    <t>PANYU</t>
  </si>
  <si>
    <t>PINGDI</t>
  </si>
  <si>
    <t>PINGHU</t>
  </si>
  <si>
    <t>QINGYUAN</t>
  </si>
  <si>
    <t>RONGQI</t>
  </si>
  <si>
    <t>SANSHUI</t>
  </si>
  <si>
    <t>SHAJING</t>
  </si>
  <si>
    <t>SHANWEI</t>
  </si>
  <si>
    <t>SHAOGUAN</t>
  </si>
  <si>
    <t>SHATIAN</t>
  </si>
  <si>
    <t>SHATOUJIAO</t>
  </si>
  <si>
    <t>SHAWAN</t>
  </si>
  <si>
    <t>SHIYAN</t>
  </si>
  <si>
    <t>SHUNDE</t>
  </si>
  <si>
    <t>TAIPING</t>
  </si>
  <si>
    <t>TANGXIA</t>
  </si>
  <si>
    <t>XI XIANG</t>
  </si>
  <si>
    <t>XILI</t>
  </si>
  <si>
    <t>XIQIAO</t>
  </si>
  <si>
    <t>YANGCHUN</t>
  </si>
  <si>
    <t>ZENGCHENG</t>
  </si>
  <si>
    <t>ZHANGMUTOU</t>
  </si>
  <si>
    <t>ZHANJIANG</t>
  </si>
  <si>
    <t>ZHAOQING</t>
  </si>
  <si>
    <t>ZHONGSHAN</t>
  </si>
  <si>
    <t>ZHUHAI</t>
  </si>
  <si>
    <t>- Above trucking rate is served as indication only</t>
  </si>
  <si>
    <t>- Actual rates will be quoted basis on actual address and trucking requirements from shipper.</t>
  </si>
  <si>
    <t>TAICHUNG -TWTXG-TAIWAN</t>
  </si>
  <si>
    <t>TAICHUNG</t>
  </si>
  <si>
    <t>TWTXG</t>
  </si>
  <si>
    <t>CATANIA-ITCTA-ITALY</t>
  </si>
  <si>
    <t>SHIDAO (reefer)</t>
  </si>
  <si>
    <t>WEIFANG</t>
  </si>
  <si>
    <t>DANDONG</t>
  </si>
  <si>
    <t>CAOFEIDIAN</t>
  </si>
  <si>
    <t>Xiamen</t>
  </si>
  <si>
    <t>PHNOM PEN-KHPNH-CAMBODIA</t>
  </si>
  <si>
    <t>ALGECIRAS</t>
  </si>
  <si>
    <t>ESALG</t>
  </si>
  <si>
    <t>ALGECIRAS-ESALG-SPAIN</t>
  </si>
  <si>
    <t>PHNOM PENH</t>
  </si>
  <si>
    <t>YANGON-MMRGN-MYANMAR</t>
  </si>
  <si>
    <t>RIVALTA SCRIVIA</t>
  </si>
  <si>
    <t>ITRIV</t>
  </si>
  <si>
    <t>BILBAO-ESBIO-SPAIN</t>
  </si>
  <si>
    <t>GIJON-ESGIJ-SPAIN</t>
  </si>
  <si>
    <t>VIGO-ESVGO-SPAIN</t>
  </si>
  <si>
    <t>Jiangmen - Heshan</t>
  </si>
  <si>
    <t>Qingyuan</t>
  </si>
  <si>
    <t>HAIPHONG-VNHPH-VIET NAM</t>
  </si>
  <si>
    <t>SINES-PTSIE-PORTUGAL</t>
  </si>
  <si>
    <t>LEIXOES-PTLEI-PORTUGAL</t>
  </si>
  <si>
    <t>Zhuhai - Hongwan</t>
  </si>
  <si>
    <t>QINZHOU-CNQZH-CHINA</t>
  </si>
  <si>
    <t>DA-NANG-VNDAD-VIETNAM</t>
  </si>
  <si>
    <t>POL Fuzhou</t>
  </si>
  <si>
    <t>MAWEI</t>
  </si>
  <si>
    <t>Fuzhou</t>
  </si>
  <si>
    <t>HUADU</t>
  </si>
  <si>
    <t>** We only accept DG Cargo from POR Changsha / Yueyang / Nanjing / Zhangjiagang **</t>
  </si>
  <si>
    <t>POL Qinzhou</t>
  </si>
  <si>
    <t>POL Xiamen</t>
  </si>
  <si>
    <t>ANQING</t>
  </si>
  <si>
    <t>TONGLING</t>
  </si>
  <si>
    <t>Barge</t>
  </si>
  <si>
    <t>Euro for POD: Syria/ Iran/Sudan  only</t>
  </si>
  <si>
    <t>Special equipment is subject to offer case by case.</t>
  </si>
  <si>
    <t>Yiwu</t>
  </si>
  <si>
    <t>Zhejiang</t>
  </si>
  <si>
    <t>Rail</t>
  </si>
  <si>
    <t>Lanxi</t>
  </si>
  <si>
    <t>Jinhua</t>
  </si>
  <si>
    <t>Quzhou</t>
  </si>
  <si>
    <t>Xiaoshan</t>
  </si>
  <si>
    <t>Taizhou</t>
  </si>
  <si>
    <t>Shaoxing</t>
  </si>
  <si>
    <t>Changxing</t>
  </si>
  <si>
    <t>Hefei</t>
  </si>
  <si>
    <t>Anhui</t>
  </si>
  <si>
    <t>Shangrao</t>
  </si>
  <si>
    <t>Jiangxi</t>
  </si>
  <si>
    <t>Yingtan,</t>
  </si>
  <si>
    <t>Nanchang</t>
  </si>
  <si>
    <t>Special equipment and DG cargo are subject to offer case by case.</t>
  </si>
  <si>
    <t>Terms: Laden CY-CY; Empty CY-CY</t>
  </si>
  <si>
    <t>Open top in gauge: same with general rate</t>
  </si>
  <si>
    <t>DSV</t>
  </si>
  <si>
    <t>PORTS OF LOADING</t>
  </si>
  <si>
    <t>PORTS OF DISCHARGE</t>
  </si>
  <si>
    <t>Fos-sur-mer</t>
  </si>
  <si>
    <t>20 DV</t>
  </si>
  <si>
    <t>40 DV</t>
  </si>
  <si>
    <t>40 HC</t>
  </si>
  <si>
    <t>TANJUNG PELEPAS-MYTPP-MALAYSIA</t>
  </si>
  <si>
    <t>HAIPHONG-VNHPH-VIETNAM</t>
  </si>
  <si>
    <t>YANGON-MYANMAR</t>
  </si>
  <si>
    <t>GWANGYANG-KRKAN, REPUBLIC OF KOREA</t>
  </si>
  <si>
    <t>KEELUNG-TWKHH-TAIWAN</t>
  </si>
  <si>
    <t>OTHER PORTS OF DISCHARGE</t>
  </si>
  <si>
    <t xml:space="preserve">To be added on top of the FAK rates listed for the main ports of discharge below: </t>
  </si>
  <si>
    <t>Gioia Tauro</t>
  </si>
  <si>
    <t>Malaga</t>
  </si>
  <si>
    <t>Tarragona</t>
  </si>
  <si>
    <t>Las Palmas; Santa Cruz De Tenerife</t>
  </si>
  <si>
    <t>Cartagena</t>
  </si>
  <si>
    <t>Alicante</t>
  </si>
  <si>
    <t>Barcelona</t>
  </si>
  <si>
    <t>Contingency charges and local charges may apply to these FAK Rates</t>
  </si>
  <si>
    <t>FAK  (Freight all Kind) excludes all IMO Category commodities and  high value commodities</t>
  </si>
  <si>
    <t>Please contact your MSC local agent for queries related to commodities not included in FAK rates, port pairs, specific equipements(including 45 ') or any other information not included in this Price Announcement</t>
  </si>
  <si>
    <t>For Price Items that are accessible only by a link from this Price Announcement, the price of the Item may change. Therefore, you must check the Price of the linked item on the same day that you contact your MSC Local Agent for a quotation.</t>
  </si>
  <si>
    <t>ES086152</t>
  </si>
  <si>
    <t>DK001743</t>
  </si>
  <si>
    <t>Floating FAK</t>
  </si>
  <si>
    <t>TOKYO-JPTYO-JAPAN</t>
  </si>
  <si>
    <t>MSC Agencies’ standard terms and conditions apply including MSC’s standard Bill of Lading see https://www.msc.com/che/contract-of-carriage. Unless otherwise specified on MSC agencies’ standard terms and conditions, MSC shall allow 3 days’ free time to collect and return the container.</t>
  </si>
  <si>
    <t>SHEKOU- CNSHK - CHINA</t>
  </si>
  <si>
    <t xml:space="preserve">ARRECIFE DE LANZAROTE </t>
  </si>
  <si>
    <t>EURO 400</t>
  </si>
  <si>
    <t>EURO 600</t>
  </si>
  <si>
    <t>las palmas</t>
  </si>
  <si>
    <t xml:space="preserve">PUERTO DEL ROSARIO-FUERTEVENTURA </t>
  </si>
  <si>
    <t>Taishan - Gongyi</t>
  </si>
  <si>
    <t>Metro d.d</t>
  </si>
  <si>
    <t xml:space="preserve">Metro d.d </t>
  </si>
  <si>
    <t>SI755375</t>
  </si>
  <si>
    <t>169-753</t>
  </si>
  <si>
    <t>CHITTAGONG-BDCGP-BANGLADESH</t>
  </si>
  <si>
    <t>169-708-999</t>
  </si>
  <si>
    <t>Pozzallo</t>
  </si>
  <si>
    <t>Palermo</t>
  </si>
  <si>
    <t>Catania</t>
  </si>
  <si>
    <t>Zhongshan - Huangpu</t>
  </si>
  <si>
    <t>GOCCO / IMPASIA, S.L./ARMERIA ALVAREZ/ADOLFO DOMINGUEZ/ABN PIPE SYSTEM/COVIDIEN SPAIN/MEDTRONIC/SAUNIER DUVAL/VAILLANT/ JUGUETOS/LUMA/Muebles Syon/Tercocer A, Menadiona SL, Vilagrasa SA, Smash 2005 DL / Celaya Emparanza / Lurbe/BRAND ADDITION LIMITED/FABRICACIONES EN MADERA, S.L. / Vico/Benzi/Hanbel/Garhe/Televes/Internaco/Ausavil</t>
  </si>
  <si>
    <t>DG cargo is not acceptable for Damaiyu/Dongzhou/Longmen</t>
  </si>
  <si>
    <t>1st January 2017 till 31st December 2017</t>
  </si>
  <si>
    <t>Mode</t>
  </si>
  <si>
    <t>169-796</t>
  </si>
  <si>
    <t>ES166124</t>
  </si>
  <si>
    <t>DANOSA</t>
  </si>
  <si>
    <t xml:space="preserve">DANOSA </t>
  </si>
  <si>
    <t xml:space="preserve">16 days at Destination </t>
  </si>
  <si>
    <t>SEVILLE</t>
  </si>
  <si>
    <t>ESSVQ</t>
  </si>
  <si>
    <t>SEVILLE-ESSVQ-SPAIN</t>
  </si>
  <si>
    <t>WEIHAI (Dry Van)</t>
  </si>
  <si>
    <t>WEIHAI (Reefer)</t>
  </si>
  <si>
    <t>For D.G cargo, rates are subjected to additional surcharge, pls check with MSC Hong Kong. The acceptance of booking for D.G cargo is subject to Medlog approval.</t>
  </si>
  <si>
    <t xml:space="preserve"> </t>
  </si>
  <si>
    <t>MANILLA-PHMNL-PHILIPPINES</t>
  </si>
  <si>
    <t>VUNG TAU-VNVUT-VIET NAM</t>
  </si>
  <si>
    <t>** subject to Low Sulphur fuel surcharges and to any form of further charge or increase arising from implementing and/or complying with the 2020 IMO Low Sulphur rule**</t>
  </si>
  <si>
    <t>Koper, Rijeka,</t>
  </si>
  <si>
    <t>POL Shekou</t>
  </si>
  <si>
    <t xml:space="preserve">By Domestic feeder only </t>
  </si>
  <si>
    <t>Shekou</t>
  </si>
  <si>
    <t>TAIYUAN</t>
  </si>
  <si>
    <t>By Rail</t>
  </si>
  <si>
    <r>
      <t xml:space="preserve">Transport Additional surcharge (TAD) in </t>
    </r>
    <r>
      <rPr>
        <b/>
        <i/>
        <sz val="16"/>
        <rFont val="Arial Black"/>
        <family val="2"/>
      </rPr>
      <t>USD</t>
    </r>
  </si>
  <si>
    <r>
      <t xml:space="preserve">Melilla, </t>
    </r>
    <r>
      <rPr>
        <b/>
        <sz val="16"/>
        <rFont val="Calibri"/>
        <family val="2"/>
      </rPr>
      <t>Nador</t>
    </r>
  </si>
  <si>
    <t>Durres</t>
  </si>
  <si>
    <t>RIJEKA / KOPER</t>
  </si>
  <si>
    <t>HEFEI</t>
  </si>
  <si>
    <t>By Barge</t>
  </si>
  <si>
    <t>Jiangmen - Xinhui</t>
  </si>
  <si>
    <r>
      <t xml:space="preserve">MSC FREIGHT ALL KIND (FAK) RATES </t>
    </r>
    <r>
      <rPr>
        <b/>
        <sz val="20"/>
        <rFont val="Calibri"/>
        <family val="2"/>
      </rPr>
      <t xml:space="preserve">(in USD unless otherwise specified) </t>
    </r>
  </si>
  <si>
    <r>
      <t xml:space="preserve"> </t>
    </r>
    <r>
      <rPr>
        <b/>
        <sz val="18"/>
        <rFont val="Calibri"/>
        <family val="2"/>
      </rPr>
      <t>Algeciras,Seville</t>
    </r>
  </si>
  <si>
    <r>
      <t>Bilbao,</t>
    </r>
    <r>
      <rPr>
        <b/>
        <sz val="18"/>
        <rFont val="Calibri"/>
        <family val="2"/>
      </rPr>
      <t>Vigo</t>
    </r>
  </si>
  <si>
    <r>
      <t xml:space="preserve">Ploce; </t>
    </r>
    <r>
      <rPr>
        <b/>
        <sz val="16"/>
        <rFont val="Calibri"/>
        <family val="2"/>
      </rPr>
      <t>Bar</t>
    </r>
  </si>
  <si>
    <t>cagliari</t>
  </si>
  <si>
    <t>Cordoba</t>
  </si>
  <si>
    <t>Trieste</t>
  </si>
  <si>
    <t>La Spezia, Genoa</t>
  </si>
  <si>
    <t>Affiliate customer Panalpina (TMS Contract Holder:  GG000087)</t>
  </si>
  <si>
    <t>Shunde - New port</t>
  </si>
  <si>
    <t>Leghorn, Civitavecchia, Naples, Gioia Tauro, Venice, Ancona, Ravenna, Bari</t>
  </si>
  <si>
    <t>Next BRC review</t>
  </si>
  <si>
    <t>BRQ-QUARTERLY BUNKERING RECOVERY CHARGE</t>
  </si>
  <si>
    <t>SEB</t>
  </si>
  <si>
    <t>169-35</t>
  </si>
  <si>
    <t>21 calendar days demurrage and detention combined    Doc fee EUR 35/BL for all POD to be collected</t>
  </si>
  <si>
    <r>
      <t xml:space="preserve">These FAK Rates are inclusive of Base Rate (i.e. Ocean Freight Rate), Suez Canal Surcharges (SCS), </t>
    </r>
    <r>
      <rPr>
        <b/>
        <sz val="16"/>
        <rFont val="Calibri"/>
        <family val="2"/>
      </rPr>
      <t xml:space="preserve"> Bunker Recovery Costs (BRC), Piracy Risk Surcharges (PRS).</t>
    </r>
  </si>
  <si>
    <r>
      <t xml:space="preserve">These FAK rates </t>
    </r>
    <r>
      <rPr>
        <b/>
        <sz val="16"/>
        <rFont val="Calibri"/>
        <family val="2"/>
      </rPr>
      <t xml:space="preserve">are not subject to the Global Fuel Surcharge (GFS) till further notice. </t>
    </r>
  </si>
  <si>
    <r>
      <t xml:space="preserve">These FAK rates are </t>
    </r>
    <r>
      <rPr>
        <b/>
        <strike/>
        <sz val="16"/>
        <rFont val="Calibri"/>
        <family val="2"/>
      </rPr>
      <t>not</t>
    </r>
    <r>
      <rPr>
        <b/>
        <sz val="16"/>
        <rFont val="Calibri"/>
        <family val="2"/>
      </rPr>
      <t xml:space="preserve"> subject to PSS (Peak Season Surcharge) till further notice.</t>
    </r>
  </si>
  <si>
    <t>Effective from 20th May 2020 until further notice but not beyond 31st May 2020</t>
  </si>
  <si>
    <t>DSV 169-711-999 (TMS Contract Holder:  DK001743)</t>
  </si>
  <si>
    <t>OVW - OVERWEIGHT SURCHARGE</t>
  </si>
  <si>
    <t>SUBJECT TO</t>
  </si>
  <si>
    <t>REMARK</t>
  </si>
  <si>
    <t>CAGLIARI-ITCAG-ITALY</t>
  </si>
  <si>
    <t>Cordoba (Dry Port)</t>
  </si>
  <si>
    <t>las Palmas</t>
  </si>
  <si>
    <t>Please manifest this TAD on SUBJECT TO basis using EURO currency and charge code FEE</t>
  </si>
  <si>
    <t>FR103644</t>
  </si>
  <si>
    <t>NEW SCT CODE WEF 01 OCT</t>
  </si>
  <si>
    <t>169-35-LT</t>
  </si>
  <si>
    <t>169-35-999-DT</t>
  </si>
  <si>
    <t>TMS code for Contract holder</t>
  </si>
  <si>
    <t>Next BRC review update</t>
  </si>
  <si>
    <t>VUNGTAU - VNVUT - VIETNAM</t>
  </si>
  <si>
    <t>BRC-BUNKER RECOVERY CHARGE</t>
  </si>
  <si>
    <t>BRQ-QUARTERLY BUNKER RECOVERY CHARGE</t>
  </si>
  <si>
    <t>Chengdu (by rail to Wuhan, by Barge to Shanghai)</t>
  </si>
  <si>
    <t>Dongguan - Shatian</t>
  </si>
  <si>
    <t>Jiangmen - Kaiping</t>
  </si>
  <si>
    <t>Jiangmen - Waihai</t>
  </si>
  <si>
    <t>Panyu - Lianhuashan</t>
  </si>
  <si>
    <t>Shunde - Beijiao</t>
  </si>
  <si>
    <t>Wuzhou - Lijiazhuang</t>
  </si>
  <si>
    <t>Zhaoqing - Newport</t>
  </si>
  <si>
    <t>CHENGDU (BY RAIL)</t>
  </si>
  <si>
    <t>YUEYANG (Chenglingji)</t>
  </si>
  <si>
    <t>SHIDAO (Dry Van)</t>
  </si>
  <si>
    <t>Yiwu (By Rail)</t>
  </si>
  <si>
    <t>Lanxi (By Rail)</t>
  </si>
  <si>
    <t>Jinhua (By Rail)</t>
  </si>
  <si>
    <t>Quzhou (By Rail)</t>
  </si>
  <si>
    <t>Xiaoshan (By Rail)</t>
  </si>
  <si>
    <t>Shaoxing (By Rail)</t>
  </si>
  <si>
    <t>Hefei (By Rail)</t>
  </si>
  <si>
    <t>Jixi (By Rail)</t>
  </si>
  <si>
    <t>Shangrao (By Rail)</t>
  </si>
  <si>
    <t>Yingtan (By Rail)</t>
  </si>
  <si>
    <t>Nanchang (By Rail)</t>
  </si>
  <si>
    <t>For D.G cargo ex ZHAPU, rates are subject to 50% surcharge on top of normal pre-carriage for IMO class 2 / 5.2 / 6.1 and 30% surcharge on top of normal pre-carriage for the rest IMO classes. The acceptance of booking for D.G cargo is subject to Medlog approval.</t>
  </si>
  <si>
    <t>JINGTANG (Tangshan)</t>
  </si>
  <si>
    <t>Correction: with immediate effect</t>
  </si>
  <si>
    <t>WEIHAI</t>
  </si>
  <si>
    <t>Ganzhou ( By Rail)</t>
  </si>
  <si>
    <t>Ji'an  ( By Rail)</t>
  </si>
  <si>
    <t>Nanchang  ( By Rail)</t>
  </si>
  <si>
    <t>Huangpu - New Port/ Old Port ( DG Shipment )</t>
  </si>
  <si>
    <t xml:space="preserve">By International feeder only </t>
  </si>
  <si>
    <t>Haikou - Yangpu</t>
  </si>
  <si>
    <t>HK</t>
  </si>
  <si>
    <t>Fangcheng ( By Barge)</t>
  </si>
  <si>
    <t>Beihai  ( By Barge)</t>
  </si>
  <si>
    <t>1st January 2021 till 31st December 2021</t>
  </si>
  <si>
    <t>SONGKHLA-THAILAND</t>
  </si>
  <si>
    <t>SHK</t>
  </si>
  <si>
    <t>NSA</t>
  </si>
  <si>
    <t>Fangcheng DG ( By Barge)</t>
  </si>
  <si>
    <t>Beihai DG ( By Barge)</t>
  </si>
  <si>
    <t>GFS-GLOBAL FUEL SURCHARGE</t>
  </si>
  <si>
    <t>SUBJECT TO VATOS</t>
  </si>
  <si>
    <t xml:space="preserve">Vestas </t>
  </si>
  <si>
    <t>169-1005-MT</t>
  </si>
  <si>
    <t>N/A</t>
  </si>
  <si>
    <t xml:space="preserve">7 calendar days demurrage and detention combined </t>
  </si>
  <si>
    <t>Subj to local charges both sides
Subject to PSS, OVW</t>
  </si>
  <si>
    <t>Valencia, Barcelona, Algeciras</t>
  </si>
  <si>
    <t>Rates are applicable to BRC, not subject to vatos
Subject to PSS 800/TEU, OVW 200/20'
These FAK rates  are subject to Global Fuel Surcharge (GFS) 25USD/TEU  (valid as from 1st March 2021 till further notice)</t>
  </si>
  <si>
    <t>NOT SUBJECT TO /USD 195/TEU</t>
  </si>
  <si>
    <t>14 days combined of demurrage/detention at destination</t>
  </si>
  <si>
    <t xml:space="preserve"> April 1st 2021.</t>
  </si>
  <si>
    <t xml:space="preserve">Subj to MSC BRQ formula, fix calendar review       
 Not subject to CLS, 
DOC fee Subj to (see SEB conditions tab),
Subject to container inspection fee, 
THC subject to VATOS,
</t>
  </si>
  <si>
    <t>169-35-999-ST</t>
  </si>
  <si>
    <t xml:space="preserve">NOT SUBJECT TO </t>
  </si>
  <si>
    <t xml:space="preserve"> SUBJECT TO</t>
  </si>
  <si>
    <t xml:space="preserve">14 days combined of demurrage/detention at destinationd    </t>
  </si>
  <si>
    <t xml:space="preserve">21 calendar days demurrage and detention combined    </t>
  </si>
  <si>
    <t>applied for all trade.</t>
  </si>
  <si>
    <t>1st April 2021 till 30th June 2021</t>
  </si>
  <si>
    <t>LiANYUNGANG (Reefer)</t>
  </si>
  <si>
    <t>LIANYUNGANG (DG)</t>
  </si>
  <si>
    <t>DG cargo subject to acceptance</t>
  </si>
  <si>
    <t xml:space="preserve">JINZHOU </t>
  </si>
  <si>
    <t>Suspended until further notice</t>
  </si>
  <si>
    <t>HEBEI </t>
  </si>
  <si>
    <t xml:space="preserve">Intermodal A : Feeder service </t>
  </si>
  <si>
    <t>** For the USA contract: Our Q2 feeder level is OK to be valid for the full contract period **</t>
  </si>
  <si>
    <t xml:space="preserve">** the feeder ports with (*) = subject to feeder availability  </t>
  </si>
  <si>
    <t xml:space="preserve">DOMESTIC FEEDER FOR POL SHEKOU </t>
  </si>
  <si>
    <t>INTERNATIONAL FEEDER FOR POL SHEKOU</t>
  </si>
  <si>
    <t xml:space="preserve">Only apply on those strings which have direct call Shekou service </t>
  </si>
  <si>
    <t>Jiangmen - Heshan*</t>
  </si>
  <si>
    <t>Jiangmen - Kaiping*</t>
  </si>
  <si>
    <t>Jiangmen - Waihai*</t>
  </si>
  <si>
    <t>Qingyuan*</t>
  </si>
  <si>
    <t>Zhuhai - Doumen*</t>
  </si>
  <si>
    <t>Zhuhai - Gaolan*</t>
  </si>
  <si>
    <t>DOMESTIC FEEDER FOR POL Nansha</t>
  </si>
  <si>
    <t xml:space="preserve">Only apply on those strings which have direct call Nansha service </t>
  </si>
  <si>
    <t>Dongguan - Shatian*</t>
  </si>
  <si>
    <t>INTERNATIONAL FEEDER FOR POL YANTIAN</t>
  </si>
  <si>
    <t xml:space="preserve">Only apply on those strings which have direct call Yantian service </t>
  </si>
  <si>
    <t>YTN</t>
  </si>
  <si>
    <t>Nanhai - Nangang*</t>
  </si>
  <si>
    <t>Qinzhou*</t>
  </si>
  <si>
    <t>Wuzhou - Lijiazhuang*</t>
  </si>
  <si>
    <t>Zhongshan - Huangpu*</t>
  </si>
  <si>
    <t>Zhuhai - Civet*</t>
  </si>
  <si>
    <t>Zhuhai - Hongwan*</t>
  </si>
  <si>
    <t>INTERNATIONAL FEEDER FOR POL HK</t>
  </si>
  <si>
    <t xml:space="preserve">Only apply on those strings which have direct call HK service </t>
  </si>
  <si>
    <t xml:space="preserve">Intermodal B : Rail service </t>
  </si>
  <si>
    <t>Chongqing ( By rail)</t>
  </si>
  <si>
    <t>Kunming ( By rail)</t>
  </si>
  <si>
    <t>Changsha ( By rail)</t>
  </si>
  <si>
    <t>Changde ( By rail)</t>
  </si>
  <si>
    <t>Yongzhou ( By rail)</t>
  </si>
  <si>
    <t>Zhuzhou ( By rail)</t>
  </si>
  <si>
    <t>POL Yantian</t>
  </si>
  <si>
    <t>Yantian</t>
  </si>
  <si>
    <t>Ganzhou ( By rail)</t>
  </si>
  <si>
    <t>POL Nansha</t>
  </si>
  <si>
    <t>Nansha</t>
  </si>
  <si>
    <t xml:space="preserve">Intermodal C : Truck service </t>
  </si>
  <si>
    <t>POL Shekou by TRUCK</t>
  </si>
  <si>
    <t>Koper</t>
  </si>
  <si>
    <t>LEIXOES-PORTUGAL</t>
  </si>
  <si>
    <t>Sines</t>
  </si>
  <si>
    <t>SEVILLA-SPAIN</t>
  </si>
  <si>
    <t>These FAK Rates are inclusive of Base Rate (i.e. Ocean Freight Rate), Suez Canal Surcharges (SCS), Bunker Recovery Costs (BRC), Currency Adjustment Factor (CAF), Piracy Risk Surcharges (PRS)</t>
  </si>
  <si>
    <t>Subject to ISPS charges and THC rate both sides (please refer to the THC/ISPS Table sent into this message. If the THC/ISPS Table is missing please contact your MSC Agency immediately and request a copy)</t>
  </si>
  <si>
    <t>FAK (Freight All Kinds) excludes all IMO Category commodities and high value commodities</t>
  </si>
  <si>
    <t>Please contact your MSC local agent for queries related to commodities not included in FAK rates, port pairs, specific equipment or any other information not included in this Price Announcement</t>
  </si>
  <si>
    <t>MSC Agencies’ standard terms and conditions apply including MSC’s standard Bill of Lading see https://www.msc.com/che/contract-of-carriage. Unless otherwise specified on MSC agencies’ standard terms and conditions, MSC allows 3-day free time to collect an</t>
  </si>
  <si>
    <t xml:space="preserve"> SUBJECT TO </t>
  </si>
  <si>
    <t xml:space="preserve">Subj to MSC BRQ formula, fix calendar review       
 Not subject to CLS, 
DOC fee Subj to (see SEB conditions tab),
Subject to container inspection fee, 
THC subject to VATOS,
Subj to Ho Chi Minh rates on top of Vung Tau
</t>
  </si>
  <si>
    <t>** For the USA contract: Our Q2 level is OK to be valid for the full contract period **</t>
  </si>
  <si>
    <t>23rd April 2021 till 30th June 2021</t>
  </si>
  <si>
    <t>DAMAIYU</t>
  </si>
  <si>
    <t>Correction!!</t>
  </si>
  <si>
    <t>LONGMEN</t>
  </si>
  <si>
    <t>Huzhou (Rail)</t>
  </si>
  <si>
    <t>Service Suspended</t>
  </si>
  <si>
    <t>With Immediate Effect till 30th June 2021</t>
  </si>
  <si>
    <t>13 of May 2021 till 30th of June 2021</t>
  </si>
  <si>
    <t>MA'ANSHAN</t>
  </si>
  <si>
    <t>Marsaxlokk,Gioia Tauro</t>
  </si>
  <si>
    <t>Koper, Rijeka</t>
  </si>
  <si>
    <t>SHANXI</t>
  </si>
  <si>
    <t>SHIJIAZHUANG</t>
  </si>
  <si>
    <t>XI AN</t>
  </si>
  <si>
    <t>EURO 500</t>
  </si>
  <si>
    <t>EURO 1000</t>
  </si>
  <si>
    <t>NOT SUBJECT TO /USD 323/TEU</t>
  </si>
  <si>
    <t xml:space="preserve">Subj to MSC BRQ formula, fix calendar review       
 Not subject to CLS, 
DOC fee Subj to (see SEB conditions tab),
Subject to container inspection fee, 
THC subject to VATOS,
"Not subject to CLS .
DOC fee Subj to (see SEB conditions tab)
OVW not applicable .
Not subject to PSS 
Final destination:Lyon on top of Fos 60/70/70 EUR valid from 01.04.2021 to 30.06.2021
		</t>
  </si>
  <si>
    <t>January 1st 2022</t>
  </si>
  <si>
    <t>JIMO (RAIL)</t>
  </si>
  <si>
    <t>JIAOZHOU (RAIL)</t>
  </si>
  <si>
    <t>JIAXING</t>
  </si>
  <si>
    <t>Huzhou/Changxing (RAIL)</t>
  </si>
  <si>
    <t>Yiwu (By Truck)</t>
  </si>
  <si>
    <t>Truck</t>
  </si>
  <si>
    <t>20’ for cargo weight less than 17 tons.</t>
  </si>
  <si>
    <t>20’ for cargo weight over 17 tons.</t>
  </si>
  <si>
    <t>Port Closed</t>
  </si>
  <si>
    <t>Guiyang (By Rail)</t>
  </si>
  <si>
    <t>Pls Refer to Section B - Rail svs</t>
  </si>
  <si>
    <t>HAKATA-JAPAN</t>
  </si>
  <si>
    <t>Effective from 6th November 2021 until further notice but not beyond 30th November 2021</t>
  </si>
  <si>
    <t>POL Fuzhou Jiangyin</t>
  </si>
  <si>
    <t>Chengdu (RAIL)</t>
  </si>
  <si>
    <t>Bilbao, Vigo, Gijon</t>
  </si>
  <si>
    <t>La Spezia, Genoa, Fos-sur-mer</t>
  </si>
  <si>
    <t>POL Qinzhou to Singapore</t>
  </si>
  <si>
    <t>Qinzhou (By Commercial Feeder)</t>
  </si>
  <si>
    <t>Singapore</t>
  </si>
  <si>
    <t xml:space="preserve">Intermodal C : Trucking service </t>
  </si>
  <si>
    <t>POL SHEKOU</t>
  </si>
  <si>
    <t>POL YANTIAN</t>
  </si>
  <si>
    <t>Location Name</t>
  </si>
  <si>
    <t>20'</t>
  </si>
  <si>
    <t>40'</t>
  </si>
  <si>
    <t>TRUCK</t>
  </si>
  <si>
    <t xml:space="preserve"> 650 </t>
  </si>
  <si>
    <t xml:space="preserve"> 370 </t>
  </si>
  <si>
    <t>Ganzhou (RAIL)</t>
  </si>
  <si>
    <t>Hangzhou (RAIL)</t>
  </si>
  <si>
    <t>Lishui (RAIL)</t>
  </si>
  <si>
    <t>Taizhou (RAIL)</t>
  </si>
  <si>
    <t>Yongkang (RAIL)</t>
  </si>
  <si>
    <t>Zhuji (RAIL)</t>
  </si>
  <si>
    <t>HUINONG (RAIL)</t>
  </si>
  <si>
    <t>YINCHUAN (RAIL)</t>
  </si>
  <si>
    <t>Ningde</t>
  </si>
  <si>
    <t>MAWEI (Barge)</t>
  </si>
  <si>
    <t>Hohhot (RAIL)</t>
  </si>
  <si>
    <t>Wuhai (RAIL)</t>
  </si>
  <si>
    <t>Linhe (RAIL)</t>
  </si>
  <si>
    <t>Baotou (RAIL)</t>
  </si>
  <si>
    <t>Shaliang (RAIL)</t>
  </si>
  <si>
    <t>Chifeng Malin (RAIL)</t>
  </si>
  <si>
    <t>DOMESTIC FEEDER FOR POL DACHAN BAY</t>
  </si>
  <si>
    <t xml:space="preserve">Only apply on those strings which have direct call DCB service </t>
  </si>
  <si>
    <t>DCB</t>
  </si>
  <si>
    <t>KENGZI</t>
  </si>
  <si>
    <t>LIANTANG</t>
  </si>
  <si>
    <t>GEODIS</t>
  </si>
  <si>
    <t>SG060867</t>
  </si>
  <si>
    <t>ES001746</t>
  </si>
  <si>
    <t xml:space="preserve">416000-451-ST </t>
  </si>
  <si>
    <t>SCT Code (with effect 1st January 2014)</t>
  </si>
  <si>
    <t>900000-1107</t>
  </si>
  <si>
    <t>LAT KRABANG-THLCH-THAILAND</t>
  </si>
  <si>
    <t>CAGLIARI- ITALY</t>
  </si>
  <si>
    <t>SUBJECT TO USD 800/TEU</t>
  </si>
  <si>
    <t>SUBJECT TO /VATOS</t>
  </si>
  <si>
    <t xml:space="preserve">10 days free demurrage at pod </t>
  </si>
  <si>
    <t xml:space="preserve">SUBJ TO OVW USD 500/20DV FOR CARGO WEIGHT OVER 20 TONS                                                                                                        
SUBJ TO  SDS USD 250/TEU 
</t>
  </si>
  <si>
    <t xml:space="preserve">NESTLE </t>
  </si>
  <si>
    <t>AMAZON</t>
  </si>
  <si>
    <t>ESA07505</t>
  </si>
  <si>
    <t xml:space="preserve">416000-450-ST </t>
  </si>
  <si>
    <t xml:space="preserve">Subj to OVW
Subj to SDS
</t>
  </si>
  <si>
    <t>HUSQVARNA</t>
  </si>
  <si>
    <t>416000-389-ST</t>
  </si>
  <si>
    <t>DOMESTIC FEEDER FOR POL SHEKOU/ DA CHAN BAY</t>
  </si>
  <si>
    <t>INTERNATIONAL FEEDER FOR POL SHEKOU/ DA CHAN BAY</t>
  </si>
  <si>
    <t xml:space="preserve">Only apply on those strings which have direct call Shekou / Da Chan Bay service </t>
  </si>
  <si>
    <t>SHK/ DCB</t>
  </si>
  <si>
    <t>For USA, Effective Date: 3. 10. 2022 till 31. 12. 2022</t>
  </si>
  <si>
    <t>For Non USA, Effective Date: 17. 9. 2022 till 31. 12. 2022</t>
  </si>
  <si>
    <t>These FAK rates are subject to the Service Disruption Surcharge (SDS) USD 0/teu.</t>
  </si>
  <si>
    <t>SALERNO-ITALY</t>
  </si>
  <si>
    <t>Xingtai (RAIL)</t>
  </si>
  <si>
    <t>USD/ EURO</t>
  </si>
  <si>
    <t xml:space="preserve">These FAK rates are subject to the Emissions Trading Scheme (ETS) vatos, wef 1st January 2023. </t>
  </si>
  <si>
    <t>Cities</t>
  </si>
  <si>
    <t>Gaoming</t>
  </si>
  <si>
    <t>Foshan</t>
  </si>
  <si>
    <t>Shatian</t>
  </si>
  <si>
    <t>Dongguan</t>
  </si>
  <si>
    <t>Sanshui</t>
  </si>
  <si>
    <t>Gaosha</t>
  </si>
  <si>
    <t>Jiangmen</t>
  </si>
  <si>
    <t>Heshan</t>
  </si>
  <si>
    <t>Yangpu</t>
  </si>
  <si>
    <t>Haikou</t>
  </si>
  <si>
    <t>Kaiping</t>
  </si>
  <si>
    <t>Huangpu</t>
  </si>
  <si>
    <t>Waihai</t>
  </si>
  <si>
    <t>Xinhui</t>
  </si>
  <si>
    <t>Jiujiang</t>
  </si>
  <si>
    <t>Nanhai</t>
  </si>
  <si>
    <t>Nangang</t>
  </si>
  <si>
    <t>Sanshan</t>
  </si>
  <si>
    <t>Beijiao</t>
  </si>
  <si>
    <t>Shunde</t>
  </si>
  <si>
    <t>Leliu</t>
  </si>
  <si>
    <t>Shunde New port</t>
  </si>
  <si>
    <t>Rongqi</t>
  </si>
  <si>
    <t>Gongyi</t>
  </si>
  <si>
    <t>Taishan</t>
  </si>
  <si>
    <t>Lianhuashan</t>
  </si>
  <si>
    <t>Panyu</t>
  </si>
  <si>
    <t>Lijiazhuang</t>
  </si>
  <si>
    <t>Wuzhou</t>
  </si>
  <si>
    <t>Yunfu New port</t>
  </si>
  <si>
    <t>Yunfu</t>
  </si>
  <si>
    <t>Gaoyao</t>
  </si>
  <si>
    <t>Zhaoqing</t>
  </si>
  <si>
    <t>Mafang</t>
  </si>
  <si>
    <t>Zhaoqing New port</t>
  </si>
  <si>
    <t>Sanrong</t>
  </si>
  <si>
    <t>Hangyun</t>
  </si>
  <si>
    <t>Zhongshan</t>
  </si>
  <si>
    <t>Shenwan</t>
  </si>
  <si>
    <t>Waimao</t>
  </si>
  <si>
    <t>Xiashan</t>
  </si>
  <si>
    <t>Zhanjiang</t>
  </si>
  <si>
    <t>Xiaolan</t>
  </si>
  <si>
    <t>Civet</t>
  </si>
  <si>
    <t>Zhuhai</t>
  </si>
  <si>
    <t>Doumen</t>
  </si>
  <si>
    <t>Gaolan</t>
  </si>
  <si>
    <t>Hongwan</t>
  </si>
  <si>
    <t>Fengcheng</t>
  </si>
  <si>
    <t>Beihai</t>
  </si>
  <si>
    <t>Guiyang</t>
  </si>
  <si>
    <t>SHENYANG (RAIL)</t>
  </si>
  <si>
    <t>PANJIN</t>
  </si>
  <si>
    <t>HUANGHUA</t>
  </si>
  <si>
    <t>CHANGCHUN (RAIL)</t>
  </si>
  <si>
    <t>Zhanjiang ( By rail)</t>
  </si>
  <si>
    <t>Sanshui ( By rail)</t>
  </si>
  <si>
    <t>Jiangmen ( By rail)</t>
  </si>
  <si>
    <t>New!!</t>
  </si>
  <si>
    <t>XIEGANG</t>
  </si>
  <si>
    <t>HO CHI MINH-VNSGN-VIETNAM</t>
  </si>
  <si>
    <t xml:space="preserve">MSC FREIGHT ALL KIND (FAK) RATES (in USD unless otherwise specified) </t>
  </si>
  <si>
    <t>Reefer</t>
  </si>
  <si>
    <t>For UN1823 /1849 DG only - $237/20'DV</t>
  </si>
  <si>
    <t>ZHUANGHE (BARGE)</t>
  </si>
  <si>
    <t>WMED / ADR / N.Africa</t>
  </si>
  <si>
    <t>Packing Group (PG)</t>
  </si>
  <si>
    <t>Risk</t>
  </si>
  <si>
    <t>Non China</t>
  </si>
  <si>
    <t>China</t>
  </si>
  <si>
    <t>PG 1 &amp; "-"</t>
  </si>
  <si>
    <t>High Risk/ Ultra High Risk</t>
  </si>
  <si>
    <t>USD350 per Box</t>
  </si>
  <si>
    <t>USD250 per Box</t>
  </si>
  <si>
    <t>PG 2</t>
  </si>
  <si>
    <t>Medium Risk</t>
  </si>
  <si>
    <t>USD300 per Box</t>
  </si>
  <si>
    <t>PG 3</t>
  </si>
  <si>
    <t>Low Risk</t>
  </si>
  <si>
    <t>Chongqing (By rail)</t>
  </si>
  <si>
    <t>Valid till 31.12.2023</t>
  </si>
  <si>
    <t xml:space="preserve"> Hazardous Pricing via PG Group - Effective 15 June 2023 </t>
  </si>
  <si>
    <t>Non China = From Russia FE, Japan, Korea, Hong Kong, Taiwan, Bangladesh &amp; SEA</t>
  </si>
  <si>
    <t>Contract number</t>
  </si>
  <si>
    <t>Spot NAC</t>
  </si>
  <si>
    <t xml:space="preserve">POL </t>
  </si>
  <si>
    <t>POD</t>
  </si>
  <si>
    <t>COMM</t>
  </si>
  <si>
    <t>VOL</t>
  </si>
  <si>
    <t>MSC Offer (USD)</t>
  </si>
  <si>
    <t>Start Validity</t>
  </si>
  <si>
    <t>End Validity</t>
  </si>
  <si>
    <t>Remarks</t>
  </si>
  <si>
    <t>TMS Code (if applicable)</t>
  </si>
  <si>
    <t>95089-1-ST</t>
  </si>
  <si>
    <t>95089-8888-ST</t>
  </si>
  <si>
    <t>Parama</t>
  </si>
  <si>
    <t>Shanghai, Yantian, Qingdao, Xiamen, Ningbo, Xingang</t>
  </si>
  <si>
    <t>Bari</t>
  </si>
  <si>
    <t>Bathroom Furniture</t>
  </si>
  <si>
    <t>8 - 10 TEU/WK</t>
  </si>
  <si>
    <t>For USA, Effective Date: 1.2.2023 till 30.9.2023</t>
  </si>
  <si>
    <t>For Non USA, Effective Date: 1.2.2023 till 30.9.2023</t>
  </si>
  <si>
    <t>For USA, Effective Date: 15.7.2023 till 30.9.2023</t>
  </si>
  <si>
    <t>For Non USA, Effective Date: 15.7.2023 till 30.9.2023</t>
  </si>
  <si>
    <t>Wef 15.7.2023</t>
  </si>
  <si>
    <t>For USA, Effective Date: 1.1.2023 till 30.9.2023</t>
  </si>
  <si>
    <t>For Non USA, Effective Date: 1.1.2023 till 30.9.2023</t>
  </si>
  <si>
    <t>YANCHENG (RAIL)</t>
  </si>
  <si>
    <t>HUAI'AN(RAIL)</t>
  </si>
  <si>
    <t>CAOXIAN (RAIL)</t>
  </si>
  <si>
    <t>JINAN (RAIL)</t>
  </si>
  <si>
    <t>BOXING (RAIL)</t>
  </si>
  <si>
    <t>LINYI (RAIL)</t>
  </si>
  <si>
    <t>ZHENGZHOU (RAIL)</t>
  </si>
  <si>
    <t>LAT KRABANG-THAILAND</t>
  </si>
  <si>
    <t>PSS, GFS Inclusive
Subject to all locals, OVW</t>
  </si>
  <si>
    <r>
      <rPr>
        <b/>
        <sz val="14"/>
        <color theme="1"/>
        <rFont val="Calibri"/>
        <family val="2"/>
        <scheme val="minor"/>
      </rPr>
      <t xml:space="preserve">FLEXPORT  </t>
    </r>
    <r>
      <rPr>
        <sz val="14"/>
        <color theme="1"/>
        <rFont val="Calibri"/>
        <family val="2"/>
        <scheme val="minor"/>
      </rPr>
      <t>(TMS Contract Holder: DE115183 )</t>
    </r>
  </si>
  <si>
    <r>
      <t xml:space="preserve">Transport Additional surcharge (TAD) in </t>
    </r>
    <r>
      <rPr>
        <i/>
        <sz val="14"/>
        <color theme="1"/>
        <rFont val="Calibri"/>
        <family val="2"/>
        <scheme val="minor"/>
      </rPr>
      <t>USD</t>
    </r>
  </si>
  <si>
    <t>These FAK rates are subject to Overweight Surcharges (OVW) vatos,USD 100/20’dv for all cargo of more than 20 TONS/20’dv (cargo weight/tara excluded) . wef 3 rd July</t>
  </si>
  <si>
    <t>NANJING (RAIL)</t>
  </si>
  <si>
    <t>CHANGZHOU (RAIL)</t>
  </si>
  <si>
    <t>XUZHOU (RAIL)</t>
  </si>
  <si>
    <t>DANYANG (RAIL)</t>
  </si>
  <si>
    <t>HAI"AN (RAIL)</t>
  </si>
  <si>
    <t>SUZHOU (RAIL)</t>
  </si>
  <si>
    <t>BENGBU (RAIL)</t>
  </si>
  <si>
    <t>CHUZHOU (RAIL)</t>
  </si>
  <si>
    <t>HEFEI (RAIL)</t>
  </si>
  <si>
    <t>For USA, Effective Date: 15.8.2023 till 30.9.2023</t>
  </si>
  <si>
    <t>For Non USA, Effective Date: 15.8.2023 till 30.9.2023</t>
  </si>
  <si>
    <t>NEW!!</t>
  </si>
  <si>
    <t>KUI CHONG KUIYONG</t>
  </si>
  <si>
    <t>1,010</t>
  </si>
  <si>
    <t>1,025</t>
  </si>
  <si>
    <t>1,045</t>
  </si>
  <si>
    <r>
      <rPr>
        <b/>
        <sz val="11"/>
        <color theme="1"/>
        <rFont val="Calibri"/>
        <family val="2"/>
        <scheme val="minor"/>
      </rPr>
      <t xml:space="preserve">MSC’s rate offer is subject to the below conditions:  </t>
    </r>
    <r>
      <rPr>
        <sz val="11"/>
        <color theme="1"/>
        <rFont val="Calibri"/>
        <family val="2"/>
        <scheme val="minor"/>
      </rPr>
      <t xml:space="preserve">
1.	 Terms and conditions (including the rates) provided herein are effective from the date indicated as “Effective Date” in this Special Rate Agreement – SRA Excel file subject to 3. below;
2.	 Bunker is included in the quoted rates but is subject to an adjustment based on the MSC’s bunker formula; 
3.	 MSC requests an official reply within 15 days from the date of this email, after which the rates will be subject to re-quotation or re-confirmation;
4.	 Rates quoted per port pair/trade lanes shall become effective as soon as an official reply is received from your side (rates become EFFECTIVE as from given starting validity) indicating acceptance and providing volume commitment for the same port pair/trade lanes basis; 
5.	 In view of vessel capacity constraints, MSC would like to reserve its rights to evaluate and confirm – partially or totally- on the final volume nomination awarded; 
6.	 The rates quoted are applicable to the named account (stated “Named Account” in this Special Rate Agreement – SRA Excel file) and for the following commodity : (listed as “Commodity” in this Special Rate Agreement – SRA Excel file or quotation)
Misuse of the rates may result in:
- 	Re rating of cargo per the applicable rate;
- 	Misdeclaration Fee (CMD); and/or
- 	Manifest Corrector Fee; and/or
- 	Security Manifest Amendment Fee (SMA)
MSC reserve the right to perform an audit of all shipments and you may be requested to provide the appropriate commercial documentation to document that the specific shipments are made on behalf of the NAC.  
If the audit shows that rates have not been used for the appropriate NAC or commodity, you shall indemnify and hold harmless MSC, its directors, officers, employees, shareholders, partner, affiliates and agents in respect of all claims, action, liability, loss, damage, suit, penalties, costs and expenses (including legal fees) arising from or in connection with such misuse.</t>
    </r>
  </si>
  <si>
    <t>These FAK rates are subject to the Global Fuel Surcharge (GFS) vatos USD 134/teu valid for September 2023. Rates are subject to Peak Season Surcharge (PSS) vatos USD 0/TEU wef 15th Oct 2022 till further notice.</t>
  </si>
  <si>
    <t>1550/1900/1900</t>
  </si>
  <si>
    <t>Effective from 15th September 2023 until further notice but not beyond 30th September 2023</t>
  </si>
  <si>
    <t>Effective from 1st October 2023 until further notice but not beyond 14th October 2023</t>
  </si>
  <si>
    <r>
      <rPr>
        <b/>
        <sz val="14"/>
        <color rgb="FFFF0000"/>
        <rFont val="Calibri"/>
        <family val="2"/>
        <scheme val="minor"/>
      </rPr>
      <t>These FAK rates are subject to the Global Fuel Surcharge (GFS) vatos USD 148/teu valid for October 2023</t>
    </r>
    <r>
      <rPr>
        <b/>
        <sz val="14"/>
        <color theme="1"/>
        <rFont val="Calibri"/>
        <family val="2"/>
        <scheme val="minor"/>
      </rPr>
      <t>. Rates are subject to Peak Season Surcharge (PSS) vatos USD 0/TEU wef 15th Oct 2022 till further notice.</t>
    </r>
  </si>
  <si>
    <t>1450/1650/1650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</si>
</sst>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8">
    <numFmt numFmtId="5" formatCode="&quot;$&quot;#,##0_);\(&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 #,##0_ ;_ * \-#,##0_ ;_ * &quot;-&quot;_ ;_ @_ "/>
    <numFmt numFmtId="170" formatCode="_ * #,##0.00_ ;_ * \-#,##0.00_ ;_ * &quot;-&quot;??_ ;_ @_ "/>
    <numFmt numFmtId="171" formatCode="\$#,##0\ ;\(\$#,##0\)"/>
    <numFmt numFmtId="172" formatCode="\t#\,\t#\t#0"/>
    <numFmt numFmtId="173" formatCode="_ [$€]\ * #,##0.00_ ;_ [$€]\ * \-#,##0.00_ ;_ [$€]\ * &quot;-&quot;??_ ;_ @_ "/>
    <numFmt numFmtId="174" formatCode="#,##0.000_);[Red]\(#,##0.000\)"/>
    <numFmt numFmtId="175" formatCode="0.000%"/>
    <numFmt numFmtId="176" formatCode="0.00_)"/>
    <numFmt numFmtId="177" formatCode="&quot;\&quot;#,##0;[Red]&quot;\&quot;&quot;\&quot;\-#,##0"/>
    <numFmt numFmtId="178" formatCode="&quot;\&quot;#,##0.00;[Red]&quot;\&quot;&quot;\&quot;&quot;\&quot;&quot;\&quot;&quot;\&quot;&quot;\&quot;\-#,##0.00"/>
    <numFmt numFmtId="179" formatCode="&quot;\&quot;#,##0.00;[Red]&quot;\&quot;\-#,##0.00"/>
    <numFmt numFmtId="180" formatCode="&quot;\&quot;#,##0;[Red]&quot;\&quot;\-#,##0"/>
    <numFmt numFmtId="181" formatCode="0_ "/>
    <numFmt numFmtId="182" formatCode="_-* #,##0.00\ _f_r_._-;\-* #,##0.00\ _f_r_._-;_-* &quot;-&quot;??\ _f_r_._-;_-@_-"/>
    <numFmt numFmtId="183" formatCode="[$€-2]\ #,##0"/>
    <numFmt numFmtId="184" formatCode="[$-409]mmmm\ d\,\ yyyy;@"/>
    <numFmt numFmtId="185" formatCode="[$€-C07]\ #,##0"/>
    <numFmt numFmtId="186" formatCode="_-* #,##0\ _f_r_._-;\-* #,##0\ _f_r_._-;_-* &quot;-&quot;\ _f_r_._-;_-@_-"/>
    <numFmt numFmtId="187" formatCode="#,##0.0_);\(#,##0.0\)"/>
    <numFmt numFmtId="188" formatCode="\ \ \ @"/>
    <numFmt numFmtId="189" formatCode="_-* #,##0\ _P_t_s_-;\-* #,##0\ _P_t_s_-;_-* &quot;-&quot;\ _P_t_s_-;_-@_-"/>
    <numFmt numFmtId="190" formatCode="&quot;R$&quot;#,##0_);\(&quot;R$&quot;#,##0\)"/>
    <numFmt numFmtId="191" formatCode="_-* #,##0\ &quot;F&quot;_-;\-* #,##0\ &quot;F&quot;_-;_-* &quot;-&quot;\ &quot;F&quot;_-;_-@_-"/>
    <numFmt numFmtId="192" formatCode="_-* #,##0.00\ &quot;F&quot;_-;\-* #,##0.00\ &quot;F&quot;_-;_-* &quot;-&quot;??\ &quot;F&quot;_-;_-@_-"/>
    <numFmt numFmtId="193" formatCode="_-* #,##0\ &quot;Pts&quot;_-;\-* #,##0\ &quot;Pts&quot;_-;_-* &quot;-&quot;\ &quot;Pts&quot;_-;_-@_-"/>
    <numFmt numFmtId="194" formatCode="_-* #,##0.00\ &quot;Pts&quot;_-;\-* #,##0.00\ &quot;Pts&quot;_-;_-* &quot;-&quot;??\ &quot;Pts&quot;_-;_-@_-"/>
    <numFmt numFmtId="195" formatCode="&quot;R$&quot;#,##0_);[Red]\(&quot;R$&quot;#,##0\)"/>
    <numFmt numFmtId="196" formatCode="_-* #,##0.00\ _€_-;\-* #,##0.00\ _€_-;_-* &quot;-&quot;??\ _€_-;_-@_-"/>
  </numFmts>
  <fonts count="147">
    <font>
      <sz val="11"/>
      <color theme="1"/>
      <name val="Calibri"/>
      <family val="2"/>
      <scheme val="minor"/>
    </font>
    <font>
      <sz val="10"/>
      <name val="Arial"/>
      <family val="2"/>
    </font>
    <font>
      <sz val="12"/>
      <name val="宋体"/>
      <charset val="134"/>
    </font>
    <font>
      <b/>
      <i/>
      <sz val="16"/>
      <name val="Helv"/>
      <family val="2"/>
    </font>
    <font>
      <sz val="8"/>
      <name val="MS Sans Serif"/>
      <family val="2"/>
    </font>
    <font>
      <sz val="14"/>
      <name val="뼻뮝"/>
      <family val="3"/>
    </font>
    <font>
      <sz val="12"/>
      <name val="뼻뮝"/>
      <family val="1"/>
    </font>
    <font>
      <sz val="12"/>
      <name val="바탕체"/>
      <family val="3"/>
    </font>
    <font>
      <sz val="10"/>
      <name val="굴림체"/>
      <family val="3"/>
    </font>
    <font>
      <sz val="10"/>
      <name val="Times New Roman CE"/>
      <family val="1"/>
      <charset val="238"/>
    </font>
    <font>
      <sz val="9.9"/>
      <name val="Arial"/>
      <family val="2"/>
    </font>
    <font>
      <sz val="10"/>
      <name val="Arial"/>
      <family val="2"/>
    </font>
    <font>
      <sz val="14"/>
      <name val="Calibri"/>
      <family val="2"/>
    </font>
    <font>
      <sz val="11"/>
      <name val="Calibri"/>
      <family val="2"/>
    </font>
    <font>
      <b/>
      <sz val="20"/>
      <name val="Calibri"/>
      <family val="2"/>
    </font>
    <font>
      <b/>
      <sz val="18"/>
      <name val="Calibri"/>
      <family val="2"/>
    </font>
    <font>
      <b/>
      <sz val="16"/>
      <name val="Arial Black"/>
      <family val="2"/>
    </font>
    <font>
      <b/>
      <i/>
      <sz val="16"/>
      <name val="Arial Black"/>
      <family val="2"/>
    </font>
    <font>
      <b/>
      <sz val="16"/>
      <name val="Calibri"/>
      <family val="2"/>
    </font>
    <font>
      <b/>
      <strike/>
      <sz val="16"/>
      <name val="Calibri"/>
      <family val="2"/>
    </font>
    <font>
      <b/>
      <sz val="20"/>
      <name val="Arial Black"/>
      <family val="2"/>
    </font>
    <font>
      <b/>
      <sz val="14"/>
      <name val="Arial Black"/>
      <family val="2"/>
    </font>
    <font>
      <sz val="11"/>
      <color theme="1"/>
      <name val="Calibri"/>
      <family val="2"/>
      <scheme val="minor"/>
    </font>
    <font>
      <sz val="11"/>
      <color rgb="FFFF0000"/>
      <name val="Calibri"/>
      <family val="2"/>
      <scheme val="minor"/>
    </font>
    <font>
      <sz val="9"/>
      <color rgb="FF000000"/>
      <name val="Verdana"/>
      <family val="2"/>
    </font>
    <font>
      <sz val="11"/>
      <name val="Calibri"/>
      <family val="2"/>
      <scheme val="minor"/>
    </font>
    <font>
      <sz val="9.9"/>
      <color theme="1"/>
      <name val="Arial"/>
      <family val="2"/>
    </font>
    <font>
      <sz val="14"/>
      <name val="Calibri"/>
      <family val="2"/>
      <scheme val="minor"/>
    </font>
    <font>
      <sz val="16"/>
      <name val="Calibri"/>
      <family val="2"/>
      <scheme val="minor"/>
    </font>
    <font>
      <sz val="12"/>
      <name val="Calibri"/>
      <family val="2"/>
      <scheme val="minor"/>
    </font>
    <font>
      <b/>
      <sz val="12"/>
      <name val="Calibri"/>
      <family val="2"/>
      <scheme val="minor"/>
    </font>
    <font>
      <strike/>
      <sz val="12"/>
      <name val="Calibri"/>
      <family val="2"/>
      <scheme val="minor"/>
    </font>
    <font>
      <b/>
      <sz val="16"/>
      <name val="Calibri"/>
      <family val="2"/>
      <scheme val="minor"/>
    </font>
    <font>
      <sz val="8"/>
      <name val="Calibri"/>
      <family val="2"/>
      <scheme val="minor"/>
    </font>
    <font>
      <b/>
      <sz val="18"/>
      <name val="Calibri"/>
      <family val="2"/>
      <scheme val="minor"/>
    </font>
    <font>
      <b/>
      <sz val="20"/>
      <name val="Calibri"/>
      <family val="2"/>
      <scheme val="minor"/>
    </font>
    <font>
      <u/>
      <sz val="10"/>
      <color indexed="12"/>
      <name val="Arial"/>
      <family val="2"/>
    </font>
    <font>
      <u/>
      <sz val="11"/>
      <color theme="10"/>
      <name val="宋体"/>
      <charset val="134"/>
    </font>
    <font>
      <sz val="10"/>
      <name val="Arial"/>
      <family val="2"/>
      <charset val="161"/>
    </font>
    <font>
      <sz val="8"/>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Times New Roman"/>
      <family val="1"/>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新細明體"/>
      <family val="1"/>
      <charset val="136"/>
    </font>
    <font>
      <sz val="10"/>
      <name val="Helv"/>
      <family val="2"/>
    </font>
    <font>
      <u/>
      <sz val="12"/>
      <color indexed="12"/>
      <name val="宋体"/>
      <charset val="134"/>
    </font>
    <font>
      <sz val="10"/>
      <color theme="1"/>
      <name val="Arial"/>
      <family val="2"/>
    </font>
    <font>
      <sz val="10"/>
      <color theme="1"/>
      <name val="Times New Roman"/>
      <family val="1"/>
    </font>
    <font>
      <u/>
      <sz val="11"/>
      <color theme="10"/>
      <name val="Calibri"/>
      <family val="2"/>
      <scheme val="minor"/>
    </font>
    <font>
      <u/>
      <sz val="11"/>
      <color theme="11"/>
      <name val="宋体"/>
      <charset val="134"/>
    </font>
    <font>
      <sz val="11"/>
      <color theme="1"/>
      <name val="Calibri"/>
      <family val="1"/>
      <charset val="136"/>
      <scheme val="minor"/>
    </font>
    <font>
      <sz val="11"/>
      <color indexed="8"/>
      <name val="新細明體"/>
      <family val="1"/>
      <charset val="136"/>
    </font>
    <font>
      <u/>
      <sz val="11"/>
      <color indexed="12"/>
      <name val="Calibri"/>
      <family val="2"/>
    </font>
    <font>
      <u/>
      <sz val="11"/>
      <color theme="10"/>
      <name val="Calibri"/>
      <family val="2"/>
    </font>
    <font>
      <sz val="12"/>
      <name val="宋体"/>
    </font>
    <font>
      <sz val="10"/>
      <name val="MS Sans Serif"/>
      <family val="2"/>
    </font>
    <font>
      <sz val="8"/>
      <name val="Times New Roman"/>
      <family val="1"/>
    </font>
    <font>
      <b/>
      <sz val="10"/>
      <name val="MS Sans Serif"/>
      <family val="2"/>
    </font>
    <font>
      <sz val="10"/>
      <name val="MS Serif"/>
      <family val="1"/>
    </font>
    <font>
      <sz val="10"/>
      <name val="Courier"/>
      <family val="3"/>
    </font>
    <font>
      <sz val="12"/>
      <name val="Helv"/>
      <family val="2"/>
    </font>
    <font>
      <sz val="10"/>
      <color indexed="16"/>
      <name val="MS Serif"/>
      <family val="1"/>
    </font>
    <font>
      <sz val="8"/>
      <name val="Arial"/>
      <family val="2"/>
    </font>
    <font>
      <b/>
      <sz val="12"/>
      <name val="Arial"/>
      <family val="2"/>
    </font>
    <font>
      <b/>
      <sz val="14"/>
      <name val="MS Sans Serif"/>
      <family val="2"/>
    </font>
    <font>
      <b/>
      <sz val="12"/>
      <name val="Helv"/>
      <family val="2"/>
    </font>
    <font>
      <sz val="12"/>
      <color indexed="9"/>
      <name val="Helv"/>
      <family val="2"/>
    </font>
    <font>
      <sz val="10"/>
      <color indexed="18"/>
      <name val="Times New Roman"/>
      <family val="1"/>
    </font>
    <font>
      <sz val="10"/>
      <name val="Tms Rmn"/>
      <family val="1"/>
    </font>
    <font>
      <sz val="8"/>
      <name val="Helv"/>
      <family val="2"/>
    </font>
    <font>
      <b/>
      <sz val="8"/>
      <color indexed="8"/>
      <name val="Helv"/>
      <family val="2"/>
    </font>
    <font>
      <sz val="12"/>
      <color indexed="13"/>
      <name val="Helv"/>
      <family val="2"/>
    </font>
    <font>
      <sz val="10"/>
      <name val="Comic Sans MS"/>
      <family val="4"/>
    </font>
    <font>
      <b/>
      <sz val="10"/>
      <name val="Comic Sans MS"/>
      <family val="4"/>
    </font>
    <font>
      <b/>
      <u/>
      <sz val="10"/>
      <name val="Comic Sans MS"/>
      <family val="4"/>
    </font>
    <font>
      <b/>
      <u/>
      <sz val="8"/>
      <name val="Comic Sans MS"/>
      <family val="4"/>
    </font>
    <font>
      <sz val="8"/>
      <name val="Comic Sans MS"/>
      <family val="4"/>
    </font>
    <font>
      <strike/>
      <sz val="10"/>
      <name val="Comic Sans MS"/>
      <family val="4"/>
    </font>
    <font>
      <b/>
      <sz val="12"/>
      <name val="Comic Sans MS"/>
      <family val="4"/>
    </font>
    <font>
      <sz val="10"/>
      <name val="Cambria"/>
      <family val="1"/>
    </font>
    <font>
      <b/>
      <u/>
      <sz val="12"/>
      <name val="Comic Sans MS"/>
      <family val="4"/>
    </font>
    <font>
      <b/>
      <u/>
      <sz val="10"/>
      <name val="Cambria"/>
      <family val="1"/>
    </font>
    <font>
      <b/>
      <sz val="10"/>
      <name val="Cambria"/>
      <family val="1"/>
    </font>
    <font>
      <b/>
      <u/>
      <sz val="8"/>
      <name val="Cambria"/>
      <family val="1"/>
    </font>
    <font>
      <b/>
      <sz val="14"/>
      <name val="Comic Sans MS"/>
      <family val="4"/>
    </font>
    <font>
      <strike/>
      <sz val="10"/>
      <name val="Arial"/>
      <family val="2"/>
    </font>
    <font>
      <b/>
      <sz val="11"/>
      <name val="Calibri"/>
      <family val="2"/>
    </font>
    <font>
      <b/>
      <sz val="14"/>
      <name val="Calibri"/>
      <family val="2"/>
      <scheme val="minor"/>
    </font>
    <font>
      <sz val="10"/>
      <name val="Verdana"/>
      <family val="2"/>
    </font>
    <font>
      <u/>
      <sz val="11"/>
      <color theme="11"/>
      <name val="宋体"/>
    </font>
    <font>
      <b/>
      <sz val="11"/>
      <color theme="1"/>
      <name val="Calibri"/>
      <family val="2"/>
      <scheme val="minor"/>
    </font>
    <font>
      <sz val="14"/>
      <color theme="1"/>
      <name val="Calibri"/>
      <family val="2"/>
      <scheme val="minor"/>
    </font>
    <font>
      <b/>
      <sz val="14"/>
      <color theme="1"/>
      <name val="Calibri"/>
      <family val="2"/>
      <scheme val="minor"/>
    </font>
    <font>
      <b/>
      <strike/>
      <sz val="14"/>
      <color theme="1"/>
      <name val="Calibri"/>
      <family val="2"/>
      <scheme val="minor"/>
    </font>
    <font>
      <i/>
      <sz val="14"/>
      <color theme="1"/>
      <name val="Calibri"/>
      <family val="2"/>
      <scheme val="minor"/>
    </font>
    <font>
      <strike/>
      <sz val="14"/>
      <color theme="1"/>
      <name val="Calibri"/>
      <family val="2"/>
      <scheme val="minor"/>
    </font>
    <font>
      <b/>
      <sz val="12"/>
      <color theme="1"/>
      <name val="Calibri"/>
      <family val="2"/>
      <scheme val="minor"/>
    </font>
    <font>
      <sz val="12"/>
      <color theme="1"/>
      <name val="Calibri"/>
      <family val="2"/>
      <scheme val="minor"/>
    </font>
    <font>
      <b/>
      <sz val="14"/>
      <color theme="1"/>
      <name val="Comic Sans MS"/>
      <family val="4"/>
    </font>
    <font>
      <sz val="10"/>
      <color theme="1"/>
      <name val="Comic Sans MS"/>
      <family val="4"/>
    </font>
    <font>
      <b/>
      <sz val="11"/>
      <color theme="1"/>
      <name val="Calibri"/>
      <family val="2"/>
    </font>
    <font>
      <b/>
      <sz val="10"/>
      <color theme="1"/>
      <name val="Comic Sans MS"/>
      <family val="4"/>
    </font>
    <font>
      <sz val="11"/>
      <color theme="1"/>
      <name val="Calibri"/>
      <family val="2"/>
    </font>
    <font>
      <b/>
      <u/>
      <sz val="10"/>
      <color theme="1"/>
      <name val="Comic Sans MS"/>
      <family val="4"/>
    </font>
    <font>
      <b/>
      <u/>
      <sz val="8"/>
      <color theme="1"/>
      <name val="Comic Sans MS"/>
      <family val="4"/>
    </font>
    <font>
      <sz val="8"/>
      <color theme="1"/>
      <name val="Comic Sans MS"/>
      <family val="4"/>
    </font>
    <font>
      <sz val="8"/>
      <color theme="1"/>
      <name val="Wawati TC"/>
      <family val="3"/>
      <charset val="136"/>
    </font>
    <font>
      <sz val="10"/>
      <color theme="1"/>
      <name val="Wawati TC"/>
      <family val="3"/>
      <charset val="136"/>
    </font>
    <font>
      <b/>
      <sz val="12"/>
      <color theme="1"/>
      <name val="Comic Sans MS"/>
      <family val="4"/>
    </font>
    <font>
      <sz val="10"/>
      <color theme="1"/>
      <name val="Cambria"/>
      <family val="1"/>
    </font>
    <font>
      <b/>
      <u/>
      <sz val="12"/>
      <color theme="1"/>
      <name val="Comic Sans MS"/>
      <family val="4"/>
    </font>
    <font>
      <b/>
      <u/>
      <sz val="11"/>
      <color theme="1"/>
      <name val="Calibri"/>
      <family val="2"/>
      <scheme val="minor"/>
    </font>
    <font>
      <strike/>
      <sz val="11"/>
      <color theme="1"/>
      <name val="Calibri"/>
      <family val="2"/>
      <scheme val="minor"/>
    </font>
    <font>
      <strike/>
      <sz val="10"/>
      <color theme="1"/>
      <name val="Comic Sans MS"/>
      <family val="4"/>
    </font>
    <font>
      <strike/>
      <sz val="10"/>
      <color theme="1"/>
      <name val="Cambria"/>
      <family val="1"/>
    </font>
    <font>
      <b/>
      <strike/>
      <u/>
      <sz val="10"/>
      <color theme="1"/>
      <name val="Cambria"/>
      <family val="1"/>
    </font>
    <font>
      <b/>
      <strike/>
      <sz val="10"/>
      <color theme="1"/>
      <name val="Comic Sans MS"/>
      <family val="4"/>
    </font>
    <font>
      <b/>
      <strike/>
      <sz val="10"/>
      <color theme="1"/>
      <name val="Cambria"/>
      <family val="1"/>
    </font>
    <font>
      <b/>
      <strike/>
      <sz val="12"/>
      <color theme="1"/>
      <name val="Cambria"/>
      <family val="1"/>
    </font>
    <font>
      <b/>
      <strike/>
      <u/>
      <sz val="12"/>
      <color theme="1"/>
      <name val="Cambria"/>
      <family val="1"/>
    </font>
    <font>
      <b/>
      <strike/>
      <u/>
      <sz val="8"/>
      <color theme="1"/>
      <name val="Cambria"/>
      <family val="1"/>
    </font>
    <font>
      <b/>
      <sz val="10"/>
      <color theme="1"/>
      <name val="Cambria"/>
      <family val="1"/>
    </font>
    <font>
      <b/>
      <u/>
      <sz val="10"/>
      <color theme="1"/>
      <name val="Cambria"/>
      <family val="1"/>
    </font>
    <font>
      <b/>
      <u/>
      <sz val="8"/>
      <color theme="1"/>
      <name val="Cambria"/>
      <family val="1"/>
    </font>
    <font>
      <b/>
      <sz val="10"/>
      <color theme="1"/>
      <name val="Arial Nova"/>
      <family val="2"/>
    </font>
    <font>
      <sz val="10"/>
      <color theme="1"/>
      <name val="Arial Nova"/>
      <family val="2"/>
    </font>
    <font>
      <strike/>
      <sz val="10"/>
      <color theme="1"/>
      <name val="Arial Nova"/>
      <family val="2"/>
    </font>
    <font>
      <b/>
      <sz val="14"/>
      <color rgb="FFFF0000"/>
      <name val="Calibri"/>
      <family val="2"/>
      <scheme val="minor"/>
    </font>
    <font>
      <sz val="14"/>
      <color rgb="FFFF0000"/>
      <name val="Calibri"/>
      <family val="2"/>
      <scheme val="minor"/>
    </font>
    <font>
      <b/>
      <sz val="12"/>
      <color rgb="FFFF0000"/>
      <name val="Calibri"/>
      <family val="2"/>
      <scheme val="minor"/>
    </font>
    <font>
      <sz val="12"/>
      <color rgb="FFFF0000"/>
      <name val="Calibri"/>
      <family val="2"/>
      <scheme val="minor"/>
    </font>
    <font>
      <b/>
      <sz val="6"/>
      <name val="Arial Black"/>
      <family val="2"/>
    </font>
  </fonts>
  <fills count="53">
    <fill>
      <patternFill patternType="none"/>
    </fill>
    <fill>
      <patternFill patternType="gray125"/>
    </fill>
    <fill>
      <patternFill patternType="solid">
        <fgColor indexed="42"/>
        <bgColor indexed="64"/>
      </patternFill>
    </fill>
    <fill>
      <patternFill patternType="solid">
        <fgColor rgb="FFFFFF00"/>
        <bgColor indexed="64"/>
      </patternFill>
    </fill>
    <fill>
      <patternFill patternType="solid">
        <fgColor rgb="FFE2FEE3"/>
        <bgColor indexed="64"/>
      </patternFill>
    </fill>
    <fill>
      <patternFill patternType="solid">
        <fgColor rgb="FFFFFFCC"/>
        <bgColor indexed="64"/>
      </patternFill>
    </fill>
    <fill>
      <patternFill patternType="solid">
        <fgColor rgb="FFCCFFCC"/>
        <bgColor indexed="64"/>
      </patternFill>
    </fill>
    <fill>
      <patternFill patternType="solid">
        <fgColor rgb="FFFFCCCC"/>
        <bgColor indexed="64"/>
      </patternFill>
    </fill>
    <fill>
      <patternFill patternType="solid">
        <fgColor rgb="FFFFCC66"/>
        <bgColor indexed="64"/>
      </patternFill>
    </fill>
    <fill>
      <patternFill patternType="solid">
        <fgColor rgb="FFFF0000"/>
        <bgColor indexed="64"/>
      </patternFill>
    </fill>
    <fill>
      <patternFill patternType="solid">
        <fgColor theme="7" tint="0.39997558519241921"/>
        <bgColor indexed="64"/>
      </patternFill>
    </fill>
    <fill>
      <patternFill patternType="solid">
        <fgColor rgb="FF99FFCC"/>
        <bgColor indexed="64"/>
      </patternFill>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
      <patternFill patternType="solid">
        <fgColor indexed="22"/>
        <bgColor indexed="64"/>
      </patternFill>
    </fill>
    <fill>
      <patternFill patternType="lightGray">
        <fgColor indexed="8"/>
      </patternFill>
    </fill>
    <fill>
      <patternFill patternType="solid">
        <fgColor indexed="15"/>
      </patternFill>
    </fill>
    <fill>
      <patternFill patternType="solid">
        <fgColor indexed="13"/>
      </patternFill>
    </fill>
    <fill>
      <patternFill patternType="solid">
        <fgColor indexed="12"/>
      </patternFill>
    </fill>
    <fill>
      <patternFill patternType="lightGray">
        <fgColor indexed="13"/>
        <bgColor indexed="22"/>
      </patternFill>
    </fill>
    <fill>
      <patternFill patternType="mediumGray">
        <fgColor indexed="15"/>
        <bgColor indexed="22"/>
      </patternFill>
    </fill>
    <fill>
      <patternFill patternType="solid">
        <fgColor theme="5" tint="0.79998168889431442"/>
        <bgColor indexed="64"/>
      </patternFill>
    </fill>
    <fill>
      <patternFill patternType="solid">
        <fgColor theme="6"/>
        <bgColor indexed="64"/>
      </patternFill>
    </fill>
    <fill>
      <patternFill patternType="solid">
        <fgColor rgb="FFFFD966"/>
        <bgColor indexed="64"/>
      </patternFill>
    </fill>
    <fill>
      <patternFill patternType="solid">
        <fgColor theme="4" tint="0.79998168889431442"/>
        <bgColor indexed="64"/>
      </patternFill>
    </fill>
    <fill>
      <patternFill patternType="solid">
        <fgColor rgb="FFFFC000"/>
      </patternFill>
    </fill>
  </fills>
  <borders count="195">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style="thin">
        <color indexed="64"/>
      </right>
      <top/>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medium">
        <color auto="1"/>
      </left>
      <right/>
      <top/>
      <bottom style="medium">
        <color auto="1"/>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369">
    <xf numFmtId="0" fontId="0" fillId="0" borderId="0"/>
    <xf numFmtId="0" fontId="1" fillId="0" borderId="0"/>
    <xf numFmtId="0"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171" fontId="1" fillId="0" borderId="0" applyFont="0" applyFill="0" applyBorder="0" applyAlignment="0" applyProtection="0"/>
    <xf numFmtId="172" fontId="1" fillId="0" borderId="0">
      <protection locked="0"/>
    </xf>
    <xf numFmtId="173" fontId="1" fillId="0" borderId="0" applyFont="0" applyFill="0" applyBorder="0" applyAlignment="0" applyProtection="0"/>
    <xf numFmtId="174" fontId="1" fillId="0" borderId="0">
      <protection locked="0"/>
    </xf>
    <xf numFmtId="175" fontId="1" fillId="0" borderId="0">
      <protection locked="0"/>
    </xf>
    <xf numFmtId="175" fontId="1" fillId="0" borderId="0">
      <protection locked="0"/>
    </xf>
    <xf numFmtId="176" fontId="3" fillId="0" borderId="0"/>
    <xf numFmtId="0" fontId="22" fillId="0" borderId="0"/>
    <xf numFmtId="0" fontId="22" fillId="0" borderId="0"/>
    <xf numFmtId="0" fontId="22" fillId="0" borderId="0"/>
    <xf numFmtId="0" fontId="22" fillId="0" borderId="0"/>
    <xf numFmtId="0" fontId="2" fillId="0" borderId="0">
      <alignment vertical="center"/>
    </xf>
    <xf numFmtId="0" fontId="1" fillId="0" borderId="0"/>
    <xf numFmtId="0" fontId="1" fillId="0" borderId="0"/>
    <xf numFmtId="0" fontId="22" fillId="0" borderId="0"/>
    <xf numFmtId="0" fontId="1" fillId="0" borderId="0"/>
    <xf numFmtId="0" fontId="1" fillId="0" borderId="0"/>
    <xf numFmtId="0" fontId="11" fillId="0" borderId="0"/>
    <xf numFmtId="0" fontId="1" fillId="0" borderId="0"/>
    <xf numFmtId="0" fontId="9" fillId="0" borderId="0"/>
    <xf numFmtId="0" fontId="1" fillId="0" borderId="0"/>
    <xf numFmtId="0" fontId="4" fillId="0" borderId="0"/>
    <xf numFmtId="40" fontId="5" fillId="0" borderId="0" applyFont="0" applyFill="0" applyBorder="0" applyAlignment="0" applyProtection="0"/>
    <xf numFmtId="38"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0" fontId="1" fillId="0" borderId="0" applyFont="0" applyFill="0" applyBorder="0" applyAlignment="0" applyProtection="0"/>
    <xf numFmtId="0" fontId="6" fillId="0" borderId="0"/>
    <xf numFmtId="177" fontId="1" fillId="0" borderId="0" applyFont="0" applyFill="0" applyBorder="0" applyAlignment="0" applyProtection="0"/>
    <xf numFmtId="178" fontId="1"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0" fontId="8" fillId="0" borderId="0"/>
    <xf numFmtId="0" fontId="1" fillId="0" borderId="0"/>
    <xf numFmtId="0" fontId="1" fillId="0" borderId="0"/>
    <xf numFmtId="0" fontId="22" fillId="0" borderId="0"/>
    <xf numFmtId="0" fontId="1" fillId="0" borderId="0"/>
    <xf numFmtId="0" fontId="38" fillId="0" borderId="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40" fillId="21" borderId="0" applyNumberFormat="0" applyBorder="0" applyAlignment="0" applyProtection="0"/>
    <xf numFmtId="0" fontId="40" fillId="24" borderId="0" applyNumberFormat="0" applyBorder="0" applyAlignment="0" applyProtection="0"/>
    <xf numFmtId="0" fontId="40" fillId="27" borderId="0" applyNumberFormat="0" applyBorder="0" applyAlignment="0" applyProtection="0"/>
    <xf numFmtId="0" fontId="41" fillId="28"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41" fillId="29"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41" fillId="34" borderId="0" applyNumberFormat="0" applyBorder="0" applyAlignment="0" applyProtection="0"/>
    <xf numFmtId="0" fontId="41" fillId="29" borderId="0" applyNumberFormat="0" applyBorder="0" applyAlignment="0" applyProtection="0"/>
    <xf numFmtId="0" fontId="41" fillId="30" borderId="0" applyNumberFormat="0" applyBorder="0" applyAlignment="0" applyProtection="0"/>
    <xf numFmtId="0" fontId="41" fillId="35" borderId="0" applyNumberFormat="0" applyBorder="0" applyAlignment="0" applyProtection="0"/>
    <xf numFmtId="0" fontId="42" fillId="19" borderId="0" applyNumberFormat="0" applyBorder="0" applyAlignment="0" applyProtection="0"/>
    <xf numFmtId="0" fontId="43" fillId="36" borderId="73" applyNumberFormat="0" applyAlignment="0" applyProtection="0"/>
    <xf numFmtId="0" fontId="44" fillId="37" borderId="74" applyNumberFormat="0" applyAlignment="0" applyProtection="0"/>
    <xf numFmtId="170" fontId="22" fillId="0" borderId="0" applyFont="0" applyFill="0" applyBorder="0" applyAlignment="0" applyProtection="0"/>
    <xf numFmtId="0" fontId="45" fillId="0" borderId="0" applyNumberFormat="0" applyFill="0" applyBorder="0" applyAlignment="0" applyProtection="0"/>
    <xf numFmtId="0" fontId="46" fillId="20" borderId="0" applyNumberFormat="0" applyBorder="0" applyAlignment="0" applyProtection="0"/>
    <xf numFmtId="0" fontId="47" fillId="0" borderId="75" applyNumberFormat="0" applyFill="0" applyAlignment="0" applyProtection="0"/>
    <xf numFmtId="0" fontId="48" fillId="0" borderId="76" applyNumberFormat="0" applyFill="0" applyAlignment="0" applyProtection="0"/>
    <xf numFmtId="0" fontId="49" fillId="0" borderId="77" applyNumberFormat="0" applyFill="0" applyAlignment="0" applyProtection="0"/>
    <xf numFmtId="0" fontId="49" fillId="0" borderId="0" applyNumberFormat="0" applyFill="0" applyBorder="0" applyAlignment="0" applyProtection="0"/>
    <xf numFmtId="0" fontId="36" fillId="0" borderId="0" applyNumberFormat="0" applyFill="0" applyBorder="0" applyAlignment="0" applyProtection="0">
      <alignment vertical="top"/>
      <protection locked="0"/>
    </xf>
    <xf numFmtId="0" fontId="50" fillId="23" borderId="73" applyNumberFormat="0" applyAlignment="0" applyProtection="0"/>
    <xf numFmtId="0" fontId="51" fillId="0" borderId="78" applyNumberFormat="0" applyFill="0" applyAlignment="0" applyProtection="0"/>
    <xf numFmtId="0" fontId="52" fillId="38" borderId="0" applyNumberFormat="0" applyBorder="0" applyAlignment="0" applyProtection="0"/>
    <xf numFmtId="0" fontId="1" fillId="0" borderId="0"/>
    <xf numFmtId="0" fontId="22" fillId="0" borderId="0"/>
    <xf numFmtId="0" fontId="22" fillId="0" borderId="0"/>
    <xf numFmtId="0" fontId="22" fillId="0" borderId="0"/>
    <xf numFmtId="0" fontId="22" fillId="0" borderId="0"/>
    <xf numFmtId="0" fontId="22" fillId="0" borderId="0"/>
    <xf numFmtId="183" fontId="53" fillId="0" borderId="0"/>
    <xf numFmtId="183"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3" fontId="53" fillId="0" borderId="0"/>
    <xf numFmtId="183" fontId="53" fillId="0" borderId="0"/>
    <xf numFmtId="183" fontId="53" fillId="0" borderId="0"/>
    <xf numFmtId="183" fontId="53" fillId="0" borderId="0"/>
    <xf numFmtId="183" fontId="53" fillId="0" borderId="0"/>
    <xf numFmtId="183" fontId="53" fillId="0" borderId="0"/>
    <xf numFmtId="0" fontId="1" fillId="0" borderId="0"/>
    <xf numFmtId="0" fontId="22" fillId="0" borderId="0"/>
    <xf numFmtId="184" fontId="2" fillId="0" borderId="0">
      <alignment vertical="center"/>
    </xf>
    <xf numFmtId="0" fontId="2" fillId="0" borderId="0">
      <alignment vertical="center"/>
    </xf>
    <xf numFmtId="0" fontId="2" fillId="0" borderId="0">
      <alignment vertical="center"/>
    </xf>
    <xf numFmtId="0" fontId="1" fillId="0" borderId="0"/>
    <xf numFmtId="0" fontId="1" fillId="0" borderId="0">
      <alignment wrapText="1"/>
    </xf>
    <xf numFmtId="0" fontId="1" fillId="0" borderId="0"/>
    <xf numFmtId="0" fontId="6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1" fillId="0" borderId="0"/>
    <xf numFmtId="0" fontId="1" fillId="0" borderId="0"/>
    <xf numFmtId="0" fontId="22" fillId="0" borderId="0"/>
    <xf numFmtId="0" fontId="22" fillId="0" borderId="0">
      <alignment vertical="center"/>
    </xf>
    <xf numFmtId="0" fontId="1" fillId="0" borderId="0"/>
    <xf numFmtId="0" fontId="22" fillId="0" borderId="0">
      <alignment vertical="center"/>
    </xf>
    <xf numFmtId="0" fontId="40" fillId="0" borderId="0"/>
    <xf numFmtId="185" fontId="62" fillId="0" borderId="0"/>
    <xf numFmtId="185" fontId="62" fillId="0" borderId="0"/>
    <xf numFmtId="0" fontId="1" fillId="39" borderId="79" applyNumberFormat="0" applyFont="0" applyAlignment="0" applyProtection="0"/>
    <xf numFmtId="0" fontId="54" fillId="36" borderId="80" applyNumberFormat="0" applyAlignment="0" applyProtection="0"/>
    <xf numFmtId="9" fontId="1" fillId="0" borderId="0" applyFont="0" applyFill="0" applyBorder="0" applyAlignment="0" applyProtection="0"/>
    <xf numFmtId="0" fontId="39" fillId="0" borderId="0" applyFill="0" applyProtection="0"/>
    <xf numFmtId="0" fontId="1" fillId="0" borderId="0"/>
    <xf numFmtId="0" fontId="55" fillId="0" borderId="0" applyNumberFormat="0" applyFill="0" applyBorder="0" applyAlignment="0" applyProtection="0"/>
    <xf numFmtId="0" fontId="56" fillId="0" borderId="81" applyNumberFormat="0" applyFill="0" applyAlignment="0" applyProtection="0"/>
    <xf numFmtId="0" fontId="57" fillId="0" borderId="0" applyNumberFormat="0" applyFill="0" applyBorder="0" applyAlignment="0" applyProtection="0"/>
    <xf numFmtId="0" fontId="2" fillId="0" borderId="0"/>
    <xf numFmtId="0" fontId="2" fillId="0" borderId="0"/>
    <xf numFmtId="0" fontId="2" fillId="0" borderId="0"/>
    <xf numFmtId="0" fontId="2" fillId="0" borderId="0"/>
    <xf numFmtId="183" fontId="2" fillId="0" borderId="0"/>
    <xf numFmtId="183" fontId="2" fillId="0" borderId="0"/>
    <xf numFmtId="0" fontId="2" fillId="0" borderId="0"/>
    <xf numFmtId="0" fontId="2" fillId="0" borderId="0"/>
    <xf numFmtId="184" fontId="1"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183" fontId="2" fillId="0" borderId="0"/>
    <xf numFmtId="183" fontId="2" fillId="0" borderId="0"/>
    <xf numFmtId="0" fontId="2" fillId="0" borderId="0"/>
    <xf numFmtId="184" fontId="1"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 fillId="0" borderId="0"/>
    <xf numFmtId="183" fontId="2" fillId="0" borderId="0"/>
    <xf numFmtId="183" fontId="2" fillId="0" borderId="0"/>
    <xf numFmtId="0" fontId="1" fillId="0" borderId="0"/>
    <xf numFmtId="0" fontId="2" fillId="0" borderId="0"/>
    <xf numFmtId="185"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83" fontId="53" fillId="0" borderId="0"/>
    <xf numFmtId="0" fontId="2" fillId="0" borderId="0"/>
    <xf numFmtId="0" fontId="2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 fillId="0" borderId="0"/>
    <xf numFmtId="0" fontId="2" fillId="0" borderId="0"/>
    <xf numFmtId="0" fontId="2" fillId="0" borderId="0"/>
    <xf numFmtId="0" fontId="2" fillId="0" borderId="0"/>
    <xf numFmtId="0" fontId="2" fillId="0" borderId="0"/>
    <xf numFmtId="0" fontId="59"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8" fillId="0" borderId="0">
      <alignment vertical="center"/>
    </xf>
    <xf numFmtId="0" fontId="66" fillId="0" borderId="0"/>
    <xf numFmtId="0" fontId="65" fillId="0" borderId="0"/>
    <xf numFmtId="0" fontId="40" fillId="0" borderId="0"/>
    <xf numFmtId="0" fontId="40"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22" fillId="0" borderId="0"/>
    <xf numFmtId="0" fontId="22" fillId="0" borderId="0"/>
    <xf numFmtId="0" fontId="22" fillId="0" borderId="0"/>
    <xf numFmtId="0" fontId="22" fillId="0" borderId="0"/>
    <xf numFmtId="0" fontId="40" fillId="0" borderId="0"/>
    <xf numFmtId="0" fontId="37" fillId="0" borderId="0" applyNumberFormat="0" applyFill="0" applyBorder="0" applyAlignment="0" applyProtection="0">
      <alignment vertical="top"/>
      <protection locked="0"/>
    </xf>
    <xf numFmtId="0" fontId="63" fillId="0" borderId="0" applyNumberFormat="0" applyFill="0" applyBorder="0" applyAlignment="0" applyProtection="0"/>
    <xf numFmtId="0" fontId="64" fillId="0" borderId="0" applyNumberFormat="0" applyFill="0" applyBorder="0" applyAlignment="0" applyProtection="0">
      <alignment vertical="top"/>
      <protection locked="0"/>
    </xf>
    <xf numFmtId="170" fontId="1" fillId="0" borderId="0" applyFont="0" applyFill="0" applyBorder="0" applyAlignment="0" applyProtection="0"/>
    <xf numFmtId="170" fontId="1" fillId="0" borderId="0" applyFont="0" applyFill="0" applyBorder="0" applyAlignment="0" applyProtection="0"/>
    <xf numFmtId="168" fontId="40" fillId="0" borderId="0" applyFont="0" applyFill="0" applyBorder="0" applyAlignment="0" applyProtection="0"/>
    <xf numFmtId="170" fontId="1" fillId="0" borderId="0" applyFont="0" applyFill="0" applyBorder="0" applyAlignment="0" applyProtection="0"/>
    <xf numFmtId="3" fontId="1" fillId="40" borderId="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1" fillId="0" borderId="0"/>
    <xf numFmtId="0" fontId="69" fillId="0" borderId="0">
      <alignment vertical="center"/>
    </xf>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1" fillId="0" borderId="0"/>
    <xf numFmtId="184" fontId="2" fillId="0" borderId="0">
      <alignment vertical="center"/>
    </xf>
    <xf numFmtId="170" fontId="22" fillId="0" borderId="0" applyFont="0" applyFill="0" applyBorder="0" applyAlignment="0" applyProtection="0"/>
    <xf numFmtId="0" fontId="1" fillId="0" borderId="0">
      <alignment wrapText="1"/>
    </xf>
    <xf numFmtId="168" fontId="40"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0" fontId="70" fillId="0" borderId="0"/>
    <xf numFmtId="0" fontId="71" fillId="0" borderId="0">
      <alignment horizontal="center" wrapText="1"/>
      <protection locked="0"/>
    </xf>
    <xf numFmtId="5" fontId="72" fillId="0" borderId="44" applyAlignment="0" applyProtection="0"/>
    <xf numFmtId="0" fontId="1" fillId="0" borderId="0" applyFill="0" applyBorder="0" applyAlignment="0"/>
    <xf numFmtId="38" fontId="70" fillId="0" borderId="0" applyFont="0" applyFill="0" applyBorder="0" applyAlignment="0" applyProtection="0"/>
    <xf numFmtId="0" fontId="59" fillId="0" borderId="0"/>
    <xf numFmtId="0" fontId="73" fillId="0" borderId="0" applyNumberFormat="0" applyAlignment="0">
      <alignment horizontal="left"/>
    </xf>
    <xf numFmtId="0" fontId="74" fillId="0" borderId="0" applyNumberFormat="0" applyAlignment="0"/>
    <xf numFmtId="0" fontId="75" fillId="0" borderId="0"/>
    <xf numFmtId="0" fontId="75" fillId="0" borderId="82"/>
    <xf numFmtId="0" fontId="76" fillId="0" borderId="0" applyNumberFormat="0" applyAlignment="0">
      <alignment horizontal="left"/>
    </xf>
    <xf numFmtId="38" fontId="77" fillId="41" borderId="0" applyNumberFormat="0" applyBorder="0" applyAlignment="0" applyProtection="0"/>
    <xf numFmtId="0" fontId="78" fillId="0" borderId="32" applyNumberFormat="0" applyAlignment="0" applyProtection="0">
      <alignment horizontal="left" vertical="center"/>
    </xf>
    <xf numFmtId="0" fontId="78" fillId="0" borderId="36">
      <alignment horizontal="left" vertical="center"/>
    </xf>
    <xf numFmtId="0" fontId="79" fillId="42" borderId="4" applyNumberFormat="0" applyFont="0" applyAlignment="0">
      <alignment horizontal="left" vertical="center"/>
    </xf>
    <xf numFmtId="10" fontId="77" fillId="40" borderId="4" applyNumberFormat="0" applyBorder="0" applyAlignment="0" applyProtection="0"/>
    <xf numFmtId="187" fontId="75" fillId="43" borderId="0"/>
    <xf numFmtId="0" fontId="80" fillId="44" borderId="82"/>
    <xf numFmtId="187" fontId="81" fillId="45" borderId="0"/>
    <xf numFmtId="188" fontId="82" fillId="0" borderId="0" applyFont="0" applyFill="0" applyBorder="0" applyAlignment="0" applyProtection="0">
      <alignment vertical="center"/>
    </xf>
    <xf numFmtId="189" fontId="1" fillId="0" borderId="0" applyFont="0" applyFill="0" applyBorder="0" applyAlignment="0" applyProtection="0"/>
    <xf numFmtId="182"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4" fontId="1" fillId="0" borderId="0" applyFont="0" applyFill="0" applyBorder="0" applyAlignment="0" applyProtection="0"/>
    <xf numFmtId="19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22" fillId="0" borderId="0"/>
    <xf numFmtId="0" fontId="61" fillId="17" borderId="72" applyNumberFormat="0" applyFont="0" applyAlignment="0" applyProtection="0"/>
    <xf numFmtId="168" fontId="1" fillId="0" borderId="0" applyFont="0" applyFill="0" applyBorder="0" applyAlignment="0" applyProtection="0"/>
    <xf numFmtId="166" fontId="1" fillId="0" borderId="0" applyFont="0" applyFill="0" applyBorder="0" applyAlignment="0" applyProtection="0"/>
    <xf numFmtId="14" fontId="71"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4" fontId="83" fillId="0" borderId="0"/>
    <xf numFmtId="0" fontId="70" fillId="0" borderId="0" applyNumberFormat="0" applyFont="0" applyFill="0" applyBorder="0" applyAlignment="0" applyProtection="0">
      <alignment horizontal="left"/>
    </xf>
    <xf numFmtId="0" fontId="75" fillId="0" borderId="0"/>
    <xf numFmtId="14" fontId="84" fillId="0" borderId="0" applyNumberFormat="0" applyFill="0" applyBorder="0" applyAlignment="0" applyProtection="0">
      <alignment horizontal="left"/>
    </xf>
    <xf numFmtId="195" fontId="1" fillId="0" borderId="0" applyFont="0" applyFill="0" applyBorder="0" applyAlignment="0" applyProtection="0"/>
    <xf numFmtId="195" fontId="1" fillId="0" borderId="0" applyFont="0" applyFill="0" applyBorder="0" applyAlignment="0" applyProtection="0"/>
    <xf numFmtId="0" fontId="70" fillId="46" borderId="0" applyNumberFormat="0" applyFont="0" applyBorder="0" applyAlignment="0" applyProtection="0"/>
    <xf numFmtId="0" fontId="70" fillId="47" borderId="0" applyNumberFormat="0" applyFont="0" applyBorder="0" applyAlignment="0" applyProtection="0"/>
    <xf numFmtId="40" fontId="85" fillId="0" borderId="0" applyBorder="0">
      <alignment horizontal="right"/>
    </xf>
    <xf numFmtId="0" fontId="75" fillId="0" borderId="82"/>
    <xf numFmtId="0" fontId="86" fillId="45" borderId="0"/>
    <xf numFmtId="0" fontId="80" fillId="0" borderId="83"/>
    <xf numFmtId="0" fontId="80" fillId="0" borderId="82"/>
    <xf numFmtId="4" fontId="59" fillId="0" borderId="0" applyFont="0" applyFill="0" applyBorder="0" applyAlignment="0" applyProtection="0"/>
    <xf numFmtId="42" fontId="1" fillId="0" borderId="0" applyFont="0" applyFill="0" applyBorder="0" applyAlignment="0" applyProtection="0"/>
    <xf numFmtId="8" fontId="59" fillId="0" borderId="0" applyFont="0" applyFill="0" applyBorder="0" applyAlignment="0" applyProtection="0"/>
    <xf numFmtId="182" fontId="1" fillId="0" borderId="0" applyFont="0" applyFill="0" applyBorder="0" applyAlignment="0" applyProtection="0"/>
    <xf numFmtId="0" fontId="1" fillId="0" borderId="0"/>
    <xf numFmtId="186" fontId="1" fillId="0" borderId="0" applyFont="0" applyFill="0" applyBorder="0" applyAlignment="0" applyProtection="0"/>
    <xf numFmtId="168" fontId="58"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1" fillId="0" borderId="0"/>
    <xf numFmtId="0" fontId="1" fillId="0" borderId="0"/>
    <xf numFmtId="0" fontId="43" fillId="36" borderId="88" applyNumberFormat="0" applyAlignment="0" applyProtection="0"/>
    <xf numFmtId="170" fontId="22" fillId="0" borderId="0" applyFont="0" applyFill="0" applyBorder="0" applyAlignment="0" applyProtection="0"/>
    <xf numFmtId="0" fontId="50" fillId="23" borderId="88" applyNumberFormat="0" applyAlignment="0" applyProtection="0"/>
    <xf numFmtId="0" fontId="1" fillId="39" borderId="89" applyNumberFormat="0" applyFont="0" applyAlignment="0" applyProtection="0"/>
    <xf numFmtId="0" fontId="54" fillId="36" borderId="90" applyNumberFormat="0" applyAlignment="0" applyProtection="0"/>
    <xf numFmtId="0" fontId="56" fillId="0" borderId="91"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86" applyAlignment="0" applyProtection="0"/>
    <xf numFmtId="0" fontId="75" fillId="0" borderId="92"/>
    <xf numFmtId="0" fontId="78" fillId="0" borderId="85">
      <alignment horizontal="left" vertical="center"/>
    </xf>
    <xf numFmtId="0" fontId="79" fillId="42" borderId="87" applyNumberFormat="0" applyFont="0" applyAlignment="0">
      <alignment horizontal="left" vertical="center"/>
    </xf>
    <xf numFmtId="10" fontId="77" fillId="40" borderId="87" applyNumberFormat="0" applyBorder="0" applyAlignment="0" applyProtection="0"/>
    <xf numFmtId="0" fontId="80" fillId="44" borderId="92"/>
    <xf numFmtId="0" fontId="75" fillId="0" borderId="92"/>
    <xf numFmtId="0" fontId="80" fillId="0" borderId="92"/>
    <xf numFmtId="170" fontId="22" fillId="0" borderId="0" applyFont="0" applyFill="0" applyBorder="0" applyAlignment="0" applyProtection="0"/>
    <xf numFmtId="0" fontId="43" fillId="36" borderId="96" applyNumberFormat="0" applyAlignment="0" applyProtection="0"/>
    <xf numFmtId="170" fontId="22" fillId="0" borderId="0" applyFont="0" applyFill="0" applyBorder="0" applyAlignment="0" applyProtection="0"/>
    <xf numFmtId="0" fontId="50" fillId="23" borderId="96" applyNumberFormat="0" applyAlignment="0" applyProtection="0"/>
    <xf numFmtId="0" fontId="1" fillId="39" borderId="97" applyNumberFormat="0" applyFont="0" applyAlignment="0" applyProtection="0"/>
    <xf numFmtId="0" fontId="54" fillId="36" borderId="98" applyNumberFormat="0" applyAlignment="0" applyProtection="0"/>
    <xf numFmtId="0" fontId="56" fillId="0" borderId="99"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95" applyAlignment="0" applyProtection="0"/>
    <xf numFmtId="0" fontId="75" fillId="0" borderId="100"/>
    <xf numFmtId="0" fontId="80" fillId="44" borderId="100"/>
    <xf numFmtId="0" fontId="75" fillId="0" borderId="100"/>
    <xf numFmtId="0" fontId="80" fillId="0" borderId="100"/>
    <xf numFmtId="0" fontId="43" fillId="36" borderId="102" applyNumberFormat="0" applyAlignment="0" applyProtection="0"/>
    <xf numFmtId="170" fontId="22" fillId="0" borderId="0" applyFont="0" applyFill="0" applyBorder="0" applyAlignment="0" applyProtection="0"/>
    <xf numFmtId="0" fontId="50" fillId="23" borderId="102" applyNumberFormat="0" applyAlignment="0" applyProtection="0"/>
    <xf numFmtId="0" fontId="1" fillId="39" borderId="103" applyNumberFormat="0" applyFont="0" applyAlignment="0" applyProtection="0"/>
    <xf numFmtId="0" fontId="54" fillId="36" borderId="104" applyNumberFormat="0" applyAlignment="0" applyProtection="0"/>
    <xf numFmtId="0" fontId="56" fillId="0" borderId="105"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95" applyAlignment="0" applyProtection="0"/>
    <xf numFmtId="0" fontId="75" fillId="0" borderId="106"/>
    <xf numFmtId="0" fontId="79" fillId="42" borderId="101" applyNumberFormat="0" applyFont="0" applyAlignment="0">
      <alignment horizontal="left" vertical="center"/>
    </xf>
    <xf numFmtId="10" fontId="77" fillId="40" borderId="101" applyNumberFormat="0" applyBorder="0" applyAlignment="0" applyProtection="0"/>
    <xf numFmtId="0" fontId="80" fillId="44" borderId="106"/>
    <xf numFmtId="0" fontId="75" fillId="0" borderId="106"/>
    <xf numFmtId="0" fontId="80" fillId="0" borderId="106"/>
    <xf numFmtId="0" fontId="1" fillId="0" borderId="0"/>
    <xf numFmtId="5" fontId="72" fillId="0" borderId="155" applyAlignment="0" applyProtection="0"/>
    <xf numFmtId="0" fontId="43" fillId="36" borderId="149" applyNumberFormat="0" applyAlignment="0" applyProtection="0"/>
    <xf numFmtId="0" fontId="78" fillId="0" borderId="146">
      <alignment horizontal="left" vertical="center"/>
    </xf>
    <xf numFmtId="0" fontId="75" fillId="0" borderId="153"/>
    <xf numFmtId="0" fontId="1" fillId="39" borderId="120" applyNumberFormat="0" applyFont="0" applyAlignment="0" applyProtection="0"/>
    <xf numFmtId="10" fontId="77" fillId="40" borderId="148" applyNumberFormat="0" applyBorder="0" applyAlignment="0" applyProtection="0"/>
    <xf numFmtId="0" fontId="43" fillId="36" borderId="157" applyNumberFormat="0" applyAlignment="0" applyProtection="0"/>
    <xf numFmtId="0" fontId="80" fillId="44" borderId="123"/>
    <xf numFmtId="0" fontId="78" fillId="0" borderId="118">
      <alignment horizontal="left" vertical="center"/>
    </xf>
    <xf numFmtId="0" fontId="75" fillId="0" borderId="123"/>
    <xf numFmtId="170" fontId="22" fillId="0" borderId="0" applyFont="0" applyFill="0" applyBorder="0" applyAlignment="0" applyProtection="0"/>
    <xf numFmtId="0" fontId="75" fillId="0" borderId="145"/>
    <xf numFmtId="0" fontId="56" fillId="0" borderId="152" applyNumberFormat="0" applyFill="0" applyAlignment="0" applyProtection="0"/>
    <xf numFmtId="0" fontId="50" fillId="23" borderId="149" applyNumberFormat="0" applyAlignment="0" applyProtection="0"/>
    <xf numFmtId="0" fontId="75" fillId="0" borderId="153"/>
    <xf numFmtId="5" fontId="72" fillId="0" borderId="147" applyAlignment="0" applyProtection="0"/>
    <xf numFmtId="0" fontId="56" fillId="0" borderId="160" applyNumberFormat="0" applyFill="0" applyAlignment="0" applyProtection="0"/>
    <xf numFmtId="0" fontId="50" fillId="23" borderId="141" applyNumberFormat="0" applyAlignment="0" applyProtection="0"/>
    <xf numFmtId="0" fontId="56" fillId="0" borderId="160" applyNumberFormat="0" applyFill="0" applyAlignment="0" applyProtection="0"/>
    <xf numFmtId="0" fontId="43" fillId="36" borderId="141" applyNumberFormat="0" applyAlignment="0" applyProtection="0"/>
    <xf numFmtId="0" fontId="80" fillId="44" borderId="161"/>
    <xf numFmtId="0" fontId="75" fillId="0" borderId="161"/>
    <xf numFmtId="0" fontId="50" fillId="23" borderId="157" applyNumberFormat="0" applyAlignment="0" applyProtection="0"/>
    <xf numFmtId="0" fontId="1" fillId="39" borderId="158" applyNumberFormat="0" applyFont="0" applyAlignment="0" applyProtection="0"/>
    <xf numFmtId="0" fontId="50" fillId="23" borderId="119" applyNumberFormat="0" applyAlignment="0" applyProtection="0"/>
    <xf numFmtId="0" fontId="54" fillId="36" borderId="159" applyNumberFormat="0" applyAlignment="0" applyProtection="0"/>
    <xf numFmtId="0" fontId="54" fillId="36" borderId="143" applyNumberFormat="0" applyAlignment="0" applyProtection="0"/>
    <xf numFmtId="0" fontId="43" fillId="36" borderId="119" applyNumberFormat="0" applyAlignment="0" applyProtection="0"/>
    <xf numFmtId="0" fontId="1" fillId="39" borderId="150" applyNumberFormat="0" applyFont="0" applyAlignment="0" applyProtection="0"/>
    <xf numFmtId="0" fontId="75" fillId="0" borderId="139"/>
    <xf numFmtId="0" fontId="79" fillId="42" borderId="134" applyNumberFormat="0" applyFont="0" applyAlignment="0">
      <alignment horizontal="left" vertical="center"/>
    </xf>
    <xf numFmtId="10" fontId="77" fillId="40" borderId="134" applyNumberFormat="0" applyBorder="0" applyAlignment="0" applyProtection="0"/>
    <xf numFmtId="0" fontId="80" fillId="44" borderId="139"/>
    <xf numFmtId="0" fontId="75" fillId="0" borderId="139"/>
    <xf numFmtId="0" fontId="43" fillId="36" borderId="135" applyNumberFormat="0" applyAlignment="0" applyProtection="0"/>
    <xf numFmtId="0" fontId="1" fillId="39" borderId="136" applyNumberFormat="0" applyFont="0" applyAlignment="0" applyProtection="0"/>
    <xf numFmtId="0" fontId="54" fillId="36" borderId="137" applyNumberFormat="0" applyAlignment="0" applyProtection="0"/>
    <xf numFmtId="0" fontId="80" fillId="0" borderId="139"/>
    <xf numFmtId="0" fontId="75" fillId="0" borderId="161"/>
    <xf numFmtId="0" fontId="54" fillId="36" borderId="159" applyNumberFormat="0" applyAlignment="0" applyProtection="0"/>
    <xf numFmtId="0" fontId="1" fillId="39" borderId="136" applyNumberFormat="0" applyFont="0" applyAlignment="0" applyProtection="0"/>
    <xf numFmtId="0" fontId="54" fillId="36" borderId="137" applyNumberFormat="0" applyAlignment="0" applyProtection="0"/>
    <xf numFmtId="0" fontId="56" fillId="0" borderId="138" applyNumberFormat="0" applyFill="0" applyAlignment="0" applyProtection="0"/>
    <xf numFmtId="0" fontId="50" fillId="23" borderId="135" applyNumberFormat="0" applyAlignment="0" applyProtection="0"/>
    <xf numFmtId="0" fontId="43" fillId="36" borderId="149" applyNumberFormat="0" applyAlignment="0" applyProtection="0"/>
    <xf numFmtId="0" fontId="50" fillId="23" borderId="157" applyNumberFormat="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75" fillId="0" borderId="145"/>
    <xf numFmtId="0" fontId="1" fillId="39" borderId="158" applyNumberFormat="0" applyFont="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54" fillId="36" borderId="151" applyNumberFormat="0" applyAlignment="0" applyProtection="0"/>
    <xf numFmtId="170" fontId="22" fillId="0" borderId="0" applyFont="0" applyFill="0" applyBorder="0" applyAlignment="0" applyProtection="0"/>
    <xf numFmtId="0" fontId="56" fillId="0" borderId="138" applyNumberFormat="0" applyFill="0" applyAlignment="0" applyProtection="0"/>
    <xf numFmtId="0" fontId="43" fillId="36" borderId="157" applyNumberFormat="0" applyAlignment="0" applyProtection="0"/>
    <xf numFmtId="0" fontId="50" fillId="23" borderId="135" applyNumberFormat="0" applyAlignment="0" applyProtection="0"/>
    <xf numFmtId="0" fontId="80" fillId="0" borderId="153"/>
    <xf numFmtId="0" fontId="1" fillId="39" borderId="150" applyNumberFormat="0" applyFont="0" applyAlignment="0" applyProtection="0"/>
    <xf numFmtId="0" fontId="56" fillId="0" borderId="122" applyNumberFormat="0" applyFill="0" applyAlignment="0" applyProtection="0"/>
    <xf numFmtId="0" fontId="54" fillId="36" borderId="121" applyNumberFormat="0" applyAlignment="0" applyProtection="0"/>
    <xf numFmtId="0" fontId="43" fillId="36" borderId="135" applyNumberFormat="0" applyAlignment="0" applyProtection="0"/>
    <xf numFmtId="0" fontId="80" fillId="44" borderId="153"/>
    <xf numFmtId="0" fontId="43" fillId="36" borderId="112" applyNumberFormat="0" applyAlignment="0" applyProtection="0"/>
    <xf numFmtId="170" fontId="22" fillId="0" borderId="0" applyFont="0" applyFill="0" applyBorder="0" applyAlignment="0" applyProtection="0"/>
    <xf numFmtId="0" fontId="50" fillId="23" borderId="112" applyNumberFormat="0" applyAlignment="0" applyProtection="0"/>
    <xf numFmtId="0" fontId="1" fillId="39" borderId="113" applyNumberFormat="0" applyFont="0" applyAlignment="0" applyProtection="0"/>
    <xf numFmtId="0" fontId="54" fillId="36" borderId="114" applyNumberFormat="0" applyAlignment="0" applyProtection="0"/>
    <xf numFmtId="0" fontId="56" fillId="0" borderId="115"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10" applyAlignment="0" applyProtection="0"/>
    <xf numFmtId="0" fontId="75" fillId="0" borderId="116"/>
    <xf numFmtId="0" fontId="78" fillId="0" borderId="109">
      <alignment horizontal="left" vertical="center"/>
    </xf>
    <xf numFmtId="0" fontId="79" fillId="42" borderId="111" applyNumberFormat="0" applyFont="0" applyAlignment="0">
      <alignment horizontal="left" vertical="center"/>
    </xf>
    <xf numFmtId="10" fontId="77" fillId="40" borderId="111" applyNumberFormat="0" applyBorder="0" applyAlignment="0" applyProtection="0"/>
    <xf numFmtId="0" fontId="80" fillId="44" borderId="116"/>
    <xf numFmtId="0" fontId="75" fillId="0" borderId="116"/>
    <xf numFmtId="0" fontId="80" fillId="0" borderId="116"/>
    <xf numFmtId="170" fontId="22" fillId="0" borderId="0" applyFont="0" applyFill="0" applyBorder="0" applyAlignment="0" applyProtection="0"/>
    <xf numFmtId="0" fontId="43" fillId="36" borderId="112" applyNumberFormat="0" applyAlignment="0" applyProtection="0"/>
    <xf numFmtId="170" fontId="22" fillId="0" borderId="0" applyFont="0" applyFill="0" applyBorder="0" applyAlignment="0" applyProtection="0"/>
    <xf numFmtId="0" fontId="50" fillId="23" borderId="112" applyNumberFormat="0" applyAlignment="0" applyProtection="0"/>
    <xf numFmtId="0" fontId="1" fillId="39" borderId="113" applyNumberFormat="0" applyFont="0" applyAlignment="0" applyProtection="0"/>
    <xf numFmtId="0" fontId="54" fillId="36" borderId="114" applyNumberFormat="0" applyAlignment="0" applyProtection="0"/>
    <xf numFmtId="0" fontId="56" fillId="0" borderId="115"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17" applyAlignment="0" applyProtection="0"/>
    <xf numFmtId="0" fontId="75" fillId="0" borderId="116"/>
    <xf numFmtId="0" fontId="80" fillId="44" borderId="116"/>
    <xf numFmtId="0" fontId="75" fillId="0" borderId="116"/>
    <xf numFmtId="0" fontId="80" fillId="0" borderId="116"/>
    <xf numFmtId="0" fontId="43" fillId="36" borderId="112" applyNumberFormat="0" applyAlignment="0" applyProtection="0"/>
    <xf numFmtId="170" fontId="22" fillId="0" borderId="0" applyFont="0" applyFill="0" applyBorder="0" applyAlignment="0" applyProtection="0"/>
    <xf numFmtId="0" fontId="50" fillId="23" borderId="112" applyNumberFormat="0" applyAlignment="0" applyProtection="0"/>
    <xf numFmtId="0" fontId="1" fillId="39" borderId="113" applyNumberFormat="0" applyFont="0" applyAlignment="0" applyProtection="0"/>
    <xf numFmtId="0" fontId="54" fillId="36" borderId="114" applyNumberFormat="0" applyAlignment="0" applyProtection="0"/>
    <xf numFmtId="0" fontId="56" fillId="0" borderId="115"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17" applyAlignment="0" applyProtection="0"/>
    <xf numFmtId="0" fontId="75" fillId="0" borderId="116"/>
    <xf numFmtId="0" fontId="79" fillId="42" borderId="111" applyNumberFormat="0" applyFont="0" applyAlignment="0">
      <alignment horizontal="left" vertical="center"/>
    </xf>
    <xf numFmtId="10" fontId="77" fillId="40" borderId="111" applyNumberFormat="0" applyBorder="0" applyAlignment="0" applyProtection="0"/>
    <xf numFmtId="0" fontId="80" fillId="44" borderId="116"/>
    <xf numFmtId="0" fontId="75" fillId="0" borderId="116"/>
    <xf numFmtId="0" fontId="80" fillId="0" borderId="116"/>
    <xf numFmtId="0" fontId="79" fillId="42" borderId="148" applyNumberFormat="0" applyFont="0" applyAlignment="0">
      <alignment horizontal="left" vertical="center"/>
    </xf>
    <xf numFmtId="0" fontId="75" fillId="0" borderId="123"/>
    <xf numFmtId="0" fontId="80" fillId="0" borderId="123"/>
    <xf numFmtId="0" fontId="80" fillId="0" borderId="161"/>
    <xf numFmtId="0" fontId="43" fillId="36" borderId="127" applyNumberFormat="0" applyAlignment="0" applyProtection="0"/>
    <xf numFmtId="0" fontId="50" fillId="23" borderId="127" applyNumberFormat="0" applyAlignment="0" applyProtection="0"/>
    <xf numFmtId="0" fontId="1" fillId="39" borderId="128" applyNumberFormat="0" applyFont="0" applyAlignment="0" applyProtection="0"/>
    <xf numFmtId="0" fontId="54" fillId="36" borderId="129" applyNumberFormat="0" applyAlignment="0" applyProtection="0"/>
    <xf numFmtId="0" fontId="56" fillId="0" borderId="130" applyNumberFormat="0" applyFill="0" applyAlignment="0" applyProtection="0"/>
    <xf numFmtId="0" fontId="56" fillId="0" borderId="144" applyNumberFormat="0" applyFill="0" applyAlignment="0" applyProtection="0"/>
    <xf numFmtId="5" fontId="72" fillId="0" borderId="125" applyAlignment="0" applyProtection="0"/>
    <xf numFmtId="0" fontId="75" fillId="0" borderId="131"/>
    <xf numFmtId="0" fontId="78" fillId="0" borderId="124">
      <alignment horizontal="left" vertical="center"/>
    </xf>
    <xf numFmtId="0" fontId="79" fillId="42" borderId="126" applyNumberFormat="0" applyFont="0" applyAlignment="0">
      <alignment horizontal="left" vertical="center"/>
    </xf>
    <xf numFmtId="10" fontId="77" fillId="40" borderId="126" applyNumberFormat="0" applyBorder="0" applyAlignment="0" applyProtection="0"/>
    <xf numFmtId="0" fontId="80" fillId="44" borderId="131"/>
    <xf numFmtId="0" fontId="75" fillId="0" borderId="131"/>
    <xf numFmtId="0" fontId="80" fillId="0" borderId="131"/>
    <xf numFmtId="0" fontId="43" fillId="36" borderId="127" applyNumberFormat="0" applyAlignment="0" applyProtection="0"/>
    <xf numFmtId="0" fontId="50" fillId="23" borderId="127" applyNumberFormat="0" applyAlignment="0" applyProtection="0"/>
    <xf numFmtId="0" fontId="1" fillId="39" borderId="128" applyNumberFormat="0" applyFont="0" applyAlignment="0" applyProtection="0"/>
    <xf numFmtId="0" fontId="54" fillId="36" borderId="129" applyNumberFormat="0" applyAlignment="0" applyProtection="0"/>
    <xf numFmtId="0" fontId="56" fillId="0" borderId="130" applyNumberFormat="0" applyFill="0" applyAlignment="0" applyProtection="0"/>
    <xf numFmtId="0" fontId="1" fillId="39" borderId="142" applyNumberFormat="0" applyFont="0" applyAlignment="0" applyProtection="0"/>
    <xf numFmtId="5" fontId="72" fillId="0" borderId="132" applyAlignment="0" applyProtection="0"/>
    <xf numFmtId="0" fontId="75" fillId="0" borderId="131"/>
    <xf numFmtId="0" fontId="80" fillId="44" borderId="131"/>
    <xf numFmtId="0" fontId="75" fillId="0" borderId="131"/>
    <xf numFmtId="0" fontId="80" fillId="0" borderId="131"/>
    <xf numFmtId="0" fontId="43" fillId="36" borderId="127" applyNumberFormat="0" applyAlignment="0" applyProtection="0"/>
    <xf numFmtId="0" fontId="50" fillId="23" borderId="127" applyNumberFormat="0" applyAlignment="0" applyProtection="0"/>
    <xf numFmtId="0" fontId="1" fillId="39" borderId="128" applyNumberFormat="0" applyFont="0" applyAlignment="0" applyProtection="0"/>
    <xf numFmtId="0" fontId="54" fillId="36" borderId="129" applyNumberFormat="0" applyAlignment="0" applyProtection="0"/>
    <xf numFmtId="0" fontId="56" fillId="0" borderId="130" applyNumberFormat="0" applyFill="0" applyAlignment="0" applyProtection="0"/>
    <xf numFmtId="0" fontId="54" fillId="36" borderId="151" applyNumberFormat="0" applyAlignment="0" applyProtection="0"/>
    <xf numFmtId="0" fontId="78" fillId="0" borderId="133">
      <alignment horizontal="left" vertical="center"/>
    </xf>
    <xf numFmtId="5" fontId="72" fillId="0" borderId="132" applyAlignment="0" applyProtection="0"/>
    <xf numFmtId="0" fontId="75" fillId="0" borderId="131"/>
    <xf numFmtId="0" fontId="79" fillId="42" borderId="126" applyNumberFormat="0" applyFont="0" applyAlignment="0">
      <alignment horizontal="left" vertical="center"/>
    </xf>
    <xf numFmtId="10" fontId="77" fillId="40" borderId="126" applyNumberFormat="0" applyBorder="0" applyAlignment="0" applyProtection="0"/>
    <xf numFmtId="0" fontId="80" fillId="44" borderId="131"/>
    <xf numFmtId="0" fontId="75" fillId="0" borderId="131"/>
    <xf numFmtId="0" fontId="80" fillId="0" borderId="131"/>
    <xf numFmtId="0" fontId="78" fillId="0" borderId="156">
      <alignment horizontal="left" vertical="center"/>
    </xf>
    <xf numFmtId="0" fontId="80" fillId="0" borderId="145"/>
    <xf numFmtId="0" fontId="56" fillId="0" borderId="152" applyNumberFormat="0" applyFill="0" applyAlignment="0" applyProtection="0"/>
    <xf numFmtId="0" fontId="80" fillId="44" borderId="145"/>
    <xf numFmtId="5" fontId="72" fillId="0" borderId="140" applyAlignment="0" applyProtection="0"/>
    <xf numFmtId="0" fontId="75" fillId="0" borderId="139"/>
    <xf numFmtId="0" fontId="80" fillId="44" borderId="139"/>
    <xf numFmtId="0" fontId="75" fillId="0" borderId="139"/>
    <xf numFmtId="0" fontId="80" fillId="0" borderId="139"/>
    <xf numFmtId="0" fontId="43" fillId="36" borderId="135" applyNumberFormat="0" applyAlignment="0" applyProtection="0"/>
    <xf numFmtId="0" fontId="50" fillId="23" borderId="135" applyNumberFormat="0" applyAlignment="0" applyProtection="0"/>
    <xf numFmtId="0" fontId="1" fillId="39" borderId="136" applyNumberFormat="0" applyFont="0" applyAlignment="0" applyProtection="0"/>
    <xf numFmtId="0" fontId="54" fillId="36" borderId="137" applyNumberFormat="0" applyAlignment="0" applyProtection="0"/>
    <xf numFmtId="0" fontId="56" fillId="0" borderId="138" applyNumberFormat="0" applyFill="0" applyAlignment="0" applyProtection="0"/>
    <xf numFmtId="0" fontId="50" fillId="23" borderId="149" applyNumberFormat="0" applyAlignment="0" applyProtection="0"/>
    <xf numFmtId="5" fontId="72" fillId="0" borderId="140" applyAlignment="0" applyProtection="0"/>
    <xf numFmtId="0" fontId="75" fillId="0" borderId="139"/>
    <xf numFmtId="0" fontId="79" fillId="42" borderId="134" applyNumberFormat="0" applyFont="0" applyAlignment="0">
      <alignment horizontal="left" vertical="center"/>
    </xf>
    <xf numFmtId="10" fontId="77" fillId="40" borderId="134" applyNumberFormat="0" applyBorder="0" applyAlignment="0" applyProtection="0"/>
    <xf numFmtId="0" fontId="80" fillId="44" borderId="139"/>
    <xf numFmtId="0" fontId="75" fillId="0" borderId="139"/>
    <xf numFmtId="0" fontId="80" fillId="0" borderId="139"/>
    <xf numFmtId="0" fontId="75" fillId="0" borderId="153"/>
    <xf numFmtId="0" fontId="80" fillId="44" borderId="153"/>
    <xf numFmtId="0" fontId="75" fillId="0" borderId="153"/>
    <xf numFmtId="0" fontId="80" fillId="0" borderId="153"/>
    <xf numFmtId="0" fontId="43" fillId="36" borderId="149" applyNumberFormat="0" applyAlignment="0" applyProtection="0"/>
    <xf numFmtId="0" fontId="50" fillId="23" borderId="149" applyNumberFormat="0" applyAlignment="0" applyProtection="0"/>
    <xf numFmtId="0" fontId="1" fillId="39" borderId="150" applyNumberFormat="0" applyFont="0" applyAlignment="0" applyProtection="0"/>
    <xf numFmtId="0" fontId="54" fillId="36" borderId="151" applyNumberFormat="0" applyAlignment="0" applyProtection="0"/>
    <xf numFmtId="0" fontId="56" fillId="0" borderId="152" applyNumberFormat="0" applyFill="0" applyAlignment="0" applyProtection="0"/>
    <xf numFmtId="5" fontId="72" fillId="0" borderId="155" applyAlignment="0" applyProtection="0"/>
    <xf numFmtId="0" fontId="75" fillId="0" borderId="153"/>
    <xf numFmtId="0" fontId="79" fillId="42" borderId="148" applyNumberFormat="0" applyFont="0" applyAlignment="0">
      <alignment horizontal="left" vertical="center"/>
    </xf>
    <xf numFmtId="10" fontId="77" fillId="40" borderId="148" applyNumberFormat="0" applyBorder="0" applyAlignment="0" applyProtection="0"/>
    <xf numFmtId="0" fontId="80" fillId="44" borderId="153"/>
    <xf numFmtId="0" fontId="75" fillId="0" borderId="153"/>
    <xf numFmtId="0" fontId="80" fillId="0" borderId="153"/>
    <xf numFmtId="5" fontId="72" fillId="0" borderId="147" applyAlignment="0" applyProtection="0"/>
    <xf numFmtId="0" fontId="75" fillId="0" borderId="161"/>
    <xf numFmtId="0" fontId="80" fillId="44" borderId="161"/>
    <xf numFmtId="0" fontId="75" fillId="0" borderId="161"/>
    <xf numFmtId="0" fontId="80" fillId="0" borderId="161"/>
    <xf numFmtId="0" fontId="43" fillId="36" borderId="157" applyNumberFormat="0" applyAlignment="0" applyProtection="0"/>
    <xf numFmtId="0" fontId="50" fillId="23" borderId="157" applyNumberFormat="0" applyAlignment="0" applyProtection="0"/>
    <xf numFmtId="0" fontId="1" fillId="39" borderId="158" applyNumberFormat="0" applyFont="0" applyAlignment="0" applyProtection="0"/>
    <xf numFmtId="0" fontId="54" fillId="36" borderId="159" applyNumberFormat="0" applyAlignment="0" applyProtection="0"/>
    <xf numFmtId="0" fontId="56" fillId="0" borderId="160" applyNumberFormat="0" applyFill="0" applyAlignment="0" applyProtection="0"/>
    <xf numFmtId="5" fontId="72" fillId="0" borderId="147" applyAlignment="0" applyProtection="0"/>
    <xf numFmtId="0" fontId="75" fillId="0" borderId="161"/>
    <xf numFmtId="0" fontId="80" fillId="44" borderId="161"/>
    <xf numFmtId="0" fontId="75" fillId="0" borderId="161"/>
    <xf numFmtId="0" fontId="80" fillId="0" borderId="161"/>
    <xf numFmtId="0" fontId="1" fillId="0" borderId="0"/>
    <xf numFmtId="0" fontId="1" fillId="0" borderId="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82" fontId="1" fillId="0" borderId="0" applyFont="0" applyFill="0" applyBorder="0" applyAlignment="0" applyProtection="0"/>
    <xf numFmtId="168" fontId="40" fillId="0" borderId="0" applyFont="0" applyFill="0" applyBorder="0" applyAlignment="0" applyProtection="0"/>
    <xf numFmtId="182" fontId="1" fillId="0" borderId="0" applyFont="0" applyFill="0" applyBorder="0" applyAlignment="0" applyProtection="0"/>
    <xf numFmtId="196" fontId="22"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68" fontId="22"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69" fillId="0" borderId="0">
      <alignment vertical="center"/>
    </xf>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43" fillId="36" borderId="166" applyNumberFormat="0" applyAlignment="0" applyProtection="0"/>
    <xf numFmtId="170" fontId="22" fillId="0" borderId="0" applyFont="0" applyFill="0" applyBorder="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64" applyAlignment="0" applyProtection="0"/>
    <xf numFmtId="0" fontId="75" fillId="0" borderId="170"/>
    <xf numFmtId="0" fontId="78" fillId="0" borderId="163">
      <alignment horizontal="left" vertical="center"/>
    </xf>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170" fontId="22" fillId="0" borderId="0" applyFont="0" applyFill="0" applyBorder="0" applyAlignment="0" applyProtection="0"/>
    <xf numFmtId="0" fontId="43" fillId="36" borderId="166" applyNumberFormat="0" applyAlignment="0" applyProtection="0"/>
    <xf numFmtId="170" fontId="22" fillId="0" borderId="0" applyFont="0" applyFill="0" applyBorder="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71" applyAlignment="0" applyProtection="0"/>
    <xf numFmtId="0" fontId="75" fillId="0" borderId="170"/>
    <xf numFmtId="0" fontId="80" fillId="44" borderId="170"/>
    <xf numFmtId="0" fontId="75" fillId="0" borderId="170"/>
    <xf numFmtId="0" fontId="80" fillId="0" borderId="170"/>
    <xf numFmtId="0" fontId="43" fillId="36" borderId="166" applyNumberFormat="0" applyAlignment="0" applyProtection="0"/>
    <xf numFmtId="170" fontId="22" fillId="0" borderId="0" applyFont="0" applyFill="0" applyBorder="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71" applyAlignment="0" applyProtection="0"/>
    <xf numFmtId="0" fontId="75" fillId="0" borderId="170"/>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5" fontId="72" fillId="0" borderId="171" applyAlignment="0" applyProtection="0"/>
    <xf numFmtId="0" fontId="43" fillId="36" borderId="166" applyNumberFormat="0" applyAlignment="0" applyProtection="0"/>
    <xf numFmtId="0" fontId="78" fillId="0" borderId="163">
      <alignment horizontal="left" vertical="center"/>
    </xf>
    <xf numFmtId="0" fontId="75" fillId="0" borderId="170"/>
    <xf numFmtId="0" fontId="1" fillId="39" borderId="174" applyNumberFormat="0" applyFont="0" applyAlignment="0" applyProtection="0"/>
    <xf numFmtId="10" fontId="77" fillId="40" borderId="165" applyNumberFormat="0" applyBorder="0" applyAlignment="0" applyProtection="0"/>
    <xf numFmtId="0" fontId="43" fillId="36" borderId="166" applyNumberFormat="0" applyAlignment="0" applyProtection="0"/>
    <xf numFmtId="0" fontId="80" fillId="44" borderId="177"/>
    <xf numFmtId="0" fontId="78" fillId="0" borderId="179">
      <alignment horizontal="left" vertical="center"/>
    </xf>
    <xf numFmtId="0" fontId="75" fillId="0" borderId="177"/>
    <xf numFmtId="170" fontId="22" fillId="0" borderId="0" applyFont="0" applyFill="0" applyBorder="0" applyAlignment="0" applyProtection="0"/>
    <xf numFmtId="0" fontId="75" fillId="0" borderId="170"/>
    <xf numFmtId="0" fontId="56" fillId="0" borderId="169" applyNumberFormat="0" applyFill="0" applyAlignment="0" applyProtection="0"/>
    <xf numFmtId="0" fontId="50" fillId="23" borderId="166" applyNumberFormat="0" applyAlignment="0" applyProtection="0"/>
    <xf numFmtId="0" fontId="75" fillId="0" borderId="170"/>
    <xf numFmtId="5" fontId="72" fillId="0" borderId="164" applyAlignment="0" applyProtection="0"/>
    <xf numFmtId="0" fontId="56" fillId="0" borderId="169" applyNumberFormat="0" applyFill="0" applyAlignment="0" applyProtection="0"/>
    <xf numFmtId="0" fontId="50" fillId="23" borderId="166" applyNumberFormat="0" applyAlignment="0" applyProtection="0"/>
    <xf numFmtId="0" fontId="56" fillId="0" borderId="169" applyNumberFormat="0" applyFill="0" applyAlignment="0" applyProtection="0"/>
    <xf numFmtId="0" fontId="43" fillId="36" borderId="166" applyNumberFormat="0" applyAlignment="0" applyProtection="0"/>
    <xf numFmtId="0" fontId="80" fillId="44" borderId="170"/>
    <xf numFmtId="0" fontId="75" fillId="0" borderId="170"/>
    <xf numFmtId="0" fontId="50" fillId="23" borderId="166" applyNumberFormat="0" applyAlignment="0" applyProtection="0"/>
    <xf numFmtId="0" fontId="1" fillId="39" borderId="167" applyNumberFormat="0" applyFont="0" applyAlignment="0" applyProtection="0"/>
    <xf numFmtId="0" fontId="50" fillId="23" borderId="173" applyNumberFormat="0" applyAlignment="0" applyProtection="0"/>
    <xf numFmtId="0" fontId="54" fillId="36" borderId="168" applyNumberFormat="0" applyAlignment="0" applyProtection="0"/>
    <xf numFmtId="0" fontId="54" fillId="36" borderId="168" applyNumberFormat="0" applyAlignment="0" applyProtection="0"/>
    <xf numFmtId="0" fontId="43" fillId="36" borderId="173" applyNumberFormat="0" applyAlignment="0" applyProtection="0"/>
    <xf numFmtId="0" fontId="1" fillId="39" borderId="167" applyNumberFormat="0" applyFont="0" applyAlignment="0" applyProtection="0"/>
    <xf numFmtId="0" fontId="75" fillId="0" borderId="170"/>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43" fillId="36"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80" fillId="0" borderId="170"/>
    <xf numFmtId="0" fontId="75" fillId="0" borderId="170"/>
    <xf numFmtId="0" fontId="54" fillId="36" borderId="168"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0" fontId="50" fillId="23" borderId="166" applyNumberFormat="0" applyAlignment="0" applyProtection="0"/>
    <xf numFmtId="0" fontId="43" fillId="36" borderId="166" applyNumberFormat="0" applyAlignment="0" applyProtection="0"/>
    <xf numFmtId="0" fontId="50" fillId="23" borderId="166" applyNumberFormat="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0" fontId="75" fillId="0" borderId="170"/>
    <xf numFmtId="0" fontId="1" fillId="39" borderId="167" applyNumberFormat="0" applyFont="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54" fillId="36" borderId="168" applyNumberFormat="0" applyAlignment="0" applyProtection="0"/>
    <xf numFmtId="170" fontId="22" fillId="0" borderId="0" applyFont="0" applyFill="0" applyBorder="0" applyAlignment="0" applyProtection="0"/>
    <xf numFmtId="0" fontId="56" fillId="0" borderId="169" applyNumberFormat="0" applyFill="0" applyAlignment="0" applyProtection="0"/>
    <xf numFmtId="0" fontId="43" fillId="36" borderId="166" applyNumberFormat="0" applyAlignment="0" applyProtection="0"/>
    <xf numFmtId="0" fontId="50" fillId="23" borderId="166" applyNumberFormat="0" applyAlignment="0" applyProtection="0"/>
    <xf numFmtId="0" fontId="80" fillId="0" borderId="170"/>
    <xf numFmtId="0" fontId="1" fillId="39" borderId="167" applyNumberFormat="0" applyFont="0" applyAlignment="0" applyProtection="0"/>
    <xf numFmtId="0" fontId="56" fillId="0" borderId="176" applyNumberFormat="0" applyFill="0" applyAlignment="0" applyProtection="0"/>
    <xf numFmtId="0" fontId="54" fillId="36" borderId="175" applyNumberFormat="0" applyAlignment="0" applyProtection="0"/>
    <xf numFmtId="0" fontId="43" fillId="36" borderId="166" applyNumberFormat="0" applyAlignment="0" applyProtection="0"/>
    <xf numFmtId="0" fontId="80" fillId="44" borderId="170"/>
    <xf numFmtId="0" fontId="43" fillId="36" borderId="173" applyNumberFormat="0" applyAlignment="0" applyProtection="0"/>
    <xf numFmtId="170" fontId="22" fillId="0" borderId="0" applyFont="0" applyFill="0" applyBorder="0" applyAlignment="0" applyProtection="0"/>
    <xf numFmtId="0" fontId="50" fillId="23" borderId="173" applyNumberFormat="0" applyAlignment="0" applyProtection="0"/>
    <xf numFmtId="0" fontId="1" fillId="39" borderId="174" applyNumberFormat="0" applyFont="0" applyAlignment="0" applyProtection="0"/>
    <xf numFmtId="0" fontId="54" fillId="36" borderId="175" applyNumberFormat="0" applyAlignment="0" applyProtection="0"/>
    <xf numFmtId="0" fontId="56" fillId="0" borderId="176"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71" applyAlignment="0" applyProtection="0"/>
    <xf numFmtId="0" fontId="75" fillId="0" borderId="177"/>
    <xf numFmtId="0" fontId="78" fillId="0" borderId="172">
      <alignment horizontal="left" vertical="center"/>
    </xf>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7"/>
    <xf numFmtId="0" fontId="75" fillId="0" borderId="177"/>
    <xf numFmtId="0" fontId="80" fillId="0" borderId="177"/>
    <xf numFmtId="170" fontId="22" fillId="0" borderId="0" applyFont="0" applyFill="0" applyBorder="0" applyAlignment="0" applyProtection="0"/>
    <xf numFmtId="0" fontId="43" fillId="36" borderId="173" applyNumberFormat="0" applyAlignment="0" applyProtection="0"/>
    <xf numFmtId="170" fontId="22" fillId="0" borderId="0" applyFont="0" applyFill="0" applyBorder="0" applyAlignment="0" applyProtection="0"/>
    <xf numFmtId="0" fontId="50" fillId="23" borderId="173" applyNumberFormat="0" applyAlignment="0" applyProtection="0"/>
    <xf numFmtId="0" fontId="1" fillId="39" borderId="174" applyNumberFormat="0" applyFont="0" applyAlignment="0" applyProtection="0"/>
    <xf numFmtId="0" fontId="54" fillId="36" borderId="175" applyNumberFormat="0" applyAlignment="0" applyProtection="0"/>
    <xf numFmtId="0" fontId="56" fillId="0" borderId="176"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78" applyAlignment="0" applyProtection="0"/>
    <xf numFmtId="0" fontId="75" fillId="0" borderId="177"/>
    <xf numFmtId="0" fontId="80" fillId="44" borderId="177"/>
    <xf numFmtId="0" fontId="75" fillId="0" borderId="177"/>
    <xf numFmtId="0" fontId="80" fillId="0" borderId="177"/>
    <xf numFmtId="0" fontId="43" fillId="36" borderId="173" applyNumberFormat="0" applyAlignment="0" applyProtection="0"/>
    <xf numFmtId="170" fontId="22" fillId="0" borderId="0" applyFont="0" applyFill="0" applyBorder="0" applyAlignment="0" applyProtection="0"/>
    <xf numFmtId="0" fontId="50" fillId="23" borderId="173" applyNumberFormat="0" applyAlignment="0" applyProtection="0"/>
    <xf numFmtId="0" fontId="1" fillId="39" borderId="174" applyNumberFormat="0" applyFont="0" applyAlignment="0" applyProtection="0"/>
    <xf numFmtId="0" fontId="54" fillId="36" borderId="175" applyNumberFormat="0" applyAlignment="0" applyProtection="0"/>
    <xf numFmtId="0" fontId="56" fillId="0" borderId="176" applyNumberFormat="0" applyFill="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5" fontId="72" fillId="0" borderId="178" applyAlignment="0" applyProtection="0"/>
    <xf numFmtId="0" fontId="75" fillId="0" borderId="177"/>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7"/>
    <xf numFmtId="0" fontId="75" fillId="0" borderId="177"/>
    <xf numFmtId="0" fontId="80" fillId="0" borderId="177"/>
    <xf numFmtId="0" fontId="79" fillId="42" borderId="165" applyNumberFormat="0" applyFont="0" applyAlignment="0">
      <alignment horizontal="left" vertical="center"/>
    </xf>
    <xf numFmtId="0" fontId="75" fillId="0" borderId="177"/>
    <xf numFmtId="0" fontId="80" fillId="0" borderId="177"/>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0" fontId="56" fillId="0" borderId="169" applyNumberFormat="0" applyFill="0" applyAlignment="0" applyProtection="0"/>
    <xf numFmtId="5" fontId="72" fillId="0" borderId="171" applyAlignment="0" applyProtection="0"/>
    <xf numFmtId="0" fontId="75" fillId="0" borderId="170"/>
    <xf numFmtId="0" fontId="78" fillId="0" borderId="172">
      <alignment horizontal="left" vertical="center"/>
    </xf>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0" fontId="1" fillId="39" borderId="167" applyNumberFormat="0" applyFont="0" applyAlignment="0" applyProtection="0"/>
    <xf numFmtId="5" fontId="72" fillId="0" borderId="171" applyAlignment="0" applyProtection="0"/>
    <xf numFmtId="0" fontId="75" fillId="0" borderId="170"/>
    <xf numFmtId="0" fontId="80" fillId="44" borderId="170"/>
    <xf numFmtId="0" fontId="75" fillId="0" borderId="170"/>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0" fontId="54" fillId="36" borderId="168" applyNumberFormat="0" applyAlignment="0" applyProtection="0"/>
    <xf numFmtId="0" fontId="78" fillId="0" borderId="179">
      <alignment horizontal="left" vertical="center"/>
    </xf>
    <xf numFmtId="5" fontId="72" fillId="0" borderId="171" applyAlignment="0" applyProtection="0"/>
    <xf numFmtId="0" fontId="75" fillId="0" borderId="170"/>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0" fontId="78" fillId="0" borderId="179">
      <alignment horizontal="left" vertical="center"/>
    </xf>
    <xf numFmtId="0" fontId="80" fillId="0" borderId="170"/>
    <xf numFmtId="0" fontId="56" fillId="0" borderId="169" applyNumberFormat="0" applyFill="0" applyAlignment="0" applyProtection="0"/>
    <xf numFmtId="0" fontId="80" fillId="44" borderId="170"/>
    <xf numFmtId="5" fontId="72" fillId="0" borderId="171" applyAlignment="0" applyProtection="0"/>
    <xf numFmtId="0" fontId="75" fillId="0" borderId="170"/>
    <xf numFmtId="0" fontId="80" fillId="44" borderId="170"/>
    <xf numFmtId="0" fontId="75" fillId="0" borderId="170"/>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0" fontId="50" fillId="23" borderId="166" applyNumberFormat="0" applyAlignment="0" applyProtection="0"/>
    <xf numFmtId="5" fontId="72" fillId="0" borderId="171" applyAlignment="0" applyProtection="0"/>
    <xf numFmtId="0" fontId="75" fillId="0" borderId="170"/>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0" fontId="75" fillId="0" borderId="170"/>
    <xf numFmtId="0" fontId="80" fillId="44" borderId="170"/>
    <xf numFmtId="0" fontId="75" fillId="0" borderId="170"/>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5" fontId="72" fillId="0" borderId="171" applyAlignment="0" applyProtection="0"/>
    <xf numFmtId="0" fontId="75" fillId="0" borderId="170"/>
    <xf numFmtId="0" fontId="79" fillId="42" borderId="165" applyNumberFormat="0" applyFont="0" applyAlignment="0">
      <alignment horizontal="left" vertical="center"/>
    </xf>
    <xf numFmtId="10" fontId="77" fillId="40" borderId="165" applyNumberFormat="0" applyBorder="0" applyAlignment="0" applyProtection="0"/>
    <xf numFmtId="0" fontId="80" fillId="44" borderId="170"/>
    <xf numFmtId="0" fontId="75" fillId="0" borderId="170"/>
    <xf numFmtId="0" fontId="80" fillId="0" borderId="170"/>
    <xf numFmtId="5" fontId="72" fillId="0" borderId="164" applyAlignment="0" applyProtection="0"/>
    <xf numFmtId="0" fontId="75" fillId="0" borderId="170"/>
    <xf numFmtId="0" fontId="80" fillId="44" borderId="170"/>
    <xf numFmtId="0" fontId="75" fillId="0" borderId="170"/>
    <xf numFmtId="0" fontId="80" fillId="0" borderId="170"/>
    <xf numFmtId="0" fontId="43" fillId="36" borderId="166" applyNumberFormat="0" applyAlignment="0" applyProtection="0"/>
    <xf numFmtId="0" fontId="50" fillId="23" borderId="166" applyNumberFormat="0" applyAlignment="0" applyProtection="0"/>
    <xf numFmtId="0" fontId="1" fillId="39" borderId="167" applyNumberFormat="0" applyFont="0" applyAlignment="0" applyProtection="0"/>
    <xf numFmtId="0" fontId="54" fillId="36" borderId="168" applyNumberFormat="0" applyAlignment="0" applyProtection="0"/>
    <xf numFmtId="0" fontId="56" fillId="0" borderId="169" applyNumberFormat="0" applyFill="0" applyAlignment="0" applyProtection="0"/>
    <xf numFmtId="5" fontId="72" fillId="0" borderId="164" applyAlignment="0" applyProtection="0"/>
    <xf numFmtId="0" fontId="75" fillId="0" borderId="170"/>
    <xf numFmtId="0" fontId="80" fillId="44" borderId="170"/>
    <xf numFmtId="0" fontId="75" fillId="0" borderId="170"/>
    <xf numFmtId="0" fontId="80" fillId="0" borderId="17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1" fillId="0" borderId="0"/>
    <xf numFmtId="0" fontId="22" fillId="0" borderId="0"/>
    <xf numFmtId="0" fontId="59" fillId="0" borderId="0"/>
    <xf numFmtId="0" fontId="1" fillId="0" borderId="0"/>
    <xf numFmtId="0" fontId="22" fillId="0" borderId="0"/>
    <xf numFmtId="0" fontId="1" fillId="0" borderId="0"/>
    <xf numFmtId="0" fontId="22" fillId="0" borderId="0"/>
    <xf numFmtId="0" fontId="1" fillId="0" borderId="0"/>
    <xf numFmtId="0" fontId="22" fillId="0" borderId="0"/>
    <xf numFmtId="0" fontId="69" fillId="0" borderId="0">
      <alignment vertical="center"/>
    </xf>
    <xf numFmtId="170" fontId="22" fillId="0" borderId="0" applyFont="0" applyFill="0" applyBorder="0" applyAlignment="0" applyProtection="0"/>
    <xf numFmtId="168" fontId="40" fillId="0" borderId="0" applyFont="0" applyFill="0" applyBorder="0" applyAlignment="0" applyProtection="0"/>
    <xf numFmtId="165" fontId="1" fillId="0" borderId="0" applyFont="0" applyFill="0" applyBorder="0" applyAlignment="0" applyProtection="0"/>
    <xf numFmtId="164" fontId="72" fillId="0" borderId="164" applyAlignment="0" applyProtection="0"/>
    <xf numFmtId="0" fontId="78" fillId="0" borderId="184">
      <alignment horizontal="left" vertical="center"/>
    </xf>
    <xf numFmtId="164" fontId="83" fillId="0" borderId="0"/>
    <xf numFmtId="170"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168" fontId="22" fillId="0" borderId="0" applyFont="0" applyFill="0" applyBorder="0" applyAlignment="0" applyProtection="0"/>
    <xf numFmtId="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82" fontId="1" fillId="0" borderId="0" applyFont="0" applyFill="0" applyBorder="0" applyAlignment="0" applyProtection="0"/>
    <xf numFmtId="168" fontId="40" fillId="0" borderId="0" applyFont="0" applyFill="0" applyBorder="0" applyAlignment="0" applyProtection="0"/>
    <xf numFmtId="196" fontId="22" fillId="0" borderId="0" applyFont="0" applyFill="0" applyBorder="0" applyAlignment="0" applyProtection="0"/>
    <xf numFmtId="170"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68" fontId="22" fillId="0" borderId="0" applyFont="0" applyFill="0" applyBorder="0" applyAlignment="0" applyProtection="0"/>
    <xf numFmtId="167" fontId="1" fillId="0" borderId="0" applyFont="0" applyFill="0" applyBorder="0" applyAlignment="0" applyProtection="0"/>
    <xf numFmtId="0" fontId="104" fillId="0" borderId="0" applyNumberFormat="0" applyFill="0" applyBorder="0" applyAlignment="0" applyProtection="0">
      <alignment vertical="top"/>
      <protection locked="0"/>
    </xf>
    <xf numFmtId="0" fontId="1" fillId="0" borderId="0"/>
    <xf numFmtId="0" fontId="103" fillId="0" borderId="0"/>
    <xf numFmtId="0" fontId="1" fillId="0" borderId="0"/>
    <xf numFmtId="0" fontId="103" fillId="0" borderId="0"/>
    <xf numFmtId="0" fontId="1" fillId="0" borderId="0"/>
    <xf numFmtId="0" fontId="1" fillId="0" borderId="0"/>
    <xf numFmtId="0" fontId="103" fillId="0" borderId="0"/>
    <xf numFmtId="0" fontId="1" fillId="0" borderId="0"/>
    <xf numFmtId="0" fontId="22" fillId="0" borderId="0"/>
    <xf numFmtId="0" fontId="2" fillId="0" borderId="0">
      <alignment vertical="center"/>
    </xf>
    <xf numFmtId="0" fontId="69" fillId="0" borderId="0">
      <alignment vertical="center"/>
    </xf>
    <xf numFmtId="0" fontId="103" fillId="0" borderId="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0" fontId="1" fillId="0" borderId="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1" fillId="0" borderId="0" applyFont="0" applyFill="0" applyBorder="0" applyAlignment="0" applyProtection="0"/>
    <xf numFmtId="170" fontId="22" fillId="0" borderId="0" applyFont="0" applyFill="0" applyBorder="0" applyAlignment="0" applyProtection="0"/>
    <xf numFmtId="0" fontId="22" fillId="0" borderId="0"/>
    <xf numFmtId="0" fontId="1" fillId="0" borderId="0"/>
    <xf numFmtId="0" fontId="1" fillId="0" borderId="0"/>
    <xf numFmtId="0" fontId="1" fillId="0" borderId="0"/>
    <xf numFmtId="0" fontId="22" fillId="0" borderId="0"/>
  </cellStyleXfs>
  <cellXfs count="1053">
    <xf numFmtId="0" fontId="0" fillId="0" borderId="0" xfId="0"/>
    <xf numFmtId="0" fontId="24" fillId="0" borderId="0" xfId="0" applyFont="1"/>
    <xf numFmtId="0" fontId="25" fillId="0" borderId="0" xfId="0" applyFont="1"/>
    <xf numFmtId="0" fontId="26" fillId="0" borderId="0" xfId="0" applyFont="1"/>
    <xf numFmtId="0" fontId="23" fillId="0" borderId="0" xfId="0" applyFont="1"/>
    <xf numFmtId="0" fontId="0" fillId="3" borderId="0" xfId="0" applyFill="1"/>
    <xf numFmtId="0" fontId="25" fillId="3" borderId="0" xfId="0" applyFont="1" applyFill="1"/>
    <xf numFmtId="0" fontId="10" fillId="0" borderId="0" xfId="0" applyFont="1"/>
    <xf numFmtId="0" fontId="27" fillId="0" borderId="0" xfId="0" applyFont="1" applyAlignment="1">
      <alignment vertical="center"/>
    </xf>
    <xf numFmtId="0" fontId="27" fillId="4" borderId="1" xfId="0" applyFont="1" applyFill="1" applyBorder="1" applyAlignment="1">
      <alignment vertical="center"/>
    </xf>
    <xf numFmtId="0" fontId="27" fillId="5" borderId="2" xfId="0" applyFont="1" applyFill="1" applyBorder="1" applyAlignment="1">
      <alignment horizontal="center" vertical="center"/>
    </xf>
    <xf numFmtId="0" fontId="27" fillId="5" borderId="3"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4" xfId="0" applyFont="1" applyFill="1" applyBorder="1" applyAlignment="1">
      <alignment horizontal="center" vertical="center"/>
    </xf>
    <xf numFmtId="0" fontId="27" fillId="5" borderId="5" xfId="0" applyFont="1" applyFill="1" applyBorder="1" applyAlignment="1">
      <alignment horizontal="center" vertical="center"/>
    </xf>
    <xf numFmtId="0" fontId="27" fillId="5" borderId="6" xfId="0" applyFont="1" applyFill="1" applyBorder="1" applyAlignment="1">
      <alignment horizontal="center" vertical="center"/>
    </xf>
    <xf numFmtId="0" fontId="27" fillId="5" borderId="1" xfId="0" applyFont="1" applyFill="1" applyBorder="1" applyAlignment="1">
      <alignment horizontal="center" vertical="center" wrapText="1"/>
    </xf>
    <xf numFmtId="0" fontId="27" fillId="5" borderId="7" xfId="0" applyFont="1" applyFill="1" applyBorder="1" applyAlignment="1">
      <alignment horizontal="center" vertical="center" wrapText="1"/>
    </xf>
    <xf numFmtId="0" fontId="27" fillId="6" borderId="1" xfId="0" applyFont="1" applyFill="1" applyBorder="1" applyAlignment="1">
      <alignment horizontal="center" vertical="center"/>
    </xf>
    <xf numFmtId="0" fontId="27" fillId="4" borderId="1" xfId="1" applyFont="1" applyFill="1" applyBorder="1"/>
    <xf numFmtId="15" fontId="27" fillId="7" borderId="1" xfId="0" applyNumberFormat="1" applyFont="1" applyFill="1" applyBorder="1" applyAlignment="1">
      <alignment horizontal="center" vertical="center"/>
    </xf>
    <xf numFmtId="15" fontId="27" fillId="7" borderId="4" xfId="0" applyNumberFormat="1" applyFont="1" applyFill="1" applyBorder="1" applyAlignment="1">
      <alignment horizontal="center" vertical="center"/>
    </xf>
    <xf numFmtId="15" fontId="27" fillId="7" borderId="5" xfId="0" applyNumberFormat="1" applyFont="1" applyFill="1" applyBorder="1" applyAlignment="1">
      <alignment horizontal="center" vertical="center"/>
    </xf>
    <xf numFmtId="15" fontId="27" fillId="7" borderId="6" xfId="0" applyNumberFormat="1" applyFont="1" applyFill="1" applyBorder="1" applyAlignment="1">
      <alignment horizontal="center" vertical="center"/>
    </xf>
    <xf numFmtId="0" fontId="27" fillId="7" borderId="1" xfId="0" applyFont="1" applyFill="1" applyBorder="1" applyAlignment="1">
      <alignment horizontal="center" vertical="center"/>
    </xf>
    <xf numFmtId="0" fontId="27" fillId="7" borderId="4" xfId="0" applyFont="1" applyFill="1" applyBorder="1" applyAlignment="1">
      <alignment horizontal="center" vertical="center"/>
    </xf>
    <xf numFmtId="0" fontId="27" fillId="7" borderId="5" xfId="0" applyFont="1" applyFill="1" applyBorder="1" applyAlignment="1">
      <alignment horizontal="center" vertical="center"/>
    </xf>
    <xf numFmtId="0" fontId="27" fillId="7" borderId="6" xfId="0" applyFont="1" applyFill="1" applyBorder="1" applyAlignment="1">
      <alignment horizontal="center" vertical="center"/>
    </xf>
    <xf numFmtId="15" fontId="27" fillId="8" borderId="1" xfId="0" applyNumberFormat="1" applyFont="1" applyFill="1" applyBorder="1" applyAlignment="1">
      <alignment horizontal="center" vertical="center"/>
    </xf>
    <xf numFmtId="0" fontId="27" fillId="9" borderId="7" xfId="0" applyFont="1" applyFill="1" applyBorder="1" applyAlignment="1">
      <alignment horizontal="center" vertical="center"/>
    </xf>
    <xf numFmtId="0" fontId="27" fillId="9" borderId="4" xfId="0" applyFont="1" applyFill="1" applyBorder="1" applyAlignment="1">
      <alignment horizontal="center" vertical="center"/>
    </xf>
    <xf numFmtId="0" fontId="27" fillId="9" borderId="5" xfId="0" applyFont="1" applyFill="1" applyBorder="1" applyAlignment="1">
      <alignment horizontal="center" vertical="center"/>
    </xf>
    <xf numFmtId="0" fontId="27" fillId="9" borderId="6" xfId="0" applyFont="1" applyFill="1" applyBorder="1" applyAlignment="1">
      <alignment horizontal="center" vertical="center"/>
    </xf>
    <xf numFmtId="0" fontId="27" fillId="10" borderId="1"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7" fillId="10" borderId="6" xfId="0" applyFont="1" applyFill="1" applyBorder="1" applyAlignment="1">
      <alignment horizontal="center" vertical="center"/>
    </xf>
    <xf numFmtId="0" fontId="27" fillId="11" borderId="8" xfId="0" applyFont="1" applyFill="1" applyBorder="1" applyAlignment="1">
      <alignment horizontal="center" vertical="center"/>
    </xf>
    <xf numFmtId="0" fontId="27" fillId="11" borderId="9" xfId="0" applyFont="1" applyFill="1" applyBorder="1" applyAlignment="1">
      <alignment horizontal="center" vertical="center"/>
    </xf>
    <xf numFmtId="0" fontId="27" fillId="11" borderId="10" xfId="0" applyFont="1" applyFill="1" applyBorder="1" applyAlignment="1">
      <alignment horizontal="center" vertical="center"/>
    </xf>
    <xf numFmtId="0" fontId="27" fillId="11" borderId="11" xfId="0" applyFont="1" applyFill="1" applyBorder="1" applyAlignment="1">
      <alignment horizontal="center" vertical="center"/>
    </xf>
    <xf numFmtId="0" fontId="27" fillId="0" borderId="2" xfId="0" applyFont="1" applyBorder="1"/>
    <xf numFmtId="0" fontId="28" fillId="0" borderId="3" xfId="0" applyFont="1" applyBorder="1" applyAlignment="1">
      <alignment horizontal="center" vertical="center"/>
    </xf>
    <xf numFmtId="0" fontId="27" fillId="0" borderId="1" xfId="0" applyFont="1" applyBorder="1"/>
    <xf numFmtId="0" fontId="28" fillId="0" borderId="7" xfId="0" applyFont="1" applyBorder="1" applyAlignment="1">
      <alignment horizontal="center" vertical="center"/>
    </xf>
    <xf numFmtId="0" fontId="28" fillId="0" borderId="4" xfId="0" applyFont="1" applyBorder="1" applyAlignment="1">
      <alignment horizontal="center" vertical="center"/>
    </xf>
    <xf numFmtId="0" fontId="28" fillId="0" borderId="12" xfId="0" applyFont="1" applyBorder="1" applyAlignment="1">
      <alignment horizontal="center" vertical="center"/>
    </xf>
    <xf numFmtId="0" fontId="27" fillId="0" borderId="13" xfId="0" applyFont="1" applyBorder="1"/>
    <xf numFmtId="0" fontId="27" fillId="0" borderId="14" xfId="0" applyFont="1" applyBorder="1"/>
    <xf numFmtId="0" fontId="27" fillId="0" borderId="8" xfId="0" applyFont="1" applyBorder="1"/>
    <xf numFmtId="0" fontId="27" fillId="0" borderId="15" xfId="0" applyFont="1" applyBorder="1"/>
    <xf numFmtId="0" fontId="27" fillId="0" borderId="16" xfId="0" applyFont="1" applyBorder="1"/>
    <xf numFmtId="0" fontId="27" fillId="0" borderId="17" xfId="0" applyFont="1" applyBorder="1"/>
    <xf numFmtId="0" fontId="27" fillId="0" borderId="18" xfId="0" applyFont="1" applyBorder="1"/>
    <xf numFmtId="0" fontId="27" fillId="0" borderId="19" xfId="0" applyFont="1" applyBorder="1"/>
    <xf numFmtId="0" fontId="27" fillId="0" borderId="20" xfId="0" applyFont="1" applyBorder="1" applyProtection="1">
      <protection locked="0"/>
    </xf>
    <xf numFmtId="0" fontId="27" fillId="0" borderId="21" xfId="0" applyFont="1" applyBorder="1"/>
    <xf numFmtId="0" fontId="27" fillId="0" borderId="20" xfId="0" applyFont="1" applyBorder="1"/>
    <xf numFmtId="0" fontId="27" fillId="0" borderId="22" xfId="0" applyFont="1" applyBorder="1"/>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28" fillId="0" borderId="25" xfId="0" applyFont="1" applyBorder="1" applyAlignment="1">
      <alignment horizontal="center" vertical="center"/>
    </xf>
    <xf numFmtId="0" fontId="28" fillId="0" borderId="26" xfId="0" applyFont="1" applyBorder="1" applyAlignment="1">
      <alignment horizontal="center" vertical="center"/>
    </xf>
    <xf numFmtId="0" fontId="28" fillId="0" borderId="9" xfId="0" applyFont="1" applyBorder="1" applyAlignment="1">
      <alignment horizontal="center" vertical="center"/>
    </xf>
    <xf numFmtId="0" fontId="28" fillId="0" borderId="27" xfId="0" applyFont="1" applyBorder="1" applyAlignment="1">
      <alignment horizontal="center" vertical="center"/>
    </xf>
    <xf numFmtId="3" fontId="27" fillId="0" borderId="26" xfId="0" applyNumberFormat="1" applyFont="1" applyBorder="1" applyAlignment="1">
      <alignment horizontal="center" vertical="center"/>
    </xf>
    <xf numFmtId="3" fontId="27" fillId="0" borderId="9" xfId="0" applyNumberFormat="1" applyFont="1" applyBorder="1" applyAlignment="1">
      <alignment horizontal="center" vertical="center"/>
    </xf>
    <xf numFmtId="3" fontId="27" fillId="0" borderId="27" xfId="0" applyNumberFormat="1" applyFont="1" applyBorder="1" applyAlignment="1">
      <alignment horizontal="center" vertical="center"/>
    </xf>
    <xf numFmtId="3" fontId="27" fillId="0" borderId="28" xfId="0" applyNumberFormat="1" applyFont="1" applyBorder="1" applyAlignment="1">
      <alignment horizontal="center" vertical="center"/>
    </xf>
    <xf numFmtId="3" fontId="27" fillId="0" borderId="29" xfId="0" applyNumberFormat="1" applyFont="1" applyBorder="1" applyAlignment="1">
      <alignment horizontal="center" vertical="center"/>
    </xf>
    <xf numFmtId="3" fontId="27" fillId="0" borderId="30" xfId="0" applyNumberFormat="1" applyFont="1" applyBorder="1" applyAlignment="1">
      <alignment horizontal="center" vertical="center"/>
    </xf>
    <xf numFmtId="3" fontId="27" fillId="0" borderId="31" xfId="0" applyNumberFormat="1" applyFont="1" applyBorder="1" applyAlignment="1">
      <alignment horizontal="center" vertical="center"/>
    </xf>
    <xf numFmtId="0" fontId="27" fillId="4" borderId="21" xfId="0" applyFont="1" applyFill="1" applyBorder="1" applyAlignment="1">
      <alignment vertical="center" wrapText="1"/>
    </xf>
    <xf numFmtId="0" fontId="25" fillId="0" borderId="32" xfId="0" applyFont="1" applyBorder="1" applyAlignment="1">
      <alignment horizontal="center" vertical="center"/>
    </xf>
    <xf numFmtId="0" fontId="25" fillId="0" borderId="33" xfId="0" applyFont="1" applyBorder="1" applyAlignment="1">
      <alignment horizontal="center" vertical="center"/>
    </xf>
    <xf numFmtId="0" fontId="25" fillId="0" borderId="34" xfId="0" applyFont="1" applyBorder="1" applyAlignment="1">
      <alignment horizontal="center" vertical="center"/>
    </xf>
    <xf numFmtId="0" fontId="25" fillId="0" borderId="35" xfId="0" applyFont="1" applyBorder="1" applyAlignment="1">
      <alignment horizontal="center" vertical="center"/>
    </xf>
    <xf numFmtId="0" fontId="27" fillId="0" borderId="15" xfId="0" applyFont="1" applyBorder="1" applyAlignment="1">
      <alignment vertical="center"/>
    </xf>
    <xf numFmtId="0" fontId="29" fillId="0" borderId="36" xfId="0" applyFont="1" applyBorder="1" applyAlignment="1">
      <alignment horizontal="center" vertical="center"/>
    </xf>
    <xf numFmtId="0" fontId="29" fillId="0" borderId="4" xfId="0" applyFont="1" applyBorder="1" applyAlignment="1">
      <alignment horizontal="center" vertical="center"/>
    </xf>
    <xf numFmtId="0" fontId="29" fillId="0" borderId="12" xfId="0" applyFont="1" applyBorder="1" applyAlignment="1">
      <alignment horizontal="center" vertical="center"/>
    </xf>
    <xf numFmtId="0" fontId="27" fillId="0" borderId="37" xfId="0" applyFont="1" applyBorder="1" applyAlignment="1">
      <alignment vertical="center"/>
    </xf>
    <xf numFmtId="0" fontId="27" fillId="0" borderId="16" xfId="0" applyFont="1" applyBorder="1" applyAlignment="1">
      <alignment vertical="center"/>
    </xf>
    <xf numFmtId="0" fontId="29" fillId="0" borderId="6" xfId="0" applyFont="1" applyBorder="1" applyAlignment="1">
      <alignment horizontal="center" vertical="center"/>
    </xf>
    <xf numFmtId="0" fontId="30" fillId="0" borderId="36" xfId="0" applyFont="1" applyBorder="1" applyAlignment="1">
      <alignment horizontal="center" vertical="center"/>
    </xf>
    <xf numFmtId="0" fontId="30" fillId="0" borderId="4" xfId="0" applyFont="1" applyBorder="1" applyAlignment="1">
      <alignment horizontal="center" vertical="center"/>
    </xf>
    <xf numFmtId="0" fontId="30" fillId="0" borderId="12" xfId="0" applyFont="1" applyBorder="1" applyAlignment="1">
      <alignment horizontal="center" vertical="center"/>
    </xf>
    <xf numFmtId="0" fontId="31" fillId="0" borderId="4" xfId="0" applyFont="1" applyBorder="1" applyAlignment="1">
      <alignment horizontal="center" vertical="center"/>
    </xf>
    <xf numFmtId="0" fontId="31" fillId="0" borderId="6" xfId="0" applyFont="1" applyBorder="1" applyAlignment="1">
      <alignment horizontal="center" vertical="center"/>
    </xf>
    <xf numFmtId="0" fontId="27" fillId="0" borderId="19" xfId="0" applyFont="1" applyBorder="1" applyAlignment="1">
      <alignment vertical="center"/>
    </xf>
    <xf numFmtId="0" fontId="27" fillId="12" borderId="16" xfId="0" applyFont="1" applyFill="1" applyBorder="1" applyAlignment="1">
      <alignment vertical="center"/>
    </xf>
    <xf numFmtId="0" fontId="27" fillId="12" borderId="20" xfId="0" applyFont="1" applyFill="1" applyBorder="1" applyAlignment="1">
      <alignment vertical="center"/>
    </xf>
    <xf numFmtId="0" fontId="27" fillId="4" borderId="38" xfId="0" applyFont="1" applyFill="1" applyBorder="1" applyAlignment="1">
      <alignment vertical="center" wrapText="1"/>
    </xf>
    <xf numFmtId="0" fontId="29" fillId="0" borderId="39" xfId="0" applyFont="1" applyBorder="1" applyAlignment="1">
      <alignment horizontal="center" vertical="center"/>
    </xf>
    <xf numFmtId="0" fontId="29" fillId="0" borderId="40" xfId="0" applyFont="1" applyBorder="1" applyAlignment="1">
      <alignment horizontal="center" vertical="center"/>
    </xf>
    <xf numFmtId="0" fontId="29" fillId="0" borderId="41" xfId="0" applyFont="1" applyBorder="1" applyAlignment="1">
      <alignment horizontal="center" vertical="center"/>
    </xf>
    <xf numFmtId="0" fontId="27" fillId="0" borderId="4" xfId="0" applyFont="1" applyBorder="1" applyAlignment="1">
      <alignment vertical="center" wrapText="1"/>
    </xf>
    <xf numFmtId="0" fontId="29" fillId="0" borderId="7" xfId="0" applyFont="1" applyBorder="1" applyAlignment="1">
      <alignment horizontal="center" vertical="center"/>
    </xf>
    <xf numFmtId="3" fontId="29" fillId="0" borderId="18" xfId="0" applyNumberFormat="1" applyFont="1" applyBorder="1" applyAlignment="1">
      <alignment horizontal="center" vertical="center"/>
    </xf>
    <xf numFmtId="3" fontId="29" fillId="0" borderId="42" xfId="0" applyNumberFormat="1" applyFont="1" applyBorder="1" applyAlignment="1">
      <alignment horizontal="center" vertical="center"/>
    </xf>
    <xf numFmtId="3" fontId="29" fillId="0" borderId="43" xfId="0" applyNumberFormat="1" applyFont="1" applyBorder="1" applyAlignment="1">
      <alignment horizontal="center" vertical="center"/>
    </xf>
    <xf numFmtId="3" fontId="29" fillId="0" borderId="1" xfId="0" applyNumberFormat="1" applyFont="1" applyBorder="1" applyAlignment="1">
      <alignment horizontal="center" vertical="center"/>
    </xf>
    <xf numFmtId="3" fontId="29" fillId="0" borderId="4" xfId="0" applyNumberFormat="1" applyFont="1" applyBorder="1" applyAlignment="1">
      <alignment horizontal="center" vertical="center"/>
    </xf>
    <xf numFmtId="3" fontId="29" fillId="0" borderId="12" xfId="0" applyNumberFormat="1" applyFont="1" applyBorder="1" applyAlignment="1">
      <alignment horizontal="center" vertical="center"/>
    </xf>
    <xf numFmtId="0" fontId="29" fillId="0" borderId="1" xfId="0" applyFont="1" applyBorder="1" applyAlignment="1">
      <alignment horizontal="center" vertical="center"/>
    </xf>
    <xf numFmtId="0" fontId="29" fillId="12" borderId="36" xfId="0" applyFont="1" applyFill="1" applyBorder="1" applyAlignment="1">
      <alignment horizontal="center" vertical="center"/>
    </xf>
    <xf numFmtId="0" fontId="29" fillId="12" borderId="4" xfId="0" applyFont="1" applyFill="1" applyBorder="1" applyAlignment="1">
      <alignment horizontal="center" vertical="center"/>
    </xf>
    <xf numFmtId="0" fontId="29" fillId="12" borderId="12" xfId="0" applyFont="1" applyFill="1" applyBorder="1" applyAlignment="1">
      <alignment horizontal="center" vertical="center"/>
    </xf>
    <xf numFmtId="0" fontId="29" fillId="12" borderId="44" xfId="0" applyFont="1" applyFill="1" applyBorder="1" applyAlignment="1">
      <alignment horizontal="center" vertical="center"/>
    </xf>
    <xf numFmtId="0" fontId="29" fillId="12" borderId="24" xfId="0" applyFont="1" applyFill="1" applyBorder="1" applyAlignment="1">
      <alignment horizontal="center" vertical="center"/>
    </xf>
    <xf numFmtId="0" fontId="29" fillId="12" borderId="45" xfId="0" applyFont="1" applyFill="1" applyBorder="1" applyAlignment="1">
      <alignment horizontal="center" vertical="center"/>
    </xf>
    <xf numFmtId="0" fontId="29" fillId="12" borderId="46"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5" fillId="12" borderId="4" xfId="0" applyFont="1" applyFill="1" applyBorder="1" applyAlignment="1">
      <alignment horizontal="center" vertical="center"/>
    </xf>
    <xf numFmtId="0" fontId="27" fillId="4" borderId="22" xfId="0" applyFont="1" applyFill="1" applyBorder="1" applyAlignment="1">
      <alignment vertical="center" wrapText="1"/>
    </xf>
    <xf numFmtId="0" fontId="25" fillId="0" borderId="28" xfId="0" applyFont="1" applyBorder="1" applyAlignment="1">
      <alignment horizontal="center" vertical="center"/>
    </xf>
    <xf numFmtId="0" fontId="25" fillId="0" borderId="29" xfId="0" applyFont="1" applyBorder="1" applyAlignment="1">
      <alignment horizontal="center" vertical="center"/>
    </xf>
    <xf numFmtId="0" fontId="25" fillId="0" borderId="30" xfId="0" applyFont="1" applyBorder="1" applyAlignment="1">
      <alignment horizontal="center" vertical="center"/>
    </xf>
    <xf numFmtId="0" fontId="25" fillId="0" borderId="31" xfId="0" applyFont="1" applyBorder="1" applyAlignment="1">
      <alignment horizontal="center" vertical="center"/>
    </xf>
    <xf numFmtId="0" fontId="27" fillId="0" borderId="18" xfId="0" applyFont="1" applyBorder="1" applyAlignment="1">
      <alignment horizontal="left" vertical="center"/>
    </xf>
    <xf numFmtId="0" fontId="25" fillId="0" borderId="48" xfId="0" applyFont="1" applyBorder="1" applyAlignment="1">
      <alignment horizontal="center" vertical="center"/>
    </xf>
    <xf numFmtId="0" fontId="25" fillId="0" borderId="42" xfId="0" applyFont="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7" fillId="0" borderId="7" xfId="0" applyFont="1" applyBorder="1" applyAlignment="1">
      <alignment horizontal="center" vertical="center"/>
    </xf>
    <xf numFmtId="0" fontId="27" fillId="0" borderId="4" xfId="0" applyFont="1" applyBorder="1" applyAlignment="1">
      <alignment horizontal="center" vertical="center"/>
    </xf>
    <xf numFmtId="0" fontId="27" fillId="0" borderId="12" xfId="0" applyFont="1" applyBorder="1" applyAlignment="1">
      <alignment horizontal="center" vertical="center"/>
    </xf>
    <xf numFmtId="0" fontId="25" fillId="13" borderId="48" xfId="0" applyFont="1" applyFill="1" applyBorder="1" applyAlignment="1">
      <alignment horizontal="center" vertical="center"/>
    </xf>
    <xf numFmtId="0" fontId="25" fillId="13" borderId="42" xfId="0" applyFont="1" applyFill="1" applyBorder="1" applyAlignment="1">
      <alignment horizontal="center" vertical="center"/>
    </xf>
    <xf numFmtId="0" fontId="25" fillId="13" borderId="49" xfId="0" applyFont="1" applyFill="1" applyBorder="1" applyAlignment="1">
      <alignment horizontal="center" vertical="center"/>
    </xf>
    <xf numFmtId="0" fontId="25" fillId="13" borderId="50" xfId="0" applyFont="1" applyFill="1" applyBorder="1" applyAlignment="1">
      <alignment horizontal="center" vertical="center"/>
    </xf>
    <xf numFmtId="0" fontId="27" fillId="0" borderId="1" xfId="0" applyFont="1" applyBorder="1" applyAlignment="1">
      <alignment horizontal="left" vertical="center"/>
    </xf>
    <xf numFmtId="0" fontId="27" fillId="0" borderId="0" xfId="0" applyFont="1" applyAlignment="1">
      <alignment horizontal="center" vertical="center"/>
    </xf>
    <xf numFmtId="0" fontId="27" fillId="0" borderId="51" xfId="0" applyFont="1" applyBorder="1" applyAlignment="1">
      <alignment horizontal="center" vertical="center"/>
    </xf>
    <xf numFmtId="0" fontId="27" fillId="0" borderId="52" xfId="0" applyFont="1" applyBorder="1" applyAlignment="1">
      <alignment horizontal="center" vertical="center"/>
    </xf>
    <xf numFmtId="0" fontId="27" fillId="0" borderId="53" xfId="0" applyFont="1" applyBorder="1" applyAlignment="1">
      <alignment horizontal="center" vertical="center"/>
    </xf>
    <xf numFmtId="0" fontId="27" fillId="0" borderId="54" xfId="0" applyFont="1" applyBorder="1" applyAlignment="1">
      <alignment horizontal="left" vertical="center"/>
    </xf>
    <xf numFmtId="0" fontId="25" fillId="0" borderId="0" xfId="0" applyFont="1" applyAlignment="1">
      <alignment horizontal="center" vertical="center"/>
    </xf>
    <xf numFmtId="0" fontId="25" fillId="0" borderId="51" xfId="0" applyFont="1" applyBorder="1" applyAlignment="1">
      <alignment horizontal="center" vertical="center"/>
    </xf>
    <xf numFmtId="0" fontId="25" fillId="0" borderId="52" xfId="0" applyFont="1" applyBorder="1" applyAlignment="1">
      <alignment horizontal="center" vertical="center"/>
    </xf>
    <xf numFmtId="0" fontId="25" fillId="0" borderId="53" xfId="0" applyFont="1" applyBorder="1" applyAlignment="1">
      <alignment horizontal="center" vertical="center"/>
    </xf>
    <xf numFmtId="0" fontId="27" fillId="4" borderId="22" xfId="0" applyFont="1" applyFill="1" applyBorder="1" applyAlignment="1">
      <alignment vertical="center"/>
    </xf>
    <xf numFmtId="0" fontId="27" fillId="0" borderId="32" xfId="0" applyFont="1" applyBorder="1" applyAlignment="1">
      <alignment horizontal="center" vertical="center"/>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5" xfId="0" applyFont="1" applyBorder="1" applyAlignment="1">
      <alignment horizontal="center" vertical="center"/>
    </xf>
    <xf numFmtId="0" fontId="27" fillId="0" borderId="5" xfId="0" applyFont="1" applyBorder="1" applyAlignment="1">
      <alignment horizontal="left" vertical="center" wrapText="1"/>
    </xf>
    <xf numFmtId="0" fontId="27" fillId="0" borderId="35" xfId="0" applyFont="1" applyBorder="1" applyAlignment="1">
      <alignment horizontal="center" vertical="center" wrapText="1"/>
    </xf>
    <xf numFmtId="0" fontId="27" fillId="0" borderId="55" xfId="0" applyFont="1" applyBorder="1" applyAlignment="1">
      <alignment horizontal="center" vertical="center"/>
    </xf>
    <xf numFmtId="0" fontId="27" fillId="0" borderId="40" xfId="0" applyFont="1" applyBorder="1" applyAlignment="1">
      <alignment horizontal="center" vertical="center"/>
    </xf>
    <xf numFmtId="0" fontId="27" fillId="0" borderId="56" xfId="0" applyFont="1" applyBorder="1" applyAlignment="1">
      <alignment horizontal="center" vertical="center"/>
    </xf>
    <xf numFmtId="0" fontId="27" fillId="0" borderId="57" xfId="0" applyFont="1" applyBorder="1" applyAlignment="1">
      <alignment horizontal="center" vertical="center"/>
    </xf>
    <xf numFmtId="0" fontId="27" fillId="4" borderId="47" xfId="0" applyFont="1" applyFill="1" applyBorder="1" applyAlignment="1">
      <alignment vertical="center"/>
    </xf>
    <xf numFmtId="0" fontId="12" fillId="2" borderId="1" xfId="0" applyFont="1" applyFill="1" applyBorder="1" applyAlignment="1">
      <alignment vertical="center"/>
    </xf>
    <xf numFmtId="0" fontId="12" fillId="0" borderId="13" xfId="0" applyFont="1" applyBorder="1" applyAlignment="1">
      <alignment horizontal="left" vertical="center"/>
    </xf>
    <xf numFmtId="0" fontId="12" fillId="0" borderId="19" xfId="0" applyFont="1" applyBorder="1" applyAlignment="1">
      <alignment horizontal="left" vertical="center"/>
    </xf>
    <xf numFmtId="0" fontId="12" fillId="0" borderId="12" xfId="0" applyFont="1" applyBorder="1" applyAlignment="1">
      <alignment horizontal="left" vertical="center"/>
    </xf>
    <xf numFmtId="0" fontId="12" fillId="0" borderId="54" xfId="0" applyFont="1" applyBorder="1" applyAlignment="1">
      <alignment horizontal="left" vertical="center"/>
    </xf>
    <xf numFmtId="0" fontId="27" fillId="0" borderId="22" xfId="0" applyFont="1" applyBorder="1" applyAlignment="1">
      <alignment horizontal="center" vertical="center" wrapText="1"/>
    </xf>
    <xf numFmtId="0" fontId="27" fillId="0" borderId="32" xfId="0" applyFont="1" applyBorder="1" applyAlignment="1">
      <alignment horizontal="center" vertical="center" wrapText="1"/>
    </xf>
    <xf numFmtId="0" fontId="28" fillId="0" borderId="50" xfId="0" applyFont="1" applyBorder="1" applyAlignment="1">
      <alignment horizontal="center" vertical="center"/>
    </xf>
    <xf numFmtId="0" fontId="32" fillId="14" borderId="2" xfId="0" applyFont="1" applyFill="1" applyBorder="1" applyAlignment="1">
      <alignment horizontal="center" wrapText="1"/>
    </xf>
    <xf numFmtId="0" fontId="28" fillId="12" borderId="3" xfId="0" applyFont="1" applyFill="1" applyBorder="1" applyAlignment="1">
      <alignment horizontal="center" vertical="center" wrapText="1"/>
    </xf>
    <xf numFmtId="0" fontId="32" fillId="14" borderId="18" xfId="0" applyFont="1" applyFill="1" applyBorder="1" applyAlignment="1">
      <alignment horizontal="center" wrapText="1"/>
    </xf>
    <xf numFmtId="0" fontId="28" fillId="12" borderId="7" xfId="0" applyFont="1" applyFill="1" applyBorder="1" applyAlignment="1">
      <alignment horizontal="center" vertical="center" wrapText="1"/>
    </xf>
    <xf numFmtId="0" fontId="32" fillId="14" borderId="1" xfId="0" applyFont="1" applyFill="1" applyBorder="1" applyAlignment="1">
      <alignment horizontal="center" wrapText="1"/>
    </xf>
    <xf numFmtId="0" fontId="32" fillId="14" borderId="8" xfId="0" applyFont="1" applyFill="1" applyBorder="1" applyAlignment="1">
      <alignment horizontal="center" wrapText="1"/>
    </xf>
    <xf numFmtId="0" fontId="28" fillId="12" borderId="26" xfId="0" applyFont="1" applyFill="1" applyBorder="1" applyAlignment="1">
      <alignment horizontal="center" vertical="center" wrapText="1"/>
    </xf>
    <xf numFmtId="0" fontId="32" fillId="14" borderId="39" xfId="0" applyFont="1" applyFill="1" applyBorder="1"/>
    <xf numFmtId="0" fontId="28" fillId="14" borderId="55" xfId="0" applyFont="1" applyFill="1" applyBorder="1"/>
    <xf numFmtId="0" fontId="28" fillId="14" borderId="56" xfId="0" applyFont="1" applyFill="1" applyBorder="1"/>
    <xf numFmtId="0" fontId="32" fillId="14" borderId="54" xfId="0" applyFont="1" applyFill="1" applyBorder="1"/>
    <xf numFmtId="0" fontId="28" fillId="14" borderId="0" xfId="0" applyFont="1" applyFill="1"/>
    <xf numFmtId="0" fontId="28" fillId="14" borderId="52" xfId="0" applyFont="1" applyFill="1" applyBorder="1"/>
    <xf numFmtId="0" fontId="32" fillId="14" borderId="47" xfId="0" applyFont="1" applyFill="1" applyBorder="1"/>
    <xf numFmtId="0" fontId="28" fillId="14" borderId="28" xfId="0" applyFont="1" applyFill="1" applyBorder="1"/>
    <xf numFmtId="0" fontId="28" fillId="14" borderId="30" xfId="0" applyFont="1" applyFill="1" applyBorder="1"/>
    <xf numFmtId="0" fontId="30" fillId="0" borderId="0" xfId="0" applyFont="1"/>
    <xf numFmtId="0" fontId="32" fillId="14" borderId="22" xfId="0" applyFont="1" applyFill="1" applyBorder="1"/>
    <xf numFmtId="0" fontId="25" fillId="14" borderId="32" xfId="0" applyFont="1" applyFill="1" applyBorder="1"/>
    <xf numFmtId="0" fontId="25" fillId="14" borderId="34" xfId="0" applyFont="1" applyFill="1" applyBorder="1"/>
    <xf numFmtId="0" fontId="20" fillId="0" borderId="0" xfId="0" applyFont="1"/>
    <xf numFmtId="0" fontId="32" fillId="14" borderId="38" xfId="0" applyFont="1" applyFill="1" applyBorder="1" applyAlignment="1">
      <alignment horizontal="center" vertical="center" wrapText="1"/>
    </xf>
    <xf numFmtId="0" fontId="32" fillId="14" borderId="56" xfId="0" applyFont="1" applyFill="1" applyBorder="1" applyAlignment="1">
      <alignment horizontal="center" vertical="center" wrapText="1"/>
    </xf>
    <xf numFmtId="0" fontId="32" fillId="14" borderId="2" xfId="0" applyFont="1" applyFill="1" applyBorder="1" applyAlignment="1">
      <alignment horizontal="left" wrapText="1"/>
    </xf>
    <xf numFmtId="0" fontId="32" fillId="14" borderId="1" xfId="0" applyFont="1" applyFill="1" applyBorder="1" applyAlignment="1">
      <alignment horizontal="left" wrapText="1"/>
    </xf>
    <xf numFmtId="0" fontId="32" fillId="14" borderId="13" xfId="0" applyFont="1" applyFill="1" applyBorder="1" applyAlignment="1">
      <alignment horizontal="left" wrapText="1"/>
    </xf>
    <xf numFmtId="0" fontId="32" fillId="14" borderId="8" xfId="0" applyFont="1" applyFill="1" applyBorder="1" applyAlignment="1">
      <alignment horizontal="left" wrapText="1"/>
    </xf>
    <xf numFmtId="0" fontId="33" fillId="14" borderId="0" xfId="0" applyFont="1" applyFill="1"/>
    <xf numFmtId="0" fontId="27" fillId="3" borderId="7" xfId="0" applyFont="1" applyFill="1" applyBorder="1" applyAlignment="1">
      <alignment horizontal="center" vertical="center"/>
    </xf>
    <xf numFmtId="0" fontId="32" fillId="14" borderId="61" xfId="0" applyFont="1" applyFill="1" applyBorder="1" applyAlignment="1">
      <alignment horizontal="center" vertical="center" wrapText="1"/>
    </xf>
    <xf numFmtId="0" fontId="32" fillId="14" borderId="51" xfId="0" applyFont="1" applyFill="1" applyBorder="1" applyAlignment="1">
      <alignment horizontal="center" vertical="center" wrapText="1"/>
    </xf>
    <xf numFmtId="0" fontId="32" fillId="14" borderId="18" xfId="0" applyFont="1" applyFill="1" applyBorder="1" applyAlignment="1">
      <alignment horizontal="left" wrapText="1"/>
    </xf>
    <xf numFmtId="0" fontId="27" fillId="5" borderId="58" xfId="0" applyFont="1" applyFill="1" applyBorder="1" applyAlignment="1">
      <alignment horizontal="center" vertical="center"/>
    </xf>
    <xf numFmtId="0" fontId="27" fillId="0" borderId="7" xfId="0" applyFont="1" applyBorder="1" applyAlignment="1">
      <alignment vertical="center"/>
    </xf>
    <xf numFmtId="0" fontId="27" fillId="0" borderId="6" xfId="0" applyFont="1" applyBorder="1" applyAlignment="1">
      <alignment horizontal="center" vertical="center"/>
    </xf>
    <xf numFmtId="0" fontId="27" fillId="14" borderId="0" xfId="0" applyFont="1" applyFill="1"/>
    <xf numFmtId="0" fontId="27" fillId="0" borderId="0" xfId="0" applyFont="1"/>
    <xf numFmtId="0" fontId="12" fillId="0" borderId="3" xfId="0" applyFont="1" applyBorder="1" applyAlignment="1">
      <alignment horizontal="center" vertical="center"/>
    </xf>
    <xf numFmtId="0" fontId="12" fillId="0" borderId="58" xfId="0" applyFont="1" applyBorder="1" applyAlignment="1">
      <alignment horizontal="center" vertical="center"/>
    </xf>
    <xf numFmtId="0" fontId="12" fillId="0" borderId="62" xfId="0" applyFont="1" applyBorder="1" applyAlignment="1">
      <alignment horizontal="center" vertical="center"/>
    </xf>
    <xf numFmtId="0" fontId="12" fillId="0" borderId="59" xfId="0" applyFont="1" applyBorder="1" applyAlignment="1">
      <alignment horizontal="center" vertical="center"/>
    </xf>
    <xf numFmtId="0" fontId="12" fillId="0" borderId="60" xfId="0" applyFont="1" applyBorder="1" applyAlignment="1">
      <alignment horizontal="center" vertical="center"/>
    </xf>
    <xf numFmtId="0" fontId="12" fillId="0" borderId="7" xfId="0" applyFont="1" applyBorder="1" applyAlignment="1">
      <alignment horizontal="center" vertical="center"/>
    </xf>
    <xf numFmtId="0" fontId="12" fillId="0" borderId="4" xfId="0" applyFont="1" applyBorder="1" applyAlignment="1">
      <alignment horizontal="center" vertical="center"/>
    </xf>
    <xf numFmtId="0" fontId="12" fillId="0" borderId="63" xfId="0" applyFont="1" applyBorder="1" applyAlignment="1">
      <alignment horizontal="center" vertical="center"/>
    </xf>
    <xf numFmtId="0" fontId="12" fillId="0" borderId="12" xfId="0" applyFont="1" applyBorder="1" applyAlignment="1">
      <alignment horizontal="center" vertical="center"/>
    </xf>
    <xf numFmtId="0" fontId="12" fillId="0" borderId="6"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2" fillId="0" borderId="69" xfId="0" applyFont="1" applyBorder="1" applyAlignment="1">
      <alignment horizontal="center" vertical="center"/>
    </xf>
    <xf numFmtId="0" fontId="12" fillId="0" borderId="26" xfId="0" applyFont="1" applyBorder="1" applyAlignment="1">
      <alignment horizontal="center" vertical="center"/>
    </xf>
    <xf numFmtId="0" fontId="12" fillId="0" borderId="9" xfId="0" applyFont="1" applyBorder="1" applyAlignment="1">
      <alignment horizontal="center" vertical="center"/>
    </xf>
    <xf numFmtId="0" fontId="12" fillId="0" borderId="27" xfId="0" applyFont="1" applyBorder="1" applyAlignment="1">
      <alignment horizontal="center" vertical="center"/>
    </xf>
    <xf numFmtId="0" fontId="12" fillId="0" borderId="46" xfId="0" applyFont="1" applyBorder="1" applyAlignment="1">
      <alignment horizontal="center" vertical="center"/>
    </xf>
    <xf numFmtId="0" fontId="12" fillId="0" borderId="25" xfId="0" applyFont="1" applyBorder="1" applyAlignment="1">
      <alignment horizontal="center" vertical="center"/>
    </xf>
    <xf numFmtId="1" fontId="12" fillId="0" borderId="60" xfId="0" applyNumberFormat="1" applyFont="1" applyBorder="1" applyAlignment="1">
      <alignment horizontal="center" vertical="center"/>
    </xf>
    <xf numFmtId="1" fontId="12" fillId="0" borderId="58" xfId="0" applyNumberFormat="1" applyFont="1" applyBorder="1" applyAlignment="1">
      <alignment horizontal="center" vertical="center"/>
    </xf>
    <xf numFmtId="1" fontId="12" fillId="0" borderId="62" xfId="0" applyNumberFormat="1" applyFont="1" applyBorder="1" applyAlignment="1">
      <alignment horizontal="center" vertical="center"/>
    </xf>
    <xf numFmtId="1" fontId="12" fillId="0" borderId="3" xfId="0" applyNumberFormat="1" applyFont="1" applyBorder="1" applyAlignment="1">
      <alignment horizontal="center" vertical="center"/>
    </xf>
    <xf numFmtId="1" fontId="12" fillId="0" borderId="59" xfId="0" applyNumberFormat="1" applyFont="1" applyBorder="1" applyAlignment="1">
      <alignment horizontal="center" vertical="center"/>
    </xf>
    <xf numFmtId="1" fontId="12" fillId="0" borderId="6" xfId="0" applyNumberFormat="1" applyFont="1" applyBorder="1" applyAlignment="1">
      <alignment horizontal="center" vertical="center"/>
    </xf>
    <xf numFmtId="1" fontId="12" fillId="0" borderId="4" xfId="0" applyNumberFormat="1" applyFont="1" applyBorder="1" applyAlignment="1">
      <alignment horizontal="center" vertical="center"/>
    </xf>
    <xf numFmtId="1" fontId="12" fillId="0" borderId="63" xfId="0" applyNumberFormat="1" applyFont="1" applyBorder="1" applyAlignment="1">
      <alignment horizontal="center" vertical="center"/>
    </xf>
    <xf numFmtId="1" fontId="12" fillId="0" borderId="7" xfId="0" applyNumberFormat="1" applyFont="1" applyBorder="1" applyAlignment="1">
      <alignment horizontal="center" vertical="center"/>
    </xf>
    <xf numFmtId="1" fontId="12" fillId="0" borderId="12" xfId="0" applyNumberFormat="1" applyFont="1" applyBorder="1" applyAlignment="1">
      <alignment horizontal="center" vertical="center"/>
    </xf>
    <xf numFmtId="1" fontId="12" fillId="0" borderId="11" xfId="0" applyNumberFormat="1" applyFont="1" applyBorder="1" applyAlignment="1">
      <alignment horizontal="center" vertical="center"/>
    </xf>
    <xf numFmtId="1" fontId="12" fillId="0" borderId="9" xfId="0" applyNumberFormat="1" applyFont="1" applyBorder="1" applyAlignment="1">
      <alignment horizontal="center" vertical="center"/>
    </xf>
    <xf numFmtId="1" fontId="12" fillId="0" borderId="64" xfId="0" applyNumberFormat="1" applyFont="1" applyBorder="1" applyAlignment="1">
      <alignment horizontal="center" vertical="center"/>
    </xf>
    <xf numFmtId="1" fontId="12" fillId="0" borderId="26" xfId="0" applyNumberFormat="1" applyFont="1" applyBorder="1" applyAlignment="1">
      <alignment horizontal="center" vertical="center"/>
    </xf>
    <xf numFmtId="1" fontId="12" fillId="0" borderId="27" xfId="0" applyNumberFormat="1" applyFont="1" applyBorder="1" applyAlignment="1">
      <alignment horizontal="center" vertical="center"/>
    </xf>
    <xf numFmtId="0" fontId="28" fillId="12" borderId="4" xfId="0" applyFont="1" applyFill="1" applyBorder="1" applyAlignment="1">
      <alignment horizontal="center" vertical="center" wrapText="1"/>
    </xf>
    <xf numFmtId="0" fontId="28" fillId="12" borderId="58" xfId="0" applyFont="1" applyFill="1" applyBorder="1" applyAlignment="1">
      <alignment horizontal="center" vertical="center" wrapText="1"/>
    </xf>
    <xf numFmtId="0" fontId="28" fillId="12" borderId="9" xfId="0" applyFont="1" applyFill="1" applyBorder="1" applyAlignment="1">
      <alignment horizontal="center" vertical="center" wrapText="1"/>
    </xf>
    <xf numFmtId="0" fontId="30" fillId="0" borderId="0" xfId="0" applyFont="1" applyAlignment="1">
      <alignment horizontal="left"/>
    </xf>
    <xf numFmtId="1" fontId="27" fillId="0" borderId="3" xfId="0" applyNumberFormat="1" applyFont="1" applyBorder="1" applyAlignment="1">
      <alignment horizontal="center" vertical="center"/>
    </xf>
    <xf numFmtId="1" fontId="27" fillId="0" borderId="58" xfId="0" applyNumberFormat="1" applyFont="1" applyBorder="1" applyAlignment="1">
      <alignment horizontal="center" vertical="center"/>
    </xf>
    <xf numFmtId="1" fontId="27" fillId="0" borderId="62" xfId="0" applyNumberFormat="1" applyFont="1" applyBorder="1" applyAlignment="1">
      <alignment horizontal="center" vertical="center"/>
    </xf>
    <xf numFmtId="1" fontId="27" fillId="0" borderId="59" xfId="0" applyNumberFormat="1" applyFont="1" applyBorder="1" applyAlignment="1">
      <alignment horizontal="center" vertical="center"/>
    </xf>
    <xf numFmtId="1" fontId="27" fillId="0" borderId="60" xfId="0" applyNumberFormat="1" applyFont="1" applyBorder="1" applyAlignment="1">
      <alignment horizontal="center" vertical="center"/>
    </xf>
    <xf numFmtId="0" fontId="27" fillId="0" borderId="3" xfId="0" applyFont="1" applyBorder="1" applyAlignment="1">
      <alignment horizontal="center" vertical="center"/>
    </xf>
    <xf numFmtId="0" fontId="27" fillId="0" borderId="58" xfId="0" applyFont="1" applyBorder="1" applyAlignment="1">
      <alignment horizontal="center" vertical="center"/>
    </xf>
    <xf numFmtId="0" fontId="27" fillId="0" borderId="59" xfId="0" applyFont="1" applyBorder="1" applyAlignment="1">
      <alignment horizontal="center" vertical="center"/>
    </xf>
    <xf numFmtId="1" fontId="27" fillId="0" borderId="7" xfId="0" applyNumberFormat="1" applyFont="1" applyBorder="1" applyAlignment="1">
      <alignment horizontal="center" vertical="center"/>
    </xf>
    <xf numFmtId="1" fontId="27" fillId="0" borderId="4" xfId="0" applyNumberFormat="1" applyFont="1" applyBorder="1" applyAlignment="1">
      <alignment horizontal="center" vertical="center"/>
    </xf>
    <xf numFmtId="1" fontId="27" fillId="0" borderId="63" xfId="0" applyNumberFormat="1" applyFont="1" applyBorder="1" applyAlignment="1">
      <alignment horizontal="center" vertical="center"/>
    </xf>
    <xf numFmtId="1" fontId="27" fillId="0" borderId="12" xfId="0" applyNumberFormat="1" applyFont="1" applyBorder="1" applyAlignment="1">
      <alignment horizontal="center" vertical="center"/>
    </xf>
    <xf numFmtId="1" fontId="27" fillId="0" borderId="6" xfId="0" applyNumberFormat="1" applyFont="1" applyBorder="1" applyAlignment="1">
      <alignment horizontal="center" vertical="center"/>
    </xf>
    <xf numFmtId="1" fontId="27" fillId="0" borderId="26" xfId="0" applyNumberFormat="1" applyFont="1" applyBorder="1" applyAlignment="1">
      <alignment horizontal="center" vertical="center"/>
    </xf>
    <xf numFmtId="1" fontId="27" fillId="0" borderId="9" xfId="0" applyNumberFormat="1" applyFont="1" applyBorder="1" applyAlignment="1">
      <alignment horizontal="center" vertical="center"/>
    </xf>
    <xf numFmtId="1" fontId="27" fillId="0" borderId="64" xfId="0" applyNumberFormat="1" applyFont="1" applyBorder="1" applyAlignment="1">
      <alignment horizontal="center" vertical="center"/>
    </xf>
    <xf numFmtId="1" fontId="27" fillId="0" borderId="27" xfId="0" applyNumberFormat="1" applyFont="1" applyBorder="1" applyAlignment="1">
      <alignment horizontal="center" vertical="center"/>
    </xf>
    <xf numFmtId="1" fontId="27" fillId="0" borderId="11" xfId="0" applyNumberFormat="1" applyFont="1" applyBorder="1" applyAlignment="1">
      <alignment horizontal="center" vertical="center"/>
    </xf>
    <xf numFmtId="0" fontId="27" fillId="0" borderId="26" xfId="0" applyFont="1" applyBorder="1" applyAlignment="1">
      <alignment horizontal="center" vertical="center"/>
    </xf>
    <xf numFmtId="0" fontId="27" fillId="0" borderId="9" xfId="0" applyFont="1" applyBorder="1" applyAlignment="1">
      <alignment horizontal="center" vertical="center"/>
    </xf>
    <xf numFmtId="0" fontId="27" fillId="0" borderId="27" xfId="0" applyFont="1" applyBorder="1" applyAlignment="1">
      <alignment horizontal="center" vertical="center"/>
    </xf>
    <xf numFmtId="0" fontId="16" fillId="12" borderId="0" xfId="0" applyFont="1" applyFill="1" applyAlignment="1">
      <alignment vertical="center" wrapText="1"/>
    </xf>
    <xf numFmtId="0" fontId="27" fillId="5" borderId="59" xfId="0" applyFont="1" applyFill="1" applyBorder="1" applyAlignment="1">
      <alignment horizontal="center" vertical="center"/>
    </xf>
    <xf numFmtId="0" fontId="27" fillId="5" borderId="7" xfId="0" applyFont="1" applyFill="1" applyBorder="1" applyAlignment="1">
      <alignment horizontal="center" vertical="center"/>
    </xf>
    <xf numFmtId="0" fontId="27" fillId="6" borderId="7" xfId="0" applyFont="1" applyFill="1" applyBorder="1" applyAlignment="1">
      <alignment horizontal="center" vertical="center"/>
    </xf>
    <xf numFmtId="15" fontId="27" fillId="7" borderId="7" xfId="0" applyNumberFormat="1" applyFont="1" applyFill="1" applyBorder="1" applyAlignment="1">
      <alignment horizontal="center" vertical="center"/>
    </xf>
    <xf numFmtId="0" fontId="27" fillId="7" borderId="7" xfId="0" applyFont="1" applyFill="1" applyBorder="1" applyAlignment="1">
      <alignment horizontal="center" vertical="center"/>
    </xf>
    <xf numFmtId="15" fontId="27" fillId="8" borderId="7" xfId="0" applyNumberFormat="1" applyFont="1" applyFill="1" applyBorder="1" applyAlignment="1">
      <alignment horizontal="center" vertical="center"/>
    </xf>
    <xf numFmtId="0" fontId="27" fillId="10" borderId="7" xfId="0" applyFont="1" applyFill="1" applyBorder="1" applyAlignment="1">
      <alignment horizontal="center" vertical="center"/>
    </xf>
    <xf numFmtId="0" fontId="27" fillId="11" borderId="7" xfId="0" applyFont="1" applyFill="1" applyBorder="1" applyAlignment="1">
      <alignment horizontal="center" vertical="center"/>
    </xf>
    <xf numFmtId="0" fontId="87" fillId="0" borderId="0" xfId="0" applyFont="1" applyAlignment="1">
      <alignment vertical="center"/>
    </xf>
    <xf numFmtId="0" fontId="88" fillId="0" borderId="0" xfId="0" applyFont="1" applyAlignment="1">
      <alignment vertical="center"/>
    </xf>
    <xf numFmtId="0" fontId="88" fillId="0" borderId="0" xfId="0" applyFont="1" applyAlignment="1">
      <alignment horizontal="center" vertical="center"/>
    </xf>
    <xf numFmtId="0" fontId="89" fillId="0" borderId="0" xfId="0" applyFont="1" applyAlignment="1">
      <alignment vertical="center"/>
    </xf>
    <xf numFmtId="16" fontId="88" fillId="0" borderId="0" xfId="0" applyNumberFormat="1" applyFont="1" applyAlignment="1">
      <alignment horizontal="left" vertical="center"/>
    </xf>
    <xf numFmtId="0" fontId="91" fillId="0" borderId="0" xfId="0" applyFont="1" applyAlignment="1">
      <alignment vertical="center"/>
    </xf>
    <xf numFmtId="0" fontId="90" fillId="0" borderId="71" xfId="0" applyFont="1" applyBorder="1" applyAlignment="1">
      <alignment vertical="center"/>
    </xf>
    <xf numFmtId="0" fontId="90" fillId="0" borderId="0" xfId="0" applyFont="1" applyAlignment="1">
      <alignment vertical="center"/>
    </xf>
    <xf numFmtId="0" fontId="90" fillId="0" borderId="0" xfId="0" applyFont="1" applyAlignment="1">
      <alignment horizontal="center" vertical="center" wrapText="1"/>
    </xf>
    <xf numFmtId="0" fontId="90" fillId="0" borderId="0" xfId="0" applyFont="1" applyAlignment="1">
      <alignment horizontal="center" vertical="center"/>
    </xf>
    <xf numFmtId="0" fontId="90" fillId="0" borderId="53" xfId="0" applyFont="1" applyBorder="1" applyAlignment="1">
      <alignment horizontal="center" vertical="center"/>
    </xf>
    <xf numFmtId="0" fontId="90" fillId="0" borderId="71" xfId="0" applyFont="1" applyBorder="1" applyAlignment="1">
      <alignment horizontal="center" vertical="center"/>
    </xf>
    <xf numFmtId="0" fontId="91" fillId="0" borderId="71" xfId="0" applyFont="1" applyBorder="1" applyAlignment="1">
      <alignment horizontal="left" vertical="center"/>
    </xf>
    <xf numFmtId="0" fontId="91" fillId="0" borderId="0" xfId="0" applyFont="1" applyAlignment="1">
      <alignment horizontal="left" vertical="center"/>
    </xf>
    <xf numFmtId="0" fontId="91" fillId="0" borderId="0" xfId="0" applyFont="1" applyAlignment="1">
      <alignment horizontal="center" vertical="center"/>
    </xf>
    <xf numFmtId="0" fontId="91" fillId="0" borderId="53" xfId="0" applyFont="1" applyBorder="1" applyAlignment="1">
      <alignment horizontal="center" vertical="center"/>
    </xf>
    <xf numFmtId="0" fontId="91" fillId="0" borderId="71" xfId="0" applyFont="1" applyBorder="1" applyAlignment="1">
      <alignment horizontal="center" vertical="center"/>
    </xf>
    <xf numFmtId="0" fontId="87" fillId="0" borderId="71" xfId="0" applyFont="1" applyBorder="1" applyAlignment="1">
      <alignment vertical="center"/>
    </xf>
    <xf numFmtId="0" fontId="87" fillId="0" borderId="0" xfId="0" applyFont="1" applyAlignment="1">
      <alignment horizontal="center" vertical="center"/>
    </xf>
    <xf numFmtId="1" fontId="87" fillId="0" borderId="0" xfId="0" applyNumberFormat="1" applyFont="1" applyAlignment="1">
      <alignment horizontal="center" vertical="center"/>
    </xf>
    <xf numFmtId="0" fontId="87" fillId="0" borderId="71" xfId="0" applyFont="1" applyBorder="1" applyAlignment="1">
      <alignment horizontal="center" vertical="center"/>
    </xf>
    <xf numFmtId="0" fontId="87" fillId="0" borderId="53" xfId="0" applyFont="1" applyBorder="1" applyAlignment="1">
      <alignment horizontal="center" vertical="center"/>
    </xf>
    <xf numFmtId="0" fontId="87" fillId="0" borderId="71" xfId="0" applyFont="1" applyBorder="1" applyAlignment="1">
      <alignment horizontal="left" vertical="center"/>
    </xf>
    <xf numFmtId="0" fontId="87" fillId="0" borderId="0" xfId="0" applyFont="1" applyAlignment="1">
      <alignment horizontal="left" vertical="center"/>
    </xf>
    <xf numFmtId="0" fontId="87" fillId="0" borderId="70" xfId="0" applyFont="1" applyBorder="1" applyAlignment="1">
      <alignment horizontal="left" vertical="center"/>
    </xf>
    <xf numFmtId="0" fontId="87" fillId="0" borderId="48" xfId="0" applyFont="1" applyBorder="1" applyAlignment="1">
      <alignment horizontal="left" vertical="center"/>
    </xf>
    <xf numFmtId="0" fontId="87" fillId="0" borderId="48" xfId="0" applyFont="1" applyBorder="1" applyAlignment="1">
      <alignment horizontal="center" vertical="center"/>
    </xf>
    <xf numFmtId="1" fontId="87" fillId="0" borderId="48" xfId="0" applyNumberFormat="1" applyFont="1" applyBorder="1" applyAlignment="1">
      <alignment horizontal="center" vertical="center"/>
    </xf>
    <xf numFmtId="0" fontId="87" fillId="0" borderId="70" xfId="0" applyFont="1" applyBorder="1" applyAlignment="1">
      <alignment horizontal="center" vertical="center"/>
    </xf>
    <xf numFmtId="0" fontId="87" fillId="0" borderId="50" xfId="0" applyFont="1" applyBorder="1" applyAlignment="1">
      <alignment horizontal="center" vertical="center"/>
    </xf>
    <xf numFmtId="0" fontId="88" fillId="0" borderId="0" xfId="0" applyFont="1" applyAlignment="1">
      <alignment horizontal="left" vertical="center"/>
    </xf>
    <xf numFmtId="0" fontId="87" fillId="0" borderId="70" xfId="0" applyFont="1" applyBorder="1" applyAlignment="1">
      <alignment vertical="center"/>
    </xf>
    <xf numFmtId="0" fontId="87" fillId="0" borderId="48" xfId="0" applyFont="1" applyBorder="1" applyAlignment="1">
      <alignment vertical="center"/>
    </xf>
    <xf numFmtId="0" fontId="89" fillId="0" borderId="71" xfId="0" applyFont="1" applyBorder="1" applyAlignment="1">
      <alignment vertical="center"/>
    </xf>
    <xf numFmtId="0" fontId="89" fillId="0" borderId="0" xfId="0" applyFont="1" applyAlignment="1">
      <alignment horizontal="center" vertical="center"/>
    </xf>
    <xf numFmtId="0" fontId="89" fillId="0" borderId="53" xfId="0" applyFont="1" applyBorder="1" applyAlignment="1">
      <alignment horizontal="center" vertical="center"/>
    </xf>
    <xf numFmtId="0" fontId="89" fillId="0" borderId="71" xfId="0" applyFont="1" applyBorder="1" applyAlignment="1">
      <alignment horizontal="center" vertical="center"/>
    </xf>
    <xf numFmtId="0" fontId="87" fillId="0" borderId="71" xfId="0" applyFont="1" applyBorder="1" applyAlignment="1">
      <alignment horizontal="left"/>
    </xf>
    <xf numFmtId="0" fontId="1" fillId="0" borderId="0" xfId="0" applyFont="1" applyAlignment="1">
      <alignment horizontal="center"/>
    </xf>
    <xf numFmtId="0" fontId="87" fillId="0" borderId="70" xfId="0" applyFont="1" applyBorder="1" applyAlignment="1">
      <alignment horizontal="left"/>
    </xf>
    <xf numFmtId="0" fontId="13" fillId="0" borderId="48" xfId="0" applyFont="1" applyBorder="1"/>
    <xf numFmtId="0" fontId="92" fillId="0" borderId="48" xfId="0" applyFont="1" applyBorder="1" applyAlignment="1">
      <alignment vertical="center"/>
    </xf>
    <xf numFmtId="0" fontId="89" fillId="0" borderId="0" xfId="375" applyFont="1" applyAlignment="1">
      <alignment vertical="center"/>
    </xf>
    <xf numFmtId="16" fontId="88" fillId="0" borderId="0" xfId="375" applyNumberFormat="1" applyFont="1" applyAlignment="1">
      <alignment horizontal="left" vertical="center"/>
    </xf>
    <xf numFmtId="0" fontId="87" fillId="0" borderId="0" xfId="375" applyFont="1" applyAlignment="1">
      <alignment vertical="center"/>
    </xf>
    <xf numFmtId="0" fontId="87" fillId="0" borderId="71" xfId="375" applyFont="1" applyBorder="1" applyAlignment="1">
      <alignment vertical="center"/>
    </xf>
    <xf numFmtId="0" fontId="87" fillId="0" borderId="0" xfId="375" applyFont="1" applyAlignment="1">
      <alignment horizontal="center" vertical="center"/>
    </xf>
    <xf numFmtId="0" fontId="87" fillId="0" borderId="70" xfId="375" applyFont="1" applyBorder="1" applyAlignment="1">
      <alignment vertical="center"/>
    </xf>
    <xf numFmtId="0" fontId="87" fillId="0" borderId="48" xfId="375" applyFont="1" applyBorder="1" applyAlignment="1">
      <alignment vertical="center"/>
    </xf>
    <xf numFmtId="0" fontId="87" fillId="0" borderId="48" xfId="375" applyFont="1" applyBorder="1" applyAlignment="1">
      <alignment horizontal="center" vertical="center"/>
    </xf>
    <xf numFmtId="0" fontId="87" fillId="0" borderId="50" xfId="375" applyFont="1" applyBorder="1" applyAlignment="1">
      <alignment horizontal="center" vertical="center"/>
    </xf>
    <xf numFmtId="0" fontId="94" fillId="0" borderId="0" xfId="375" applyFont="1" applyAlignment="1">
      <alignment vertical="center"/>
    </xf>
    <xf numFmtId="0" fontId="96" fillId="0" borderId="0" xfId="375" applyFont="1" applyAlignment="1">
      <alignment vertical="center"/>
    </xf>
    <xf numFmtId="16" fontId="97" fillId="0" borderId="0" xfId="375" applyNumberFormat="1" applyFont="1" applyAlignment="1">
      <alignment horizontal="left" vertical="center"/>
    </xf>
    <xf numFmtId="0" fontId="94" fillId="0" borderId="71" xfId="375" applyFont="1" applyBorder="1" applyAlignment="1">
      <alignment vertical="center"/>
    </xf>
    <xf numFmtId="0" fontId="94" fillId="0" borderId="0" xfId="375" applyFont="1" applyAlignment="1">
      <alignment horizontal="center" vertical="center"/>
    </xf>
    <xf numFmtId="0" fontId="94" fillId="0" borderId="53" xfId="375" applyFont="1" applyBorder="1" applyAlignment="1">
      <alignment horizontal="center" vertical="center"/>
    </xf>
    <xf numFmtId="0" fontId="94" fillId="0" borderId="48" xfId="375" applyFont="1" applyBorder="1" applyAlignment="1">
      <alignment horizontal="center" vertical="center"/>
    </xf>
    <xf numFmtId="0" fontId="94" fillId="0" borderId="50" xfId="375" applyFont="1" applyBorder="1" applyAlignment="1">
      <alignment horizontal="center" vertical="center"/>
    </xf>
    <xf numFmtId="0" fontId="97" fillId="0" borderId="0" xfId="375" applyFont="1" applyAlignment="1">
      <alignment vertical="center"/>
    </xf>
    <xf numFmtId="0" fontId="87" fillId="0" borderId="0" xfId="0" applyFont="1" applyAlignment="1">
      <alignment horizontal="center" vertical="center" wrapText="1"/>
    </xf>
    <xf numFmtId="0" fontId="87" fillId="0" borderId="48" xfId="0" applyFont="1" applyBorder="1" applyAlignment="1">
      <alignment horizontal="center" vertical="center" wrapText="1"/>
    </xf>
    <xf numFmtId="0" fontId="87" fillId="0" borderId="70" xfId="0" applyFont="1" applyBorder="1" applyAlignment="1">
      <alignment horizontal="center" vertical="center" wrapText="1"/>
    </xf>
    <xf numFmtId="0" fontId="87" fillId="0" borderId="50" xfId="0" applyFont="1" applyBorder="1" applyAlignment="1">
      <alignment horizontal="center" vertical="center" wrapText="1"/>
    </xf>
    <xf numFmtId="0" fontId="88" fillId="0" borderId="0" xfId="0" quotePrefix="1" applyFont="1" applyAlignment="1">
      <alignment vertical="center"/>
    </xf>
    <xf numFmtId="181" fontId="87" fillId="0" borderId="0" xfId="0" applyNumberFormat="1" applyFont="1" applyAlignment="1">
      <alignment vertical="center"/>
    </xf>
    <xf numFmtId="0" fontId="1" fillId="0" borderId="0" xfId="0" applyFont="1"/>
    <xf numFmtId="0" fontId="27" fillId="5" borderId="62" xfId="0" applyFont="1" applyFill="1" applyBorder="1" applyAlignment="1">
      <alignment horizontal="center" vertical="center"/>
    </xf>
    <xf numFmtId="0" fontId="27" fillId="0" borderId="7" xfId="0" applyFont="1" applyBorder="1"/>
    <xf numFmtId="0" fontId="27" fillId="5" borderId="101" xfId="0" applyFont="1" applyFill="1" applyBorder="1" applyAlignment="1">
      <alignment horizontal="center" vertical="center"/>
    </xf>
    <xf numFmtId="0" fontId="27" fillId="0" borderId="101" xfId="0" applyFont="1" applyBorder="1"/>
    <xf numFmtId="0" fontId="27" fillId="4" borderId="3" xfId="0" applyFont="1" applyFill="1" applyBorder="1" applyAlignment="1">
      <alignment vertical="center"/>
    </xf>
    <xf numFmtId="0" fontId="27" fillId="4" borderId="7" xfId="0" applyFont="1" applyFill="1" applyBorder="1" applyAlignment="1">
      <alignment vertical="center"/>
    </xf>
    <xf numFmtId="0" fontId="27" fillId="5" borderId="94" xfId="0" applyFont="1" applyFill="1" applyBorder="1" applyAlignment="1">
      <alignment horizontal="center" vertical="center"/>
    </xf>
    <xf numFmtId="0" fontId="27" fillId="4" borderId="7" xfId="1" applyFont="1" applyFill="1" applyBorder="1"/>
    <xf numFmtId="0" fontId="27" fillId="0" borderId="7" xfId="0" applyFont="1" applyBorder="1" applyProtection="1">
      <protection locked="0"/>
    </xf>
    <xf numFmtId="0" fontId="27" fillId="0" borderId="94" xfId="0" applyFont="1" applyBorder="1"/>
    <xf numFmtId="0" fontId="27" fillId="4" borderId="7" xfId="0" applyFont="1" applyFill="1" applyBorder="1" applyAlignment="1">
      <alignment vertical="center" wrapText="1"/>
    </xf>
    <xf numFmtId="0" fontId="27" fillId="12" borderId="7" xfId="0" applyFont="1" applyFill="1" applyBorder="1" applyAlignment="1">
      <alignment vertical="center"/>
    </xf>
    <xf numFmtId="0" fontId="27" fillId="0" borderId="7" xfId="0" applyFont="1" applyBorder="1" applyAlignment="1">
      <alignment vertical="center" wrapText="1"/>
    </xf>
    <xf numFmtId="0" fontId="27" fillId="0" borderId="7" xfId="0" applyFont="1" applyBorder="1" applyAlignment="1">
      <alignment horizontal="left" vertical="center"/>
    </xf>
    <xf numFmtId="0" fontId="27" fillId="4" borderId="26" xfId="0" applyFont="1" applyFill="1" applyBorder="1" applyAlignment="1">
      <alignment vertical="center"/>
    </xf>
    <xf numFmtId="0" fontId="27" fillId="0" borderId="84" xfId="0" applyFont="1" applyBorder="1" applyAlignment="1">
      <alignment horizontal="left" vertical="center"/>
    </xf>
    <xf numFmtId="0" fontId="27" fillId="0" borderId="93" xfId="0" applyFont="1" applyBorder="1"/>
    <xf numFmtId="0" fontId="27" fillId="12" borderId="7" xfId="0" applyFont="1" applyFill="1" applyBorder="1" applyAlignment="1">
      <alignment horizontal="center" vertical="center"/>
    </xf>
    <xf numFmtId="0" fontId="27" fillId="0" borderId="107" xfId="0" applyFont="1" applyBorder="1" applyAlignment="1">
      <alignment horizontal="center" vertical="center"/>
    </xf>
    <xf numFmtId="0" fontId="27" fillId="12" borderId="107" xfId="0" applyFont="1" applyFill="1" applyBorder="1" applyAlignment="1">
      <alignment horizontal="center" vertical="center"/>
    </xf>
    <xf numFmtId="0" fontId="27" fillId="5" borderId="101" xfId="0" applyFont="1" applyFill="1" applyBorder="1" applyAlignment="1">
      <alignment horizontal="center" vertical="center" wrapText="1"/>
    </xf>
    <xf numFmtId="0" fontId="27" fillId="6" borderId="101" xfId="0" applyFont="1" applyFill="1" applyBorder="1" applyAlignment="1">
      <alignment horizontal="center" vertical="center"/>
    </xf>
    <xf numFmtId="15" fontId="27" fillId="7" borderId="101" xfId="0" applyNumberFormat="1" applyFont="1" applyFill="1" applyBorder="1" applyAlignment="1">
      <alignment horizontal="center" vertical="center"/>
    </xf>
    <xf numFmtId="0" fontId="27" fillId="7" borderId="101" xfId="0" applyFont="1" applyFill="1" applyBorder="1" applyAlignment="1">
      <alignment horizontal="center" vertical="center"/>
    </xf>
    <xf numFmtId="15" fontId="27" fillId="8" borderId="101" xfId="0" applyNumberFormat="1" applyFont="1" applyFill="1" applyBorder="1" applyAlignment="1">
      <alignment horizontal="center" vertical="center"/>
    </xf>
    <xf numFmtId="0" fontId="27" fillId="3" borderId="101" xfId="0" applyFont="1" applyFill="1" applyBorder="1" applyAlignment="1">
      <alignment horizontal="center" vertical="center"/>
    </xf>
    <xf numFmtId="0" fontId="27" fillId="10" borderId="101" xfId="0" applyFont="1" applyFill="1" applyBorder="1" applyAlignment="1">
      <alignment horizontal="center" vertical="center"/>
    </xf>
    <xf numFmtId="0" fontId="27" fillId="11" borderId="101" xfId="0" applyFont="1" applyFill="1" applyBorder="1" applyAlignment="1">
      <alignment horizontal="center" vertical="center"/>
    </xf>
    <xf numFmtId="3" fontId="27" fillId="0" borderId="101" xfId="0" applyNumberFormat="1" applyFont="1" applyBorder="1" applyAlignment="1">
      <alignment horizontal="center" vertical="center"/>
    </xf>
    <xf numFmtId="0" fontId="27" fillId="0" borderId="101" xfId="0" applyFont="1" applyBorder="1" applyAlignment="1">
      <alignment horizontal="center" vertical="center"/>
    </xf>
    <xf numFmtId="0" fontId="27" fillId="12" borderId="101" xfId="0" applyFont="1" applyFill="1" applyBorder="1" applyAlignment="1">
      <alignment horizontal="center" vertical="center"/>
    </xf>
    <xf numFmtId="0" fontId="27" fillId="13" borderId="101" xfId="0" applyFont="1" applyFill="1" applyBorder="1" applyAlignment="1">
      <alignment horizontal="center" vertical="center"/>
    </xf>
    <xf numFmtId="0" fontId="27" fillId="5" borderId="94" xfId="0" applyFont="1" applyFill="1" applyBorder="1" applyAlignment="1">
      <alignment horizontal="center" vertical="center" wrapText="1"/>
    </xf>
    <xf numFmtId="0" fontId="27" fillId="2" borderId="7" xfId="0" applyFont="1" applyFill="1" applyBorder="1" applyAlignment="1">
      <alignment vertical="center"/>
    </xf>
    <xf numFmtId="0" fontId="27" fillId="6" borderId="94" xfId="0" applyFont="1" applyFill="1" applyBorder="1" applyAlignment="1">
      <alignment horizontal="center" vertical="center"/>
    </xf>
    <xf numFmtId="15" fontId="27" fillId="7" borderId="94" xfId="0" applyNumberFormat="1" applyFont="1" applyFill="1" applyBorder="1" applyAlignment="1">
      <alignment horizontal="center" vertical="center"/>
    </xf>
    <xf numFmtId="0" fontId="27" fillId="7" borderId="94" xfId="0" applyFont="1" applyFill="1" applyBorder="1" applyAlignment="1">
      <alignment horizontal="center" vertical="center"/>
    </xf>
    <xf numFmtId="15" fontId="27" fillId="8" borderId="94" xfId="0" applyNumberFormat="1" applyFont="1" applyFill="1" applyBorder="1" applyAlignment="1">
      <alignment horizontal="center" vertical="center"/>
    </xf>
    <xf numFmtId="0" fontId="27" fillId="3" borderId="94" xfId="0" applyFont="1" applyFill="1" applyBorder="1" applyAlignment="1">
      <alignment horizontal="center" vertical="center"/>
    </xf>
    <xf numFmtId="0" fontId="27" fillId="10" borderId="94" xfId="0" applyFont="1" applyFill="1" applyBorder="1" applyAlignment="1">
      <alignment horizontal="center" vertical="center"/>
    </xf>
    <xf numFmtId="0" fontId="27" fillId="11" borderId="94" xfId="0" applyFont="1" applyFill="1" applyBorder="1" applyAlignment="1">
      <alignment horizontal="center" vertical="center"/>
    </xf>
    <xf numFmtId="3" fontId="27" fillId="0" borderId="94" xfId="0" applyNumberFormat="1" applyFont="1" applyBorder="1" applyAlignment="1">
      <alignment horizontal="center" vertical="center"/>
    </xf>
    <xf numFmtId="0" fontId="27" fillId="0" borderId="94" xfId="0" applyFont="1" applyBorder="1" applyAlignment="1">
      <alignment horizontal="center" vertical="center"/>
    </xf>
    <xf numFmtId="0" fontId="27" fillId="12" borderId="94" xfId="0" applyFont="1" applyFill="1" applyBorder="1" applyAlignment="1">
      <alignment horizontal="center" vertical="center"/>
    </xf>
    <xf numFmtId="0" fontId="27" fillId="13" borderId="94" xfId="0" applyFont="1" applyFill="1" applyBorder="1" applyAlignment="1">
      <alignment horizontal="center" vertical="center"/>
    </xf>
    <xf numFmtId="0" fontId="27" fillId="5" borderId="93" xfId="0" applyFont="1" applyFill="1" applyBorder="1" applyAlignment="1">
      <alignment horizontal="center" vertical="center"/>
    </xf>
    <xf numFmtId="0" fontId="27" fillId="5" borderId="93" xfId="0" applyFont="1" applyFill="1" applyBorder="1" applyAlignment="1">
      <alignment horizontal="center" vertical="center" wrapText="1"/>
    </xf>
    <xf numFmtId="0" fontId="27" fillId="6" borderId="93" xfId="0" applyFont="1" applyFill="1" applyBorder="1" applyAlignment="1">
      <alignment horizontal="center" vertical="center"/>
    </xf>
    <xf numFmtId="15" fontId="27" fillId="7" borderId="93" xfId="0" applyNumberFormat="1" applyFont="1" applyFill="1" applyBorder="1" applyAlignment="1">
      <alignment horizontal="center" vertical="center"/>
    </xf>
    <xf numFmtId="0" fontId="27" fillId="7" borderId="93" xfId="0" applyFont="1" applyFill="1" applyBorder="1" applyAlignment="1">
      <alignment horizontal="center" vertical="center"/>
    </xf>
    <xf numFmtId="15" fontId="27" fillId="8" borderId="93" xfId="0" applyNumberFormat="1" applyFont="1" applyFill="1" applyBorder="1" applyAlignment="1">
      <alignment horizontal="center" vertical="center"/>
    </xf>
    <xf numFmtId="0" fontId="27" fillId="10" borderId="93" xfId="0" applyFont="1" applyFill="1" applyBorder="1" applyAlignment="1">
      <alignment horizontal="center" vertical="center"/>
    </xf>
    <xf numFmtId="0" fontId="27" fillId="11" borderId="93" xfId="0" applyFont="1" applyFill="1" applyBorder="1" applyAlignment="1">
      <alignment horizontal="center" vertical="center"/>
    </xf>
    <xf numFmtId="0" fontId="27" fillId="0" borderId="93" xfId="0" applyFont="1" applyBorder="1" applyAlignment="1">
      <alignment horizontal="center" vertical="center"/>
    </xf>
    <xf numFmtId="3" fontId="27" fillId="0" borderId="93" xfId="0" applyNumberFormat="1" applyFont="1" applyBorder="1" applyAlignment="1">
      <alignment horizontal="center" vertical="center"/>
    </xf>
    <xf numFmtId="0" fontId="27" fillId="12" borderId="93" xfId="0" applyFont="1" applyFill="1" applyBorder="1" applyAlignment="1">
      <alignment horizontal="center" vertical="center"/>
    </xf>
    <xf numFmtId="0" fontId="27" fillId="13" borderId="93" xfId="0" applyFont="1" applyFill="1" applyBorder="1" applyAlignment="1">
      <alignment horizontal="center" vertical="center"/>
    </xf>
    <xf numFmtId="0" fontId="27" fillId="5" borderId="60" xfId="0" applyFont="1" applyFill="1" applyBorder="1" applyAlignment="1">
      <alignment horizontal="center" vertical="center"/>
    </xf>
    <xf numFmtId="0" fontId="27" fillId="5" borderId="107" xfId="0" applyFont="1" applyFill="1" applyBorder="1" applyAlignment="1">
      <alignment horizontal="center" vertical="center"/>
    </xf>
    <xf numFmtId="0" fontId="27" fillId="5" borderId="107" xfId="0" applyFont="1" applyFill="1" applyBorder="1" applyAlignment="1">
      <alignment horizontal="center" vertical="center" wrapText="1"/>
    </xf>
    <xf numFmtId="0" fontId="27" fillId="6" borderId="107" xfId="0" applyFont="1" applyFill="1" applyBorder="1" applyAlignment="1">
      <alignment horizontal="center" vertical="center"/>
    </xf>
    <xf numFmtId="15" fontId="27" fillId="7" borderId="107" xfId="0" applyNumberFormat="1" applyFont="1" applyFill="1" applyBorder="1" applyAlignment="1">
      <alignment horizontal="center" vertical="center"/>
    </xf>
    <xf numFmtId="0" fontId="27" fillId="7" borderId="107" xfId="0" applyFont="1" applyFill="1" applyBorder="1" applyAlignment="1">
      <alignment horizontal="center" vertical="center"/>
    </xf>
    <xf numFmtId="15" fontId="27" fillId="8" borderId="107" xfId="0" applyNumberFormat="1" applyFont="1" applyFill="1" applyBorder="1" applyAlignment="1">
      <alignment horizontal="center" vertical="center"/>
    </xf>
    <xf numFmtId="0" fontId="27" fillId="3" borderId="107" xfId="0" applyFont="1" applyFill="1" applyBorder="1" applyAlignment="1">
      <alignment horizontal="center" vertical="center"/>
    </xf>
    <xf numFmtId="0" fontId="27" fillId="10" borderId="107" xfId="0" applyFont="1" applyFill="1" applyBorder="1" applyAlignment="1">
      <alignment horizontal="center" vertical="center"/>
    </xf>
    <xf numFmtId="0" fontId="27" fillId="11" borderId="107" xfId="0" applyFont="1" applyFill="1" applyBorder="1" applyAlignment="1">
      <alignment horizontal="center" vertical="center"/>
    </xf>
    <xf numFmtId="3" fontId="27" fillId="0" borderId="107" xfId="0" applyNumberFormat="1" applyFont="1" applyBorder="1" applyAlignment="1">
      <alignment horizontal="center" vertical="center"/>
    </xf>
    <xf numFmtId="0" fontId="27" fillId="13" borderId="107" xfId="0" applyFont="1" applyFill="1" applyBorder="1" applyAlignment="1">
      <alignment horizontal="center" vertical="center"/>
    </xf>
    <xf numFmtId="3" fontId="27" fillId="0" borderId="7" xfId="0" applyNumberFormat="1" applyFont="1" applyBorder="1" applyAlignment="1">
      <alignment horizontal="center" vertical="center"/>
    </xf>
    <xf numFmtId="0" fontId="27" fillId="13" borderId="7" xfId="0" applyFont="1" applyFill="1" applyBorder="1" applyAlignment="1">
      <alignment horizontal="center" vertical="center"/>
    </xf>
    <xf numFmtId="0" fontId="27" fillId="3" borderId="93" xfId="0" applyFont="1" applyFill="1" applyBorder="1" applyAlignment="1">
      <alignment horizontal="center" vertical="center"/>
    </xf>
    <xf numFmtId="0" fontId="27" fillId="0" borderId="107" xfId="0" applyFont="1" applyBorder="1"/>
    <xf numFmtId="0" fontId="94" fillId="0" borderId="70" xfId="375" applyFont="1" applyBorder="1" applyAlignment="1">
      <alignment vertical="center"/>
    </xf>
    <xf numFmtId="0" fontId="94" fillId="0" borderId="48" xfId="375" applyFont="1" applyBorder="1" applyAlignment="1">
      <alignment vertical="center"/>
    </xf>
    <xf numFmtId="0" fontId="100" fillId="0" borderId="0" xfId="375" applyFont="1"/>
    <xf numFmtId="0" fontId="97" fillId="0" borderId="0" xfId="375" applyFont="1" applyAlignment="1">
      <alignment horizontal="center" vertical="center"/>
    </xf>
    <xf numFmtId="0" fontId="94" fillId="12" borderId="0" xfId="375" applyFont="1" applyFill="1" applyAlignment="1">
      <alignment vertical="center"/>
    </xf>
    <xf numFmtId="0" fontId="87" fillId="12" borderId="0" xfId="0" applyFont="1" applyFill="1" applyAlignment="1">
      <alignment horizontal="center" vertical="center"/>
    </xf>
    <xf numFmtId="0" fontId="27" fillId="5" borderId="148" xfId="0" applyFont="1" applyFill="1" applyBorder="1" applyAlignment="1">
      <alignment horizontal="center" vertical="center"/>
    </xf>
    <xf numFmtId="0" fontId="27" fillId="5" borderId="154" xfId="0" applyFont="1" applyFill="1" applyBorder="1" applyAlignment="1">
      <alignment horizontal="center" vertical="center"/>
    </xf>
    <xf numFmtId="0" fontId="27" fillId="5" borderId="148" xfId="0" applyFont="1" applyFill="1" applyBorder="1" applyAlignment="1">
      <alignment horizontal="center" vertical="center" wrapText="1"/>
    </xf>
    <xf numFmtId="0" fontId="27" fillId="5" borderId="154" xfId="0" applyFont="1" applyFill="1" applyBorder="1" applyAlignment="1">
      <alignment horizontal="center" vertical="center" wrapText="1"/>
    </xf>
    <xf numFmtId="0" fontId="27" fillId="6" borderId="148" xfId="0" applyFont="1" applyFill="1" applyBorder="1" applyAlignment="1">
      <alignment horizontal="center" vertical="center"/>
    </xf>
    <xf numFmtId="0" fontId="27" fillId="6" borderId="154" xfId="0" applyFont="1" applyFill="1" applyBorder="1" applyAlignment="1">
      <alignment horizontal="center" vertical="center"/>
    </xf>
    <xf numFmtId="15" fontId="27" fillId="7" borderId="148" xfId="0" applyNumberFormat="1" applyFont="1" applyFill="1" applyBorder="1" applyAlignment="1">
      <alignment horizontal="center" vertical="center"/>
    </xf>
    <xf numFmtId="15" fontId="27" fillId="7" borderId="154" xfId="0" applyNumberFormat="1" applyFont="1" applyFill="1" applyBorder="1" applyAlignment="1">
      <alignment horizontal="center" vertical="center"/>
    </xf>
    <xf numFmtId="0" fontId="27" fillId="7" borderId="148" xfId="0" applyFont="1" applyFill="1" applyBorder="1" applyAlignment="1">
      <alignment horizontal="center" vertical="center"/>
    </xf>
    <xf numFmtId="0" fontId="27" fillId="7" borderId="154" xfId="0" applyFont="1" applyFill="1" applyBorder="1" applyAlignment="1">
      <alignment horizontal="center" vertical="center"/>
    </xf>
    <xf numFmtId="15" fontId="27" fillId="8" borderId="148" xfId="0" applyNumberFormat="1" applyFont="1" applyFill="1" applyBorder="1" applyAlignment="1">
      <alignment horizontal="center" vertical="center"/>
    </xf>
    <xf numFmtId="15" fontId="27" fillId="8" borderId="154" xfId="0" applyNumberFormat="1" applyFont="1" applyFill="1" applyBorder="1" applyAlignment="1">
      <alignment horizontal="center" vertical="center"/>
    </xf>
    <xf numFmtId="0" fontId="27" fillId="3" borderId="148" xfId="0" applyFont="1" applyFill="1" applyBorder="1" applyAlignment="1">
      <alignment horizontal="center" vertical="center"/>
    </xf>
    <xf numFmtId="0" fontId="27" fillId="3" borderId="154" xfId="0" applyFont="1" applyFill="1" applyBorder="1" applyAlignment="1">
      <alignment horizontal="center" vertical="center"/>
    </xf>
    <xf numFmtId="0" fontId="27" fillId="10" borderId="148" xfId="0" applyFont="1" applyFill="1" applyBorder="1" applyAlignment="1">
      <alignment horizontal="center" vertical="center"/>
    </xf>
    <xf numFmtId="0" fontId="27" fillId="10" borderId="154" xfId="0" applyFont="1" applyFill="1" applyBorder="1" applyAlignment="1">
      <alignment horizontal="center" vertical="center"/>
    </xf>
    <xf numFmtId="0" fontId="27" fillId="11" borderId="148" xfId="0" applyFont="1" applyFill="1" applyBorder="1" applyAlignment="1">
      <alignment horizontal="center" vertical="center"/>
    </xf>
    <xf numFmtId="0" fontId="27" fillId="11" borderId="154" xfId="0" applyFont="1" applyFill="1" applyBorder="1" applyAlignment="1">
      <alignment horizontal="center" vertical="center"/>
    </xf>
    <xf numFmtId="0" fontId="27" fillId="0" borderId="148" xfId="0" applyFont="1" applyBorder="1" applyAlignment="1">
      <alignment horizontal="center" vertical="center"/>
    </xf>
    <xf numFmtId="0" fontId="27" fillId="0" borderId="154" xfId="0" applyFont="1" applyBorder="1" applyAlignment="1">
      <alignment horizontal="center" vertical="center"/>
    </xf>
    <xf numFmtId="3" fontId="27" fillId="0" borderId="148" xfId="0" applyNumberFormat="1" applyFont="1" applyBorder="1" applyAlignment="1">
      <alignment horizontal="center" vertical="center"/>
    </xf>
    <xf numFmtId="3" fontId="27" fillId="0" borderId="154" xfId="0" applyNumberFormat="1" applyFont="1" applyBorder="1" applyAlignment="1">
      <alignment horizontal="center" vertical="center"/>
    </xf>
    <xf numFmtId="0" fontId="27" fillId="0" borderId="148" xfId="0" applyFont="1" applyBorder="1"/>
    <xf numFmtId="0" fontId="27" fillId="0" borderId="154" xfId="0" applyFont="1" applyBorder="1"/>
    <xf numFmtId="0" fontId="27" fillId="12" borderId="148" xfId="0" applyFont="1" applyFill="1" applyBorder="1" applyAlignment="1">
      <alignment horizontal="center" vertical="center"/>
    </xf>
    <xf numFmtId="0" fontId="27" fillId="12" borderId="154" xfId="0" applyFont="1" applyFill="1" applyBorder="1" applyAlignment="1">
      <alignment horizontal="center" vertical="center"/>
    </xf>
    <xf numFmtId="0" fontId="27" fillId="13" borderId="148" xfId="0" applyFont="1" applyFill="1" applyBorder="1" applyAlignment="1">
      <alignment horizontal="center" vertical="center"/>
    </xf>
    <xf numFmtId="0" fontId="27" fillId="13" borderId="154" xfId="0" applyFont="1" applyFill="1" applyBorder="1" applyAlignment="1">
      <alignment horizontal="center" vertical="center"/>
    </xf>
    <xf numFmtId="0" fontId="27" fillId="5" borderId="162" xfId="0" applyFont="1" applyFill="1" applyBorder="1" applyAlignment="1">
      <alignment horizontal="center" vertical="center"/>
    </xf>
    <xf numFmtId="0" fontId="27" fillId="5" borderId="162" xfId="0" applyFont="1" applyFill="1" applyBorder="1" applyAlignment="1">
      <alignment horizontal="center" vertical="center" wrapText="1"/>
    </xf>
    <xf numFmtId="0" fontId="27" fillId="6" borderId="162" xfId="0" applyFont="1" applyFill="1" applyBorder="1" applyAlignment="1">
      <alignment horizontal="center" vertical="center"/>
    </xf>
    <xf numFmtId="15" fontId="27" fillId="7" borderId="162" xfId="0" applyNumberFormat="1" applyFont="1" applyFill="1" applyBorder="1" applyAlignment="1">
      <alignment horizontal="center" vertical="center"/>
    </xf>
    <xf numFmtId="0" fontId="27" fillId="7" borderId="162" xfId="0" applyFont="1" applyFill="1" applyBorder="1" applyAlignment="1">
      <alignment horizontal="center" vertical="center"/>
    </xf>
    <xf numFmtId="15" fontId="27" fillId="8" borderId="162" xfId="0" applyNumberFormat="1" applyFont="1" applyFill="1" applyBorder="1" applyAlignment="1">
      <alignment horizontal="center" vertical="center"/>
    </xf>
    <xf numFmtId="0" fontId="27" fillId="3" borderId="162" xfId="0" applyFont="1" applyFill="1" applyBorder="1" applyAlignment="1">
      <alignment horizontal="center" vertical="center"/>
    </xf>
    <xf numFmtId="0" fontId="27" fillId="10" borderId="162" xfId="0" applyFont="1" applyFill="1" applyBorder="1" applyAlignment="1">
      <alignment horizontal="center" vertical="center"/>
    </xf>
    <xf numFmtId="0" fontId="27" fillId="11" borderId="162" xfId="0" applyFont="1" applyFill="1" applyBorder="1" applyAlignment="1">
      <alignment horizontal="center" vertical="center"/>
    </xf>
    <xf numFmtId="0" fontId="27" fillId="0" borderId="162" xfId="0" applyFont="1" applyBorder="1" applyAlignment="1">
      <alignment horizontal="center" vertical="center"/>
    </xf>
    <xf numFmtId="3" fontId="27" fillId="0" borderId="162" xfId="0" applyNumberFormat="1" applyFont="1" applyBorder="1" applyAlignment="1">
      <alignment horizontal="center" vertical="center"/>
    </xf>
    <xf numFmtId="0" fontId="27" fillId="12" borderId="162" xfId="0" applyFont="1" applyFill="1" applyBorder="1" applyAlignment="1">
      <alignment horizontal="center" vertical="center"/>
    </xf>
    <xf numFmtId="0" fontId="27" fillId="13" borderId="162" xfId="0" applyFont="1" applyFill="1" applyBorder="1" applyAlignment="1">
      <alignment horizontal="center" vertical="center"/>
    </xf>
    <xf numFmtId="15" fontId="27" fillId="8" borderId="107" xfId="927" applyNumberFormat="1" applyFont="1" applyFill="1" applyBorder="1" applyAlignment="1">
      <alignment horizontal="center" vertical="center"/>
    </xf>
    <xf numFmtId="15" fontId="27" fillId="7" borderId="84" xfId="0" applyNumberFormat="1" applyFont="1" applyFill="1" applyBorder="1" applyAlignment="1">
      <alignment horizontal="center" vertical="center"/>
    </xf>
    <xf numFmtId="0" fontId="99" fillId="0" borderId="0" xfId="0" applyFont="1" applyAlignment="1">
      <alignment vertical="center"/>
    </xf>
    <xf numFmtId="0" fontId="87" fillId="12" borderId="0" xfId="0" applyFont="1" applyFill="1" applyAlignment="1">
      <alignment horizontal="center" vertical="center" wrapText="1"/>
    </xf>
    <xf numFmtId="0" fontId="87" fillId="12" borderId="0" xfId="0" applyFont="1" applyFill="1" applyAlignment="1">
      <alignment vertical="center"/>
    </xf>
    <xf numFmtId="0" fontId="87" fillId="3" borderId="0" xfId="0" applyFont="1" applyFill="1" applyAlignment="1">
      <alignment horizontal="center" vertical="center"/>
    </xf>
    <xf numFmtId="0" fontId="87" fillId="3" borderId="0" xfId="0" applyFont="1" applyFill="1" applyAlignment="1">
      <alignment horizontal="center" vertical="center" wrapText="1"/>
    </xf>
    <xf numFmtId="16" fontId="88" fillId="12" borderId="0" xfId="0" applyNumberFormat="1" applyFont="1" applyFill="1" applyAlignment="1">
      <alignment horizontal="left" vertical="center"/>
    </xf>
    <xf numFmtId="0" fontId="93" fillId="0" borderId="0" xfId="0" applyFont="1" applyAlignment="1">
      <alignment horizontal="center" vertical="center"/>
    </xf>
    <xf numFmtId="0" fontId="87" fillId="0" borderId="180" xfId="0" applyFont="1" applyBorder="1" applyAlignment="1">
      <alignment vertical="center"/>
    </xf>
    <xf numFmtId="0" fontId="87" fillId="0" borderId="178" xfId="0" applyFont="1" applyBorder="1" applyAlignment="1">
      <alignment vertical="center"/>
    </xf>
    <xf numFmtId="0" fontId="87" fillId="0" borderId="178" xfId="0" applyFont="1" applyBorder="1" applyAlignment="1">
      <alignment horizontal="center" vertical="center"/>
    </xf>
    <xf numFmtId="0" fontId="88" fillId="0" borderId="178" xfId="0" applyFont="1" applyBorder="1" applyAlignment="1">
      <alignment horizontal="center" vertical="center"/>
    </xf>
    <xf numFmtId="0" fontId="88" fillId="0" borderId="180" xfId="0" applyFont="1" applyBorder="1" applyAlignment="1">
      <alignment horizontal="center" vertical="center"/>
    </xf>
    <xf numFmtId="0" fontId="88" fillId="0" borderId="181" xfId="0" applyFont="1" applyBorder="1" applyAlignment="1">
      <alignment horizontal="center" vertical="center"/>
    </xf>
    <xf numFmtId="0" fontId="95" fillId="0" borderId="180" xfId="0" applyFont="1" applyBorder="1" applyAlignment="1">
      <alignment vertical="center"/>
    </xf>
    <xf numFmtId="0" fontId="95" fillId="0" borderId="178" xfId="0" applyFont="1" applyBorder="1" applyAlignment="1">
      <alignment vertical="center"/>
    </xf>
    <xf numFmtId="0" fontId="87" fillId="0" borderId="181" xfId="0" applyFont="1" applyBorder="1" applyAlignment="1">
      <alignment vertical="center"/>
    </xf>
    <xf numFmtId="0" fontId="87" fillId="0" borderId="180" xfId="0" applyFont="1" applyBorder="1" applyAlignment="1">
      <alignment horizontal="center" vertical="center"/>
    </xf>
    <xf numFmtId="1" fontId="87" fillId="0" borderId="53" xfId="0" applyNumberFormat="1" applyFont="1" applyBorder="1" applyAlignment="1">
      <alignment horizontal="center" vertical="center"/>
    </xf>
    <xf numFmtId="0" fontId="87" fillId="0" borderId="71" xfId="0" applyFont="1" applyBorder="1" applyAlignment="1">
      <alignment horizontal="center" vertical="center" wrapText="1"/>
    </xf>
    <xf numFmtId="0" fontId="87" fillId="0" borderId="53" xfId="0" applyFont="1" applyBorder="1" applyAlignment="1">
      <alignment horizontal="center" vertical="center" wrapText="1"/>
    </xf>
    <xf numFmtId="0" fontId="87" fillId="0" borderId="71" xfId="0" applyFont="1" applyBorder="1" applyAlignment="1">
      <alignment vertical="center" wrapText="1"/>
    </xf>
    <xf numFmtId="0" fontId="87" fillId="0" borderId="0" xfId="0" applyFont="1" applyAlignment="1">
      <alignment vertical="center" wrapText="1"/>
    </xf>
    <xf numFmtId="1" fontId="87" fillId="0" borderId="50" xfId="0" applyNumberFormat="1" applyFont="1" applyBorder="1" applyAlignment="1">
      <alignment horizontal="center" vertical="center"/>
    </xf>
    <xf numFmtId="0" fontId="92" fillId="0" borderId="0" xfId="0" applyFont="1" applyAlignment="1">
      <alignment horizontal="center" vertical="center"/>
    </xf>
    <xf numFmtId="1" fontId="87" fillId="12" borderId="0" xfId="0" applyNumberFormat="1" applyFont="1" applyFill="1" applyAlignment="1">
      <alignment horizontal="center" vertical="center"/>
    </xf>
    <xf numFmtId="0" fontId="94" fillId="0" borderId="180" xfId="375" applyFont="1" applyBorder="1" applyAlignment="1">
      <alignment vertical="center"/>
    </xf>
    <xf numFmtId="0" fontId="94" fillId="0" borderId="178" xfId="375" applyFont="1" applyBorder="1" applyAlignment="1">
      <alignment vertical="center"/>
    </xf>
    <xf numFmtId="0" fontId="94" fillId="0" borderId="178" xfId="375" applyFont="1" applyBorder="1" applyAlignment="1">
      <alignment horizontal="center" vertical="center"/>
    </xf>
    <xf numFmtId="0" fontId="97" fillId="0" borderId="178" xfId="375" applyFont="1" applyBorder="1" applyAlignment="1">
      <alignment horizontal="center" vertical="center"/>
    </xf>
    <xf numFmtId="0" fontId="97" fillId="0" borderId="180" xfId="375" applyFont="1" applyBorder="1" applyAlignment="1">
      <alignment horizontal="center" vertical="center"/>
    </xf>
    <xf numFmtId="0" fontId="97" fillId="0" borderId="181" xfId="375" applyFont="1" applyBorder="1" applyAlignment="1">
      <alignment horizontal="center" vertical="center"/>
    </xf>
    <xf numFmtId="0" fontId="96" fillId="0" borderId="180" xfId="375" applyFont="1" applyBorder="1" applyAlignment="1">
      <alignment vertical="center"/>
    </xf>
    <xf numFmtId="0" fontId="97" fillId="0" borderId="178" xfId="375" applyFont="1" applyBorder="1" applyAlignment="1">
      <alignment vertical="center"/>
    </xf>
    <xf numFmtId="0" fontId="98" fillId="0" borderId="178" xfId="375" applyFont="1" applyBorder="1" applyAlignment="1">
      <alignment horizontal="center" vertical="center" wrapText="1"/>
    </xf>
    <xf numFmtId="0" fontId="96" fillId="0" borderId="178" xfId="375" applyFont="1" applyBorder="1" applyAlignment="1">
      <alignment horizontal="center" vertical="center"/>
    </xf>
    <xf numFmtId="0" fontId="96" fillId="0" borderId="181" xfId="375" applyFont="1" applyBorder="1" applyAlignment="1">
      <alignment horizontal="center" vertical="center"/>
    </xf>
    <xf numFmtId="0" fontId="92" fillId="0" borderId="0" xfId="0" applyFont="1" applyAlignment="1">
      <alignment vertical="center"/>
    </xf>
    <xf numFmtId="0" fontId="89" fillId="0" borderId="70" xfId="0" applyFont="1" applyBorder="1" applyAlignment="1">
      <alignment vertical="center"/>
    </xf>
    <xf numFmtId="0" fontId="89" fillId="0" borderId="48" xfId="0" applyFont="1" applyBorder="1" applyAlignment="1">
      <alignment vertical="center"/>
    </xf>
    <xf numFmtId="0" fontId="90" fillId="0" borderId="48" xfId="0" applyFont="1" applyBorder="1" applyAlignment="1">
      <alignment horizontal="center" vertical="center" wrapText="1"/>
    </xf>
    <xf numFmtId="0" fontId="89" fillId="0" borderId="48" xfId="0" applyFont="1" applyBorder="1" applyAlignment="1">
      <alignment horizontal="center" vertical="center"/>
    </xf>
    <xf numFmtId="0" fontId="89" fillId="0" borderId="70" xfId="0" applyFont="1" applyBorder="1" applyAlignment="1">
      <alignment horizontal="center" vertical="center"/>
    </xf>
    <xf numFmtId="0" fontId="89" fillId="0" borderId="50" xfId="0" applyFont="1" applyBorder="1" applyAlignment="1">
      <alignment horizontal="center" vertical="center"/>
    </xf>
    <xf numFmtId="0" fontId="87" fillId="3" borderId="55" xfId="0" applyFont="1" applyFill="1" applyBorder="1" applyAlignment="1">
      <alignment vertical="center"/>
    </xf>
    <xf numFmtId="0" fontId="87" fillId="3" borderId="56" xfId="0" applyFont="1" applyFill="1" applyBorder="1" applyAlignment="1">
      <alignment vertical="center"/>
    </xf>
    <xf numFmtId="0" fontId="87" fillId="3" borderId="182" xfId="0" applyFont="1" applyFill="1" applyBorder="1" applyAlignment="1">
      <alignment vertical="center"/>
    </xf>
    <xf numFmtId="0" fontId="87" fillId="3" borderId="183" xfId="0" applyFont="1" applyFill="1" applyBorder="1" applyAlignment="1">
      <alignment vertical="center"/>
    </xf>
    <xf numFmtId="0" fontId="90" fillId="0" borderId="180" xfId="0" applyFont="1" applyBorder="1" applyAlignment="1">
      <alignment vertical="center"/>
    </xf>
    <xf numFmtId="0" fontId="90" fillId="0" borderId="178" xfId="0" applyFont="1" applyBorder="1" applyAlignment="1">
      <alignment horizontal="center" vertical="center" wrapText="1"/>
    </xf>
    <xf numFmtId="0" fontId="90" fillId="0" borderId="178" xfId="0" applyFont="1" applyBorder="1" applyAlignment="1">
      <alignment horizontal="center" vertical="center"/>
    </xf>
    <xf numFmtId="0" fontId="90" fillId="0" borderId="181" xfId="0" applyFont="1" applyBorder="1" applyAlignment="1">
      <alignment horizontal="center" vertical="center"/>
    </xf>
    <xf numFmtId="0" fontId="90" fillId="0" borderId="180" xfId="0" applyFont="1" applyBorder="1" applyAlignment="1">
      <alignment horizontal="center" vertical="center"/>
    </xf>
    <xf numFmtId="0" fontId="89" fillId="0" borderId="180" xfId="0" applyFont="1" applyBorder="1" applyAlignment="1">
      <alignment vertical="center"/>
    </xf>
    <xf numFmtId="0" fontId="89" fillId="0" borderId="178" xfId="0" applyFont="1" applyBorder="1" applyAlignment="1">
      <alignment vertical="center"/>
    </xf>
    <xf numFmtId="0" fontId="89" fillId="0" borderId="178" xfId="0" applyFont="1" applyBorder="1" applyAlignment="1">
      <alignment horizontal="center" vertical="center"/>
    </xf>
    <xf numFmtId="0" fontId="89" fillId="0" borderId="180" xfId="0" applyFont="1" applyBorder="1" applyAlignment="1">
      <alignment horizontal="center" vertical="center"/>
    </xf>
    <xf numFmtId="0" fontId="89" fillId="0" borderId="181" xfId="0" applyFont="1" applyBorder="1" applyAlignment="1">
      <alignment horizontal="center" vertical="center"/>
    </xf>
    <xf numFmtId="0" fontId="87" fillId="0" borderId="154" xfId="0" applyFont="1" applyBorder="1" applyAlignment="1">
      <alignment vertical="center"/>
    </xf>
    <xf numFmtId="0" fontId="88" fillId="0" borderId="179" xfId="0" applyFont="1" applyBorder="1" applyAlignment="1">
      <alignment vertical="center"/>
    </xf>
    <xf numFmtId="0" fontId="87" fillId="0" borderId="179" xfId="0" applyFont="1" applyBorder="1" applyAlignment="1">
      <alignment horizontal="center" vertical="center"/>
    </xf>
    <xf numFmtId="0" fontId="88" fillId="0" borderId="179" xfId="0" applyFont="1" applyBorder="1" applyAlignment="1">
      <alignment horizontal="center" vertical="center"/>
    </xf>
    <xf numFmtId="0" fontId="88" fillId="0" borderId="162" xfId="0" applyFont="1" applyBorder="1" applyAlignment="1">
      <alignment horizontal="center" vertical="center"/>
    </xf>
    <xf numFmtId="0" fontId="88" fillId="0" borderId="154" xfId="0" applyFont="1" applyBorder="1" applyAlignment="1">
      <alignment horizontal="center" vertical="center"/>
    </xf>
    <xf numFmtId="0" fontId="87" fillId="0" borderId="182" xfId="0" applyFont="1" applyBorder="1" applyAlignment="1">
      <alignment vertical="center"/>
    </xf>
    <xf numFmtId="0" fontId="87" fillId="0" borderId="180" xfId="375" applyFont="1" applyBorder="1" applyAlignment="1">
      <alignment vertical="center"/>
    </xf>
    <xf numFmtId="0" fontId="87" fillId="0" borderId="178" xfId="375" applyFont="1" applyBorder="1" applyAlignment="1">
      <alignment vertical="center"/>
    </xf>
    <xf numFmtId="0" fontId="87" fillId="0" borderId="178" xfId="375" applyFont="1" applyBorder="1" applyAlignment="1">
      <alignment horizontal="center" vertical="center"/>
    </xf>
    <xf numFmtId="0" fontId="88" fillId="0" borderId="178" xfId="375" applyFont="1" applyBorder="1" applyAlignment="1">
      <alignment horizontal="center" vertical="center"/>
    </xf>
    <xf numFmtId="0" fontId="88" fillId="0" borderId="180" xfId="375" applyFont="1" applyBorder="1" applyAlignment="1">
      <alignment horizontal="center" vertical="center"/>
    </xf>
    <xf numFmtId="0" fontId="88" fillId="0" borderId="181" xfId="375" applyFont="1" applyBorder="1" applyAlignment="1">
      <alignment horizontal="center" vertical="center"/>
    </xf>
    <xf numFmtId="0" fontId="89" fillId="0" borderId="180" xfId="375" applyFont="1" applyBorder="1" applyAlignment="1">
      <alignment vertical="center"/>
    </xf>
    <xf numFmtId="0" fontId="89" fillId="0" borderId="178" xfId="375" applyFont="1" applyBorder="1" applyAlignment="1">
      <alignment vertical="center"/>
    </xf>
    <xf numFmtId="0" fontId="90" fillId="0" borderId="178" xfId="375" applyFont="1" applyBorder="1" applyAlignment="1">
      <alignment horizontal="center" vertical="center" wrapText="1"/>
    </xf>
    <xf numFmtId="0" fontId="89" fillId="0" borderId="178" xfId="375" applyFont="1" applyBorder="1" applyAlignment="1">
      <alignment horizontal="center" vertical="center"/>
    </xf>
    <xf numFmtId="0" fontId="89" fillId="0" borderId="180" xfId="375" applyFont="1" applyBorder="1" applyAlignment="1">
      <alignment horizontal="center" vertical="center"/>
    </xf>
    <xf numFmtId="0" fontId="89" fillId="0" borderId="181" xfId="375" applyFont="1" applyBorder="1" applyAlignment="1">
      <alignment horizontal="center" vertical="center"/>
    </xf>
    <xf numFmtId="0" fontId="88" fillId="12" borderId="0" xfId="0" applyFont="1" applyFill="1" applyAlignment="1">
      <alignment vertical="center"/>
    </xf>
    <xf numFmtId="0" fontId="101" fillId="12" borderId="0" xfId="0" applyFont="1" applyFill="1" applyAlignment="1">
      <alignment vertical="center"/>
    </xf>
    <xf numFmtId="0" fontId="101" fillId="3" borderId="0" xfId="0" applyFont="1" applyFill="1" applyAlignment="1">
      <alignment vertical="center"/>
    </xf>
    <xf numFmtId="0" fontId="88" fillId="3" borderId="0" xfId="0" applyFont="1" applyFill="1" applyAlignment="1">
      <alignment vertical="center"/>
    </xf>
    <xf numFmtId="0" fontId="88" fillId="0" borderId="71" xfId="375" applyFont="1" applyBorder="1" applyAlignment="1">
      <alignment vertical="center"/>
    </xf>
    <xf numFmtId="0" fontId="88" fillId="0" borderId="0" xfId="375" applyFont="1" applyAlignment="1">
      <alignment horizontal="center" vertical="center"/>
    </xf>
    <xf numFmtId="0" fontId="99" fillId="3" borderId="39" xfId="0" applyFont="1" applyFill="1" applyBorder="1" applyAlignment="1">
      <alignment vertical="center"/>
    </xf>
    <xf numFmtId="0" fontId="87" fillId="3" borderId="55" xfId="0" applyFont="1" applyFill="1" applyBorder="1" applyAlignment="1">
      <alignment horizontal="center" vertical="center"/>
    </xf>
    <xf numFmtId="0" fontId="101" fillId="3" borderId="108" xfId="0" applyFont="1" applyFill="1" applyBorder="1" applyAlignment="1">
      <alignment vertical="center"/>
    </xf>
    <xf numFmtId="0" fontId="88" fillId="3" borderId="182" xfId="0" applyFont="1" applyFill="1" applyBorder="1" applyAlignment="1">
      <alignment vertical="center"/>
    </xf>
    <xf numFmtId="0" fontId="87" fillId="3" borderId="182" xfId="0" applyFont="1" applyFill="1" applyBorder="1" applyAlignment="1">
      <alignment horizontal="center" vertical="center"/>
    </xf>
    <xf numFmtId="0" fontId="13" fillId="0" borderId="0" xfId="0" applyFont="1" applyAlignment="1">
      <alignment vertical="center"/>
    </xf>
    <xf numFmtId="16" fontId="88" fillId="3" borderId="0" xfId="0" applyNumberFormat="1" applyFont="1" applyFill="1" applyAlignment="1">
      <alignment horizontal="left" vertical="center"/>
    </xf>
    <xf numFmtId="0" fontId="87" fillId="3" borderId="0" xfId="0" applyFont="1" applyFill="1" applyAlignment="1">
      <alignment vertical="center"/>
    </xf>
    <xf numFmtId="0" fontId="13" fillId="0" borderId="0" xfId="0" applyFont="1"/>
    <xf numFmtId="0" fontId="88" fillId="3" borderId="71" xfId="0" applyFont="1" applyFill="1" applyBorder="1" applyAlignment="1">
      <alignment horizontal="left" vertical="center"/>
    </xf>
    <xf numFmtId="0" fontId="88" fillId="3" borderId="0" xfId="0" applyFont="1" applyFill="1" applyAlignment="1">
      <alignment horizontal="left" vertical="center"/>
    </xf>
    <xf numFmtId="0" fontId="88" fillId="3" borderId="0" xfId="0" applyFont="1" applyFill="1" applyAlignment="1">
      <alignment horizontal="center" vertical="center"/>
    </xf>
    <xf numFmtId="1" fontId="88" fillId="3" borderId="0" xfId="0" applyNumberFormat="1" applyFont="1" applyFill="1" applyAlignment="1">
      <alignment horizontal="center" vertical="center"/>
    </xf>
    <xf numFmtId="0" fontId="88" fillId="3" borderId="71" xfId="0" applyFont="1" applyFill="1" applyBorder="1" applyAlignment="1">
      <alignment horizontal="center" vertical="center"/>
    </xf>
    <xf numFmtId="0" fontId="88" fillId="3" borderId="53" xfId="0" applyFont="1" applyFill="1" applyBorder="1" applyAlignment="1">
      <alignment horizontal="center" vertical="center"/>
    </xf>
    <xf numFmtId="0" fontId="92" fillId="0" borderId="71" xfId="0" applyFont="1" applyBorder="1" applyAlignment="1">
      <alignment horizontal="left"/>
    </xf>
    <xf numFmtId="0" fontId="92" fillId="0" borderId="53" xfId="0" applyFont="1" applyBorder="1" applyAlignment="1">
      <alignment horizontal="center" vertical="center"/>
    </xf>
    <xf numFmtId="0" fontId="92" fillId="0" borderId="71" xfId="0" applyFont="1" applyBorder="1" applyAlignment="1">
      <alignment horizontal="center" vertical="center"/>
    </xf>
    <xf numFmtId="0" fontId="1" fillId="0" borderId="0" xfId="375"/>
    <xf numFmtId="15" fontId="27" fillId="0" borderId="165" xfId="0" applyNumberFormat="1" applyFont="1" applyBorder="1" applyAlignment="1">
      <alignment horizontal="center" vertical="center"/>
    </xf>
    <xf numFmtId="0" fontId="27" fillId="0" borderId="165" xfId="0" applyFont="1" applyBorder="1" applyAlignment="1">
      <alignment vertical="center"/>
    </xf>
    <xf numFmtId="0" fontId="27" fillId="0" borderId="165" xfId="0" applyFont="1" applyBorder="1"/>
    <xf numFmtId="0" fontId="27" fillId="4" borderId="165" xfId="0" applyFont="1" applyFill="1" applyBorder="1" applyAlignment="1">
      <alignment vertical="center"/>
    </xf>
    <xf numFmtId="0" fontId="27" fillId="48" borderId="165" xfId="0" applyFont="1" applyFill="1" applyBorder="1" applyAlignment="1">
      <alignment horizontal="center"/>
    </xf>
    <xf numFmtId="0" fontId="27" fillId="48" borderId="165" xfId="0" applyFont="1" applyFill="1" applyBorder="1" applyAlignment="1">
      <alignment horizontal="center" vertical="center"/>
    </xf>
    <xf numFmtId="0" fontId="102" fillId="48" borderId="165" xfId="0" applyFont="1" applyFill="1" applyBorder="1" applyAlignment="1">
      <alignment horizontal="center" vertical="center" wrapText="1"/>
    </xf>
    <xf numFmtId="0" fontId="27" fillId="4" borderId="165" xfId="1" applyFont="1" applyFill="1" applyBorder="1"/>
    <xf numFmtId="0" fontId="27" fillId="0" borderId="182" xfId="0" applyFont="1" applyBorder="1"/>
    <xf numFmtId="0" fontId="27" fillId="0" borderId="165" xfId="0" applyFont="1" applyBorder="1" applyProtection="1">
      <protection locked="0"/>
    </xf>
    <xf numFmtId="0" fontId="27" fillId="4" borderId="165" xfId="0" applyFont="1" applyFill="1" applyBorder="1" applyAlignment="1">
      <alignment vertical="center" wrapText="1"/>
    </xf>
    <xf numFmtId="0" fontId="102" fillId="0" borderId="165" xfId="0" applyFont="1" applyBorder="1" applyAlignment="1">
      <alignment horizontal="center" vertical="center"/>
    </xf>
    <xf numFmtId="3" fontId="27" fillId="0" borderId="165" xfId="0" applyNumberFormat="1" applyFont="1" applyBorder="1" applyAlignment="1">
      <alignment horizontal="center" vertical="center"/>
    </xf>
    <xf numFmtId="0" fontId="27" fillId="12" borderId="165" xfId="0" applyFont="1" applyFill="1" applyBorder="1" applyAlignment="1">
      <alignment vertical="center"/>
    </xf>
    <xf numFmtId="0" fontId="27" fillId="0" borderId="165" xfId="0" applyFont="1" applyBorder="1" applyAlignment="1">
      <alignment vertical="center" wrapText="1"/>
    </xf>
    <xf numFmtId="0" fontId="27" fillId="0" borderId="0" xfId="0" applyFont="1" applyAlignment="1">
      <alignment horizontal="center"/>
    </xf>
    <xf numFmtId="0" fontId="27" fillId="12" borderId="165" xfId="0" applyFont="1" applyFill="1" applyBorder="1" applyAlignment="1">
      <alignment horizontal="left" vertical="top"/>
    </xf>
    <xf numFmtId="0" fontId="27" fillId="0" borderId="165" xfId="0" applyFont="1" applyBorder="1" applyAlignment="1">
      <alignment horizontal="left" vertical="center"/>
    </xf>
    <xf numFmtId="0" fontId="27" fillId="4" borderId="165" xfId="0" applyFont="1" applyFill="1" applyBorder="1" applyAlignment="1">
      <alignment wrapText="1"/>
    </xf>
    <xf numFmtId="0" fontId="27" fillId="0" borderId="54" xfId="0" applyFont="1" applyBorder="1" applyAlignment="1">
      <alignment horizontal="center" vertical="center"/>
    </xf>
    <xf numFmtId="0" fontId="27" fillId="0" borderId="165" xfId="0" applyFont="1" applyBorder="1" applyAlignment="1">
      <alignment horizontal="center" vertical="center"/>
    </xf>
    <xf numFmtId="0" fontId="27" fillId="0" borderId="165" xfId="0" applyFont="1" applyBorder="1" applyAlignment="1">
      <alignment horizontal="center"/>
    </xf>
    <xf numFmtId="0" fontId="27" fillId="0" borderId="165" xfId="0" applyFont="1" applyBorder="1" applyAlignment="1">
      <alignment horizontal="center" vertical="center" wrapText="1"/>
    </xf>
    <xf numFmtId="0" fontId="106" fillId="12" borderId="0" xfId="0" applyFont="1" applyFill="1"/>
    <xf numFmtId="0" fontId="106" fillId="0" borderId="0" xfId="0" applyFont="1"/>
    <xf numFmtId="0" fontId="106" fillId="14" borderId="38" xfId="0" applyFont="1" applyFill="1" applyBorder="1" applyAlignment="1">
      <alignment horizontal="center" vertical="center" wrapText="1"/>
    </xf>
    <xf numFmtId="0" fontId="106" fillId="14" borderId="56" xfId="0" applyFont="1" applyFill="1" applyBorder="1" applyAlignment="1">
      <alignment horizontal="center" vertical="center" wrapText="1"/>
    </xf>
    <xf numFmtId="0" fontId="106" fillId="14" borderId="15" xfId="0" applyFont="1" applyFill="1" applyBorder="1" applyAlignment="1">
      <alignment horizontal="left" wrapText="1"/>
    </xf>
    <xf numFmtId="0" fontId="106" fillId="14" borderId="16" xfId="0" applyFont="1" applyFill="1" applyBorder="1" applyAlignment="1">
      <alignment horizontal="left" wrapText="1"/>
    </xf>
    <xf numFmtId="0" fontId="106" fillId="14" borderId="14" xfId="0" applyFont="1" applyFill="1" applyBorder="1" applyAlignment="1">
      <alignment horizontal="left" wrapText="1"/>
    </xf>
    <xf numFmtId="0" fontId="107" fillId="14" borderId="7" xfId="0" applyFont="1" applyFill="1" applyBorder="1" applyAlignment="1">
      <alignment horizontal="center" vertical="center" wrapText="1"/>
    </xf>
    <xf numFmtId="0" fontId="107" fillId="14" borderId="165" xfId="0" applyFont="1" applyFill="1" applyBorder="1" applyAlignment="1">
      <alignment horizontal="center" vertical="center" wrapText="1"/>
    </xf>
    <xf numFmtId="0" fontId="107" fillId="14" borderId="188" xfId="0" applyFont="1" applyFill="1" applyBorder="1" applyAlignment="1">
      <alignment vertical="center" wrapText="1"/>
    </xf>
    <xf numFmtId="0" fontId="107" fillId="14" borderId="68" xfId="0" applyFont="1" applyFill="1" applyBorder="1" applyAlignment="1">
      <alignment horizontal="center" wrapText="1"/>
    </xf>
    <xf numFmtId="0" fontId="106" fillId="12" borderId="165" xfId="0" applyFont="1" applyFill="1" applyBorder="1" applyAlignment="1">
      <alignment horizontal="center" vertical="center" wrapText="1"/>
    </xf>
    <xf numFmtId="0" fontId="107" fillId="14" borderId="7" xfId="0" applyFont="1" applyFill="1" applyBorder="1" applyAlignment="1">
      <alignment horizontal="center" wrapText="1"/>
    </xf>
    <xf numFmtId="0" fontId="107" fillId="12" borderId="0" xfId="0" applyFont="1" applyFill="1" applyAlignment="1">
      <alignment horizontal="left"/>
    </xf>
    <xf numFmtId="0" fontId="108" fillId="14" borderId="7" xfId="0" applyFont="1" applyFill="1" applyBorder="1" applyAlignment="1">
      <alignment horizontal="center" wrapText="1"/>
    </xf>
    <xf numFmtId="0" fontId="110" fillId="12" borderId="165" xfId="0" applyFont="1" applyFill="1" applyBorder="1" applyAlignment="1">
      <alignment horizontal="center" vertical="center" wrapText="1"/>
    </xf>
    <xf numFmtId="0" fontId="107" fillId="0" borderId="0" xfId="0" applyFont="1" applyAlignment="1">
      <alignment horizontal="left"/>
    </xf>
    <xf numFmtId="0" fontId="107" fillId="14" borderId="39" xfId="0" applyFont="1" applyFill="1" applyBorder="1"/>
    <xf numFmtId="0" fontId="106" fillId="14" borderId="55" xfId="0" applyFont="1" applyFill="1" applyBorder="1"/>
    <xf numFmtId="0" fontId="106" fillId="14" borderId="56" xfId="0" applyFont="1" applyFill="1" applyBorder="1"/>
    <xf numFmtId="0" fontId="107" fillId="14" borderId="54" xfId="0" applyFont="1" applyFill="1" applyBorder="1"/>
    <xf numFmtId="0" fontId="106" fillId="14" borderId="0" xfId="0" applyFont="1" applyFill="1"/>
    <xf numFmtId="0" fontId="106" fillId="14" borderId="52" xfId="0" applyFont="1" applyFill="1" applyBorder="1"/>
    <xf numFmtId="0" fontId="107" fillId="16" borderId="108" xfId="0" applyFont="1" applyFill="1" applyBorder="1"/>
    <xf numFmtId="0" fontId="106" fillId="16" borderId="182" xfId="0" applyFont="1" applyFill="1" applyBorder="1"/>
    <xf numFmtId="0" fontId="106" fillId="16" borderId="183" xfId="0" applyFont="1" applyFill="1" applyBorder="1"/>
    <xf numFmtId="0" fontId="107" fillId="16" borderId="0" xfId="0" applyFont="1" applyFill="1"/>
    <xf numFmtId="0" fontId="106" fillId="16" borderId="0" xfId="0" applyFont="1" applyFill="1"/>
    <xf numFmtId="0" fontId="107" fillId="16" borderId="22" xfId="0" applyFont="1" applyFill="1" applyBorder="1"/>
    <xf numFmtId="0" fontId="106" fillId="16" borderId="32" xfId="0" applyFont="1" applyFill="1" applyBorder="1"/>
    <xf numFmtId="0" fontId="106" fillId="16" borderId="35" xfId="0" applyFont="1" applyFill="1" applyBorder="1"/>
    <xf numFmtId="0" fontId="106" fillId="16" borderId="34" xfId="0" applyFont="1" applyFill="1" applyBorder="1"/>
    <xf numFmtId="0" fontId="111" fillId="15" borderId="191" xfId="1368" applyFont="1" applyFill="1" applyBorder="1" applyAlignment="1">
      <alignment horizontal="center" vertical="center"/>
    </xf>
    <xf numFmtId="0" fontId="111" fillId="0" borderId="191" xfId="0" applyFont="1" applyBorder="1" applyAlignment="1">
      <alignment vertical="center"/>
    </xf>
    <xf numFmtId="0" fontId="112" fillId="0" borderId="191" xfId="1368" applyFont="1" applyBorder="1" applyAlignment="1">
      <alignment horizontal="center" vertical="center" wrapText="1"/>
    </xf>
    <xf numFmtId="0" fontId="112" fillId="0" borderId="191" xfId="0" applyFont="1" applyBorder="1" applyAlignment="1">
      <alignment horizontal="center" vertical="center" wrapText="1"/>
    </xf>
    <xf numFmtId="0" fontId="112" fillId="0" borderId="191" xfId="1368" applyFont="1" applyBorder="1" applyAlignment="1">
      <alignment horizontal="justify" vertical="center" wrapText="1"/>
    </xf>
    <xf numFmtId="0" fontId="113" fillId="0" borderId="39" xfId="0" applyFont="1" applyBorder="1" applyAlignment="1">
      <alignment vertical="center"/>
    </xf>
    <xf numFmtId="0" fontId="114" fillId="0" borderId="55" xfId="0" applyFont="1" applyBorder="1" applyAlignment="1">
      <alignment vertical="center"/>
    </xf>
    <xf numFmtId="0" fontId="114" fillId="0" borderId="55" xfId="0" applyFont="1" applyBorder="1" applyAlignment="1">
      <alignment horizontal="center" vertical="center"/>
    </xf>
    <xf numFmtId="0" fontId="114" fillId="0" borderId="56" xfId="0" applyFont="1" applyBorder="1" applyAlignment="1">
      <alignment vertical="center"/>
    </xf>
    <xf numFmtId="0" fontId="114" fillId="0" borderId="0" xfId="0" applyFont="1" applyAlignment="1">
      <alignment vertical="center"/>
    </xf>
    <xf numFmtId="0" fontId="115" fillId="0" borderId="108" xfId="0" applyFont="1" applyBorder="1" applyAlignment="1">
      <alignment vertical="center"/>
    </xf>
    <xf numFmtId="0" fontId="116" fillId="0" borderId="182" xfId="0" applyFont="1" applyBorder="1" applyAlignment="1">
      <alignment vertical="center"/>
    </xf>
    <xf numFmtId="0" fontId="114" fillId="0" borderId="182" xfId="0" applyFont="1" applyBorder="1" applyAlignment="1">
      <alignment horizontal="center" vertical="center"/>
    </xf>
    <xf numFmtId="0" fontId="114" fillId="0" borderId="182" xfId="0" applyFont="1" applyBorder="1" applyAlignment="1">
      <alignment vertical="center"/>
    </xf>
    <xf numFmtId="0" fontId="114" fillId="0" borderId="183" xfId="0" applyFont="1" applyBorder="1" applyAlignment="1">
      <alignment vertical="center"/>
    </xf>
    <xf numFmtId="0" fontId="117" fillId="0" borderId="0" xfId="0" applyFont="1" applyAlignment="1">
      <alignment vertical="center"/>
    </xf>
    <xf numFmtId="0" fontId="114" fillId="0" borderId="0" xfId="0" applyFont="1" applyAlignment="1">
      <alignment horizontal="center" vertical="center"/>
    </xf>
    <xf numFmtId="0" fontId="116" fillId="0" borderId="0" xfId="0" applyFont="1" applyAlignment="1">
      <alignment vertical="center"/>
    </xf>
    <xf numFmtId="0" fontId="116" fillId="0" borderId="0" xfId="0" applyFont="1" applyAlignment="1">
      <alignment horizontal="center" vertical="center"/>
    </xf>
    <xf numFmtId="0" fontId="118" fillId="0" borderId="0" xfId="0" applyFont="1" applyAlignment="1">
      <alignment vertical="center"/>
    </xf>
    <xf numFmtId="0" fontId="114" fillId="0" borderId="189" xfId="0" applyFont="1" applyBorder="1" applyAlignment="1">
      <alignment vertical="center"/>
    </xf>
    <xf numFmtId="0" fontId="114" fillId="0" borderId="164" xfId="0" applyFont="1" applyBorder="1" applyAlignment="1">
      <alignment vertical="center"/>
    </xf>
    <xf numFmtId="0" fontId="114" fillId="0" borderId="164" xfId="0" applyFont="1" applyBorder="1" applyAlignment="1">
      <alignment horizontal="center" vertical="center"/>
    </xf>
    <xf numFmtId="0" fontId="116" fillId="0" borderId="164" xfId="0" applyFont="1" applyBorder="1" applyAlignment="1">
      <alignment horizontal="center" vertical="center"/>
    </xf>
    <xf numFmtId="0" fontId="116" fillId="0" borderId="190" xfId="0" applyFont="1" applyBorder="1" applyAlignment="1">
      <alignment horizontal="center" vertical="center"/>
    </xf>
    <xf numFmtId="0" fontId="119" fillId="0" borderId="189" xfId="0" applyFont="1" applyBorder="1" applyAlignment="1">
      <alignment vertical="center"/>
    </xf>
    <xf numFmtId="0" fontId="119" fillId="0" borderId="164" xfId="0" applyFont="1" applyBorder="1" applyAlignment="1">
      <alignment vertical="center"/>
    </xf>
    <xf numFmtId="0" fontId="119" fillId="0" borderId="164" xfId="0" applyFont="1" applyBorder="1" applyAlignment="1">
      <alignment horizontal="center" vertical="center" wrapText="1"/>
    </xf>
    <xf numFmtId="0" fontId="119" fillId="0" borderId="164" xfId="0" applyFont="1" applyBorder="1" applyAlignment="1">
      <alignment horizontal="center" vertical="center"/>
    </xf>
    <xf numFmtId="0" fontId="119" fillId="0" borderId="190" xfId="0" applyFont="1" applyBorder="1" applyAlignment="1">
      <alignment horizontal="center" vertical="center"/>
    </xf>
    <xf numFmtId="0" fontId="120" fillId="0" borderId="0" xfId="0" applyFont="1" applyAlignment="1">
      <alignment vertical="center"/>
    </xf>
    <xf numFmtId="0" fontId="119" fillId="0" borderId="71" xfId="0" applyFont="1" applyBorder="1" applyAlignment="1">
      <alignment vertical="center"/>
    </xf>
    <xf numFmtId="0" fontId="119" fillId="0" borderId="0" xfId="0" applyFont="1" applyAlignment="1">
      <alignment vertical="center"/>
    </xf>
    <xf numFmtId="0" fontId="119" fillId="0" borderId="0" xfId="0" applyFont="1" applyAlignment="1">
      <alignment horizontal="center" vertical="center" wrapText="1"/>
    </xf>
    <xf numFmtId="0" fontId="119" fillId="0" borderId="0" xfId="0" applyFont="1" applyAlignment="1">
      <alignment horizontal="center" vertical="center"/>
    </xf>
    <xf numFmtId="0" fontId="119" fillId="0" borderId="53" xfId="0" applyFont="1" applyBorder="1" applyAlignment="1">
      <alignment horizontal="center" vertical="center"/>
    </xf>
    <xf numFmtId="0" fontId="120" fillId="0" borderId="71" xfId="0" applyFont="1" applyBorder="1" applyAlignment="1">
      <alignment horizontal="left" vertical="center"/>
    </xf>
    <xf numFmtId="0" fontId="120" fillId="0" borderId="0" xfId="0" applyFont="1" applyAlignment="1">
      <alignment horizontal="left" vertical="center"/>
    </xf>
    <xf numFmtId="0" fontId="120" fillId="0" borderId="0" xfId="0" applyFont="1" applyAlignment="1">
      <alignment horizontal="center" vertical="center"/>
    </xf>
    <xf numFmtId="0" fontId="120" fillId="0" borderId="53" xfId="0" applyFont="1" applyBorder="1" applyAlignment="1">
      <alignment horizontal="center" vertical="center"/>
    </xf>
    <xf numFmtId="0" fontId="114" fillId="0" borderId="71" xfId="0" applyFont="1" applyBorder="1" applyAlignment="1">
      <alignment vertical="center"/>
    </xf>
    <xf numFmtId="1" fontId="114" fillId="0" borderId="0" xfId="0" applyNumberFormat="1" applyFont="1" applyAlignment="1">
      <alignment horizontal="center" vertical="center"/>
    </xf>
    <xf numFmtId="1" fontId="114" fillId="0" borderId="53" xfId="0" applyNumberFormat="1" applyFont="1" applyBorder="1" applyAlignment="1">
      <alignment horizontal="center" vertical="center"/>
    </xf>
    <xf numFmtId="0" fontId="121" fillId="0" borderId="0" xfId="0" applyFont="1" applyAlignment="1">
      <alignment vertical="center"/>
    </xf>
    <xf numFmtId="0" fontId="122" fillId="0" borderId="0" xfId="0" applyFont="1" applyAlignment="1">
      <alignment vertical="center"/>
    </xf>
    <xf numFmtId="0" fontId="114" fillId="0" borderId="71" xfId="0" applyFont="1" applyBorder="1" applyAlignment="1">
      <alignment horizontal="left" vertical="center"/>
    </xf>
    <xf numFmtId="0" fontId="114" fillId="0" borderId="0" xfId="0" applyFont="1" applyAlignment="1">
      <alignment horizontal="left" vertical="center"/>
    </xf>
    <xf numFmtId="0" fontId="117" fillId="0" borderId="0" xfId="0" applyFont="1"/>
    <xf numFmtId="0" fontId="114" fillId="0" borderId="53" xfId="0" applyFont="1" applyBorder="1" applyAlignment="1">
      <alignment horizontal="center" vertical="center"/>
    </xf>
    <xf numFmtId="0" fontId="114" fillId="3" borderId="71" xfId="0" applyFont="1" applyFill="1" applyBorder="1" applyAlignment="1">
      <alignment horizontal="left" vertical="center"/>
    </xf>
    <xf numFmtId="0" fontId="114" fillId="3" borderId="0" xfId="0" applyFont="1" applyFill="1" applyAlignment="1">
      <alignment horizontal="left" vertical="center"/>
    </xf>
    <xf numFmtId="0" fontId="114" fillId="3" borderId="0" xfId="0" applyFont="1" applyFill="1" applyAlignment="1">
      <alignment horizontal="center" vertical="center"/>
    </xf>
    <xf numFmtId="1" fontId="114" fillId="3" borderId="0" xfId="0" applyNumberFormat="1" applyFont="1" applyFill="1" applyAlignment="1">
      <alignment horizontal="center" vertical="center"/>
    </xf>
    <xf numFmtId="0" fontId="114" fillId="3" borderId="53" xfId="0" applyFont="1" applyFill="1" applyBorder="1" applyAlignment="1">
      <alignment horizontal="center" vertical="center"/>
    </xf>
    <xf numFmtId="0" fontId="114" fillId="3" borderId="0" xfId="0" applyFont="1" applyFill="1" applyAlignment="1">
      <alignment vertical="center"/>
    </xf>
    <xf numFmtId="0" fontId="114" fillId="3" borderId="70" xfId="0" applyFont="1" applyFill="1" applyBorder="1" applyAlignment="1">
      <alignment horizontal="left" vertical="center"/>
    </xf>
    <xf numFmtId="0" fontId="114" fillId="3" borderId="48" xfId="0" applyFont="1" applyFill="1" applyBorder="1" applyAlignment="1">
      <alignment horizontal="left" vertical="center"/>
    </xf>
    <xf numFmtId="0" fontId="114" fillId="3" borderId="48" xfId="0" applyFont="1" applyFill="1" applyBorder="1" applyAlignment="1">
      <alignment horizontal="center" vertical="center"/>
    </xf>
    <xf numFmtId="1" fontId="114" fillId="3" borderId="48" xfId="0" applyNumberFormat="1" applyFont="1" applyFill="1" applyBorder="1" applyAlignment="1">
      <alignment horizontal="center" vertical="center"/>
    </xf>
    <xf numFmtId="0" fontId="114" fillId="3" borderId="50" xfId="0" applyFont="1" applyFill="1" applyBorder="1" applyAlignment="1">
      <alignment horizontal="center" vertical="center"/>
    </xf>
    <xf numFmtId="0" fontId="116" fillId="0" borderId="71" xfId="0" applyFont="1" applyBorder="1" applyAlignment="1">
      <alignment horizontal="left" vertical="center"/>
    </xf>
    <xf numFmtId="0" fontId="116" fillId="0" borderId="0" xfId="0" applyFont="1" applyAlignment="1">
      <alignment horizontal="left" vertical="center"/>
    </xf>
    <xf numFmtId="0" fontId="114" fillId="0" borderId="53" xfId="0" applyFont="1" applyBorder="1" applyAlignment="1">
      <alignment vertical="center"/>
    </xf>
    <xf numFmtId="0" fontId="118" fillId="0" borderId="71" xfId="0" applyFont="1" applyBorder="1" applyAlignment="1">
      <alignment vertical="center"/>
    </xf>
    <xf numFmtId="0" fontId="118" fillId="0" borderId="189" xfId="0" applyFont="1" applyBorder="1" applyAlignment="1">
      <alignment vertical="center"/>
    </xf>
    <xf numFmtId="0" fontId="118" fillId="0" borderId="164" xfId="0" applyFont="1" applyBorder="1" applyAlignment="1">
      <alignment vertical="center"/>
    </xf>
    <xf numFmtId="0" fontId="118" fillId="0" borderId="164" xfId="0" applyFont="1" applyBorder="1" applyAlignment="1">
      <alignment horizontal="center" vertical="center"/>
    </xf>
    <xf numFmtId="0" fontId="118" fillId="0" borderId="190" xfId="0" applyFont="1" applyBorder="1" applyAlignment="1">
      <alignment horizontal="center" vertical="center"/>
    </xf>
    <xf numFmtId="0" fontId="114" fillId="0" borderId="190" xfId="0" applyFont="1" applyBorder="1" applyAlignment="1">
      <alignment horizontal="center" vertical="center"/>
    </xf>
    <xf numFmtId="0" fontId="114" fillId="3" borderId="71" xfId="0" applyFont="1" applyFill="1" applyBorder="1" applyAlignment="1">
      <alignment vertical="center"/>
    </xf>
    <xf numFmtId="0" fontId="116" fillId="3" borderId="0" xfId="0" applyFont="1" applyFill="1" applyAlignment="1">
      <alignment vertical="center"/>
    </xf>
    <xf numFmtId="0" fontId="114" fillId="3" borderId="70" xfId="0" applyFont="1" applyFill="1" applyBorder="1" applyAlignment="1">
      <alignment vertical="center"/>
    </xf>
    <xf numFmtId="0" fontId="116" fillId="3" borderId="48" xfId="0" applyFont="1" applyFill="1" applyBorder="1" applyAlignment="1">
      <alignment vertical="center"/>
    </xf>
    <xf numFmtId="0" fontId="116" fillId="0" borderId="164" xfId="0" applyFont="1" applyBorder="1" applyAlignment="1">
      <alignment vertical="center"/>
    </xf>
    <xf numFmtId="0" fontId="118" fillId="0" borderId="0" xfId="0" applyFont="1" applyAlignment="1">
      <alignment horizontal="center" vertical="center"/>
    </xf>
    <xf numFmtId="0" fontId="118" fillId="0" borderId="53" xfId="0" applyFont="1" applyBorder="1" applyAlignment="1">
      <alignment horizontal="center" vertical="center"/>
    </xf>
    <xf numFmtId="0" fontId="114" fillId="0" borderId="71" xfId="0" applyFont="1" applyBorder="1" applyAlignment="1">
      <alignment horizontal="left"/>
    </xf>
    <xf numFmtId="0" fontId="61" fillId="0" borderId="53" xfId="0" applyFont="1" applyBorder="1" applyAlignment="1">
      <alignment horizontal="center"/>
    </xf>
    <xf numFmtId="0" fontId="114" fillId="0" borderId="70" xfId="0" applyFont="1" applyBorder="1" applyAlignment="1">
      <alignment horizontal="left"/>
    </xf>
    <xf numFmtId="0" fontId="114" fillId="0" borderId="48" xfId="0" applyFont="1" applyBorder="1" applyAlignment="1">
      <alignment vertical="center"/>
    </xf>
    <xf numFmtId="0" fontId="114" fillId="0" borderId="48" xfId="0" applyFont="1" applyBorder="1" applyAlignment="1">
      <alignment horizontal="center" vertical="center"/>
    </xf>
    <xf numFmtId="0" fontId="114" fillId="0" borderId="50" xfId="0" applyFont="1" applyBorder="1" applyAlignment="1">
      <alignment horizontal="center" vertical="center"/>
    </xf>
    <xf numFmtId="16" fontId="116" fillId="0" borderId="0" xfId="0" applyNumberFormat="1" applyFont="1" applyAlignment="1">
      <alignment horizontal="left" vertical="center"/>
    </xf>
    <xf numFmtId="0" fontId="116" fillId="0" borderId="189" xfId="0" applyFont="1" applyBorder="1" applyAlignment="1">
      <alignment horizontal="center" vertical="center"/>
    </xf>
    <xf numFmtId="0" fontId="118" fillId="0" borderId="189" xfId="0" applyFont="1" applyBorder="1" applyAlignment="1">
      <alignment horizontal="center" vertical="center"/>
    </xf>
    <xf numFmtId="0" fontId="114" fillId="0" borderId="71" xfId="0" applyFont="1" applyBorder="1" applyAlignment="1">
      <alignment horizontal="center" vertical="center"/>
    </xf>
    <xf numFmtId="0" fontId="114" fillId="0" borderId="70" xfId="0" applyFont="1" applyBorder="1" applyAlignment="1">
      <alignment vertical="center"/>
    </xf>
    <xf numFmtId="0" fontId="114" fillId="0" borderId="70" xfId="0" applyFont="1" applyBorder="1" applyAlignment="1">
      <alignment horizontal="center" vertical="center"/>
    </xf>
    <xf numFmtId="0" fontId="114" fillId="0" borderId="0" xfId="0" applyFont="1" applyAlignment="1">
      <alignment horizontal="left"/>
    </xf>
    <xf numFmtId="0" fontId="114" fillId="0" borderId="53" xfId="0" applyFont="1" applyBorder="1" applyAlignment="1">
      <alignment horizontal="left" vertical="center"/>
    </xf>
    <xf numFmtId="0" fontId="114" fillId="0" borderId="71" xfId="0" applyFont="1" applyBorder="1"/>
    <xf numFmtId="0" fontId="114" fillId="0" borderId="70" xfId="0" applyFont="1" applyBorder="1"/>
    <xf numFmtId="0" fontId="114" fillId="0" borderId="0" xfId="0" applyFont="1"/>
    <xf numFmtId="0" fontId="114" fillId="0" borderId="0" xfId="375" applyFont="1" applyAlignment="1">
      <alignment vertical="center"/>
    </xf>
    <xf numFmtId="0" fontId="118" fillId="0" borderId="0" xfId="375" applyFont="1" applyAlignment="1">
      <alignment vertical="center"/>
    </xf>
    <xf numFmtId="0" fontId="61" fillId="0" borderId="0" xfId="375" applyFont="1"/>
    <xf numFmtId="0" fontId="114" fillId="0" borderId="189" xfId="375" applyFont="1" applyBorder="1" applyAlignment="1">
      <alignment vertical="center"/>
    </xf>
    <xf numFmtId="0" fontId="114" fillId="0" borderId="164" xfId="375" applyFont="1" applyBorder="1" applyAlignment="1">
      <alignment vertical="center"/>
    </xf>
    <xf numFmtId="0" fontId="114" fillId="0" borderId="164" xfId="375" applyFont="1" applyBorder="1" applyAlignment="1">
      <alignment horizontal="center" vertical="center"/>
    </xf>
    <xf numFmtId="0" fontId="118" fillId="0" borderId="189" xfId="375" applyFont="1" applyBorder="1" applyAlignment="1">
      <alignment vertical="center"/>
    </xf>
    <xf numFmtId="0" fontId="118" fillId="0" borderId="164" xfId="375" applyFont="1" applyBorder="1" applyAlignment="1">
      <alignment vertical="center"/>
    </xf>
    <xf numFmtId="0" fontId="119" fillId="0" borderId="164" xfId="375" applyFont="1" applyBorder="1" applyAlignment="1">
      <alignment horizontal="center" vertical="center" wrapText="1"/>
    </xf>
    <xf numFmtId="0" fontId="118" fillId="0" borderId="164" xfId="375" applyFont="1" applyBorder="1" applyAlignment="1">
      <alignment horizontal="center" vertical="center"/>
    </xf>
    <xf numFmtId="0" fontId="118" fillId="0" borderId="190" xfId="375" applyFont="1" applyBorder="1" applyAlignment="1">
      <alignment horizontal="center" vertical="center"/>
    </xf>
    <xf numFmtId="0" fontId="114" fillId="0" borderId="71" xfId="375" applyFont="1" applyBorder="1" applyAlignment="1">
      <alignment vertical="center"/>
    </xf>
    <xf numFmtId="0" fontId="116" fillId="0" borderId="0" xfId="375" applyFont="1" applyAlignment="1">
      <alignment horizontal="center" vertical="center"/>
    </xf>
    <xf numFmtId="0" fontId="114" fillId="0" borderId="0" xfId="375" applyFont="1" applyAlignment="1">
      <alignment horizontal="center" vertical="center"/>
    </xf>
    <xf numFmtId="0" fontId="114" fillId="0" borderId="53" xfId="375" applyFont="1" applyBorder="1" applyAlignment="1">
      <alignment horizontal="center" vertical="center"/>
    </xf>
    <xf numFmtId="0" fontId="114" fillId="0" borderId="70" xfId="375" applyFont="1" applyBorder="1" applyAlignment="1">
      <alignment vertical="center"/>
    </xf>
    <xf numFmtId="0" fontId="114" fillId="0" borderId="48" xfId="375" applyFont="1" applyBorder="1" applyAlignment="1">
      <alignment vertical="center"/>
    </xf>
    <xf numFmtId="0" fontId="114" fillId="0" borderId="48" xfId="375" applyFont="1" applyBorder="1" applyAlignment="1">
      <alignment horizontal="center" vertical="center"/>
    </xf>
    <xf numFmtId="0" fontId="114" fillId="0" borderId="50" xfId="375" applyFont="1" applyBorder="1" applyAlignment="1">
      <alignment horizontal="center" vertical="center"/>
    </xf>
    <xf numFmtId="0" fontId="114" fillId="0" borderId="0" xfId="0" applyFont="1" applyAlignment="1">
      <alignment horizontal="center" vertical="center" wrapText="1"/>
    </xf>
    <xf numFmtId="0" fontId="61" fillId="0" borderId="0" xfId="0" applyFont="1"/>
    <xf numFmtId="181" fontId="114" fillId="0" borderId="0" xfId="0" applyNumberFormat="1" applyFont="1" applyAlignment="1">
      <alignment vertical="center"/>
    </xf>
    <xf numFmtId="0" fontId="116" fillId="0" borderId="0" xfId="0" quotePrefix="1" applyFont="1" applyAlignment="1">
      <alignment vertical="center"/>
    </xf>
    <xf numFmtId="0" fontId="113" fillId="0" borderId="0" xfId="0" applyFont="1" applyAlignment="1">
      <alignment vertical="center"/>
    </xf>
    <xf numFmtId="0" fontId="116" fillId="0" borderId="0" xfId="0" applyFont="1" applyAlignment="1">
      <alignment horizontal="center" vertical="center" wrapText="1"/>
    </xf>
    <xf numFmtId="0" fontId="115" fillId="0" borderId="0" xfId="0" applyFont="1" applyAlignment="1">
      <alignment vertical="center"/>
    </xf>
    <xf numFmtId="0" fontId="114" fillId="0" borderId="0" xfId="0" applyFont="1" applyAlignment="1">
      <alignment vertical="center" wrapText="1"/>
    </xf>
    <xf numFmtId="16" fontId="116" fillId="0" borderId="0" xfId="0" applyNumberFormat="1" applyFont="1" applyAlignment="1">
      <alignment vertical="center"/>
    </xf>
    <xf numFmtId="0" fontId="123" fillId="0" borderId="0" xfId="0" applyFont="1" applyAlignment="1">
      <alignment horizontal="center" vertical="center"/>
    </xf>
    <xf numFmtId="0" fontId="124" fillId="0" borderId="0" xfId="375" applyFont="1" applyAlignment="1">
      <alignment vertical="center" wrapText="1"/>
    </xf>
    <xf numFmtId="0" fontId="114" fillId="0" borderId="186" xfId="0" applyFont="1" applyBorder="1" applyAlignment="1">
      <alignment vertical="center"/>
    </xf>
    <xf numFmtId="0" fontId="114" fillId="0" borderId="184" xfId="0" applyFont="1" applyBorder="1" applyAlignment="1">
      <alignment vertical="center"/>
    </xf>
    <xf numFmtId="0" fontId="114" fillId="0" borderId="184" xfId="0" applyFont="1" applyBorder="1" applyAlignment="1">
      <alignment horizontal="center" vertical="center"/>
    </xf>
    <xf numFmtId="0" fontId="116" fillId="0" borderId="184" xfId="0" applyFont="1" applyBorder="1" applyAlignment="1">
      <alignment horizontal="center" vertical="center"/>
    </xf>
    <xf numFmtId="0" fontId="116" fillId="0" borderId="187" xfId="0" applyFont="1" applyBorder="1" applyAlignment="1">
      <alignment horizontal="center" vertical="center"/>
    </xf>
    <xf numFmtId="0" fontId="124" fillId="0" borderId="0" xfId="375" applyFont="1" applyAlignment="1">
      <alignment vertical="center"/>
    </xf>
    <xf numFmtId="0" fontId="125" fillId="0" borderId="189" xfId="0" applyFont="1" applyBorder="1" applyAlignment="1">
      <alignment vertical="center"/>
    </xf>
    <xf numFmtId="0" fontId="125" fillId="0" borderId="164" xfId="0" applyFont="1" applyBorder="1" applyAlignment="1">
      <alignment vertical="center"/>
    </xf>
    <xf numFmtId="0" fontId="114" fillId="0" borderId="190" xfId="0" applyFont="1" applyBorder="1" applyAlignment="1">
      <alignment vertical="center"/>
    </xf>
    <xf numFmtId="0" fontId="126" fillId="0" borderId="0" xfId="0" applyFont="1" applyAlignment="1">
      <alignment vertical="center"/>
    </xf>
    <xf numFmtId="0" fontId="126" fillId="0" borderId="71" xfId="0" applyFont="1" applyBorder="1" applyAlignment="1">
      <alignment vertical="center"/>
    </xf>
    <xf numFmtId="0" fontId="126" fillId="0" borderId="0" xfId="0" applyFont="1" applyAlignment="1">
      <alignment horizontal="center" vertical="center" wrapText="1"/>
    </xf>
    <xf numFmtId="0" fontId="126" fillId="0" borderId="0" xfId="0" applyFont="1" applyAlignment="1">
      <alignment horizontal="center" vertical="center"/>
    </xf>
    <xf numFmtId="0" fontId="126" fillId="0" borderId="53" xfId="0" applyFont="1" applyBorder="1" applyAlignment="1">
      <alignment horizontal="center" vertical="center"/>
    </xf>
    <xf numFmtId="0" fontId="127" fillId="0" borderId="71" xfId="0" applyFont="1" applyBorder="1" applyAlignment="1">
      <alignment horizontal="left" vertical="center"/>
    </xf>
    <xf numFmtId="0" fontId="127" fillId="0" borderId="0" xfId="0" applyFont="1" applyAlignment="1">
      <alignment horizontal="center" vertical="center"/>
    </xf>
    <xf numFmtId="0" fontId="127" fillId="0" borderId="53" xfId="0" applyFont="1" applyBorder="1" applyAlignment="1">
      <alignment horizontal="center" vertical="center"/>
    </xf>
    <xf numFmtId="0" fontId="128" fillId="0" borderId="0" xfId="0" applyFont="1" applyAlignment="1">
      <alignment horizontal="center" vertical="center" wrapText="1"/>
    </xf>
    <xf numFmtId="0" fontId="127" fillId="0" borderId="71" xfId="0" applyFont="1" applyBorder="1" applyAlignment="1">
      <alignment vertical="center"/>
    </xf>
    <xf numFmtId="0" fontId="127" fillId="0" borderId="0" xfId="0" applyFont="1" applyAlignment="1">
      <alignment vertical="center"/>
    </xf>
    <xf numFmtId="1" fontId="127" fillId="0" borderId="0" xfId="0" applyNumberFormat="1" applyFont="1" applyAlignment="1">
      <alignment horizontal="center" vertical="center"/>
    </xf>
    <xf numFmtId="1" fontId="127" fillId="0" borderId="53" xfId="0" applyNumberFormat="1" applyFont="1" applyBorder="1" applyAlignment="1">
      <alignment horizontal="center" vertical="center"/>
    </xf>
    <xf numFmtId="0" fontId="128" fillId="0" borderId="0" xfId="0" applyFont="1" applyAlignment="1">
      <alignment vertical="center"/>
    </xf>
    <xf numFmtId="0" fontId="129" fillId="0" borderId="0" xfId="0" applyFont="1" applyAlignment="1">
      <alignment vertical="center"/>
    </xf>
    <xf numFmtId="0" fontId="129" fillId="0" borderId="0" xfId="0" applyFont="1" applyAlignment="1">
      <alignment horizontal="center" vertical="center"/>
    </xf>
    <xf numFmtId="0" fontId="129" fillId="0" borderId="0" xfId="0" applyFont="1" applyAlignment="1">
      <alignment vertical="center" wrapText="1"/>
    </xf>
    <xf numFmtId="0" fontId="130" fillId="0" borderId="0" xfId="0" applyFont="1" applyAlignment="1">
      <alignment vertical="center"/>
    </xf>
    <xf numFmtId="16" fontId="132" fillId="0" borderId="0" xfId="0" applyNumberFormat="1" applyFont="1" applyAlignment="1">
      <alignment horizontal="left" vertical="center"/>
    </xf>
    <xf numFmtId="0" fontId="133" fillId="0" borderId="0" xfId="0" applyFont="1" applyAlignment="1">
      <alignment horizontal="center" vertical="center"/>
    </xf>
    <xf numFmtId="0" fontId="129" fillId="0" borderId="189" xfId="0" applyFont="1" applyBorder="1" applyAlignment="1">
      <alignment vertical="center"/>
    </xf>
    <xf numFmtId="0" fontId="129" fillId="0" borderId="164" xfId="0" applyFont="1" applyBorder="1" applyAlignment="1">
      <alignment vertical="center"/>
    </xf>
    <xf numFmtId="0" fontId="129" fillId="0" borderId="164" xfId="0" applyFont="1" applyBorder="1" applyAlignment="1">
      <alignment horizontal="center" vertical="center"/>
    </xf>
    <xf numFmtId="0" fontId="132" fillId="0" borderId="164" xfId="0" applyFont="1" applyBorder="1" applyAlignment="1">
      <alignment horizontal="center" vertical="center"/>
    </xf>
    <xf numFmtId="0" fontId="132" fillId="0" borderId="189" xfId="0" applyFont="1" applyBorder="1" applyAlignment="1">
      <alignment horizontal="center" vertical="center"/>
    </xf>
    <xf numFmtId="0" fontId="132" fillId="0" borderId="190" xfId="0" applyFont="1" applyBorder="1" applyAlignment="1">
      <alignment horizontal="center" vertical="center"/>
    </xf>
    <xf numFmtId="0" fontId="129" fillId="0" borderId="0" xfId="375" applyFont="1" applyAlignment="1">
      <alignment vertical="center" wrapText="1"/>
    </xf>
    <xf numFmtId="0" fontId="134" fillId="0" borderId="189" xfId="0" applyFont="1" applyBorder="1" applyAlignment="1">
      <alignment vertical="center"/>
    </xf>
    <xf numFmtId="0" fontId="134" fillId="0" borderId="164" xfId="0" applyFont="1" applyBorder="1" applyAlignment="1">
      <alignment vertical="center"/>
    </xf>
    <xf numFmtId="0" fontId="129" fillId="0" borderId="190" xfId="0" applyFont="1" applyBorder="1" applyAlignment="1">
      <alignment vertical="center"/>
    </xf>
    <xf numFmtId="0" fontId="129" fillId="0" borderId="189" xfId="0" applyFont="1" applyBorder="1" applyAlignment="1">
      <alignment horizontal="center" vertical="center"/>
    </xf>
    <xf numFmtId="0" fontId="130" fillId="0" borderId="71" xfId="0" applyFont="1" applyBorder="1" applyAlignment="1">
      <alignment vertical="center"/>
    </xf>
    <xf numFmtId="0" fontId="135" fillId="0" borderId="0" xfId="0" applyFont="1" applyAlignment="1">
      <alignment horizontal="center" vertical="center" wrapText="1"/>
    </xf>
    <xf numFmtId="0" fontId="130" fillId="0" borderId="0" xfId="0" applyFont="1" applyAlignment="1">
      <alignment horizontal="center" vertical="center"/>
    </xf>
    <xf numFmtId="0" fontId="130" fillId="0" borderId="53" xfId="0" applyFont="1" applyBorder="1" applyAlignment="1">
      <alignment horizontal="center" vertical="center"/>
    </xf>
    <xf numFmtId="0" fontId="130" fillId="0" borderId="71" xfId="0" applyFont="1" applyBorder="1" applyAlignment="1">
      <alignment horizontal="center" vertical="center"/>
    </xf>
    <xf numFmtId="0" fontId="129" fillId="0" borderId="71" xfId="0" applyFont="1" applyBorder="1" applyAlignment="1">
      <alignment vertical="center"/>
    </xf>
    <xf numFmtId="1" fontId="129" fillId="0" borderId="0" xfId="0" applyNumberFormat="1" applyFont="1" applyAlignment="1">
      <alignment horizontal="center" vertical="center"/>
    </xf>
    <xf numFmtId="1" fontId="129" fillId="0" borderId="53" xfId="0" applyNumberFormat="1" applyFont="1" applyBorder="1" applyAlignment="1">
      <alignment horizontal="center" vertical="center"/>
    </xf>
    <xf numFmtId="0" fontId="129" fillId="0" borderId="71" xfId="0" applyFont="1" applyBorder="1" applyAlignment="1">
      <alignment horizontal="center" vertical="center" wrapText="1"/>
    </xf>
    <xf numFmtId="0" fontId="129" fillId="0" borderId="0" xfId="0" applyFont="1" applyAlignment="1">
      <alignment horizontal="center" vertical="center" wrapText="1"/>
    </xf>
    <xf numFmtId="0" fontId="129" fillId="0" borderId="53" xfId="0" applyFont="1" applyBorder="1" applyAlignment="1">
      <alignment horizontal="center" vertical="center" wrapText="1"/>
    </xf>
    <xf numFmtId="0" fontId="129" fillId="0" borderId="71" xfId="0" applyFont="1" applyBorder="1" applyAlignment="1">
      <alignment vertical="center" wrapText="1"/>
    </xf>
    <xf numFmtId="0" fontId="129" fillId="0" borderId="70" xfId="0" applyFont="1" applyBorder="1" applyAlignment="1">
      <alignment vertical="center"/>
    </xf>
    <xf numFmtId="0" fontId="129" fillId="0" borderId="48" xfId="0" applyFont="1" applyBorder="1" applyAlignment="1">
      <alignment vertical="center"/>
    </xf>
    <xf numFmtId="0" fontId="129" fillId="0" borderId="48" xfId="0" applyFont="1" applyBorder="1" applyAlignment="1">
      <alignment horizontal="center" vertical="center"/>
    </xf>
    <xf numFmtId="1" fontId="129" fillId="0" borderId="48" xfId="0" applyNumberFormat="1" applyFont="1" applyBorder="1" applyAlignment="1">
      <alignment horizontal="center" vertical="center"/>
    </xf>
    <xf numFmtId="1" fontId="129" fillId="0" borderId="50" xfId="0" applyNumberFormat="1" applyFont="1" applyBorder="1" applyAlignment="1">
      <alignment horizontal="center" vertical="center"/>
    </xf>
    <xf numFmtId="0" fontId="129" fillId="0" borderId="70" xfId="0" applyFont="1" applyBorder="1" applyAlignment="1">
      <alignment horizontal="center" vertical="center" wrapText="1"/>
    </xf>
    <xf numFmtId="0" fontId="129" fillId="0" borderId="48" xfId="0" applyFont="1" applyBorder="1" applyAlignment="1">
      <alignment horizontal="center" vertical="center" wrapText="1"/>
    </xf>
    <xf numFmtId="0" fontId="129" fillId="0" borderId="50" xfId="0" applyFont="1" applyBorder="1" applyAlignment="1">
      <alignment horizontal="center" vertical="center" wrapText="1"/>
    </xf>
    <xf numFmtId="0" fontId="130" fillId="0" borderId="0" xfId="375" applyFont="1" applyAlignment="1">
      <alignment vertical="center"/>
    </xf>
    <xf numFmtId="16" fontId="132" fillId="0" borderId="0" xfId="375" applyNumberFormat="1" applyFont="1" applyAlignment="1">
      <alignment horizontal="left" vertical="center"/>
    </xf>
    <xf numFmtId="0" fontId="129" fillId="0" borderId="0" xfId="375" applyFont="1" applyAlignment="1">
      <alignment vertical="center"/>
    </xf>
    <xf numFmtId="0" fontId="124" fillId="0" borderId="0" xfId="375" applyFont="1" applyAlignment="1">
      <alignment horizontal="center" vertical="center"/>
    </xf>
    <xf numFmtId="0" fontId="136" fillId="0" borderId="0" xfId="375" applyFont="1" applyAlignment="1">
      <alignment horizontal="center" vertical="center"/>
    </xf>
    <xf numFmtId="0" fontId="105" fillId="3" borderId="71" xfId="0" applyFont="1" applyFill="1" applyBorder="1" applyAlignment="1">
      <alignment vertical="center"/>
    </xf>
    <xf numFmtId="0" fontId="105" fillId="3" borderId="0" xfId="0" applyFont="1" applyFill="1" applyAlignment="1">
      <alignment vertical="center"/>
    </xf>
    <xf numFmtId="0" fontId="105" fillId="3" borderId="0" xfId="0" applyFont="1" applyFill="1" applyAlignment="1">
      <alignment horizontal="center" vertical="center"/>
    </xf>
    <xf numFmtId="0" fontId="105" fillId="3" borderId="53" xfId="0" applyFont="1" applyFill="1" applyBorder="1" applyAlignment="1">
      <alignment horizontal="center" vertical="center"/>
    </xf>
    <xf numFmtId="0" fontId="116" fillId="3" borderId="0" xfId="0" applyFont="1" applyFill="1" applyAlignment="1">
      <alignment horizontal="center" vertical="center" wrapText="1"/>
    </xf>
    <xf numFmtId="0" fontId="61" fillId="0" borderId="0" xfId="0" applyFont="1" applyAlignment="1">
      <alignment horizontal="center"/>
    </xf>
    <xf numFmtId="0" fontId="0" fillId="0" borderId="0" xfId="375" applyFont="1" applyAlignment="1">
      <alignment horizontal="center" vertical="center"/>
    </xf>
    <xf numFmtId="1" fontId="0" fillId="0" borderId="0" xfId="375" applyNumberFormat="1" applyFont="1" applyAlignment="1">
      <alignment horizontal="center" vertical="center"/>
    </xf>
    <xf numFmtId="1" fontId="0" fillId="0" borderId="53" xfId="375" applyNumberFormat="1" applyFont="1" applyBorder="1" applyAlignment="1">
      <alignment horizontal="center" vertical="center"/>
    </xf>
    <xf numFmtId="0" fontId="0" fillId="0" borderId="48" xfId="375" applyFont="1" applyBorder="1" applyAlignment="1">
      <alignment horizontal="center" vertical="center"/>
    </xf>
    <xf numFmtId="1" fontId="0" fillId="0" borderId="48" xfId="375" applyNumberFormat="1" applyFont="1" applyBorder="1" applyAlignment="1">
      <alignment horizontal="center" vertical="center"/>
    </xf>
    <xf numFmtId="1" fontId="0" fillId="0" borderId="50" xfId="375" applyNumberFormat="1" applyFont="1" applyBorder="1" applyAlignment="1">
      <alignment horizontal="center" vertical="center"/>
    </xf>
    <xf numFmtId="0" fontId="116" fillId="0" borderId="0" xfId="0" applyFont="1" applyAlignment="1">
      <alignment vertical="center" wrapText="1"/>
    </xf>
    <xf numFmtId="1" fontId="114" fillId="0" borderId="0" xfId="375" applyNumberFormat="1" applyFont="1" applyAlignment="1">
      <alignment horizontal="center" vertical="center"/>
    </xf>
    <xf numFmtId="0" fontId="137" fillId="0" borderId="0" xfId="375" applyFont="1" applyAlignment="1">
      <alignment vertical="center"/>
    </xf>
    <xf numFmtId="16" fontId="136" fillId="0" borderId="0" xfId="375" applyNumberFormat="1" applyFont="1" applyAlignment="1">
      <alignment horizontal="left" vertical="center"/>
    </xf>
    <xf numFmtId="0" fontId="124" fillId="0" borderId="189" xfId="375" applyFont="1" applyBorder="1" applyAlignment="1">
      <alignment vertical="center"/>
    </xf>
    <xf numFmtId="0" fontId="124" fillId="0" borderId="164" xfId="375" applyFont="1" applyBorder="1" applyAlignment="1">
      <alignment vertical="center"/>
    </xf>
    <xf numFmtId="0" fontId="124" fillId="0" borderId="164" xfId="375" applyFont="1" applyBorder="1" applyAlignment="1">
      <alignment horizontal="center" vertical="center"/>
    </xf>
    <xf numFmtId="0" fontId="126" fillId="0" borderId="189" xfId="375" applyFont="1" applyBorder="1" applyAlignment="1">
      <alignment vertical="center"/>
    </xf>
    <xf numFmtId="0" fontId="105" fillId="0" borderId="164" xfId="375" applyFont="1" applyBorder="1" applyAlignment="1">
      <alignment horizontal="center" vertical="center"/>
    </xf>
    <xf numFmtId="0" fontId="126" fillId="0" borderId="164" xfId="375" applyFont="1" applyBorder="1" applyAlignment="1">
      <alignment horizontal="center" vertical="center" wrapText="1"/>
    </xf>
    <xf numFmtId="0" fontId="126" fillId="0" borderId="164" xfId="375" applyFont="1" applyBorder="1" applyAlignment="1">
      <alignment horizontal="center" vertical="center"/>
    </xf>
    <xf numFmtId="0" fontId="126" fillId="0" borderId="190" xfId="375" applyFont="1" applyBorder="1" applyAlignment="1">
      <alignment horizontal="center" vertical="center"/>
    </xf>
    <xf numFmtId="0" fontId="137" fillId="0" borderId="0" xfId="375" applyFont="1" applyAlignment="1">
      <alignment horizontal="center" vertical="center"/>
    </xf>
    <xf numFmtId="0" fontId="0" fillId="0" borderId="71" xfId="375" applyFont="1" applyBorder="1" applyAlignment="1">
      <alignment vertical="center"/>
    </xf>
    <xf numFmtId="0" fontId="0" fillId="0" borderId="0" xfId="375" applyFont="1" applyAlignment="1">
      <alignment vertical="center"/>
    </xf>
    <xf numFmtId="0" fontId="0" fillId="0" borderId="53" xfId="375" applyFont="1" applyBorder="1" applyAlignment="1">
      <alignment horizontal="center" vertical="center"/>
    </xf>
    <xf numFmtId="0" fontId="136" fillId="0" borderId="0" xfId="375" applyFont="1" applyAlignment="1">
      <alignment vertical="center" wrapText="1"/>
    </xf>
    <xf numFmtId="0" fontId="0" fillId="0" borderId="70" xfId="375" applyFont="1" applyBorder="1" applyAlignment="1">
      <alignment vertical="center"/>
    </xf>
    <xf numFmtId="0" fontId="0" fillId="0" borderId="50" xfId="375" applyFont="1" applyBorder="1" applyAlignment="1">
      <alignment horizontal="center" vertical="center"/>
    </xf>
    <xf numFmtId="0" fontId="137" fillId="0" borderId="189" xfId="375" applyFont="1" applyBorder="1" applyAlignment="1">
      <alignment vertical="center"/>
    </xf>
    <xf numFmtId="0" fontId="136" fillId="0" borderId="164" xfId="375" applyFont="1" applyBorder="1" applyAlignment="1">
      <alignment vertical="center"/>
    </xf>
    <xf numFmtId="0" fontId="138" fillId="0" borderId="164" xfId="375" applyFont="1" applyBorder="1" applyAlignment="1">
      <alignment horizontal="center" vertical="center" wrapText="1"/>
    </xf>
    <xf numFmtId="0" fontId="137" fillId="0" borderId="164" xfId="375" applyFont="1" applyBorder="1" applyAlignment="1">
      <alignment horizontal="center" vertical="center"/>
    </xf>
    <xf numFmtId="0" fontId="137" fillId="0" borderId="190" xfId="375" applyFont="1" applyBorder="1" applyAlignment="1">
      <alignment horizontal="center" vertical="center"/>
    </xf>
    <xf numFmtId="0" fontId="128" fillId="0" borderId="0" xfId="0" applyFont="1" applyAlignment="1">
      <alignment vertical="center" wrapText="1"/>
    </xf>
    <xf numFmtId="0" fontId="124" fillId="0" borderId="71" xfId="375" applyFont="1" applyBorder="1" applyAlignment="1">
      <alignment vertical="center"/>
    </xf>
    <xf numFmtId="0" fontId="124" fillId="0" borderId="53" xfId="375" applyFont="1" applyBorder="1" applyAlignment="1">
      <alignment horizontal="center" vertical="center"/>
    </xf>
    <xf numFmtId="0" fontId="114" fillId="0" borderId="0" xfId="0" applyFont="1" applyAlignment="1">
      <alignment horizontal="left" vertical="center" wrapText="1"/>
    </xf>
    <xf numFmtId="0" fontId="139" fillId="0" borderId="39" xfId="0" applyFont="1" applyBorder="1" applyAlignment="1">
      <alignment vertical="center"/>
    </xf>
    <xf numFmtId="0" fontId="139" fillId="0" borderId="55" xfId="0" applyFont="1" applyBorder="1" applyAlignment="1">
      <alignment vertical="center"/>
    </xf>
    <xf numFmtId="0" fontId="139" fillId="0" borderId="55" xfId="0" applyFont="1" applyBorder="1" applyAlignment="1">
      <alignment horizontal="center" vertical="center"/>
    </xf>
    <xf numFmtId="0" fontId="139" fillId="0" borderId="56" xfId="0" applyFont="1" applyBorder="1" applyAlignment="1">
      <alignment horizontal="center" vertical="center"/>
    </xf>
    <xf numFmtId="0" fontId="139" fillId="0" borderId="22" xfId="0" applyFont="1" applyBorder="1" applyAlignment="1">
      <alignment vertical="center"/>
    </xf>
    <xf numFmtId="0" fontId="139" fillId="0" borderId="32" xfId="0" applyFont="1" applyBorder="1" applyAlignment="1">
      <alignment vertical="center"/>
    </xf>
    <xf numFmtId="0" fontId="139" fillId="0" borderId="32" xfId="0" applyFont="1" applyBorder="1" applyAlignment="1">
      <alignment horizontal="center" vertical="center"/>
    </xf>
    <xf numFmtId="0" fontId="139" fillId="0" borderId="34" xfId="0" applyFont="1" applyBorder="1" applyAlignment="1">
      <alignment horizontal="center" vertical="center" wrapText="1"/>
    </xf>
    <xf numFmtId="0" fontId="140" fillId="0" borderId="39" xfId="0" applyFont="1" applyBorder="1" applyAlignment="1">
      <alignment vertical="center"/>
    </xf>
    <xf numFmtId="0" fontId="140" fillId="0" borderId="55" xfId="0" applyFont="1" applyBorder="1" applyAlignment="1">
      <alignment vertical="center"/>
    </xf>
    <xf numFmtId="0" fontId="139" fillId="0" borderId="108" xfId="0" applyFont="1" applyBorder="1" applyAlignment="1">
      <alignment vertical="center"/>
    </xf>
    <xf numFmtId="0" fontId="139" fillId="0" borderId="182" xfId="0" applyFont="1" applyBorder="1" applyAlignment="1">
      <alignment vertical="center"/>
    </xf>
    <xf numFmtId="0" fontId="139" fillId="0" borderId="182" xfId="0" applyFont="1" applyBorder="1" applyAlignment="1">
      <alignment horizontal="center" vertical="center"/>
    </xf>
    <xf numFmtId="0" fontId="139" fillId="0" borderId="183" xfId="0" applyFont="1" applyBorder="1" applyAlignment="1">
      <alignment horizontal="center" vertical="center" wrapText="1"/>
    </xf>
    <xf numFmtId="0" fontId="140" fillId="0" borderId="55" xfId="0" applyFont="1" applyBorder="1" applyAlignment="1">
      <alignment horizontal="center" vertical="center"/>
    </xf>
    <xf numFmtId="0" fontId="140" fillId="0" borderId="56" xfId="0" applyFont="1" applyBorder="1" applyAlignment="1">
      <alignment horizontal="center" vertical="center"/>
    </xf>
    <xf numFmtId="0" fontId="140" fillId="0" borderId="54" xfId="0" applyFont="1" applyBorder="1" applyAlignment="1">
      <alignment vertical="center"/>
    </xf>
    <xf numFmtId="0" fontId="140" fillId="0" borderId="0" xfId="0" applyFont="1" applyAlignment="1">
      <alignment vertical="center"/>
    </xf>
    <xf numFmtId="0" fontId="114" fillId="0" borderId="52" xfId="0" applyFont="1" applyBorder="1" applyAlignment="1">
      <alignment horizontal="center" vertical="center" wrapText="1"/>
    </xf>
    <xf numFmtId="0" fontId="140" fillId="0" borderId="0" xfId="0" applyFont="1" applyAlignment="1">
      <alignment horizontal="center" vertical="center"/>
    </xf>
    <xf numFmtId="0" fontId="140" fillId="0" borderId="52" xfId="0" applyFont="1" applyBorder="1" applyAlignment="1">
      <alignment horizontal="center" vertical="center"/>
    </xf>
    <xf numFmtId="0" fontId="141" fillId="0" borderId="54" xfId="0" applyFont="1" applyBorder="1" applyAlignment="1">
      <alignment vertical="center"/>
    </xf>
    <xf numFmtId="0" fontId="141" fillId="0" borderId="0" xfId="0" applyFont="1" applyAlignment="1">
      <alignment vertical="center"/>
    </xf>
    <xf numFmtId="0" fontId="141" fillId="0" borderId="0" xfId="0" applyFont="1" applyAlignment="1">
      <alignment horizontal="center" vertical="center"/>
    </xf>
    <xf numFmtId="0" fontId="141" fillId="0" borderId="52" xfId="0" applyFont="1" applyBorder="1" applyAlignment="1">
      <alignment horizontal="center" vertical="center"/>
    </xf>
    <xf numFmtId="0" fontId="129" fillId="0" borderId="54" xfId="0" applyFont="1" applyBorder="1" applyAlignment="1">
      <alignment vertical="center"/>
    </xf>
    <xf numFmtId="0" fontId="129" fillId="0" borderId="52" xfId="0" applyFont="1" applyBorder="1" applyAlignment="1">
      <alignment horizontal="center" vertical="center" wrapText="1"/>
    </xf>
    <xf numFmtId="3" fontId="140" fillId="0" borderId="0" xfId="0" applyNumberFormat="1" applyFont="1" applyAlignment="1">
      <alignment horizontal="center" vertical="center"/>
    </xf>
    <xf numFmtId="3" fontId="140" fillId="0" borderId="52" xfId="0" applyNumberFormat="1" applyFont="1" applyBorder="1" applyAlignment="1">
      <alignment horizontal="center" vertical="center"/>
    </xf>
    <xf numFmtId="3" fontId="114" fillId="0" borderId="0" xfId="0" applyNumberFormat="1" applyFont="1" applyAlignment="1">
      <alignment horizontal="center" vertical="center"/>
    </xf>
    <xf numFmtId="3" fontId="114" fillId="0" borderId="52" xfId="0" applyNumberFormat="1" applyFont="1" applyBorder="1" applyAlignment="1">
      <alignment horizontal="center" vertical="center" wrapText="1"/>
    </xf>
    <xf numFmtId="0" fontId="140" fillId="0" borderId="108" xfId="0" applyFont="1" applyBorder="1" applyAlignment="1">
      <alignment vertical="center"/>
    </xf>
    <xf numFmtId="0" fontId="140" fillId="0" borderId="182" xfId="0" applyFont="1" applyBorder="1" applyAlignment="1">
      <alignment vertical="center"/>
    </xf>
    <xf numFmtId="0" fontId="140" fillId="0" borderId="182" xfId="0" applyFont="1" applyBorder="1" applyAlignment="1">
      <alignment horizontal="center" vertical="center"/>
    </xf>
    <xf numFmtId="0" fontId="140" fillId="0" borderId="183" xfId="0" applyFont="1" applyBorder="1" applyAlignment="1">
      <alignment horizontal="center" vertical="center"/>
    </xf>
    <xf numFmtId="0" fontId="114" fillId="0" borderId="183" xfId="0" applyFont="1" applyBorder="1" applyAlignment="1">
      <alignment horizontal="center" vertical="center" wrapText="1"/>
    </xf>
    <xf numFmtId="0" fontId="62" fillId="0" borderId="0" xfId="0" applyFont="1"/>
    <xf numFmtId="16" fontId="116" fillId="0" borderId="48" xfId="0" applyNumberFormat="1" applyFont="1" applyBorder="1" applyAlignment="1">
      <alignment horizontal="left" vertical="center"/>
    </xf>
    <xf numFmtId="16" fontId="116" fillId="0" borderId="53" xfId="0" applyNumberFormat="1" applyFont="1" applyBorder="1" applyAlignment="1">
      <alignment horizontal="left" vertical="center"/>
    </xf>
    <xf numFmtId="16" fontId="116" fillId="0" borderId="50" xfId="0" applyNumberFormat="1" applyFont="1" applyBorder="1" applyAlignment="1">
      <alignment horizontal="left" vertical="center"/>
    </xf>
    <xf numFmtId="0" fontId="116" fillId="0" borderId="71" xfId="0" applyFont="1" applyBorder="1" applyAlignment="1">
      <alignment horizontal="center" vertical="center"/>
    </xf>
    <xf numFmtId="0" fontId="116" fillId="0" borderId="53" xfId="0" applyFont="1" applyBorder="1" applyAlignment="1">
      <alignment horizontal="center" vertical="center"/>
    </xf>
    <xf numFmtId="0" fontId="116" fillId="0" borderId="70" xfId="0" applyFont="1" applyBorder="1" applyAlignment="1">
      <alignment horizontal="center" vertical="center"/>
    </xf>
    <xf numFmtId="0" fontId="116" fillId="0" borderId="48" xfId="0" applyFont="1" applyBorder="1" applyAlignment="1">
      <alignment horizontal="center" vertical="center"/>
    </xf>
    <xf numFmtId="0" fontId="116" fillId="0" borderId="50" xfId="0" applyFont="1" applyBorder="1" applyAlignment="1">
      <alignment horizontal="center" vertical="center"/>
    </xf>
    <xf numFmtId="0" fontId="118" fillId="0" borderId="0" xfId="0" applyFont="1" applyAlignment="1">
      <alignment horizontal="left" vertical="center"/>
    </xf>
    <xf numFmtId="0" fontId="130" fillId="0" borderId="0" xfId="0" applyFont="1" applyAlignment="1">
      <alignment horizontal="left" vertical="center"/>
    </xf>
    <xf numFmtId="16" fontId="131" fillId="0" borderId="0" xfId="0" applyNumberFormat="1" applyFont="1" applyAlignment="1">
      <alignment vertical="center"/>
    </xf>
    <xf numFmtId="0" fontId="131" fillId="0" borderId="0" xfId="0" applyFont="1" applyAlignment="1">
      <alignment vertical="center"/>
    </xf>
    <xf numFmtId="15" fontId="112" fillId="0" borderId="191" xfId="0" applyNumberFormat="1" applyFont="1" applyBorder="1" applyAlignment="1">
      <alignment horizontal="center" vertical="center"/>
    </xf>
    <xf numFmtId="0" fontId="0" fillId="0" borderId="71" xfId="0" applyBorder="1" applyAlignment="1">
      <alignment vertical="center"/>
    </xf>
    <xf numFmtId="0" fontId="0" fillId="0" borderId="0" xfId="0" applyAlignment="1">
      <alignment vertical="center"/>
    </xf>
    <xf numFmtId="0" fontId="0" fillId="0" borderId="0" xfId="0" applyAlignment="1">
      <alignment horizontal="center" vertical="center"/>
    </xf>
    <xf numFmtId="1" fontId="0" fillId="0" borderId="0" xfId="0" applyNumberFormat="1" applyAlignment="1">
      <alignment horizontal="center" vertical="center"/>
    </xf>
    <xf numFmtId="1" fontId="0" fillId="0" borderId="53" xfId="0" applyNumberFormat="1" applyBorder="1" applyAlignment="1">
      <alignment horizontal="center" vertical="center"/>
    </xf>
    <xf numFmtId="0" fontId="0" fillId="0" borderId="71" xfId="0" applyBorder="1" applyAlignment="1">
      <alignment vertical="center" wrapText="1"/>
    </xf>
    <xf numFmtId="0" fontId="0" fillId="0" borderId="0" xfId="0" applyAlignment="1">
      <alignment vertical="center" wrapText="1"/>
    </xf>
    <xf numFmtId="0" fontId="0" fillId="0" borderId="70" xfId="0" applyBorder="1" applyAlignment="1">
      <alignment vertical="center"/>
    </xf>
    <xf numFmtId="0" fontId="0" fillId="0" borderId="48" xfId="0" applyBorder="1" applyAlignment="1">
      <alignment vertical="center"/>
    </xf>
    <xf numFmtId="0" fontId="0" fillId="0" borderId="48" xfId="0" applyBorder="1" applyAlignment="1">
      <alignment horizontal="center" vertical="center"/>
    </xf>
    <xf numFmtId="1" fontId="0" fillId="0" borderId="48" xfId="0" applyNumberFormat="1" applyBorder="1" applyAlignment="1">
      <alignment horizontal="center" vertical="center"/>
    </xf>
    <xf numFmtId="1" fontId="0" fillId="0" borderId="50" xfId="0" applyNumberFormat="1" applyBorder="1" applyAlignment="1">
      <alignment horizontal="center" vertical="center"/>
    </xf>
    <xf numFmtId="0" fontId="0" fillId="0" borderId="53" xfId="0" applyBorder="1" applyAlignment="1">
      <alignment horizontal="center" vertical="center"/>
    </xf>
    <xf numFmtId="0" fontId="0" fillId="0" borderId="50" xfId="0" applyBorder="1" applyAlignment="1">
      <alignment horizontal="center" vertical="center"/>
    </xf>
    <xf numFmtId="16" fontId="116" fillId="3" borderId="0" xfId="0" applyNumberFormat="1" applyFont="1" applyFill="1" applyAlignment="1">
      <alignment horizontal="left" vertical="center"/>
    </xf>
    <xf numFmtId="0" fontId="124" fillId="3" borderId="71" xfId="375" applyFont="1" applyFill="1" applyBorder="1" applyAlignment="1">
      <alignment vertical="center"/>
    </xf>
    <xf numFmtId="0" fontId="124" fillId="3" borderId="0" xfId="375" applyFont="1" applyFill="1" applyAlignment="1">
      <alignment vertical="center"/>
    </xf>
    <xf numFmtId="0" fontId="124" fillId="3" borderId="0" xfId="375" applyFont="1" applyFill="1" applyAlignment="1">
      <alignment horizontal="center" vertical="center"/>
    </xf>
    <xf numFmtId="0" fontId="124" fillId="3" borderId="53" xfId="375" applyFont="1" applyFill="1" applyBorder="1" applyAlignment="1">
      <alignment horizontal="center" vertical="center"/>
    </xf>
    <xf numFmtId="0" fontId="114" fillId="3" borderId="48" xfId="0" applyFont="1" applyFill="1" applyBorder="1" applyAlignment="1">
      <alignment vertical="center"/>
    </xf>
    <xf numFmtId="0" fontId="124" fillId="3" borderId="70" xfId="375" applyFont="1" applyFill="1" applyBorder="1" applyAlignment="1">
      <alignment vertical="center"/>
    </xf>
    <xf numFmtId="0" fontId="124" fillId="3" borderId="48" xfId="375" applyFont="1" applyFill="1" applyBorder="1" applyAlignment="1">
      <alignment vertical="center"/>
    </xf>
    <xf numFmtId="0" fontId="124" fillId="3" borderId="48" xfId="375" applyFont="1" applyFill="1" applyBorder="1" applyAlignment="1">
      <alignment horizontal="center" vertical="center"/>
    </xf>
    <xf numFmtId="0" fontId="124" fillId="3" borderId="50" xfId="375" applyFont="1" applyFill="1" applyBorder="1" applyAlignment="1">
      <alignment horizontal="center" vertical="center"/>
    </xf>
    <xf numFmtId="0" fontId="124" fillId="0" borderId="70" xfId="375" applyFont="1" applyBorder="1" applyAlignment="1">
      <alignment vertical="center"/>
    </xf>
    <xf numFmtId="0" fontId="124" fillId="0" borderId="48" xfId="375" applyFont="1" applyBorder="1" applyAlignment="1">
      <alignment vertical="center"/>
    </xf>
    <xf numFmtId="0" fontId="124" fillId="0" borderId="48" xfId="375" applyFont="1" applyBorder="1" applyAlignment="1">
      <alignment horizontal="center" vertical="center"/>
    </xf>
    <xf numFmtId="0" fontId="124" fillId="0" borderId="50" xfId="375" applyFont="1" applyBorder="1" applyAlignment="1">
      <alignment horizontal="center" vertical="center"/>
    </xf>
    <xf numFmtId="0" fontId="114" fillId="3" borderId="0" xfId="0" applyFont="1" applyFill="1" applyAlignment="1">
      <alignment horizontal="center" vertical="center" wrapText="1"/>
    </xf>
    <xf numFmtId="0" fontId="106" fillId="12" borderId="42" xfId="0" applyFont="1" applyFill="1" applyBorder="1" applyAlignment="1">
      <alignment horizontal="center" vertical="center" wrapText="1"/>
    </xf>
    <xf numFmtId="0" fontId="0" fillId="12" borderId="0" xfId="0" applyFill="1" applyAlignment="1">
      <alignment vertical="top"/>
    </xf>
    <xf numFmtId="0" fontId="115" fillId="50" borderId="165" xfId="0" applyFont="1" applyFill="1" applyBorder="1" applyAlignment="1">
      <alignment horizontal="center" vertical="center" wrapText="1"/>
    </xf>
    <xf numFmtId="0" fontId="0" fillId="3" borderId="165" xfId="0" applyFill="1" applyBorder="1" applyAlignment="1">
      <alignment horizontal="center" wrapText="1"/>
    </xf>
    <xf numFmtId="0" fontId="0" fillId="0" borderId="165" xfId="0" applyBorder="1"/>
    <xf numFmtId="0" fontId="117" fillId="0" borderId="165" xfId="0" applyFont="1" applyBorder="1" applyAlignment="1">
      <alignment vertical="center" wrapText="1"/>
    </xf>
    <xf numFmtId="0" fontId="0" fillId="51" borderId="165" xfId="0" applyFill="1" applyBorder="1" applyAlignment="1">
      <alignment horizontal="center" wrapText="1"/>
    </xf>
    <xf numFmtId="0" fontId="143" fillId="0" borderId="187" xfId="0" applyFont="1" applyBorder="1" applyAlignment="1">
      <alignment horizontal="center" vertical="center"/>
    </xf>
    <xf numFmtId="0" fontId="143" fillId="0" borderId="4" xfId="0" applyFont="1" applyBorder="1" applyAlignment="1">
      <alignment horizontal="center" vertical="center"/>
    </xf>
    <xf numFmtId="0" fontId="143" fillId="0" borderId="12" xfId="0" applyFont="1" applyBorder="1" applyAlignment="1">
      <alignment horizontal="center" vertical="center"/>
    </xf>
    <xf numFmtId="0" fontId="143" fillId="12" borderId="187" xfId="0" applyFont="1" applyFill="1" applyBorder="1" applyAlignment="1">
      <alignment horizontal="center" vertical="center"/>
    </xf>
    <xf numFmtId="0" fontId="143" fillId="12" borderId="4" xfId="0" applyFont="1" applyFill="1" applyBorder="1" applyAlignment="1">
      <alignment horizontal="center" vertical="center"/>
    </xf>
    <xf numFmtId="0" fontId="143" fillId="12" borderId="12" xfId="0" applyFont="1" applyFill="1" applyBorder="1" applyAlignment="1">
      <alignment horizontal="center" vertical="center"/>
    </xf>
    <xf numFmtId="0" fontId="143" fillId="12" borderId="191" xfId="0" applyFont="1" applyFill="1" applyBorder="1" applyAlignment="1">
      <alignment horizontal="center" vertical="center"/>
    </xf>
    <xf numFmtId="0" fontId="143" fillId="12" borderId="94" xfId="0" applyFont="1" applyFill="1" applyBorder="1" applyAlignment="1">
      <alignment horizontal="center" vertical="center"/>
    </xf>
    <xf numFmtId="0" fontId="143" fillId="0" borderId="11" xfId="0" applyFont="1" applyBorder="1" applyAlignment="1">
      <alignment horizontal="center" vertical="center"/>
    </xf>
    <xf numFmtId="0" fontId="143" fillId="0" borderId="9" xfId="0" applyFont="1" applyBorder="1" applyAlignment="1">
      <alignment horizontal="center" vertical="center"/>
    </xf>
    <xf numFmtId="0" fontId="143" fillId="0" borderId="27" xfId="0" applyFont="1" applyBorder="1" applyAlignment="1">
      <alignment horizontal="center" vertical="center"/>
    </xf>
    <xf numFmtId="0" fontId="143" fillId="12" borderId="0" xfId="0" applyFont="1" applyFill="1"/>
    <xf numFmtId="0" fontId="0" fillId="12" borderId="0" xfId="0" applyFill="1"/>
    <xf numFmtId="0" fontId="144" fillId="0" borderId="191" xfId="0" applyFont="1" applyBorder="1" applyAlignment="1">
      <alignment vertical="center"/>
    </xf>
    <xf numFmtId="0" fontId="145" fillId="0" borderId="191" xfId="1368" applyFont="1" applyBorder="1" applyAlignment="1">
      <alignment horizontal="center" vertical="center" wrapText="1"/>
    </xf>
    <xf numFmtId="0" fontId="145" fillId="0" borderId="191" xfId="0" applyFont="1" applyBorder="1" applyAlignment="1">
      <alignment horizontal="center" vertical="center" wrapText="1"/>
    </xf>
    <xf numFmtId="15" fontId="145" fillId="0" borderId="191" xfId="0" applyNumberFormat="1" applyFont="1" applyBorder="1" applyAlignment="1">
      <alignment horizontal="center" vertical="center"/>
    </xf>
    <xf numFmtId="0" fontId="145" fillId="0" borderId="191" xfId="1368" applyFont="1" applyBorder="1" applyAlignment="1">
      <alignment horizontal="justify" vertical="center" wrapText="1"/>
    </xf>
    <xf numFmtId="0" fontId="23" fillId="12" borderId="0" xfId="0" applyFont="1" applyFill="1"/>
    <xf numFmtId="0" fontId="107" fillId="15" borderId="38" xfId="0" applyFont="1" applyFill="1" applyBorder="1" applyAlignment="1">
      <alignment horizontal="center" vertical="center" wrapText="1"/>
    </xf>
    <xf numFmtId="0" fontId="107" fillId="15" borderId="37" xfId="0" applyFont="1" applyFill="1" applyBorder="1" applyAlignment="1">
      <alignment horizontal="center" vertical="center" wrapText="1"/>
    </xf>
    <xf numFmtId="0" fontId="107" fillId="15" borderId="2" xfId="0" applyFont="1" applyFill="1" applyBorder="1" applyAlignment="1">
      <alignment horizontal="center" vertical="center" wrapText="1"/>
    </xf>
    <xf numFmtId="0" fontId="107" fillId="15" borderId="66" xfId="0" applyFont="1" applyFill="1" applyBorder="1" applyAlignment="1">
      <alignment horizontal="center" vertical="center" wrapText="1"/>
    </xf>
    <xf numFmtId="0" fontId="107" fillId="15" borderId="65" xfId="0" applyFont="1" applyFill="1" applyBorder="1" applyAlignment="1">
      <alignment horizontal="center" vertical="center" wrapText="1"/>
    </xf>
    <xf numFmtId="0" fontId="107" fillId="14" borderId="186" xfId="0" applyFont="1" applyFill="1" applyBorder="1" applyAlignment="1">
      <alignment horizontal="center" vertical="center" wrapText="1"/>
    </xf>
    <xf numFmtId="0" fontId="107" fillId="14" borderId="185" xfId="0" applyFont="1" applyFill="1" applyBorder="1" applyAlignment="1">
      <alignment horizontal="center" vertical="center" wrapText="1"/>
    </xf>
    <xf numFmtId="0" fontId="106" fillId="15" borderId="2" xfId="0" applyFont="1" applyFill="1" applyBorder="1" applyAlignment="1">
      <alignment horizontal="center" vertical="center" wrapText="1"/>
    </xf>
    <xf numFmtId="0" fontId="106" fillId="15" borderId="66" xfId="0" applyFont="1" applyFill="1" applyBorder="1" applyAlignment="1">
      <alignment horizontal="center" vertical="center" wrapText="1"/>
    </xf>
    <xf numFmtId="0" fontId="106" fillId="15" borderId="65" xfId="0" applyFont="1" applyFill="1" applyBorder="1" applyAlignment="1">
      <alignment horizontal="center" vertical="center" wrapText="1"/>
    </xf>
    <xf numFmtId="0" fontId="107" fillId="15" borderId="22" xfId="0" applyFont="1" applyFill="1" applyBorder="1" applyAlignment="1">
      <alignment horizontal="center" vertical="center" wrapText="1"/>
    </xf>
    <xf numFmtId="0" fontId="107" fillId="15" borderId="32" xfId="0" applyFont="1" applyFill="1" applyBorder="1" applyAlignment="1">
      <alignment horizontal="center" vertical="center" wrapText="1"/>
    </xf>
    <xf numFmtId="0" fontId="107" fillId="15" borderId="34" xfId="0" applyFont="1" applyFill="1" applyBorder="1" applyAlignment="1">
      <alignment horizontal="center" vertical="center" wrapText="1"/>
    </xf>
    <xf numFmtId="0" fontId="107" fillId="15" borderId="20" xfId="0" applyFont="1" applyFill="1" applyBorder="1" applyAlignment="1">
      <alignment horizontal="center" vertical="center" wrapText="1"/>
    </xf>
    <xf numFmtId="0" fontId="107" fillId="15" borderId="54" xfId="0" applyFont="1" applyFill="1" applyBorder="1" applyAlignment="1">
      <alignment horizontal="center" vertical="center" wrapText="1"/>
    </xf>
    <xf numFmtId="0" fontId="106" fillId="15" borderId="84" xfId="0" applyFont="1" applyFill="1" applyBorder="1" applyAlignment="1">
      <alignment horizontal="center" vertical="center" wrapText="1"/>
    </xf>
    <xf numFmtId="0" fontId="106" fillId="15" borderId="184" xfId="0" applyFont="1" applyFill="1" applyBorder="1" applyAlignment="1">
      <alignment horizontal="center" vertical="center" wrapText="1"/>
    </xf>
    <xf numFmtId="0" fontId="106" fillId="15" borderId="185" xfId="0" applyFont="1" applyFill="1" applyBorder="1" applyAlignment="1">
      <alignment horizontal="center" vertical="center" wrapText="1"/>
    </xf>
    <xf numFmtId="0" fontId="142" fillId="15" borderId="39" xfId="0" applyFont="1" applyFill="1" applyBorder="1" applyAlignment="1">
      <alignment horizontal="center" vertical="center" wrapText="1"/>
    </xf>
    <xf numFmtId="0" fontId="107" fillId="15" borderId="55" xfId="0" applyFont="1" applyFill="1" applyBorder="1" applyAlignment="1">
      <alignment horizontal="center" vertical="center" wrapText="1"/>
    </xf>
    <xf numFmtId="0" fontId="107" fillId="15" borderId="56" xfId="0" applyFont="1" applyFill="1" applyBorder="1" applyAlignment="1">
      <alignment horizontal="center" vertical="center" wrapText="1"/>
    </xf>
    <xf numFmtId="0" fontId="107" fillId="15" borderId="108" xfId="0" applyFont="1" applyFill="1" applyBorder="1" applyAlignment="1">
      <alignment horizontal="center" vertical="center" wrapText="1"/>
    </xf>
    <xf numFmtId="0" fontId="107" fillId="15" borderId="182" xfId="0" applyFont="1" applyFill="1" applyBorder="1" applyAlignment="1">
      <alignment horizontal="center" vertical="center" wrapText="1"/>
    </xf>
    <xf numFmtId="0" fontId="107" fillId="15" borderId="183" xfId="0" applyFont="1" applyFill="1" applyBorder="1" applyAlignment="1">
      <alignment horizontal="center" vertical="center" wrapText="1"/>
    </xf>
    <xf numFmtId="0" fontId="16" fillId="52" borderId="192" xfId="0" applyFont="1" applyFill="1" applyBorder="1" applyAlignment="1">
      <alignment horizontal="center" vertical="top" wrapText="1"/>
    </xf>
    <xf numFmtId="0" fontId="146" fillId="52" borderId="193" xfId="0" applyFont="1" applyFill="1" applyBorder="1" applyAlignment="1">
      <alignment horizontal="center" vertical="top" wrapText="1"/>
    </xf>
    <xf numFmtId="0" fontId="146" fillId="52" borderId="194" xfId="0" applyFont="1" applyFill="1" applyBorder="1" applyAlignment="1">
      <alignment horizontal="center" vertical="top" wrapText="1"/>
    </xf>
    <xf numFmtId="0" fontId="107" fillId="14" borderId="22" xfId="0" applyFont="1" applyFill="1" applyBorder="1" applyAlignment="1">
      <alignment horizontal="center" vertical="center" wrapText="1"/>
    </xf>
    <xf numFmtId="0" fontId="108" fillId="14" borderId="32" xfId="0" applyFont="1" applyFill="1" applyBorder="1" applyAlignment="1">
      <alignment horizontal="center" vertical="center" wrapText="1"/>
    </xf>
    <xf numFmtId="0" fontId="108" fillId="14" borderId="34" xfId="0" applyFont="1" applyFill="1" applyBorder="1" applyAlignment="1">
      <alignment horizontal="center" vertical="center" wrapText="1"/>
    </xf>
    <xf numFmtId="0" fontId="107" fillId="14" borderId="32" xfId="0" applyFont="1" applyFill="1" applyBorder="1" applyAlignment="1">
      <alignment horizontal="center" vertical="center" wrapText="1"/>
    </xf>
    <xf numFmtId="0" fontId="107" fillId="14" borderId="34" xfId="0" applyFont="1" applyFill="1" applyBorder="1" applyAlignment="1">
      <alignment horizontal="center" vertical="center" wrapText="1"/>
    </xf>
    <xf numFmtId="0" fontId="106" fillId="12" borderId="186" xfId="0" applyFont="1" applyFill="1" applyBorder="1" applyAlignment="1">
      <alignment horizontal="center" vertical="center" wrapText="1"/>
    </xf>
    <xf numFmtId="0" fontId="106" fillId="12" borderId="185" xfId="0" applyFont="1" applyFill="1" applyBorder="1" applyAlignment="1">
      <alignment horizontal="center" vertical="center" wrapText="1"/>
    </xf>
    <xf numFmtId="0" fontId="106" fillId="12" borderId="42" xfId="0" applyFont="1" applyFill="1" applyBorder="1" applyAlignment="1">
      <alignment horizontal="center" vertical="center" wrapText="1"/>
    </xf>
    <xf numFmtId="0" fontId="106" fillId="12" borderId="43" xfId="0" applyFont="1" applyFill="1" applyBorder="1" applyAlignment="1">
      <alignment horizontal="center" vertical="center" wrapText="1"/>
    </xf>
    <xf numFmtId="0" fontId="110" fillId="12" borderId="186" xfId="0" applyFont="1" applyFill="1" applyBorder="1" applyAlignment="1">
      <alignment horizontal="center" vertical="center" wrapText="1"/>
    </xf>
    <xf numFmtId="0" fontId="110" fillId="12" borderId="185" xfId="0" applyFont="1" applyFill="1" applyBorder="1" applyAlignment="1">
      <alignment horizontal="center" vertical="center" wrapText="1"/>
    </xf>
    <xf numFmtId="0" fontId="0" fillId="12" borderId="0" xfId="0" applyFill="1"/>
    <xf numFmtId="0" fontId="28" fillId="12" borderId="4" xfId="0" applyFont="1" applyFill="1" applyBorder="1" applyAlignment="1">
      <alignment horizontal="center" vertical="center" wrapText="1"/>
    </xf>
    <xf numFmtId="0" fontId="28" fillId="12" borderId="12" xfId="0" applyFont="1" applyFill="1" applyBorder="1" applyAlignment="1">
      <alignment horizontal="center" vertical="center" wrapText="1"/>
    </xf>
    <xf numFmtId="0" fontId="28" fillId="12" borderId="9" xfId="0" applyFont="1" applyFill="1" applyBorder="1" applyAlignment="1">
      <alignment horizontal="center" vertical="center" wrapText="1"/>
    </xf>
    <xf numFmtId="0" fontId="28" fillId="12" borderId="27" xfId="0" applyFont="1" applyFill="1" applyBorder="1" applyAlignment="1">
      <alignment horizontal="center" vertical="center" wrapText="1"/>
    </xf>
    <xf numFmtId="0" fontId="30" fillId="0" borderId="0" xfId="0" applyFont="1" applyAlignment="1">
      <alignment horizontal="left"/>
    </xf>
    <xf numFmtId="0" fontId="28" fillId="12" borderId="63" xfId="0" applyFont="1" applyFill="1" applyBorder="1" applyAlignment="1">
      <alignment horizontal="center" vertical="center" wrapText="1"/>
    </xf>
    <xf numFmtId="0" fontId="28" fillId="12" borderId="5" xfId="0" applyFont="1" applyFill="1" applyBorder="1" applyAlignment="1">
      <alignment horizontal="center" vertical="center" wrapText="1"/>
    </xf>
    <xf numFmtId="0" fontId="20" fillId="15" borderId="2" xfId="0" applyFont="1" applyFill="1" applyBorder="1" applyAlignment="1">
      <alignment horizontal="center" vertical="center" wrapText="1"/>
    </xf>
    <xf numFmtId="0" fontId="20" fillId="15" borderId="66" xfId="0" applyFont="1" applyFill="1" applyBorder="1" applyAlignment="1">
      <alignment horizontal="center" vertical="center" wrapText="1"/>
    </xf>
    <xf numFmtId="0" fontId="20" fillId="15" borderId="22" xfId="0" applyFont="1" applyFill="1" applyBorder="1" applyAlignment="1">
      <alignment horizontal="center" vertical="center" wrapText="1"/>
    </xf>
    <xf numFmtId="0" fontId="20" fillId="15" borderId="32"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35" fillId="15" borderId="36" xfId="0" applyFont="1" applyFill="1" applyBorder="1" applyAlignment="1">
      <alignment horizontal="center" vertical="center" wrapText="1"/>
    </xf>
    <xf numFmtId="0" fontId="16" fillId="15" borderId="38" xfId="0" applyFont="1" applyFill="1" applyBorder="1" applyAlignment="1">
      <alignment horizontal="center" vertical="center" wrapText="1"/>
    </xf>
    <xf numFmtId="0" fontId="16" fillId="15" borderId="17" xfId="0" applyFont="1" applyFill="1" applyBorder="1" applyAlignment="1">
      <alignment horizontal="center" vertical="center" wrapText="1"/>
    </xf>
    <xf numFmtId="0" fontId="16" fillId="15" borderId="22" xfId="0" applyFont="1" applyFill="1" applyBorder="1" applyAlignment="1">
      <alignment horizontal="center" vertical="center" wrapText="1"/>
    </xf>
    <xf numFmtId="0" fontId="16" fillId="15" borderId="32" xfId="0" applyFont="1" applyFill="1" applyBorder="1" applyAlignment="1">
      <alignment horizontal="center" vertical="center" wrapText="1"/>
    </xf>
    <xf numFmtId="0" fontId="16" fillId="15" borderId="34" xfId="0" applyFont="1" applyFill="1" applyBorder="1" applyAlignment="1">
      <alignment horizontal="center" vertical="center" wrapText="1"/>
    </xf>
    <xf numFmtId="0" fontId="32" fillId="14" borderId="71" xfId="0" applyFont="1" applyFill="1" applyBorder="1" applyAlignment="1">
      <alignment horizontal="center" vertical="center" wrapText="1"/>
    </xf>
    <xf numFmtId="0" fontId="32" fillId="14" borderId="52" xfId="0" applyFont="1" applyFill="1" applyBorder="1" applyAlignment="1">
      <alignment horizontal="center" vertical="center" wrapText="1"/>
    </xf>
    <xf numFmtId="0" fontId="28" fillId="12" borderId="58" xfId="0" applyFont="1" applyFill="1" applyBorder="1" applyAlignment="1">
      <alignment horizontal="center" vertical="center" wrapText="1"/>
    </xf>
    <xf numFmtId="0" fontId="28" fillId="12" borderId="59" xfId="0" applyFont="1" applyFill="1" applyBorder="1" applyAlignment="1">
      <alignment horizontal="center" vertical="center" wrapText="1"/>
    </xf>
    <xf numFmtId="0" fontId="34" fillId="14" borderId="22" xfId="0" applyFont="1" applyFill="1" applyBorder="1" applyAlignment="1">
      <alignment horizontal="center" vertical="center" wrapText="1"/>
    </xf>
    <xf numFmtId="0" fontId="34" fillId="14" borderId="32" xfId="0" applyFont="1" applyFill="1" applyBorder="1" applyAlignment="1">
      <alignment horizontal="center" vertical="center" wrapText="1"/>
    </xf>
    <xf numFmtId="0" fontId="34" fillId="14" borderId="34" xfId="0" applyFont="1" applyFill="1" applyBorder="1" applyAlignment="1">
      <alignment horizontal="center" vertical="center" wrapText="1"/>
    </xf>
    <xf numFmtId="0" fontId="21" fillId="15" borderId="38" xfId="0" applyFont="1" applyFill="1" applyBorder="1" applyAlignment="1">
      <alignment horizontal="center" vertical="center" wrapText="1"/>
    </xf>
    <xf numFmtId="0" fontId="21" fillId="15" borderId="20" xfId="0" applyFont="1" applyFill="1" applyBorder="1" applyAlignment="1">
      <alignment horizontal="center" vertical="center" wrapText="1"/>
    </xf>
    <xf numFmtId="0" fontId="21" fillId="15" borderId="54" xfId="0" applyFont="1" applyFill="1" applyBorder="1" applyAlignment="1">
      <alignment horizontal="center" vertical="center" wrapText="1"/>
    </xf>
    <xf numFmtId="0" fontId="15" fillId="14" borderId="22"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20" fillId="15" borderId="67" xfId="0" applyFont="1" applyFill="1" applyBorder="1" applyAlignment="1">
      <alignment horizontal="center" vertical="center" wrapText="1"/>
    </xf>
    <xf numFmtId="0" fontId="27" fillId="0" borderId="165" xfId="0" applyFont="1" applyBorder="1" applyAlignment="1">
      <alignment horizontal="center" vertical="center"/>
    </xf>
    <xf numFmtId="0" fontId="27" fillId="0" borderId="186" xfId="0" applyFont="1" applyBorder="1" applyAlignment="1">
      <alignment horizontal="center" wrapText="1"/>
    </xf>
    <xf numFmtId="0" fontId="27" fillId="0" borderId="184" xfId="0" applyFont="1" applyBorder="1" applyAlignment="1">
      <alignment horizontal="center" wrapText="1"/>
    </xf>
    <xf numFmtId="0" fontId="27" fillId="0" borderId="187" xfId="0" applyFont="1" applyBorder="1" applyAlignment="1">
      <alignment horizontal="center" wrapText="1"/>
    </xf>
    <xf numFmtId="0" fontId="27" fillId="0" borderId="165" xfId="0" applyFont="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center"/>
    </xf>
    <xf numFmtId="15" fontId="27" fillId="7" borderId="107" xfId="0" applyNumberFormat="1" applyFont="1" applyFill="1" applyBorder="1" applyAlignment="1">
      <alignment horizontal="center"/>
    </xf>
    <xf numFmtId="15" fontId="27" fillId="7" borderId="101" xfId="0" applyNumberFormat="1" applyFont="1" applyFill="1" applyBorder="1" applyAlignment="1">
      <alignment horizontal="center"/>
    </xf>
    <xf numFmtId="15" fontId="27" fillId="7" borderId="93" xfId="0" applyNumberFormat="1" applyFont="1" applyFill="1" applyBorder="1" applyAlignment="1">
      <alignment horizontal="center"/>
    </xf>
    <xf numFmtId="0" fontId="27" fillId="0" borderId="107" xfId="0" applyFont="1" applyBorder="1" applyAlignment="1">
      <alignment horizontal="center" vertical="center" wrapText="1"/>
    </xf>
    <xf numFmtId="0" fontId="27" fillId="0" borderId="101" xfId="0" applyFont="1" applyBorder="1" applyAlignment="1">
      <alignment horizontal="center" vertical="center" wrapText="1"/>
    </xf>
    <xf numFmtId="0" fontId="27" fillId="0" borderId="93"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64" xfId="0" applyFont="1" applyBorder="1" applyAlignment="1">
      <alignment horizontal="center" vertical="center" wrapText="1"/>
    </xf>
    <xf numFmtId="15" fontId="27" fillId="7" borderId="7" xfId="0" applyNumberFormat="1" applyFont="1" applyFill="1" applyBorder="1" applyAlignment="1">
      <alignment horizontal="center"/>
    </xf>
    <xf numFmtId="15" fontId="27" fillId="7" borderId="148" xfId="0" applyNumberFormat="1" applyFont="1" applyFill="1" applyBorder="1" applyAlignment="1">
      <alignment horizontal="center"/>
    </xf>
    <xf numFmtId="15" fontId="27" fillId="7" borderId="154" xfId="0" applyNumberFormat="1" applyFont="1" applyFill="1" applyBorder="1" applyAlignment="1">
      <alignment horizontal="center"/>
    </xf>
    <xf numFmtId="0" fontId="27" fillId="0" borderId="7" xfId="0" applyFont="1" applyBorder="1" applyAlignment="1">
      <alignment horizontal="center" vertical="center" wrapText="1"/>
    </xf>
    <xf numFmtId="0" fontId="27" fillId="0" borderId="148" xfId="0" applyFont="1" applyBorder="1" applyAlignment="1">
      <alignment horizontal="center" vertical="center" wrapText="1"/>
    </xf>
    <xf numFmtId="0" fontId="27" fillId="0" borderId="154"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67"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27" xfId="0" applyFont="1" applyBorder="1" applyAlignment="1">
      <alignment horizontal="center" vertical="center" wrapText="1"/>
    </xf>
    <xf numFmtId="15" fontId="27" fillId="7" borderId="94" xfId="0" applyNumberFormat="1" applyFont="1" applyFill="1" applyBorder="1" applyAlignment="1">
      <alignment horizontal="center"/>
    </xf>
    <xf numFmtId="0" fontId="27" fillId="0" borderId="94" xfId="0" applyFont="1" applyBorder="1" applyAlignment="1">
      <alignment horizontal="center" vertical="center" wrapText="1"/>
    </xf>
    <xf numFmtId="15" fontId="27" fillId="7" borderId="162" xfId="0" applyNumberFormat="1" applyFont="1" applyFill="1" applyBorder="1" applyAlignment="1">
      <alignment horizontal="center"/>
    </xf>
    <xf numFmtId="0" fontId="27" fillId="0" borderId="22"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4" xfId="0" applyFont="1" applyBorder="1" applyAlignment="1">
      <alignment horizontal="center" vertical="center" wrapText="1"/>
    </xf>
    <xf numFmtId="0" fontId="0" fillId="12" borderId="0" xfId="0" applyFill="1" applyAlignment="1">
      <alignment horizontal="left" vertical="top" wrapText="1"/>
    </xf>
    <xf numFmtId="0" fontId="0" fillId="12" borderId="0" xfId="0" applyFill="1" applyAlignment="1">
      <alignment horizontal="left" vertical="top"/>
    </xf>
    <xf numFmtId="0" fontId="0" fillId="3" borderId="48" xfId="0" applyFill="1" applyBorder="1" applyAlignment="1">
      <alignment horizontal="left"/>
    </xf>
    <xf numFmtId="0" fontId="105" fillId="49" borderId="188" xfId="0" applyFont="1" applyFill="1" applyBorder="1" applyAlignment="1">
      <alignment horizontal="center" vertical="center"/>
    </xf>
    <xf numFmtId="0" fontId="105" fillId="49" borderId="51" xfId="0" applyFont="1" applyFill="1" applyBorder="1" applyAlignment="1">
      <alignment horizontal="center" vertical="center"/>
    </xf>
    <xf numFmtId="0" fontId="105" fillId="49" borderId="42" xfId="0" applyFont="1" applyFill="1" applyBorder="1" applyAlignment="1">
      <alignment horizontal="center" vertical="center"/>
    </xf>
  </cellXfs>
  <cellStyles count="1369">
    <cellStyle name="_x0004_" xfId="804"/>
    <cellStyle name="_x0004_ 2" xfId="805"/>
    <cellStyle name="??" xfId="385"/>
    <cellStyle name="?? [0.00]_Region Orders (2)" xfId="386"/>
    <cellStyle name="?? 2" xfId="1316"/>
    <cellStyle name="???? [0.00]_Region Orders (2)" xfId="387"/>
    <cellStyle name="????_Region Orders (2)" xfId="388"/>
    <cellStyle name="??_Pacific Region P&amp;L" xfId="389"/>
    <cellStyle name="_Data 2" xfId="359"/>
    <cellStyle name="_ET_STYLE_NoName_00_" xfId="1"/>
    <cellStyle name="20% - Accent1 2" xfId="43"/>
    <cellStyle name="20% - Accent2 2" xfId="44"/>
    <cellStyle name="20% - Accent3 2" xfId="45"/>
    <cellStyle name="20% - Accent4 2" xfId="46"/>
    <cellStyle name="20% - Accent5 2" xfId="47"/>
    <cellStyle name="20% - Accent6 2" xfId="48"/>
    <cellStyle name="3232 2" xfId="41"/>
    <cellStyle name="40% - Accent1 2" xfId="49"/>
    <cellStyle name="40% - Accent2 2" xfId="50"/>
    <cellStyle name="40% - Accent3 2" xfId="51"/>
    <cellStyle name="40% - Accent4 2" xfId="52"/>
    <cellStyle name="40% - Accent5 2" xfId="53"/>
    <cellStyle name="40% - Accent6 2" xfId="54"/>
    <cellStyle name="60% - Accent1 2" xfId="55"/>
    <cellStyle name="60% - Accent2 2" xfId="56"/>
    <cellStyle name="60% - Accent3 2" xfId="57"/>
    <cellStyle name="60% - Accent4 2" xfId="58"/>
    <cellStyle name="60% - Accent5 2" xfId="59"/>
    <cellStyle name="60% - Accent6 2" xfId="60"/>
    <cellStyle name="Accent1 2" xfId="61"/>
    <cellStyle name="Accent2 2" xfId="62"/>
    <cellStyle name="Accent3 2" xfId="63"/>
    <cellStyle name="Accent4 2" xfId="64"/>
    <cellStyle name="Accent5 2" xfId="65"/>
    <cellStyle name="Accent6 2" xfId="66"/>
    <cellStyle name="args.style" xfId="390"/>
    <cellStyle name="Bad 2" xfId="67"/>
    <cellStyle name="Border" xfId="391"/>
    <cellStyle name="Border 2" xfId="481"/>
    <cellStyle name="Border 2 2" xfId="539"/>
    <cellStyle name="Border 2 2 2" xfId="701"/>
    <cellStyle name="Border 2 2 2 2" xfId="1189"/>
    <cellStyle name="Border 2 2 3" xfId="744"/>
    <cellStyle name="Border 2 2 3 2" xfId="1232"/>
    <cellStyle name="Border 2 2 4" xfId="766"/>
    <cellStyle name="Border 2 2 4 2" xfId="1254"/>
    <cellStyle name="Border 2 2 5" xfId="782"/>
    <cellStyle name="Border 2 2 5 2" xfId="1270"/>
    <cellStyle name="Border 2 2 6" xfId="799"/>
    <cellStyle name="Border 2 2 6 2" xfId="1287"/>
    <cellStyle name="Border 2 2 7" xfId="1028"/>
    <cellStyle name="Border 2 3" xfId="643"/>
    <cellStyle name="Border 2 3 2" xfId="1131"/>
    <cellStyle name="Border 2 4" xfId="718"/>
    <cellStyle name="Border 2 4 2" xfId="1206"/>
    <cellStyle name="Border 2 5" xfId="562"/>
    <cellStyle name="Border 2 5 2" xfId="1050"/>
    <cellStyle name="Border 2 6" xfId="970"/>
    <cellStyle name="Border 3" xfId="512"/>
    <cellStyle name="Border 3 2" xfId="674"/>
    <cellStyle name="Border 3 2 2" xfId="1162"/>
    <cellStyle name="Border 3 3" xfId="732"/>
    <cellStyle name="Border 3 3 2" xfId="1220"/>
    <cellStyle name="Border 3 4" xfId="755"/>
    <cellStyle name="Border 3 4 2" xfId="1243"/>
    <cellStyle name="Border 3 5" xfId="547"/>
    <cellStyle name="Border 3 5 2" xfId="1035"/>
    <cellStyle name="Border 3 6" xfId="789"/>
    <cellStyle name="Border 3 6 2" xfId="1277"/>
    <cellStyle name="Border 3 7" xfId="1001"/>
    <cellStyle name="Border 4" xfId="1317"/>
    <cellStyle name="Calc Currency (0)" xfId="392"/>
    <cellStyle name="Calculation 2" xfId="68"/>
    <cellStyle name="Calculation 2 2" xfId="459"/>
    <cellStyle name="Calculation 2 2 2" xfId="517"/>
    <cellStyle name="Calculation 2 2 2 2" xfId="679"/>
    <cellStyle name="Calculation 2 2 2 2 2" xfId="1167"/>
    <cellStyle name="Calculation 2 2 2 3" xfId="737"/>
    <cellStyle name="Calculation 2 2 2 3 2" xfId="1225"/>
    <cellStyle name="Calculation 2 2 2 4" xfId="760"/>
    <cellStyle name="Calculation 2 2 2 4 2" xfId="1248"/>
    <cellStyle name="Calculation 2 2 2 5" xfId="777"/>
    <cellStyle name="Calculation 2 2 2 5 2" xfId="1265"/>
    <cellStyle name="Calculation 2 2 2 6" xfId="794"/>
    <cellStyle name="Calculation 2 2 2 6 2" xfId="1282"/>
    <cellStyle name="Calculation 2 2 2 7" xfId="1006"/>
    <cellStyle name="Calculation 2 2 3" xfId="621"/>
    <cellStyle name="Calculation 2 2 3 2" xfId="1109"/>
    <cellStyle name="Calculation 2 2 4" xfId="712"/>
    <cellStyle name="Calculation 2 2 4 2" xfId="1200"/>
    <cellStyle name="Calculation 2 2 5" xfId="619"/>
    <cellStyle name="Calculation 2 2 5 2" xfId="1107"/>
    <cellStyle name="Calculation 2 2 6" xfId="548"/>
    <cellStyle name="Calculation 2 2 6 2" xfId="1036"/>
    <cellStyle name="Calculation 2 2 7" xfId="553"/>
    <cellStyle name="Calculation 2 2 7 2" xfId="1041"/>
    <cellStyle name="Calculation 2 2 8" xfId="948"/>
    <cellStyle name="Calculation 2 3" xfId="490"/>
    <cellStyle name="Calculation 2 3 2" xfId="652"/>
    <cellStyle name="Calculation 2 3 2 2" xfId="1140"/>
    <cellStyle name="Calculation 2 3 3" xfId="726"/>
    <cellStyle name="Calculation 2 3 3 2" xfId="1214"/>
    <cellStyle name="Calculation 2 3 4" xfId="581"/>
    <cellStyle name="Calculation 2 3 4 2" xfId="1069"/>
    <cellStyle name="Calculation 2 3 5" xfId="591"/>
    <cellStyle name="Calculation 2 3 5 2" xfId="1079"/>
    <cellStyle name="Calculation 2 3 6" xfId="613"/>
    <cellStyle name="Calculation 2 3 6 2" xfId="1101"/>
    <cellStyle name="Calculation 2 3 7" xfId="979"/>
    <cellStyle name="Calculation 2 4" xfId="574"/>
    <cellStyle name="Calculation 2 4 2" xfId="1062"/>
    <cellStyle name="Calculation 2 5" xfId="566"/>
    <cellStyle name="Calculation 2 5 2" xfId="1054"/>
    <cellStyle name="Check Cell 2" xfId="69"/>
    <cellStyle name="Comma " xfId="393"/>
    <cellStyle name="Comma 10" xfId="806"/>
    <cellStyle name="Comma 10 2" xfId="1321"/>
    <cellStyle name="Comma 11" xfId="807"/>
    <cellStyle name="Comma 11 2" xfId="1322"/>
    <cellStyle name="Comma 12" xfId="808"/>
    <cellStyle name="Comma 12 2" xfId="1323"/>
    <cellStyle name="Comma 13" xfId="809"/>
    <cellStyle name="Comma 13 2" xfId="810"/>
    <cellStyle name="Comma 13 2 2" xfId="811"/>
    <cellStyle name="Comma 13 2 2 2" xfId="1294"/>
    <cellStyle name="Comma 13 2 3" xfId="1293"/>
    <cellStyle name="Comma 13 3" xfId="812"/>
    <cellStyle name="Comma 13 3 2" xfId="1295"/>
    <cellStyle name="Comma 13 4" xfId="1292"/>
    <cellStyle name="Comma 14" xfId="813"/>
    <cellStyle name="Comma 14 2" xfId="814"/>
    <cellStyle name="Comma 14 2 2" xfId="1297"/>
    <cellStyle name="Comma 14 3" xfId="1296"/>
    <cellStyle name="Comma 15" xfId="1349"/>
    <cellStyle name="Comma 16" xfId="1314"/>
    <cellStyle name="Comma 2" xfId="2"/>
    <cellStyle name="Comma 2 2" xfId="3"/>
    <cellStyle name="Comma 2 2 2" xfId="362"/>
    <cellStyle name="Comma 2 2 2 2" xfId="365"/>
    <cellStyle name="Comma 2 2 2 3" xfId="1324"/>
    <cellStyle name="Comma 2 2 2_NAMED ACCOUNTS BRQ 1st APRIL" xfId="815"/>
    <cellStyle name="Comma 2 2 3" xfId="369"/>
    <cellStyle name="Comma 2 2 3 2" xfId="374"/>
    <cellStyle name="Comma 2 2 3 2 2" xfId="476"/>
    <cellStyle name="Comma 2 2 3 2 2 2" xfId="534"/>
    <cellStyle name="Comma 2 2 3 2 2 2 2" xfId="696"/>
    <cellStyle name="Comma 2 2 3 2 2 2 2 2" xfId="1184"/>
    <cellStyle name="Comma 2 2 3 2 2 2 3" xfId="1023"/>
    <cellStyle name="Comma 2 2 3 2 2 3" xfId="638"/>
    <cellStyle name="Comma 2 2 3 2 2 3 2" xfId="1126"/>
    <cellStyle name="Comma 2 2 3 2 2 4" xfId="965"/>
    <cellStyle name="Comma 2 2 3 2 3" xfId="507"/>
    <cellStyle name="Comma 2 2 3 2 3 2" xfId="669"/>
    <cellStyle name="Comma 2 2 3 2 3 2 2" xfId="1157"/>
    <cellStyle name="Comma 2 2 3 2 3 3" xfId="996"/>
    <cellStyle name="Comma 2 2 3 2 4" xfId="606"/>
    <cellStyle name="Comma 2 2 3 2 4 2" xfId="1094"/>
    <cellStyle name="Comma 2 2 3 2 5" xfId="943"/>
    <cellStyle name="Comma 2 2 3 3" xfId="456"/>
    <cellStyle name="Comma 2 2 3 4" xfId="471"/>
    <cellStyle name="Comma 2 2 3 4 2" xfId="529"/>
    <cellStyle name="Comma 2 2 3 4 2 2" xfId="691"/>
    <cellStyle name="Comma 2 2 3 4 2 2 2" xfId="1179"/>
    <cellStyle name="Comma 2 2 3 4 2 3" xfId="1018"/>
    <cellStyle name="Comma 2 2 3 4 3" xfId="633"/>
    <cellStyle name="Comma 2 2 3 4 3 2" xfId="1121"/>
    <cellStyle name="Comma 2 2 3 4 4" xfId="960"/>
    <cellStyle name="Comma 2 2 3 5" xfId="502"/>
    <cellStyle name="Comma 2 2 3 5 2" xfId="664"/>
    <cellStyle name="Comma 2 2 3 5 2 2" xfId="1152"/>
    <cellStyle name="Comma 2 2 3 5 3" xfId="991"/>
    <cellStyle name="Comma 2 2 3 6" xfId="601"/>
    <cellStyle name="Comma 2 2 3 6 2" xfId="1089"/>
    <cellStyle name="Comma 2 2 3 7" xfId="938"/>
    <cellStyle name="Comma 2 2 3_NAMED ACCOUNTS BRQ 1st APRIL" xfId="816"/>
    <cellStyle name="Comma 2 2 4" xfId="358"/>
    <cellStyle name="Comma 2 2 4 2" xfId="467"/>
    <cellStyle name="Comma 2 2 4 2 2" xfId="525"/>
    <cellStyle name="Comma 2 2 4 2 2 2" xfId="687"/>
    <cellStyle name="Comma 2 2 4 2 2 2 2" xfId="1175"/>
    <cellStyle name="Comma 2 2 4 2 2 3" xfId="1014"/>
    <cellStyle name="Comma 2 2 4 2 3" xfId="629"/>
    <cellStyle name="Comma 2 2 4 2 3 2" xfId="1117"/>
    <cellStyle name="Comma 2 2 4 2 4" xfId="956"/>
    <cellStyle name="Comma 2 2 4 3" xfId="498"/>
    <cellStyle name="Comma 2 2 4 3 2" xfId="660"/>
    <cellStyle name="Comma 2 2 4 3 2 2" xfId="1148"/>
    <cellStyle name="Comma 2 2 4 3 3" xfId="987"/>
    <cellStyle name="Comma 2 2 4 4" xfId="595"/>
    <cellStyle name="Comma 2 2 4 4 2" xfId="1083"/>
    <cellStyle name="Comma 2 2 4 5" xfId="934"/>
    <cellStyle name="Comma 2 2 5" xfId="930"/>
    <cellStyle name="Comma 2 2 5 2" xfId="1356"/>
    <cellStyle name="Comma 2 2_THC &amp; ISPS" xfId="1363"/>
    <cellStyle name="Comma 2 3" xfId="817"/>
    <cellStyle name="Comma 2 4" xfId="818"/>
    <cellStyle name="Comma 2 5" xfId="819"/>
    <cellStyle name="Comma 2 6" xfId="820"/>
    <cellStyle name="Comma 2 7" xfId="821"/>
    <cellStyle name="Comma 3" xfId="70"/>
    <cellStyle name="Comma 3 10" xfId="931"/>
    <cellStyle name="Comma 3 2" xfId="357"/>
    <cellStyle name="Comma 3 2 2" xfId="384"/>
    <cellStyle name="Comma 3 2 2 2" xfId="824"/>
    <cellStyle name="Comma 3 2 2 2 2" xfId="825"/>
    <cellStyle name="Comma 3 2 2 2 2 2" xfId="1299"/>
    <cellStyle name="Comma 3 2 2 2 3" xfId="1298"/>
    <cellStyle name="Comma 3 2 2 3" xfId="826"/>
    <cellStyle name="Comma 3 2 2 3 2" xfId="1300"/>
    <cellStyle name="Comma 3 2 2 4" xfId="1326"/>
    <cellStyle name="Comma 3 2 2 4 2" xfId="1358"/>
    <cellStyle name="Comma 3 2 2 5" xfId="1315"/>
    <cellStyle name="Comma 3 2 2_NAMED ACCOUNTS BRQ 1st APRIL" xfId="823"/>
    <cellStyle name="Comma 3 2 3" xfId="379"/>
    <cellStyle name="Comma 3 2 3 2" xfId="479"/>
    <cellStyle name="Comma 3 2 3 2 2" xfId="537"/>
    <cellStyle name="Comma 3 2 3 2 2 2" xfId="699"/>
    <cellStyle name="Comma 3 2 3 2 2 2 2" xfId="1187"/>
    <cellStyle name="Comma 3 2 3 2 2 3" xfId="1026"/>
    <cellStyle name="Comma 3 2 3 2 3" xfId="641"/>
    <cellStyle name="Comma 3 2 3 2 3 2" xfId="1129"/>
    <cellStyle name="Comma 3 2 3 2 4" xfId="968"/>
    <cellStyle name="Comma 3 2 3 3" xfId="510"/>
    <cellStyle name="Comma 3 2 3 3 2" xfId="672"/>
    <cellStyle name="Comma 3 2 3 3 2 2" xfId="1160"/>
    <cellStyle name="Comma 3 2 3 3 3" xfId="999"/>
    <cellStyle name="Comma 3 2 3 4" xfId="609"/>
    <cellStyle name="Comma 3 2 3 4 2" xfId="1097"/>
    <cellStyle name="Comma 3 2 3 5" xfId="946"/>
    <cellStyle name="Comma 3 2 4" xfId="827"/>
    <cellStyle name="Comma 3 2 4 2" xfId="828"/>
    <cellStyle name="Comma 3 2 4 2 2" xfId="1302"/>
    <cellStyle name="Comma 3 2 4 2 2 2" xfId="1360"/>
    <cellStyle name="Comma 3 2 4 2 3" xfId="1355"/>
    <cellStyle name="Comma 3 2 4 3" xfId="1301"/>
    <cellStyle name="Comma 3 2 4 3 2" xfId="1359"/>
    <cellStyle name="Comma 3 2 4 4" xfId="1351"/>
    <cellStyle name="Comma 3 2 5" xfId="829"/>
    <cellStyle name="Comma 3 2 5 2" xfId="1303"/>
    <cellStyle name="Comma 3 2 5 2 2" xfId="1361"/>
    <cellStyle name="Comma 3 2 5 3" xfId="1354"/>
    <cellStyle name="Comma 3 2 6" xfId="1325"/>
    <cellStyle name="Comma 3 2 6 2" xfId="1357"/>
    <cellStyle name="Comma 3 2 7" xfId="1350"/>
    <cellStyle name="Comma 3 2_NAMED ACCOUNTS BRQ 1st APRIL" xfId="822"/>
    <cellStyle name="Comma 3 3" xfId="366"/>
    <cellStyle name="Comma 3 3 2" xfId="371"/>
    <cellStyle name="Comma 3 3 2 2" xfId="473"/>
    <cellStyle name="Comma 3 3 2 2 2" xfId="531"/>
    <cellStyle name="Comma 3 3 2 2 2 2" xfId="693"/>
    <cellStyle name="Comma 3 3 2 2 2 2 2" xfId="1181"/>
    <cellStyle name="Comma 3 3 2 2 2 3" xfId="1020"/>
    <cellStyle name="Comma 3 3 2 2 3" xfId="635"/>
    <cellStyle name="Comma 3 3 2 2 3 2" xfId="1123"/>
    <cellStyle name="Comma 3 3 2 2 4" xfId="962"/>
    <cellStyle name="Comma 3 3 2 3" xfId="504"/>
    <cellStyle name="Comma 3 3 2 3 2" xfId="666"/>
    <cellStyle name="Comma 3 3 2 3 2 2" xfId="1154"/>
    <cellStyle name="Comma 3 3 2 3 3" xfId="993"/>
    <cellStyle name="Comma 3 3 2 4" xfId="603"/>
    <cellStyle name="Comma 3 3 2 4 2" xfId="1091"/>
    <cellStyle name="Comma 3 3 2 5" xfId="940"/>
    <cellStyle name="Comma 3 3 3" xfId="468"/>
    <cellStyle name="Comma 3 3 3 2" xfId="526"/>
    <cellStyle name="Comma 3 3 3 2 2" xfId="688"/>
    <cellStyle name="Comma 3 3 3 2 2 2" xfId="1176"/>
    <cellStyle name="Comma 3 3 3 2 3" xfId="1015"/>
    <cellStyle name="Comma 3 3 3 3" xfId="630"/>
    <cellStyle name="Comma 3 3 3 3 2" xfId="1118"/>
    <cellStyle name="Comma 3 3 3 4" xfId="957"/>
    <cellStyle name="Comma 3 3 4" xfId="499"/>
    <cellStyle name="Comma 3 3 4 2" xfId="661"/>
    <cellStyle name="Comma 3 3 4 2 2" xfId="1149"/>
    <cellStyle name="Comma 3 3 4 3" xfId="988"/>
    <cellStyle name="Comma 3 3 4 4" xfId="1327"/>
    <cellStyle name="Comma 3 3 5" xfId="598"/>
    <cellStyle name="Comma 3 3 5 2" xfId="1086"/>
    <cellStyle name="Comma 3 3 6" xfId="935"/>
    <cellStyle name="Comma 3 3_NAMED ACCOUNTS BRQ 1st APRIL" xfId="830"/>
    <cellStyle name="Comma 3 4" xfId="370"/>
    <cellStyle name="Comma 3 4 2" xfId="472"/>
    <cellStyle name="Comma 3 4 2 2" xfId="530"/>
    <cellStyle name="Comma 3 4 2 2 2" xfId="692"/>
    <cellStyle name="Comma 3 4 2 2 2 2" xfId="1180"/>
    <cellStyle name="Comma 3 4 2 2 3" xfId="1019"/>
    <cellStyle name="Comma 3 4 2 3" xfId="634"/>
    <cellStyle name="Comma 3 4 2 3 2" xfId="1122"/>
    <cellStyle name="Comma 3 4 2 4" xfId="961"/>
    <cellStyle name="Comma 3 4 3" xfId="503"/>
    <cellStyle name="Comma 3 4 3 2" xfId="665"/>
    <cellStyle name="Comma 3 4 3 2 2" xfId="1153"/>
    <cellStyle name="Comma 3 4 3 3" xfId="992"/>
    <cellStyle name="Comma 3 4 3 4" xfId="1328"/>
    <cellStyle name="Comma 3 4 4" xfId="602"/>
    <cellStyle name="Comma 3 4 4 2" xfId="1090"/>
    <cellStyle name="Comma 3 4 5" xfId="939"/>
    <cellStyle name="Comma 3 4_NAMED ACCOUNTS BRQ 1st APRIL" xfId="831"/>
    <cellStyle name="Comma 3 5" xfId="378"/>
    <cellStyle name="Comma 3 5 2" xfId="478"/>
    <cellStyle name="Comma 3 5 2 2" xfId="536"/>
    <cellStyle name="Comma 3 5 2 2 2" xfId="698"/>
    <cellStyle name="Comma 3 5 2 2 2 2" xfId="1186"/>
    <cellStyle name="Comma 3 5 2 2 3" xfId="1025"/>
    <cellStyle name="Comma 3 5 2 3" xfId="640"/>
    <cellStyle name="Comma 3 5 2 3 2" xfId="1128"/>
    <cellStyle name="Comma 3 5 2 4" xfId="967"/>
    <cellStyle name="Comma 3 5 3" xfId="509"/>
    <cellStyle name="Comma 3 5 3 2" xfId="671"/>
    <cellStyle name="Comma 3 5 3 2 2" xfId="1159"/>
    <cellStyle name="Comma 3 5 3 3" xfId="998"/>
    <cellStyle name="Comma 3 5 4" xfId="608"/>
    <cellStyle name="Comma 3 5 4 2" xfId="1096"/>
    <cellStyle name="Comma 3 5 5" xfId="945"/>
    <cellStyle name="Comma 3 6" xfId="460"/>
    <cellStyle name="Comma 3 6 2" xfId="518"/>
    <cellStyle name="Comma 3 6 2 2" xfId="680"/>
    <cellStyle name="Comma 3 6 2 2 2" xfId="1168"/>
    <cellStyle name="Comma 3 6 2 3" xfId="1007"/>
    <cellStyle name="Comma 3 6 3" xfId="622"/>
    <cellStyle name="Comma 3 6 3 2" xfId="1110"/>
    <cellStyle name="Comma 3 6 4" xfId="949"/>
    <cellStyle name="Comma 3 7" xfId="489"/>
    <cellStyle name="Comma 3 7 2" xfId="651"/>
    <cellStyle name="Comma 3 7 2 2" xfId="1139"/>
    <cellStyle name="Comma 3 7 3" xfId="978"/>
    <cellStyle name="Comma 3 8" xfId="491"/>
    <cellStyle name="Comma 3 8 2" xfId="653"/>
    <cellStyle name="Comma 3 8 2 2" xfId="1141"/>
    <cellStyle name="Comma 3 8 3" xfId="980"/>
    <cellStyle name="Comma 3 9" xfId="557"/>
    <cellStyle name="Comma 3 9 2" xfId="1045"/>
    <cellStyle name="Comma 4" xfId="356"/>
    <cellStyle name="Comma 4 2" xfId="361"/>
    <cellStyle name="Comma 4 2 2" xfId="364"/>
    <cellStyle name="Comma 4 2 3" xfId="1329"/>
    <cellStyle name="Comma 4 2_NAMED ACCOUNTS BRQ 1st APRIL" xfId="833"/>
    <cellStyle name="Comma 4 3" xfId="368"/>
    <cellStyle name="Comma 4 3 2" xfId="373"/>
    <cellStyle name="Comma 4 3 2 2" xfId="475"/>
    <cellStyle name="Comma 4 3 2 2 2" xfId="533"/>
    <cellStyle name="Comma 4 3 2 2 2 2" xfId="695"/>
    <cellStyle name="Comma 4 3 2 2 2 2 2" xfId="1183"/>
    <cellStyle name="Comma 4 3 2 2 2 3" xfId="1022"/>
    <cellStyle name="Comma 4 3 2 2 3" xfId="637"/>
    <cellStyle name="Comma 4 3 2 2 3 2" xfId="1125"/>
    <cellStyle name="Comma 4 3 2 2 4" xfId="964"/>
    <cellStyle name="Comma 4 3 2 3" xfId="506"/>
    <cellStyle name="Comma 4 3 2 3 2" xfId="668"/>
    <cellStyle name="Comma 4 3 2 3 2 2" xfId="1156"/>
    <cellStyle name="Comma 4 3 2 3 3" xfId="995"/>
    <cellStyle name="Comma 4 3 2 4" xfId="605"/>
    <cellStyle name="Comma 4 3 2 4 2" xfId="1093"/>
    <cellStyle name="Comma 4 3 2 5" xfId="942"/>
    <cellStyle name="Comma 4 3 3" xfId="455"/>
    <cellStyle name="Comma 4 3 3 2" xfId="1362"/>
    <cellStyle name="Comma 4 3 3 3" xfId="1330"/>
    <cellStyle name="Comma 4 3 4" xfId="470"/>
    <cellStyle name="Comma 4 3 4 2" xfId="528"/>
    <cellStyle name="Comma 4 3 4 2 2" xfId="690"/>
    <cellStyle name="Comma 4 3 4 2 2 2" xfId="1178"/>
    <cellStyle name="Comma 4 3 4 2 3" xfId="1017"/>
    <cellStyle name="Comma 4 3 4 3" xfId="632"/>
    <cellStyle name="Comma 4 3 4 3 2" xfId="1120"/>
    <cellStyle name="Comma 4 3 4 4" xfId="959"/>
    <cellStyle name="Comma 4 3 5" xfId="501"/>
    <cellStyle name="Comma 4 3 5 2" xfId="663"/>
    <cellStyle name="Comma 4 3 5 2 2" xfId="1151"/>
    <cellStyle name="Comma 4 3 5 3" xfId="990"/>
    <cellStyle name="Comma 4 3 6" xfId="600"/>
    <cellStyle name="Comma 4 3 6 2" xfId="1088"/>
    <cellStyle name="Comma 4 3 7" xfId="937"/>
    <cellStyle name="Comma 4 4" xfId="466"/>
    <cellStyle name="Comma 4 4 2" xfId="524"/>
    <cellStyle name="Comma 4 4 2 2" xfId="686"/>
    <cellStyle name="Comma 4 4 2 2 2" xfId="1174"/>
    <cellStyle name="Comma 4 4 2 3" xfId="1013"/>
    <cellStyle name="Comma 4 4 3" xfId="628"/>
    <cellStyle name="Comma 4 4 3 2" xfId="1116"/>
    <cellStyle name="Comma 4 4 4" xfId="955"/>
    <cellStyle name="Comma 4 5" xfId="497"/>
    <cellStyle name="Comma 4 5 2" xfId="659"/>
    <cellStyle name="Comma 4 5 2 2" xfId="1147"/>
    <cellStyle name="Comma 4 5 3" xfId="986"/>
    <cellStyle name="Comma 4 6" xfId="594"/>
    <cellStyle name="Comma 4 6 2" xfId="1082"/>
    <cellStyle name="Comma 4 7" xfId="933"/>
    <cellStyle name="Comma 4_NAMED ACCOUNTS BRQ 1st APRIL" xfId="832"/>
    <cellStyle name="Comma 5" xfId="377"/>
    <cellStyle name="Comma 5 2" xfId="477"/>
    <cellStyle name="Comma 5 2 2" xfId="535"/>
    <cellStyle name="Comma 5 2 2 2" xfId="697"/>
    <cellStyle name="Comma 5 2 2 2 2" xfId="1185"/>
    <cellStyle name="Comma 5 2 2 3" xfId="1024"/>
    <cellStyle name="Comma 5 2 3" xfId="639"/>
    <cellStyle name="Comma 5 2 3 2" xfId="1127"/>
    <cellStyle name="Comma 5 2 4" xfId="966"/>
    <cellStyle name="Comma 5 3" xfId="508"/>
    <cellStyle name="Comma 5 3 2" xfId="670"/>
    <cellStyle name="Comma 5 3 2 2" xfId="1158"/>
    <cellStyle name="Comma 5 3 3" xfId="997"/>
    <cellStyle name="Comma 5 4" xfId="607"/>
    <cellStyle name="Comma 5 4 2" xfId="1095"/>
    <cellStyle name="Comma 5 4 3" xfId="1331"/>
    <cellStyle name="Comma 5 5" xfId="944"/>
    <cellStyle name="Comma 5_NAMED ACCOUNTS BRQ 1st APRIL" xfId="834"/>
    <cellStyle name="Comma 6" xfId="382"/>
    <cellStyle name="Comma 6 2" xfId="480"/>
    <cellStyle name="Comma 6 2 2" xfId="538"/>
    <cellStyle name="Comma 6 2 2 2" xfId="700"/>
    <cellStyle name="Comma 6 2 2 2 2" xfId="1188"/>
    <cellStyle name="Comma 6 2 2 3" xfId="1027"/>
    <cellStyle name="Comma 6 2 3" xfId="642"/>
    <cellStyle name="Comma 6 2 3 2" xfId="1130"/>
    <cellStyle name="Comma 6 2 4" xfId="969"/>
    <cellStyle name="Comma 6 3" xfId="511"/>
    <cellStyle name="Comma 6 3 2" xfId="673"/>
    <cellStyle name="Comma 6 3 2 2" xfId="1161"/>
    <cellStyle name="Comma 6 3 3" xfId="1000"/>
    <cellStyle name="Comma 6 3 4" xfId="1332"/>
    <cellStyle name="Comma 6 4" xfId="611"/>
    <cellStyle name="Comma 6 4 2" xfId="1099"/>
    <cellStyle name="Comma 6 5" xfId="947"/>
    <cellStyle name="Comma 6_NAMED ACCOUNTS BRQ 1st APRIL" xfId="835"/>
    <cellStyle name="Comma 7" xfId="836"/>
    <cellStyle name="Comma 7 2" xfId="1333"/>
    <cellStyle name="Comma 7 3" xfId="1353"/>
    <cellStyle name="Comma 7 4" xfId="1320"/>
    <cellStyle name="Comma 8" xfId="837"/>
    <cellStyle name="Comma 9" xfId="838"/>
    <cellStyle name="Comma 9 2" xfId="1334"/>
    <cellStyle name="Comma0" xfId="4"/>
    <cellStyle name="Comma0 - Estilo3" xfId="394"/>
    <cellStyle name="Copied" xfId="395"/>
    <cellStyle name="COST1" xfId="396"/>
    <cellStyle name="Currency 2" xfId="839"/>
    <cellStyle name="Currency 2 2" xfId="1335"/>
    <cellStyle name="Currency0" xfId="5"/>
    <cellStyle name="Custom - Style1" xfId="397"/>
    <cellStyle name="Data   - Style2" xfId="398"/>
    <cellStyle name="Data   - Style2 2" xfId="482"/>
    <cellStyle name="Data   - Style2 2 2" xfId="540"/>
    <cellStyle name="Data   - Style2 2 2 2" xfId="702"/>
    <cellStyle name="Data   - Style2 2 2 2 2" xfId="1190"/>
    <cellStyle name="Data   - Style2 2 2 3" xfId="745"/>
    <cellStyle name="Data   - Style2 2 2 3 2" xfId="1233"/>
    <cellStyle name="Data   - Style2 2 2 4" xfId="767"/>
    <cellStyle name="Data   - Style2 2 2 4 2" xfId="1255"/>
    <cellStyle name="Data   - Style2 2 2 5" xfId="783"/>
    <cellStyle name="Data   - Style2 2 2 5 2" xfId="1271"/>
    <cellStyle name="Data   - Style2 2 2 6" xfId="800"/>
    <cellStyle name="Data   - Style2 2 2 6 2" xfId="1288"/>
    <cellStyle name="Data   - Style2 2 2 7" xfId="1029"/>
    <cellStyle name="Data   - Style2 2 3" xfId="644"/>
    <cellStyle name="Data   - Style2 2 3 2" xfId="1132"/>
    <cellStyle name="Data   - Style2 2 4" xfId="719"/>
    <cellStyle name="Data   - Style2 2 4 2" xfId="1207"/>
    <cellStyle name="Data   - Style2 2 5" xfId="576"/>
    <cellStyle name="Data   - Style2 2 5 2" xfId="1064"/>
    <cellStyle name="Data   - Style2 2 6" xfId="550"/>
    <cellStyle name="Data   - Style2 2 6 2" xfId="1038"/>
    <cellStyle name="Data   - Style2 2 7" xfId="585"/>
    <cellStyle name="Data   - Style2 2 7 2" xfId="1073"/>
    <cellStyle name="Data   - Style2 2 8" xfId="971"/>
    <cellStyle name="Data   - Style2 3" xfId="513"/>
    <cellStyle name="Data   - Style2 3 2" xfId="675"/>
    <cellStyle name="Data   - Style2 3 2 2" xfId="1163"/>
    <cellStyle name="Data   - Style2 3 3" xfId="733"/>
    <cellStyle name="Data   - Style2 3 3 2" xfId="1221"/>
    <cellStyle name="Data   - Style2 3 4" xfId="756"/>
    <cellStyle name="Data   - Style2 3 4 2" xfId="1244"/>
    <cellStyle name="Data   - Style2 3 5" xfId="773"/>
    <cellStyle name="Data   - Style2 3 5 2" xfId="1261"/>
    <cellStyle name="Data   - Style2 3 6" xfId="790"/>
    <cellStyle name="Data   - Style2 3 6 2" xfId="1278"/>
    <cellStyle name="Data   - Style2 3 7" xfId="1002"/>
    <cellStyle name="Data   - Style2 4" xfId="556"/>
    <cellStyle name="Data   - Style2 4 2" xfId="1044"/>
    <cellStyle name="Data   - Style2 5" xfId="558"/>
    <cellStyle name="Data   - Style2 5 2" xfId="1046"/>
    <cellStyle name="Date" xfId="6"/>
    <cellStyle name="Dezimal 2" xfId="355"/>
    <cellStyle name="Dezimal 2 2" xfId="360"/>
    <cellStyle name="Dezimal 2 2 2" xfId="363"/>
    <cellStyle name="Dezimal 2 3" xfId="367"/>
    <cellStyle name="Dezimal 2 3 2" xfId="372"/>
    <cellStyle name="Dezimal 2 3 2 2" xfId="474"/>
    <cellStyle name="Dezimal 2 3 2 2 2" xfId="532"/>
    <cellStyle name="Dezimal 2 3 2 2 2 2" xfId="694"/>
    <cellStyle name="Dezimal 2 3 2 2 2 2 2" xfId="1182"/>
    <cellStyle name="Dezimal 2 3 2 2 2 3" xfId="1021"/>
    <cellStyle name="Dezimal 2 3 2 2 3" xfId="636"/>
    <cellStyle name="Dezimal 2 3 2 2 3 2" xfId="1124"/>
    <cellStyle name="Dezimal 2 3 2 2 4" xfId="963"/>
    <cellStyle name="Dezimal 2 3 2 3" xfId="505"/>
    <cellStyle name="Dezimal 2 3 2 3 2" xfId="667"/>
    <cellStyle name="Dezimal 2 3 2 3 2 2" xfId="1155"/>
    <cellStyle name="Dezimal 2 3 2 3 3" xfId="994"/>
    <cellStyle name="Dezimal 2 3 2 4" xfId="604"/>
    <cellStyle name="Dezimal 2 3 2 4 2" xfId="1092"/>
    <cellStyle name="Dezimal 2 3 2 5" xfId="941"/>
    <cellStyle name="Dezimal 2 3 3" xfId="454"/>
    <cellStyle name="Dezimal 2 3 4" xfId="469"/>
    <cellStyle name="Dezimal 2 3 4 2" xfId="527"/>
    <cellStyle name="Dezimal 2 3 4 2 2" xfId="689"/>
    <cellStyle name="Dezimal 2 3 4 2 2 2" xfId="1177"/>
    <cellStyle name="Dezimal 2 3 4 2 3" xfId="1016"/>
    <cellStyle name="Dezimal 2 3 4 3" xfId="631"/>
    <cellStyle name="Dezimal 2 3 4 3 2" xfId="1119"/>
    <cellStyle name="Dezimal 2 3 4 4" xfId="958"/>
    <cellStyle name="Dezimal 2 3 5" xfId="500"/>
    <cellStyle name="Dezimal 2 3 5 2" xfId="662"/>
    <cellStyle name="Dezimal 2 3 5 2 2" xfId="1150"/>
    <cellStyle name="Dezimal 2 3 5 3" xfId="989"/>
    <cellStyle name="Dezimal 2 3 6" xfId="599"/>
    <cellStyle name="Dezimal 2 3 6 2" xfId="1087"/>
    <cellStyle name="Dezimal 2 3 7" xfId="936"/>
    <cellStyle name="Dezimal 2 4" xfId="465"/>
    <cellStyle name="Dezimal 2 4 2" xfId="523"/>
    <cellStyle name="Dezimal 2 4 2 2" xfId="685"/>
    <cellStyle name="Dezimal 2 4 2 2 2" xfId="1173"/>
    <cellStyle name="Dezimal 2 4 2 3" xfId="1012"/>
    <cellStyle name="Dezimal 2 4 3" xfId="627"/>
    <cellStyle name="Dezimal 2 4 3 2" xfId="1115"/>
    <cellStyle name="Dezimal 2 4 4" xfId="954"/>
    <cellStyle name="Dezimal 2 5" xfId="496"/>
    <cellStyle name="Dezimal 2 5 2" xfId="658"/>
    <cellStyle name="Dezimal 2 5 2 2" xfId="1146"/>
    <cellStyle name="Dezimal 2 5 3" xfId="985"/>
    <cellStyle name="Dezimal 2 6" xfId="593"/>
    <cellStyle name="Dezimal 2 6 2" xfId="1081"/>
    <cellStyle name="Dezimal 2 7" xfId="932"/>
    <cellStyle name="Entered" xfId="399"/>
    <cellStyle name="Euro" xfId="7"/>
    <cellStyle name="Explanatory Text 2" xfId="71"/>
    <cellStyle name="Fixed" xfId="8"/>
    <cellStyle name="Followed Hyperlink 2" xfId="354"/>
    <cellStyle name="Followed Hyperlink 2 2" xfId="1336"/>
    <cellStyle name="Good 2" xfId="72"/>
    <cellStyle name="Grey" xfId="400"/>
    <cellStyle name="Header1" xfId="401"/>
    <cellStyle name="Header2" xfId="402"/>
    <cellStyle name="Header2 2" xfId="483"/>
    <cellStyle name="Header2 2 2" xfId="645"/>
    <cellStyle name="Header2 2 2 2" xfId="1133"/>
    <cellStyle name="Header2 2 3" xfId="720"/>
    <cellStyle name="Header2 2 3 2" xfId="1208"/>
    <cellStyle name="Header2 2 4" xfId="549"/>
    <cellStyle name="Header2 2 4 2" xfId="1037"/>
    <cellStyle name="Header2 2 5" xfId="751"/>
    <cellStyle name="Header2 2 5 2" xfId="1239"/>
    <cellStyle name="Header2 2 6" xfId="972"/>
    <cellStyle name="Header2 3" xfId="555"/>
    <cellStyle name="Header2 3 2" xfId="1043"/>
    <cellStyle name="Header2 4" xfId="743"/>
    <cellStyle name="Header2 4 2" xfId="1231"/>
    <cellStyle name="Header2 5" xfId="1318"/>
    <cellStyle name="Heading" xfId="403"/>
    <cellStyle name="Heading 1 2" xfId="73"/>
    <cellStyle name="Heading 2 2" xfId="74"/>
    <cellStyle name="Heading 3 2" xfId="75"/>
    <cellStyle name="Heading 4 2" xfId="76"/>
    <cellStyle name="Heading 5" xfId="484"/>
    <cellStyle name="Heading 5 2" xfId="541"/>
    <cellStyle name="Heading 5 2 2" xfId="703"/>
    <cellStyle name="Heading 5 2 2 2" xfId="1191"/>
    <cellStyle name="Heading 5 2 3" xfId="746"/>
    <cellStyle name="Heading 5 2 3 2" xfId="1234"/>
    <cellStyle name="Heading 5 2 4" xfId="768"/>
    <cellStyle name="Heading 5 2 4 2" xfId="1256"/>
    <cellStyle name="Heading 5 2 5" xfId="784"/>
    <cellStyle name="Heading 5 2 5 2" xfId="1272"/>
    <cellStyle name="Heading 5 2 6" xfId="1030"/>
    <cellStyle name="Heading 5 3" xfId="646"/>
    <cellStyle name="Heading 5 3 2" xfId="1134"/>
    <cellStyle name="Heading 5 4" xfId="721"/>
    <cellStyle name="Heading 5 4 2" xfId="1209"/>
    <cellStyle name="Heading 5 5" xfId="577"/>
    <cellStyle name="Heading 5 5 2" xfId="1065"/>
    <cellStyle name="Heading 5 6" xfId="708"/>
    <cellStyle name="Heading 5 6 2" xfId="1196"/>
    <cellStyle name="Heading 5 7" xfId="973"/>
    <cellStyle name="Heading1" xfId="9"/>
    <cellStyle name="Heading2" xfId="10"/>
    <cellStyle name="Hyperlink 2" xfId="77"/>
    <cellStyle name="Hyperlink 2 2" xfId="353"/>
    <cellStyle name="Hyperlink 2 3" xfId="352"/>
    <cellStyle name="Input [yellow]" xfId="404"/>
    <cellStyle name="Input [yellow] 2" xfId="485"/>
    <cellStyle name="Input [yellow] 2 2" xfId="542"/>
    <cellStyle name="Input [yellow] 2 2 2" xfId="704"/>
    <cellStyle name="Input [yellow] 2 2 2 2" xfId="1192"/>
    <cellStyle name="Input [yellow] 2 2 3" xfId="747"/>
    <cellStyle name="Input [yellow] 2 2 3 2" xfId="1235"/>
    <cellStyle name="Input [yellow] 2 2 4" xfId="769"/>
    <cellStyle name="Input [yellow] 2 2 4 2" xfId="1257"/>
    <cellStyle name="Input [yellow] 2 2 5" xfId="785"/>
    <cellStyle name="Input [yellow] 2 2 5 2" xfId="1273"/>
    <cellStyle name="Input [yellow] 2 2 6" xfId="1031"/>
    <cellStyle name="Input [yellow] 2 3" xfId="647"/>
    <cellStyle name="Input [yellow] 2 3 2" xfId="1135"/>
    <cellStyle name="Input [yellow] 2 4" xfId="722"/>
    <cellStyle name="Input [yellow] 2 4 2" xfId="1210"/>
    <cellStyle name="Input [yellow] 2 5" xfId="578"/>
    <cellStyle name="Input [yellow] 2 5 2" xfId="1066"/>
    <cellStyle name="Input [yellow] 2 6" xfId="552"/>
    <cellStyle name="Input [yellow] 2 6 2" xfId="1040"/>
    <cellStyle name="Input [yellow] 2 7" xfId="974"/>
    <cellStyle name="Input 2" xfId="78"/>
    <cellStyle name="Input 2 2" xfId="461"/>
    <cellStyle name="Input 2 2 2" xfId="519"/>
    <cellStyle name="Input 2 2 2 2" xfId="681"/>
    <cellStyle name="Input 2 2 2 2 2" xfId="1169"/>
    <cellStyle name="Input 2 2 2 3" xfId="738"/>
    <cellStyle name="Input 2 2 2 3 2" xfId="1226"/>
    <cellStyle name="Input 2 2 2 4" xfId="761"/>
    <cellStyle name="Input 2 2 2 4 2" xfId="1249"/>
    <cellStyle name="Input 2 2 2 5" xfId="778"/>
    <cellStyle name="Input 2 2 2 5 2" xfId="1266"/>
    <cellStyle name="Input 2 2 2 6" xfId="795"/>
    <cellStyle name="Input 2 2 2 6 2" xfId="1283"/>
    <cellStyle name="Input 2 2 2 7" xfId="1008"/>
    <cellStyle name="Input 2 2 3" xfId="623"/>
    <cellStyle name="Input 2 2 3 2" xfId="1111"/>
    <cellStyle name="Input 2 2 4" xfId="713"/>
    <cellStyle name="Input 2 2 4 2" xfId="1201"/>
    <cellStyle name="Input 2 2 5" xfId="614"/>
    <cellStyle name="Input 2 2 5 2" xfId="1102"/>
    <cellStyle name="Input 2 2 6" xfId="765"/>
    <cellStyle name="Input 2 2 6 2" xfId="1253"/>
    <cellStyle name="Input 2 2 7" xfId="569"/>
    <cellStyle name="Input 2 2 7 2" xfId="1057"/>
    <cellStyle name="Input 2 2 8" xfId="950"/>
    <cellStyle name="Input 2 3" xfId="492"/>
    <cellStyle name="Input 2 3 2" xfId="654"/>
    <cellStyle name="Input 2 3 2 2" xfId="1142"/>
    <cellStyle name="Input 2 3 3" xfId="727"/>
    <cellStyle name="Input 2 3 3 2" xfId="1215"/>
    <cellStyle name="Input 2 3 4" xfId="590"/>
    <cellStyle name="Input 2 3 4 2" xfId="1078"/>
    <cellStyle name="Input 2 3 5" xfId="560"/>
    <cellStyle name="Input 2 3 5 2" xfId="1048"/>
    <cellStyle name="Input 2 3 6" xfId="592"/>
    <cellStyle name="Input 2 3 6 2" xfId="1080"/>
    <cellStyle name="Input 2 3 7" xfId="981"/>
    <cellStyle name="Input 2 4" xfId="571"/>
    <cellStyle name="Input 2 4 2" xfId="1059"/>
    <cellStyle name="Input 2 5" xfId="564"/>
    <cellStyle name="Input 2 5 2" xfId="1052"/>
    <cellStyle name="Input Cells" xfId="405"/>
    <cellStyle name="Labels - Style3" xfId="406"/>
    <cellStyle name="Labels - Style3 2" xfId="486"/>
    <cellStyle name="Labels - Style3 2 2" xfId="543"/>
    <cellStyle name="Labels - Style3 2 2 2" xfId="705"/>
    <cellStyle name="Labels - Style3 2 2 2 2" xfId="1193"/>
    <cellStyle name="Labels - Style3 2 2 3" xfId="748"/>
    <cellStyle name="Labels - Style3 2 2 3 2" xfId="1236"/>
    <cellStyle name="Labels - Style3 2 2 4" xfId="770"/>
    <cellStyle name="Labels - Style3 2 2 4 2" xfId="1258"/>
    <cellStyle name="Labels - Style3 2 2 5" xfId="786"/>
    <cellStyle name="Labels - Style3 2 2 5 2" xfId="1274"/>
    <cellStyle name="Labels - Style3 2 2 6" xfId="801"/>
    <cellStyle name="Labels - Style3 2 2 6 2" xfId="1289"/>
    <cellStyle name="Labels - Style3 2 2 7" xfId="1032"/>
    <cellStyle name="Labels - Style3 2 3" xfId="648"/>
    <cellStyle name="Labels - Style3 2 3 2" xfId="1136"/>
    <cellStyle name="Labels - Style3 2 4" xfId="723"/>
    <cellStyle name="Labels - Style3 2 4 2" xfId="1211"/>
    <cellStyle name="Labels - Style3 2 5" xfId="579"/>
    <cellStyle name="Labels - Style3 2 5 2" xfId="1067"/>
    <cellStyle name="Labels - Style3 2 6" xfId="620"/>
    <cellStyle name="Labels - Style3 2 6 2" xfId="1108"/>
    <cellStyle name="Labels - Style3 2 7" xfId="567"/>
    <cellStyle name="Labels - Style3 2 7 2" xfId="1055"/>
    <cellStyle name="Labels - Style3 2 8" xfId="975"/>
    <cellStyle name="Labels - Style3 3" xfId="514"/>
    <cellStyle name="Labels - Style3 3 2" xfId="676"/>
    <cellStyle name="Labels - Style3 3 2 2" xfId="1164"/>
    <cellStyle name="Labels - Style3 3 3" xfId="734"/>
    <cellStyle name="Labels - Style3 3 3 2" xfId="1222"/>
    <cellStyle name="Labels - Style3 3 4" xfId="757"/>
    <cellStyle name="Labels - Style3 3 4 2" xfId="1245"/>
    <cellStyle name="Labels - Style3 3 5" xfId="774"/>
    <cellStyle name="Labels - Style3 3 5 2" xfId="1262"/>
    <cellStyle name="Labels - Style3 3 6" xfId="791"/>
    <cellStyle name="Labels - Style3 3 6 2" xfId="1279"/>
    <cellStyle name="Labels - Style3 3 7" xfId="1003"/>
    <cellStyle name="Labels - Style3 4" xfId="554"/>
    <cellStyle name="Labels - Style3 4 2" xfId="1042"/>
    <cellStyle name="Labels - Style3 5" xfId="754"/>
    <cellStyle name="Labels - Style3 5 2" xfId="1242"/>
    <cellStyle name="Linked Cell 2" xfId="79"/>
    <cellStyle name="Linked Cells" xfId="407"/>
    <cellStyle name="Margen" xfId="408"/>
    <cellStyle name="Millares [0]_BASE" xfId="409"/>
    <cellStyle name="Millares_agosto" xfId="410"/>
    <cellStyle name="Milliers [0]_!!!GO" xfId="411"/>
    <cellStyle name="Milliers_!!!GO" xfId="412"/>
    <cellStyle name="Moeda [0]_aola" xfId="413"/>
    <cellStyle name="Moeda_aola" xfId="414"/>
    <cellStyle name="Mon?aire [0]_!!!GO" xfId="415"/>
    <cellStyle name="Mon?aire_!!!GO" xfId="416"/>
    <cellStyle name="Moneda [0]_BASE" xfId="417"/>
    <cellStyle name="Moneda_BASE" xfId="418"/>
    <cellStyle name="Monétaire [0]_!!!GO" xfId="419"/>
    <cellStyle name="Monétaire_!!!GO" xfId="420"/>
    <cellStyle name="Neutral 2" xfId="80"/>
    <cellStyle name="Normal" xfId="0" builtinId="0"/>
    <cellStyle name="Normal - Style1" xfId="11"/>
    <cellStyle name="Normal 10" xfId="81"/>
    <cellStyle name="Normal 10 2" xfId="82"/>
    <cellStyle name="Normal 10 2 2" xfId="351"/>
    <cellStyle name="Normal 11" xfId="83"/>
    <cellStyle name="Normal 11 10" xfId="841"/>
    <cellStyle name="Normal 11 11" xfId="842"/>
    <cellStyle name="Normal 11 12" xfId="843"/>
    <cellStyle name="Normal 11 13" xfId="844"/>
    <cellStyle name="Normal 11 14" xfId="845"/>
    <cellStyle name="Normal 11 15" xfId="846"/>
    <cellStyle name="Normal 11 16" xfId="847"/>
    <cellStyle name="Normal 11 17" xfId="848"/>
    <cellStyle name="Normal 11 18" xfId="849"/>
    <cellStyle name="Normal 11 19" xfId="850"/>
    <cellStyle name="Normal 11 2" xfId="851"/>
    <cellStyle name="Normal 11 20" xfId="852"/>
    <cellStyle name="Normal 11 21" xfId="853"/>
    <cellStyle name="Normal 11 22" xfId="854"/>
    <cellStyle name="Normal 11 23" xfId="855"/>
    <cellStyle name="Normal 11 24" xfId="856"/>
    <cellStyle name="Normal 11 25" xfId="857"/>
    <cellStyle name="Normal 11 26" xfId="858"/>
    <cellStyle name="Normal 11 27" xfId="859"/>
    <cellStyle name="Normal 11 28" xfId="860"/>
    <cellStyle name="Normal 11 29" xfId="861"/>
    <cellStyle name="Normal 11 3" xfId="862"/>
    <cellStyle name="Normal 11 30" xfId="863"/>
    <cellStyle name="Normal 11 31" xfId="864"/>
    <cellStyle name="Normal 11 32" xfId="865"/>
    <cellStyle name="Normal 11 33" xfId="866"/>
    <cellStyle name="Normal 11 34" xfId="867"/>
    <cellStyle name="Normal 11 35" xfId="868"/>
    <cellStyle name="Normal 11 36" xfId="869"/>
    <cellStyle name="Normal 11 37" xfId="870"/>
    <cellStyle name="Normal 11 38" xfId="871"/>
    <cellStyle name="Normal 11 39" xfId="872"/>
    <cellStyle name="Normal 11 4" xfId="873"/>
    <cellStyle name="Normal 11 40" xfId="874"/>
    <cellStyle name="Normal 11 41" xfId="875"/>
    <cellStyle name="Normal 11 42" xfId="876"/>
    <cellStyle name="Normal 11 43" xfId="877"/>
    <cellStyle name="Normal 11 44" xfId="878"/>
    <cellStyle name="Normal 11 45" xfId="879"/>
    <cellStyle name="Normal 11 46" xfId="880"/>
    <cellStyle name="Normal 11 47" xfId="881"/>
    <cellStyle name="Normal 11 48" xfId="882"/>
    <cellStyle name="Normal 11 49" xfId="883"/>
    <cellStyle name="Normal 11 5" xfId="884"/>
    <cellStyle name="Normal 11 50" xfId="885"/>
    <cellStyle name="Normal 11 51" xfId="886"/>
    <cellStyle name="Normal 11 52" xfId="887"/>
    <cellStyle name="Normal 11 53" xfId="888"/>
    <cellStyle name="Normal 11 54" xfId="889"/>
    <cellStyle name="Normal 11 55" xfId="890"/>
    <cellStyle name="Normal 11 56" xfId="891"/>
    <cellStyle name="Normal 11 57" xfId="892"/>
    <cellStyle name="Normal 11 58" xfId="893"/>
    <cellStyle name="Normal 11 59" xfId="894"/>
    <cellStyle name="Normal 11 6" xfId="895"/>
    <cellStyle name="Normal 11 60" xfId="896"/>
    <cellStyle name="Normal 11 61" xfId="897"/>
    <cellStyle name="Normal 11 62" xfId="898"/>
    <cellStyle name="Normal 11 63" xfId="899"/>
    <cellStyle name="Normal 11 64" xfId="900"/>
    <cellStyle name="Normal 11 65" xfId="901"/>
    <cellStyle name="Normal 11 66" xfId="902"/>
    <cellStyle name="Normal 11 67" xfId="903"/>
    <cellStyle name="Normal 11 68" xfId="904"/>
    <cellStyle name="Normal 11 69" xfId="905"/>
    <cellStyle name="Normal 11 7" xfId="906"/>
    <cellStyle name="Normal 11 70" xfId="907"/>
    <cellStyle name="Normal 11 71" xfId="908"/>
    <cellStyle name="Normal 11 72" xfId="909"/>
    <cellStyle name="Normal 11 73" xfId="910"/>
    <cellStyle name="Normal 11 74" xfId="911"/>
    <cellStyle name="Normal 11 75" xfId="912"/>
    <cellStyle name="Normal 11 76" xfId="913"/>
    <cellStyle name="Normal 11 77" xfId="914"/>
    <cellStyle name="Normal 11 78" xfId="915"/>
    <cellStyle name="Normal 11 79" xfId="916"/>
    <cellStyle name="Normal 11 8" xfId="917"/>
    <cellStyle name="Normal 11 80" xfId="1337"/>
    <cellStyle name="Normal 11 9" xfId="918"/>
    <cellStyle name="Normal 11_NAMED ACCOUNTS BRQ 1st APRIL" xfId="840"/>
    <cellStyle name="Normal 115" xfId="1368"/>
    <cellStyle name="Normal 12" xfId="84"/>
    <cellStyle name="Normal 12 2" xfId="1338"/>
    <cellStyle name="Normal 13" xfId="12"/>
    <cellStyle name="Normal 14" xfId="85"/>
    <cellStyle name="Normal 14 2" xfId="1339"/>
    <cellStyle name="Normal 15" xfId="86"/>
    <cellStyle name="Normal 15 2" xfId="1340"/>
    <cellStyle name="Normal 16" xfId="350"/>
    <cellStyle name="Normal 16 2" xfId="1341"/>
    <cellStyle name="Normal 17" xfId="349"/>
    <cellStyle name="Normal 17 2" xfId="1342"/>
    <cellStyle name="Normal 172" xfId="13"/>
    <cellStyle name="Normal 18" xfId="348"/>
    <cellStyle name="Normal 18 2" xfId="1343"/>
    <cellStyle name="Normal 186" xfId="14"/>
    <cellStyle name="Normal 19" xfId="347"/>
    <cellStyle name="Normal 19 2" xfId="1344"/>
    <cellStyle name="Normal 194" xfId="15"/>
    <cellStyle name="Normal 2" xfId="16"/>
    <cellStyle name="Normal 2 10" xfId="1312"/>
    <cellStyle name="Normal 2 11" xfId="1313"/>
    <cellStyle name="Normal 2 2" xfId="17"/>
    <cellStyle name="Normal 2 2 2" xfId="88"/>
    <cellStyle name="Normal 2 2 2 2" xfId="89"/>
    <cellStyle name="Normal 2 2 2 2 2" xfId="90"/>
    <cellStyle name="Normal 2 2 2 2 2 2" xfId="91"/>
    <cellStyle name="Normal 2 2 2 2 3" xfId="92"/>
    <cellStyle name="Normal 2 2 2 3" xfId="93"/>
    <cellStyle name="Normal 2 2 2 3 2" xfId="94"/>
    <cellStyle name="Normal 2 2 2 3 2 2" xfId="95"/>
    <cellStyle name="Normal 2 2 2 3 3" xfId="96"/>
    <cellStyle name="Normal 2 2 2 4" xfId="97"/>
    <cellStyle name="Normal 2 2 2 4 2" xfId="98"/>
    <cellStyle name="Normal 2 2 2 5" xfId="99"/>
    <cellStyle name="Normal 2 2 2 6" xfId="346"/>
    <cellStyle name="Normal 2 2 2_NAMED ACCOUNTS BRQ 1st APRIL" xfId="919"/>
    <cellStyle name="Normal 2 2 3" xfId="100"/>
    <cellStyle name="Normal 2 2 3 2" xfId="101"/>
    <cellStyle name="Normal 2 2 3 3" xfId="1345"/>
    <cellStyle name="Normal 2 2 3_NAMED ACCOUNTS BRQ 1st APRIL" xfId="920"/>
    <cellStyle name="Normal 2 2 4" xfId="102"/>
    <cellStyle name="Normal 2 2 4 2" xfId="103"/>
    <cellStyle name="Normal 2 2 5" xfId="104"/>
    <cellStyle name="Normal 2 2 6" xfId="105"/>
    <cellStyle name="Normal 2 2 7" xfId="345"/>
    <cellStyle name="Normal 2 2 8" xfId="87"/>
    <cellStyle name="Normal 2 2 9" xfId="40"/>
    <cellStyle name="Normal 2 3" xfId="18"/>
    <cellStyle name="Normal 2 3 2" xfId="106"/>
    <cellStyle name="Normal 2 3 3" xfId="380"/>
    <cellStyle name="Normal 2 3 3 2" xfId="1346"/>
    <cellStyle name="Normal 2 4" xfId="107"/>
    <cellStyle name="Normal 2 4 2" xfId="108"/>
    <cellStyle name="Normal 2 4 3" xfId="381"/>
    <cellStyle name="Normal 2 4 4" xfId="1347"/>
    <cellStyle name="Normal 2 4_NAMED ACCOUNTS BRQ 1st APRIL" xfId="921"/>
    <cellStyle name="Normal 2 5" xfId="109"/>
    <cellStyle name="Normal 2 6" xfId="376"/>
    <cellStyle name="Normal 2 7" xfId="1305"/>
    <cellStyle name="Normal 2 8" xfId="1308"/>
    <cellStyle name="Normal 2 9" xfId="1310"/>
    <cellStyle name="Normal 2_China Inlands - North Central" xfId="1364"/>
    <cellStyle name="Normal 20" xfId="344"/>
    <cellStyle name="Normal 20 2" xfId="1348"/>
    <cellStyle name="Normal 21" xfId="457"/>
    <cellStyle name="Normal 21 2" xfId="922"/>
    <cellStyle name="Normal 21_NAMED ACCOUNTS BRQ 1st APRIL" xfId="923"/>
    <cellStyle name="Normal 22" xfId="110"/>
    <cellStyle name="Normal 23" xfId="458"/>
    <cellStyle name="Normal 24" xfId="1304"/>
    <cellStyle name="Normal 24 2" xfId="1352"/>
    <cellStyle name="Normal 25" xfId="42"/>
    <cellStyle name="Normal 25 2" xfId="1365"/>
    <cellStyle name="Normal 26" xfId="546"/>
    <cellStyle name="Normal 27" xfId="1307"/>
    <cellStyle name="Normal 28" xfId="1309"/>
    <cellStyle name="Normal 29" xfId="1311"/>
    <cellStyle name="Normal 3" xfId="19"/>
    <cellStyle name="Normal 3 2" xfId="20"/>
    <cellStyle name="Normal 3 2 2" xfId="112"/>
    <cellStyle name="Normal 3 2 3" xfId="383"/>
    <cellStyle name="Normal 3 2 4" xfId="111"/>
    <cellStyle name="Normal 30" xfId="1366"/>
    <cellStyle name="Normal 31" xfId="1367"/>
    <cellStyle name="Normal 38" xfId="375"/>
    <cellStyle name="Normal 4" xfId="21"/>
    <cellStyle name="Normal 4 2" xfId="114"/>
    <cellStyle name="Normal 4 2 2" xfId="115"/>
    <cellStyle name="Normal 4 2 2 2" xfId="116"/>
    <cellStyle name="Normal 4 2 2 2 2" xfId="117"/>
    <cellStyle name="Normal 4 2 2 3" xfId="118"/>
    <cellStyle name="Normal 4 2 3" xfId="119"/>
    <cellStyle name="Normal 4 2 3 2" xfId="120"/>
    <cellStyle name="Normal 4 2 3 2 2" xfId="121"/>
    <cellStyle name="Normal 4 2 3 3" xfId="122"/>
    <cellStyle name="Normal 4 2 4" xfId="123"/>
    <cellStyle name="Normal 4 2 4 2" xfId="124"/>
    <cellStyle name="Normal 4 2 5" xfId="125"/>
    <cellStyle name="Normal 4 2 6" xfId="421"/>
    <cellStyle name="Normal 4 3" xfId="126"/>
    <cellStyle name="Normal 4 3 2" xfId="127"/>
    <cellStyle name="Normal 4 4" xfId="128"/>
    <cellStyle name="Normal 4 5" xfId="129"/>
    <cellStyle name="Normal 4 6" xfId="113"/>
    <cellStyle name="Normal 5" xfId="22"/>
    <cellStyle name="Normal 5 2" xfId="131"/>
    <cellStyle name="Normal 5 2 2" xfId="132"/>
    <cellStyle name="Normal 5 2 2 2" xfId="133"/>
    <cellStyle name="Normal 5 2 2 2 2" xfId="134"/>
    <cellStyle name="Normal 5 2 2 3" xfId="135"/>
    <cellStyle name="Normal 5 2 3" xfId="136"/>
    <cellStyle name="Normal 5 2 3 2" xfId="137"/>
    <cellStyle name="Normal 5 2 3 2 2" xfId="138"/>
    <cellStyle name="Normal 5 2 3 3" xfId="139"/>
    <cellStyle name="Normal 5 2 4" xfId="140"/>
    <cellStyle name="Normal 5 2 4 2" xfId="141"/>
    <cellStyle name="Normal 5 2 5" xfId="142"/>
    <cellStyle name="Normal 5 2 6" xfId="343"/>
    <cellStyle name="Normal 5 2_NAMED ACCOUNTS BRQ 1st APRIL" xfId="924"/>
    <cellStyle name="Normal 5 3" xfId="143"/>
    <cellStyle name="Normal 5 3 2" xfId="144"/>
    <cellStyle name="Normal 5 4" xfId="145"/>
    <cellStyle name="Normal 5 5" xfId="146"/>
    <cellStyle name="Normal 5 6" xfId="130"/>
    <cellStyle name="Normal 5_JW Atlantic Working 4.2" xfId="342"/>
    <cellStyle name="Normal 6" xfId="38"/>
    <cellStyle name="Normal 6 2" xfId="341"/>
    <cellStyle name="Normal 7" xfId="23"/>
    <cellStyle name="Normal 7 2" xfId="148"/>
    <cellStyle name="Normal 7 2 2" xfId="149"/>
    <cellStyle name="Normal 7 2 2 2" xfId="150"/>
    <cellStyle name="Normal 7 2 3" xfId="151"/>
    <cellStyle name="Normal 7 2 4" xfId="340"/>
    <cellStyle name="Normal 7 2_NAMED ACCOUNTS BRQ 1st APRIL" xfId="925"/>
    <cellStyle name="Normal 7 3" xfId="152"/>
    <cellStyle name="Normal 7 3 2" xfId="153"/>
    <cellStyle name="Normal 7 4" xfId="154"/>
    <cellStyle name="Normal 7 5" xfId="155"/>
    <cellStyle name="Normal 7 6" xfId="147"/>
    <cellStyle name="Normal 8" xfId="156"/>
    <cellStyle name="Normal 8 2" xfId="157"/>
    <cellStyle name="Normal 8 2 2" xfId="158"/>
    <cellStyle name="Normal 8 2 2 2" xfId="159"/>
    <cellStyle name="Normal 8 2 3" xfId="160"/>
    <cellStyle name="Normal 8 2 4" xfId="339"/>
    <cellStyle name="Normal 8 3" xfId="161"/>
    <cellStyle name="Normal 8 3 2" xfId="162"/>
    <cellStyle name="Normal 8 3 3" xfId="338"/>
    <cellStyle name="Normal 8 4" xfId="163"/>
    <cellStyle name="Normal 8 5" xfId="164"/>
    <cellStyle name="Normal 8_NAMED ACCOUNTS BRQ 1st APRIL" xfId="926"/>
    <cellStyle name="Normal 9" xfId="165"/>
    <cellStyle name="Normal 9 2" xfId="166"/>
    <cellStyle name="Normal 9 2 2" xfId="337"/>
    <cellStyle name="Normal 9 3" xfId="167"/>
    <cellStyle name="Normal_Sheet1" xfId="927"/>
    <cellStyle name="Normale 2" xfId="168"/>
    <cellStyle name="Normale 2 2" xfId="169"/>
    <cellStyle name="Normale 2 3" xfId="170"/>
    <cellStyle name="Normale_NUOVO FILE 11.06" xfId="171"/>
    <cellStyle name="normální 2" xfId="172"/>
    <cellStyle name="normální 2 2" xfId="173"/>
    <cellStyle name="normální_04Road" xfId="24"/>
    <cellStyle name="Note 2" xfId="174"/>
    <cellStyle name="Note 2 2" xfId="462"/>
    <cellStyle name="Note 2 2 2" xfId="520"/>
    <cellStyle name="Note 2 2 2 2" xfId="682"/>
    <cellStyle name="Note 2 2 2 2 2" xfId="1170"/>
    <cellStyle name="Note 2 2 2 3" xfId="739"/>
    <cellStyle name="Note 2 2 2 3 2" xfId="1227"/>
    <cellStyle name="Note 2 2 2 4" xfId="762"/>
    <cellStyle name="Note 2 2 2 4 2" xfId="1250"/>
    <cellStyle name="Note 2 2 2 5" xfId="779"/>
    <cellStyle name="Note 2 2 2 5 2" xfId="1267"/>
    <cellStyle name="Note 2 2 2 6" xfId="796"/>
    <cellStyle name="Note 2 2 2 6 2" xfId="1284"/>
    <cellStyle name="Note 2 2 2 7" xfId="1009"/>
    <cellStyle name="Note 2 2 3" xfId="624"/>
    <cellStyle name="Note 2 2 3 2" xfId="1112"/>
    <cellStyle name="Note 2 2 4" xfId="714"/>
    <cellStyle name="Note 2 2 4 2" xfId="1202"/>
    <cellStyle name="Note 2 2 5" xfId="587"/>
    <cellStyle name="Note 2 2 5 2" xfId="1075"/>
    <cellStyle name="Note 2 2 6" xfId="575"/>
    <cellStyle name="Note 2 2 6 2" xfId="1063"/>
    <cellStyle name="Note 2 2 7" xfId="570"/>
    <cellStyle name="Note 2 2 7 2" xfId="1058"/>
    <cellStyle name="Note 2 2 8" xfId="951"/>
    <cellStyle name="Note 2 3" xfId="493"/>
    <cellStyle name="Note 2 3 2" xfId="655"/>
    <cellStyle name="Note 2 3 2 2" xfId="1143"/>
    <cellStyle name="Note 2 3 3" xfId="728"/>
    <cellStyle name="Note 2 3 3 2" xfId="1216"/>
    <cellStyle name="Note 2 3 4" xfId="582"/>
    <cellStyle name="Note 2 3 4 2" xfId="1070"/>
    <cellStyle name="Note 2 3 5" xfId="616"/>
    <cellStyle name="Note 2 3 5 2" xfId="1104"/>
    <cellStyle name="Note 2 3 6" xfId="597"/>
    <cellStyle name="Note 2 3 6 2" xfId="1085"/>
    <cellStyle name="Note 2 3 7" xfId="982"/>
    <cellStyle name="Note 2 4" xfId="551"/>
    <cellStyle name="Note 2 4 2" xfId="1039"/>
    <cellStyle name="Note 2 5" xfId="731"/>
    <cellStyle name="Note 2 5 2" xfId="1219"/>
    <cellStyle name="Notiz 2" xfId="422"/>
    <cellStyle name="Œ…‹æØ‚è [0.00]_Region Orders (2)" xfId="423"/>
    <cellStyle name="Œ…‹æØ‚è_Region Orders (2)" xfId="424"/>
    <cellStyle name="Output 2" xfId="175"/>
    <cellStyle name="Output 2 2" xfId="463"/>
    <cellStyle name="Output 2 2 2" xfId="521"/>
    <cellStyle name="Output 2 2 2 2" xfId="683"/>
    <cellStyle name="Output 2 2 2 2 2" xfId="1171"/>
    <cellStyle name="Output 2 2 2 3" xfId="740"/>
    <cellStyle name="Output 2 2 2 3 2" xfId="1228"/>
    <cellStyle name="Output 2 2 2 4" xfId="763"/>
    <cellStyle name="Output 2 2 2 4 2" xfId="1251"/>
    <cellStyle name="Output 2 2 2 5" xfId="780"/>
    <cellStyle name="Output 2 2 2 5 2" xfId="1268"/>
    <cellStyle name="Output 2 2 2 6" xfId="797"/>
    <cellStyle name="Output 2 2 2 6 2" xfId="1285"/>
    <cellStyle name="Output 2 2 2 7" xfId="1010"/>
    <cellStyle name="Output 2 2 3" xfId="625"/>
    <cellStyle name="Output 2 2 3 2" xfId="1113"/>
    <cellStyle name="Output 2 2 4" xfId="715"/>
    <cellStyle name="Output 2 2 4 2" xfId="1203"/>
    <cellStyle name="Output 2 2 5" xfId="588"/>
    <cellStyle name="Output 2 2 5 2" xfId="1076"/>
    <cellStyle name="Output 2 2 6" xfId="742"/>
    <cellStyle name="Output 2 2 6 2" xfId="1230"/>
    <cellStyle name="Output 2 2 7" xfId="572"/>
    <cellStyle name="Output 2 2 7 2" xfId="1060"/>
    <cellStyle name="Output 2 2 8" xfId="952"/>
    <cellStyle name="Output 2 3" xfId="494"/>
    <cellStyle name="Output 2 3 2" xfId="656"/>
    <cellStyle name="Output 2 3 2 2" xfId="1144"/>
    <cellStyle name="Output 2 3 3" xfId="729"/>
    <cellStyle name="Output 2 3 3 2" xfId="1217"/>
    <cellStyle name="Output 2 3 4" xfId="583"/>
    <cellStyle name="Output 2 3 4 2" xfId="1071"/>
    <cellStyle name="Output 2 3 5" xfId="610"/>
    <cellStyle name="Output 2 3 5 2" xfId="1098"/>
    <cellStyle name="Output 2 3 6" xfId="586"/>
    <cellStyle name="Output 2 3 6 2" xfId="1074"/>
    <cellStyle name="Output 2 3 7" xfId="983"/>
    <cellStyle name="Output 2 4" xfId="618"/>
    <cellStyle name="Output 2 4 2" xfId="1106"/>
    <cellStyle name="Output 2 5" xfId="573"/>
    <cellStyle name="Output 2 5 2" xfId="1061"/>
    <cellStyle name="per.style" xfId="425"/>
    <cellStyle name="Percent [2]" xfId="426"/>
    <cellStyle name="Percent 2" xfId="176"/>
    <cellStyle name="Percent 3" xfId="427"/>
    <cellStyle name="Percent 4" xfId="428"/>
    <cellStyle name="Percent 5" xfId="429"/>
    <cellStyle name="Percent 6" xfId="430"/>
    <cellStyle name="Percent 7" xfId="431"/>
    <cellStyle name="pricing" xfId="432"/>
    <cellStyle name="pricing 2" xfId="1319"/>
    <cellStyle name="PSChar" xfId="433"/>
    <cellStyle name="Reset  - Style4" xfId="434"/>
    <cellStyle name="RevList" xfId="435"/>
    <cellStyle name="Separador de milhares [0]_Person" xfId="436"/>
    <cellStyle name="Separador de milhares_Person" xfId="437"/>
    <cellStyle name="Sombra1" xfId="438"/>
    <cellStyle name="Sombra2" xfId="439"/>
    <cellStyle name="Standard 2" xfId="25"/>
    <cellStyle name="Standard 2 2" xfId="178"/>
    <cellStyle name="Standard 2 3" xfId="177"/>
    <cellStyle name="Standard 3" xfId="39"/>
    <cellStyle name="Standard_Tabelle1" xfId="928"/>
    <cellStyle name="Style 1" xfId="929"/>
    <cellStyle name="Style 1 2" xfId="1306"/>
    <cellStyle name="Subtotal" xfId="440"/>
    <cellStyle name="Table  - Style5" xfId="441"/>
    <cellStyle name="Table  - Style5 2" xfId="487"/>
    <cellStyle name="Table  - Style5 2 2" xfId="544"/>
    <cellStyle name="Table  - Style5 2 2 2" xfId="706"/>
    <cellStyle name="Table  - Style5 2 2 2 2" xfId="1194"/>
    <cellStyle name="Table  - Style5 2 2 3" xfId="749"/>
    <cellStyle name="Table  - Style5 2 2 3 2" xfId="1237"/>
    <cellStyle name="Table  - Style5 2 2 4" xfId="771"/>
    <cellStyle name="Table  - Style5 2 2 4 2" xfId="1259"/>
    <cellStyle name="Table  - Style5 2 2 5" xfId="787"/>
    <cellStyle name="Table  - Style5 2 2 5 2" xfId="1275"/>
    <cellStyle name="Table  - Style5 2 2 6" xfId="802"/>
    <cellStyle name="Table  - Style5 2 2 6 2" xfId="1290"/>
    <cellStyle name="Table  - Style5 2 2 7" xfId="1033"/>
    <cellStyle name="Table  - Style5 2 3" xfId="649"/>
    <cellStyle name="Table  - Style5 2 3 2" xfId="1137"/>
    <cellStyle name="Table  - Style5 2 4" xfId="724"/>
    <cellStyle name="Table  - Style5 2 4 2" xfId="1212"/>
    <cellStyle name="Table  - Style5 2 5" xfId="580"/>
    <cellStyle name="Table  - Style5 2 5 2" xfId="1068"/>
    <cellStyle name="Table  - Style5 2 6" xfId="561"/>
    <cellStyle name="Table  - Style5 2 6 2" xfId="1049"/>
    <cellStyle name="Table  - Style5 2 7" xfId="568"/>
    <cellStyle name="Table  - Style5 2 7 2" xfId="1056"/>
    <cellStyle name="Table  - Style5 2 8" xfId="976"/>
    <cellStyle name="Table  - Style5 3" xfId="515"/>
    <cellStyle name="Table  - Style5 3 2" xfId="677"/>
    <cellStyle name="Table  - Style5 3 2 2" xfId="1165"/>
    <cellStyle name="Table  - Style5 3 3" xfId="735"/>
    <cellStyle name="Table  - Style5 3 3 2" xfId="1223"/>
    <cellStyle name="Table  - Style5 3 4" xfId="758"/>
    <cellStyle name="Table  - Style5 3 4 2" xfId="1246"/>
    <cellStyle name="Table  - Style5 3 5" xfId="775"/>
    <cellStyle name="Table  - Style5 3 5 2" xfId="1263"/>
    <cellStyle name="Table  - Style5 3 6" xfId="792"/>
    <cellStyle name="Table  - Style5 3 6 2" xfId="1280"/>
    <cellStyle name="Table  - Style5 3 7" xfId="1004"/>
    <cellStyle name="Table  - Style5 4" xfId="709"/>
    <cellStyle name="Table  - Style5 4 2" xfId="1197"/>
    <cellStyle name="Table  - Style5 5" xfId="596"/>
    <cellStyle name="Table  - Style5 5 2" xfId="1084"/>
    <cellStyle name="Title  - Style6" xfId="442"/>
    <cellStyle name="Title 2" xfId="179"/>
    <cellStyle name="Total 2" xfId="180"/>
    <cellStyle name="Total 2 2" xfId="464"/>
    <cellStyle name="Total 2 2 2" xfId="522"/>
    <cellStyle name="Total 2 2 2 2" xfId="684"/>
    <cellStyle name="Total 2 2 2 2 2" xfId="1172"/>
    <cellStyle name="Total 2 2 2 3" xfId="741"/>
    <cellStyle name="Total 2 2 2 3 2" xfId="1229"/>
    <cellStyle name="Total 2 2 2 4" xfId="764"/>
    <cellStyle name="Total 2 2 2 4 2" xfId="1252"/>
    <cellStyle name="Total 2 2 2 5" xfId="781"/>
    <cellStyle name="Total 2 2 2 5 2" xfId="1269"/>
    <cellStyle name="Total 2 2 2 6" xfId="798"/>
    <cellStyle name="Total 2 2 2 6 2" xfId="1286"/>
    <cellStyle name="Total 2 2 2 7" xfId="1011"/>
    <cellStyle name="Total 2 2 3" xfId="626"/>
    <cellStyle name="Total 2 2 3 2" xfId="1114"/>
    <cellStyle name="Total 2 2 4" xfId="716"/>
    <cellStyle name="Total 2 2 4 2" xfId="1204"/>
    <cellStyle name="Total 2 2 5" xfId="612"/>
    <cellStyle name="Total 2 2 5 2" xfId="1100"/>
    <cellStyle name="Total 2 2 6" xfId="753"/>
    <cellStyle name="Total 2 2 6 2" xfId="1241"/>
    <cellStyle name="Total 2 2 7" xfId="565"/>
    <cellStyle name="Total 2 2 7 2" xfId="1053"/>
    <cellStyle name="Total 2 2 8" xfId="953"/>
    <cellStyle name="Total 2 3" xfId="495"/>
    <cellStyle name="Total 2 3 2" xfId="657"/>
    <cellStyle name="Total 2 3 2 2" xfId="1145"/>
    <cellStyle name="Total 2 3 3" xfId="730"/>
    <cellStyle name="Total 2 3 3 2" xfId="1218"/>
    <cellStyle name="Total 2 3 4" xfId="589"/>
    <cellStyle name="Total 2 3 4 2" xfId="1077"/>
    <cellStyle name="Total 2 3 5" xfId="559"/>
    <cellStyle name="Total 2 3 5 2" xfId="1047"/>
    <cellStyle name="Total 2 3 6" xfId="563"/>
    <cellStyle name="Total 2 3 6 2" xfId="1051"/>
    <cellStyle name="Total 2 3 7" xfId="984"/>
    <cellStyle name="Total 2 4" xfId="617"/>
    <cellStyle name="Total 2 4 2" xfId="1105"/>
    <cellStyle name="Total 2 5" xfId="717"/>
    <cellStyle name="Total 2 5 2" xfId="1205"/>
    <cellStyle name="TotCol - Style7" xfId="443"/>
    <cellStyle name="TotRow - Style8" xfId="444"/>
    <cellStyle name="TotRow - Style8 2" xfId="488"/>
    <cellStyle name="TotRow - Style8 2 2" xfId="545"/>
    <cellStyle name="TotRow - Style8 2 2 2" xfId="707"/>
    <cellStyle name="TotRow - Style8 2 2 2 2" xfId="1195"/>
    <cellStyle name="TotRow - Style8 2 2 3" xfId="750"/>
    <cellStyle name="TotRow - Style8 2 2 3 2" xfId="1238"/>
    <cellStyle name="TotRow - Style8 2 2 4" xfId="772"/>
    <cellStyle name="TotRow - Style8 2 2 4 2" xfId="1260"/>
    <cellStyle name="TotRow - Style8 2 2 5" xfId="788"/>
    <cellStyle name="TotRow - Style8 2 2 5 2" xfId="1276"/>
    <cellStyle name="TotRow - Style8 2 2 6" xfId="803"/>
    <cellStyle name="TotRow - Style8 2 2 6 2" xfId="1291"/>
    <cellStyle name="TotRow - Style8 2 2 7" xfId="1034"/>
    <cellStyle name="TotRow - Style8 2 3" xfId="650"/>
    <cellStyle name="TotRow - Style8 2 3 2" xfId="1138"/>
    <cellStyle name="TotRow - Style8 2 4" xfId="725"/>
    <cellStyle name="TotRow - Style8 2 4 2" xfId="1213"/>
    <cellStyle name="TotRow - Style8 2 5" xfId="584"/>
    <cellStyle name="TotRow - Style8 2 5 2" xfId="1072"/>
    <cellStyle name="TotRow - Style8 2 6" xfId="615"/>
    <cellStyle name="TotRow - Style8 2 6 2" xfId="1103"/>
    <cellStyle name="TotRow - Style8 2 7" xfId="711"/>
    <cellStyle name="TotRow - Style8 2 7 2" xfId="1199"/>
    <cellStyle name="TotRow - Style8 2 8" xfId="977"/>
    <cellStyle name="TotRow - Style8 3" xfId="516"/>
    <cellStyle name="TotRow - Style8 3 2" xfId="678"/>
    <cellStyle name="TotRow - Style8 3 2 2" xfId="1166"/>
    <cellStyle name="TotRow - Style8 3 3" xfId="736"/>
    <cellStyle name="TotRow - Style8 3 3 2" xfId="1224"/>
    <cellStyle name="TotRow - Style8 3 4" xfId="759"/>
    <cellStyle name="TotRow - Style8 3 4 2" xfId="1247"/>
    <cellStyle name="TotRow - Style8 3 5" xfId="776"/>
    <cellStyle name="TotRow - Style8 3 5 2" xfId="1264"/>
    <cellStyle name="TotRow - Style8 3 6" xfId="793"/>
    <cellStyle name="TotRow - Style8 3 6 2" xfId="1281"/>
    <cellStyle name="TotRow - Style8 3 7" xfId="1005"/>
    <cellStyle name="TotRow - Style8 4" xfId="710"/>
    <cellStyle name="TotRow - Style8 4 2" xfId="1198"/>
    <cellStyle name="TotRow - Style8 5" xfId="752"/>
    <cellStyle name="TotRow - Style8 5 2" xfId="1240"/>
    <cellStyle name="Tusenskille_RESULTS" xfId="445"/>
    <cellStyle name="Valuta [0]_RESULTS" xfId="446"/>
    <cellStyle name="Valuta_RESULTS" xfId="447"/>
    <cellStyle name="VISION" xfId="26"/>
    <cellStyle name="Warning Text 2" xfId="181"/>
    <cellStyle name="똿뗦먛귟 [0.00]_PRODUCT DETAIL Q1" xfId="27"/>
    <cellStyle name="똿뗦먛귟_PRODUCT DETAIL Q1" xfId="28"/>
    <cellStyle name="믅됞 [0.00]_PRODUCT DETAIL Q1" xfId="29"/>
    <cellStyle name="믅됞_PRODUCT DETAIL Q1" xfId="30"/>
    <cellStyle name="백분율_HOBONG" xfId="31"/>
    <cellStyle name="뷭?_BOOKSHIP" xfId="32"/>
    <cellStyle name="쉼표_AAUS 2 Loops Move Count_080107" xfId="448"/>
    <cellStyle name="콤마 [0]_1202" xfId="33"/>
    <cellStyle name="콤마_1202" xfId="34"/>
    <cellStyle name="통화 [0]_1202" xfId="35"/>
    <cellStyle name="통화_1202" xfId="36"/>
    <cellStyle name="표준_(정보부문)월별인원계획" xfId="37"/>
    <cellStyle name="一般_Rate" xfId="449"/>
    <cellStyle name="千分位[0]_Rate" xfId="450"/>
    <cellStyle name="千分位_Depreciation Sch-Powick" xfId="451"/>
    <cellStyle name="常规 10" xfId="182"/>
    <cellStyle name="常规 10 2" xfId="183"/>
    <cellStyle name="常规 11" xfId="184"/>
    <cellStyle name="常规 11 2" xfId="185"/>
    <cellStyle name="常规 12" xfId="186"/>
    <cellStyle name="常规 12 2" xfId="187"/>
    <cellStyle name="常规 13" xfId="188"/>
    <cellStyle name="常规 13 2" xfId="189"/>
    <cellStyle name="常规 2" xfId="190"/>
    <cellStyle name="常规 2 2" xfId="191"/>
    <cellStyle name="常规 2 2 2" xfId="192"/>
    <cellStyle name="常规 2 2 2 2" xfId="193"/>
    <cellStyle name="常规 2 2 2 2 2" xfId="194"/>
    <cellStyle name="常规 2 2 2 2 2 2" xfId="195"/>
    <cellStyle name="常规 2 2 2 2 3" xfId="196"/>
    <cellStyle name="常规 2 2 2 3" xfId="197"/>
    <cellStyle name="常规 2 2 2 3 2" xfId="198"/>
    <cellStyle name="常规 2 2 2 3 2 2" xfId="199"/>
    <cellStyle name="常规 2 2 2 3 3" xfId="200"/>
    <cellStyle name="常规 2 2 2 4" xfId="201"/>
    <cellStyle name="常规 2 2 2 4 2" xfId="202"/>
    <cellStyle name="常规 2 2 2 5" xfId="203"/>
    <cellStyle name="常规 2 2 3" xfId="204"/>
    <cellStyle name="常规 2 2 3 2" xfId="205"/>
    <cellStyle name="常规 2 2 4" xfId="206"/>
    <cellStyle name="常规 2 2 4 2" xfId="207"/>
    <cellStyle name="常规 2 2 5" xfId="208"/>
    <cellStyle name="常规 2 2 6" xfId="209"/>
    <cellStyle name="常规 2 3" xfId="210"/>
    <cellStyle name="常规 2 3 2" xfId="211"/>
    <cellStyle name="常规 2 3 2 2" xfId="212"/>
    <cellStyle name="常规 2 3 2 2 2" xfId="213"/>
    <cellStyle name="常规 2 3 2 3" xfId="214"/>
    <cellStyle name="常规 2 3 3" xfId="215"/>
    <cellStyle name="常规 2 3 3 2" xfId="216"/>
    <cellStyle name="常规 2 3 3 2 2" xfId="217"/>
    <cellStyle name="常规 2 3 3 3" xfId="218"/>
    <cellStyle name="常规 2 3 4" xfId="219"/>
    <cellStyle name="常规 2 3 4 2" xfId="220"/>
    <cellStyle name="常规 2 3 5" xfId="221"/>
    <cellStyle name="常规 2 4" xfId="222"/>
    <cellStyle name="常规 2 4 2" xfId="223"/>
    <cellStyle name="常规 2 4 2 2" xfId="224"/>
    <cellStyle name="常规 2 4 3" xfId="225"/>
    <cellStyle name="常规 2 5" xfId="226"/>
    <cellStyle name="常规 2 5 2" xfId="227"/>
    <cellStyle name="常规 2 6" xfId="228"/>
    <cellStyle name="常规 2 7" xfId="229"/>
    <cellStyle name="常规 2 7 2" xfId="230"/>
    <cellStyle name="常规 26" xfId="231"/>
    <cellStyle name="常规 3" xfId="232"/>
    <cellStyle name="常规 3 2" xfId="233"/>
    <cellStyle name="常规 3 2 2" xfId="234"/>
    <cellStyle name="常规 3 2 2 2" xfId="235"/>
    <cellStyle name="常规 3 2 2 2 2" xfId="236"/>
    <cellStyle name="常规 3 2 2 3" xfId="237"/>
    <cellStyle name="常规 3 2 3" xfId="238"/>
    <cellStyle name="常规 3 2 3 2" xfId="239"/>
    <cellStyle name="常规 3 2 3 2 2" xfId="240"/>
    <cellStyle name="常规 3 2 3 3" xfId="241"/>
    <cellStyle name="常规 3 2 4" xfId="242"/>
    <cellStyle name="常规 3 2 4 2" xfId="243"/>
    <cellStyle name="常规 3 3" xfId="244"/>
    <cellStyle name="常规 3 3 2" xfId="245"/>
    <cellStyle name="常规 3 4" xfId="246"/>
    <cellStyle name="常规 3 5" xfId="247"/>
    <cellStyle name="常规 4" xfId="248"/>
    <cellStyle name="常规 4 2" xfId="249"/>
    <cellStyle name="常规 4 2 2" xfId="250"/>
    <cellStyle name="常规 4 2 2 2" xfId="251"/>
    <cellStyle name="常规 4 2 2 2 2" xfId="252"/>
    <cellStyle name="常规 4 2 2 3" xfId="253"/>
    <cellStyle name="常规 4 2 3" xfId="254"/>
    <cellStyle name="常规 4 2 3 2" xfId="255"/>
    <cellStyle name="常规 4 2 3 2 2" xfId="256"/>
    <cellStyle name="常规 4 2 3 3" xfId="257"/>
    <cellStyle name="常规 4 2 4" xfId="258"/>
    <cellStyle name="常规 4 2 4 2" xfId="259"/>
    <cellStyle name="常规 4 3" xfId="260"/>
    <cellStyle name="常规 4 3 2" xfId="261"/>
    <cellStyle name="常规 4 4" xfId="262"/>
    <cellStyle name="常规 4 4 2" xfId="263"/>
    <cellStyle name="常规 4 5" xfId="264"/>
    <cellStyle name="常规 5" xfId="265"/>
    <cellStyle name="常规 5 2" xfId="266"/>
    <cellStyle name="常规 5 2 2" xfId="267"/>
    <cellStyle name="常规 5 2 2 2" xfId="268"/>
    <cellStyle name="常规 5 2 3" xfId="269"/>
    <cellStyle name="常规 5 3" xfId="270"/>
    <cellStyle name="常规 5 3 2" xfId="271"/>
    <cellStyle name="常规 5 3 2 2" xfId="272"/>
    <cellStyle name="常规 5 3 3" xfId="273"/>
    <cellStyle name="常规 5 4" xfId="274"/>
    <cellStyle name="常规 5 4 2" xfId="275"/>
    <cellStyle name="常规 5 5" xfId="276"/>
    <cellStyle name="常规 5 5 2" xfId="277"/>
    <cellStyle name="常规 5 6" xfId="278"/>
    <cellStyle name="常规 5 7" xfId="336"/>
    <cellStyle name="常规 6" xfId="279"/>
    <cellStyle name="常规 6 2" xfId="280"/>
    <cellStyle name="常规 6 2 2" xfId="281"/>
    <cellStyle name="常规 6 3" xfId="282"/>
    <cellStyle name="常规 6 4" xfId="335"/>
    <cellStyle name="常规 7" xfId="283"/>
    <cellStyle name="常规 7 2" xfId="284"/>
    <cellStyle name="常规 7 2 2" xfId="285"/>
    <cellStyle name="常规 7 3" xfId="286"/>
    <cellStyle name="常规 8" xfId="287"/>
    <cellStyle name="常规 9" xfId="288"/>
    <cellStyle name="常规 9 2" xfId="289"/>
    <cellStyle name="常规 9 2 2" xfId="290"/>
    <cellStyle name="常规 9 3" xfId="291"/>
    <cellStyle name="常规_Sheet1 2" xfId="334"/>
    <cellStyle name="样式 1" xfId="292"/>
    <cellStyle name="百分比 2" xfId="293"/>
    <cellStyle name="百分比 2 2" xfId="294"/>
    <cellStyle name="百分比 2 2 2" xfId="295"/>
    <cellStyle name="百分比 2 2 2 2" xfId="296"/>
    <cellStyle name="百分比 2 2 3" xfId="297"/>
    <cellStyle name="百分比 2 3" xfId="298"/>
    <cellStyle name="百分比 2 3 2" xfId="299"/>
    <cellStyle name="百分比 2 3 2 2" xfId="300"/>
    <cellStyle name="百分比 2 3 3" xfId="301"/>
    <cellStyle name="百分比 2 4" xfId="302"/>
    <cellStyle name="百分比 2 4 2" xfId="303"/>
    <cellStyle name="百分比 2 5" xfId="304"/>
    <cellStyle name="百分比 3" xfId="305"/>
    <cellStyle name="百分比 3 2" xfId="306"/>
    <cellStyle name="百分比 3 2 2" xfId="307"/>
    <cellStyle name="百分比 3 3" xfId="308"/>
    <cellStyle name="百分比 4" xfId="309"/>
    <cellStyle name="百分比 4 2" xfId="310"/>
    <cellStyle name="百分比 4 2 2" xfId="311"/>
    <cellStyle name="百分比 4 3" xfId="312"/>
    <cellStyle name="百分比 5" xfId="313"/>
    <cellStyle name="百分比 5 2" xfId="314"/>
    <cellStyle name="貨幣 [0]_Rate" xfId="452"/>
    <cellStyle name="貨幣_Rate" xfId="453"/>
    <cellStyle name="超链接 2" xfId="315"/>
    <cellStyle name="超链接 2 2" xfId="316"/>
    <cellStyle name="超链接 2 2 2" xfId="317"/>
    <cellStyle name="超链接 2 2 2 2" xfId="318"/>
    <cellStyle name="超链接 2 2 3" xfId="319"/>
    <cellStyle name="超链接 2 2 3 2" xfId="320"/>
    <cellStyle name="超链接 2 2 4" xfId="321"/>
    <cellStyle name="超链接 2 3" xfId="322"/>
    <cellStyle name="超链接 2 3 2" xfId="323"/>
    <cellStyle name="超链接 2 3 2 2" xfId="324"/>
    <cellStyle name="超链接 2 3 3" xfId="325"/>
    <cellStyle name="超链接 2 3 3 2" xfId="326"/>
    <cellStyle name="超链接 2 3 4" xfId="327"/>
    <cellStyle name="超链接 2 4" xfId="328"/>
    <cellStyle name="超链接 2 4 2" xfId="329"/>
    <cellStyle name="超链接 2 5" xfId="330"/>
    <cellStyle name="超链接 2 6" xfId="333"/>
    <cellStyle name="超链接 3" xfId="331"/>
    <cellStyle name="超链接 3 2" xfId="332"/>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sheetMetadata" Target="metadata.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haredStrings" Target="sharedStrings.xml"/><Relationship Id="rId30"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20and%20Settings\sachen\Local%20Settings\Temporary%20Internet%20Files\OLK49\Tariff%20Rates\New%20Service\New%20Service%20Tariff%202003V5.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docs.msc.com/sites/TMSFilingTeam-GCA/Shared%20Documents/GCA/GCA%20Tender%20Filing/non%20America%20EU/Working%20folders/Working%20folders/01.01.2023/DSV%20Wmed%20Adriatic%2016.12.22%20V7.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grace\Local%20Settings\Temporary%20Internet%20Files\Content.Outlook\7CP92WOM\Sample%20format%20of%20SRA%20-%20update%20on%2023rd%20Fe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Special%20Contracts\RecapSpecialAccount%20-%20Only%20for%20Atlantic%20&amp;%20KN\2012\K%20&amp;%20N\Allocation\WMED\K&amp;N%20Allocation_%20WMED%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ean Rates"/>
      <sheetName val="Contact List"/>
      <sheetName val="Content Page"/>
      <sheetName val="Routing"/>
      <sheetName val="THC Table"/>
      <sheetName val="Export LTHC ex HKG+China"/>
      <sheetName val="China Inlands"/>
      <sheetName val="Surcharge"/>
      <sheetName val="TTime"/>
      <sheetName val="SRA-Instructions"/>
      <sheetName val="Recap"/>
      <sheetName val="Service Contracts"/>
      <sheetName val="Tier 1"/>
      <sheetName val="Tier 2 FAK"/>
      <sheetName val="BCO-DA"/>
      <sheetName val="POD Saint John"/>
      <sheetName val="ONC "/>
      <sheetName val="Canada all truck-Weight Limits"/>
      <sheetName val="China Inland Add-on"/>
      <sheetName val="Surcharges"/>
      <sheetName val="agent code"/>
      <sheetName val="Port codes POL"/>
      <sheetName val="Port codes POD"/>
      <sheetName val="equipment size"/>
      <sheetName val="MSC Contacts"/>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K "/>
      <sheetName val="FLOATING FAK "/>
      <sheetName val="169-711-999"/>
      <sheetName val="169-711-ST-NOR"/>
      <sheetName val="DSV BASKET "/>
      <sheetName val="Diamond WMED"/>
      <sheetName val="NAMED ACCOUNTS"/>
      <sheetName val="Inactive NAC"/>
      <sheetName val="Sheet2"/>
      <sheetName val="China OTAD- North Central"/>
      <sheetName val="South China OTAD"/>
      <sheetName val="NAMED ACCOUNTS BRQ 1st October"/>
      <sheetName val="NAMED ACCOUNTS BRQ 1st January"/>
      <sheetName val="NAMED ACCOUNTS BRQ 1st April"/>
      <sheetName val="NAMED ACCOUNTS BRQ 1st October "/>
      <sheetName val="China OTAD-North Central "/>
      <sheetName val="South China OTAD "/>
      <sheetName val="Origin free time"/>
      <sheetName val="Drop off cond 169-35 till 28-2"/>
      <sheetName val="Drop off cond 169-35 wef 1-3"/>
      <sheetName val="GOH Surcharges ex Shanghai"/>
      <sheetName val="GOH Surcharges ex Vung Tau"/>
      <sheetName val="ONC for 169-1207-LT"/>
      <sheetName val="port codes"/>
      <sheetName val="agent code"/>
      <sheetName val="equipment size"/>
      <sheetName val="Surcharges"/>
      <sheetName val="port codes po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4">
          <cell r="A4" t="str">
            <v>BELAWAN, SUMATRA-IDBLW-INDONESIA</v>
          </cell>
        </row>
        <row r="5">
          <cell r="A5" t="str">
            <v>BUSAN-KRPUS-KOREA, REPUBLIC OF</v>
          </cell>
        </row>
        <row r="6">
          <cell r="A6" t="str">
            <v>CAI LAN-VNCLN-VIET NAM</v>
          </cell>
        </row>
        <row r="7">
          <cell r="A7" t="str">
            <v>CAT LAI-VNCLI-VIET NAM</v>
          </cell>
        </row>
        <row r="8">
          <cell r="A8" t="str">
            <v>CHIWAN-CNCWN-CHINA</v>
          </cell>
        </row>
        <row r="9">
          <cell r="A9" t="str">
            <v>DALIAN-CNDLC-CHINA</v>
          </cell>
        </row>
        <row r="10">
          <cell r="A10" t="str">
            <v>FANGCHENG-CNFAN-CHINA</v>
          </cell>
        </row>
        <row r="11">
          <cell r="A11" t="str">
            <v>FUZHOU-CNFOC-CHINA</v>
          </cell>
        </row>
        <row r="12">
          <cell r="A12" t="str">
            <v>GWANGYANG-KRKAN-KOREA, REPUBLIC OF</v>
          </cell>
        </row>
        <row r="13">
          <cell r="A13" t="str">
            <v>HAKATA, FUKUOKA-JPHKT-JAPAN</v>
          </cell>
        </row>
        <row r="14">
          <cell r="A14" t="str">
            <v>HO CHI MINH CITY-VNSGN-VIET NAM</v>
          </cell>
        </row>
        <row r="15">
          <cell r="A15" t="str">
            <v>HONG KONG-HKHKG-HONG KONG</v>
          </cell>
        </row>
        <row r="16">
          <cell r="A16" t="str">
            <v>JAKARTA, JAVA-IDJKT-INDONESIA</v>
          </cell>
        </row>
        <row r="17">
          <cell r="A17" t="str">
            <v>KAOHSIUNG-TWKHH-TAIWAN</v>
          </cell>
        </row>
        <row r="18">
          <cell r="A18" t="str">
            <v>KEELUNG-TWKEL-TAIWAN</v>
          </cell>
        </row>
        <row r="19">
          <cell r="A19" t="str">
            <v>KOBE-JPUKB-JAPAN</v>
          </cell>
        </row>
        <row r="20">
          <cell r="A20" t="str">
            <v>LAEM CHABANG-THLCH-THAILAND</v>
          </cell>
        </row>
        <row r="21">
          <cell r="A21" t="str">
            <v>MATSUYAMA-JPMYJ-JAPAN</v>
          </cell>
        </row>
        <row r="22">
          <cell r="A22" t="str">
            <v>MOJI/KITAKYUSHU-JPMOJ-JAPAN</v>
          </cell>
        </row>
        <row r="23">
          <cell r="A23" t="str">
            <v>NAGOYA-JPNGO-JAPAN</v>
          </cell>
        </row>
        <row r="24">
          <cell r="A24" t="str">
            <v>NANSHA-CNNSA-CHINA</v>
          </cell>
        </row>
        <row r="25">
          <cell r="A25" t="str">
            <v>NANTONG-CNNTG-CHINA</v>
          </cell>
        </row>
        <row r="26">
          <cell r="A26" t="str">
            <v>NINGBO-CNNGB-CHINA</v>
          </cell>
        </row>
        <row r="27">
          <cell r="A27" t="str">
            <v>OSAKA-JPOSA-JAPAN</v>
          </cell>
        </row>
        <row r="28">
          <cell r="A28" t="str">
            <v>PALEMBANG, SUMATRA-IDPLM-INDONESIA</v>
          </cell>
        </row>
        <row r="29">
          <cell r="A29" t="str">
            <v>PANJANG-IDPNJ-INDONESIA</v>
          </cell>
        </row>
        <row r="30">
          <cell r="A30" t="str">
            <v>PASIR GUDANG, JOHOR-MYPGU-MALAYSIA</v>
          </cell>
        </row>
        <row r="31">
          <cell r="A31" t="str">
            <v>PENANG-MYPEN-MALAYSIA</v>
          </cell>
        </row>
        <row r="32">
          <cell r="A32" t="str">
            <v>PHNOM PEN-KHPNH-CAMBODIA</v>
          </cell>
        </row>
        <row r="33">
          <cell r="A33" t="str">
            <v>PORT KELANG-MYPKG-MALAYSIA</v>
          </cell>
        </row>
        <row r="34">
          <cell r="A34" t="str">
            <v>QINGDAO-CNTAO-CHINA</v>
          </cell>
        </row>
        <row r="35">
          <cell r="A35" t="str">
            <v>QUINHON-VNUIH-VIET NAM</v>
          </cell>
        </row>
        <row r="36">
          <cell r="A36" t="str">
            <v>SEMARANG, JAVA-IDSRG-INDONESIA</v>
          </cell>
        </row>
        <row r="37">
          <cell r="A37" t="str">
            <v>SHANGHAI-CNSHA-CHINA</v>
          </cell>
        </row>
        <row r="38">
          <cell r="A38" t="str">
            <v>SHANTOU-CNSWA-CHINA</v>
          </cell>
        </row>
        <row r="39">
          <cell r="A39" t="str">
            <v>SHIMIZU-JPSMZ-JAPAN</v>
          </cell>
        </row>
        <row r="40">
          <cell r="A40" t="str">
            <v>SIHANOUKVILLE-KHKOS-CAMBODIA</v>
          </cell>
        </row>
        <row r="41">
          <cell r="A41" t="str">
            <v>SINGAPORE-SGSIN-SINGAPORE</v>
          </cell>
        </row>
        <row r="42">
          <cell r="A42" t="str">
            <v>SURABAYA, JAVA-IDSUB-INDONESIA</v>
          </cell>
        </row>
        <row r="43">
          <cell r="A43" t="str">
            <v>TAICHUNG -TWTXG-TAIWAN</v>
          </cell>
        </row>
        <row r="44">
          <cell r="A44" t="str">
            <v>TANJONG PELEPAS-MYTTP-MALAYSIA</v>
          </cell>
        </row>
        <row r="45">
          <cell r="A45" t="str">
            <v>TOKYO-JPTYO-JAPAN</v>
          </cell>
        </row>
        <row r="46">
          <cell r="A46" t="str">
            <v>BANGKOK-THBKK-THAILAND</v>
          </cell>
        </row>
        <row r="47">
          <cell r="A47" t="str">
            <v>XIAMEN-CNXMN-CHINA</v>
          </cell>
        </row>
        <row r="48">
          <cell r="A48" t="str">
            <v>XINGANG-CNXGG-CHINA</v>
          </cell>
        </row>
        <row r="49">
          <cell r="A49" t="str">
            <v>YANTIAN-CNYTN-CHINA</v>
          </cell>
        </row>
        <row r="50">
          <cell r="A50" t="str">
            <v>YOKOHAMA-JPYOK-JAPAN</v>
          </cell>
        </row>
      </sheetData>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rate sheet "/>
      <sheetName val="SpecialRate ex SPRC Origin Port"/>
      <sheetName val="sample of Affliates"/>
      <sheetName val="sample of ONC"/>
      <sheetName val="port codes"/>
      <sheetName val="agent code"/>
      <sheetName val="equipment size"/>
      <sheetName val="Surcharges"/>
      <sheetName val="port codes pod"/>
      <sheetName val="port codes por"/>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sheetData sheetId="9">
        <row r="4">
          <cell r="A4" t="str">
            <v>Beijiao-Shunde-Guangdong</v>
          </cell>
        </row>
        <row r="5">
          <cell r="A5" t="str">
            <v>Rongqi-Shunde-Guangdong</v>
          </cell>
        </row>
        <row r="6">
          <cell r="A6" t="str">
            <v>Leliu-Shunde-Guangdong</v>
          </cell>
        </row>
        <row r="7">
          <cell r="A7" t="str">
            <v>Waihai-Jiangmen-Guangdong</v>
          </cell>
        </row>
        <row r="8">
          <cell r="A8" t="str">
            <v>Gaosha-Jiangmen-Guangdong</v>
          </cell>
        </row>
        <row r="9">
          <cell r="A9" t="str">
            <v>Xinhui-Jiangmen-Guangdong</v>
          </cell>
        </row>
        <row r="10">
          <cell r="A10" t="str">
            <v>Beihai-Guangxi</v>
          </cell>
        </row>
        <row r="11">
          <cell r="A11" t="str">
            <v>Fangcheng-Guangxi</v>
          </cell>
        </row>
        <row r="12">
          <cell r="A12" t="str">
            <v>Guigang-Guangxi</v>
          </cell>
        </row>
        <row r="13">
          <cell r="A13" t="str">
            <v>Wuzhou-Guangxi</v>
          </cell>
        </row>
        <row r="14">
          <cell r="A14" t="str">
            <v>Newport-Foshan-Guangdong</v>
          </cell>
        </row>
        <row r="15">
          <cell r="A15" t="str">
            <v>Lanshi-Foshan-Guangdong</v>
          </cell>
        </row>
        <row r="16">
          <cell r="A16" t="str">
            <v>Jiujiang-Foshan-Guangdong</v>
          </cell>
        </row>
        <row r="17">
          <cell r="A17" t="str">
            <v>Huangpu-Guangdong</v>
          </cell>
        </row>
        <row r="18">
          <cell r="A18" t="str">
            <v>Sanshan-Nanhai-Guangdong</v>
          </cell>
        </row>
        <row r="19">
          <cell r="A19" t="str">
            <v>Zhanjiang-Guangdong</v>
          </cell>
        </row>
        <row r="20">
          <cell r="A20" t="str">
            <v>Waimao-Zhongshan-Guangdong</v>
          </cell>
        </row>
        <row r="21">
          <cell r="A21" t="str">
            <v>Huangyun-Zhongshan-Guangdong</v>
          </cell>
        </row>
        <row r="22">
          <cell r="A22" t="str">
            <v>Xiaolan-Zhongshan-Guangdong</v>
          </cell>
        </row>
        <row r="23">
          <cell r="A23" t="str">
            <v>Jiuzhou-Zhuhai-Guangdong</v>
          </cell>
        </row>
        <row r="24">
          <cell r="A24" t="str">
            <v>Wanzai-Zhuhai-Guangdong</v>
          </cell>
        </row>
        <row r="25">
          <cell r="A25" t="str">
            <v>Xiangzhou-Zhuhai-Guangdong</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itment"/>
      <sheetName val="List"/>
      <sheetName val="Sheet1"/>
    </sheetNames>
    <sheetDataSet>
      <sheetData sheetId="0"/>
      <sheetData sheetId="1">
        <row r="1">
          <cell r="B1" t="str">
            <v>BELAWAN, SUMATRA-IDBLW-INDONESIA</v>
          </cell>
          <cell r="C1" t="str">
            <v>AARHUS-DKAAR-DENMARK</v>
          </cell>
          <cell r="D1" t="str">
            <v>Alpaca</v>
          </cell>
        </row>
        <row r="2">
          <cell r="B2" t="str">
            <v>BUSAN-KRPUS-KOREA, REPUBLIC OF</v>
          </cell>
          <cell r="C2" t="str">
            <v>ABIDJAN-CIABJ-COTE D'IVOIRE</v>
          </cell>
          <cell r="D2" t="str">
            <v>Andes</v>
          </cell>
        </row>
        <row r="3">
          <cell r="B3" t="str">
            <v>CAT LAI-VNCLI-VIET NAM</v>
          </cell>
          <cell r="C3" t="str">
            <v>ABU DHABI-AEAUH-UNITED ARAB EMIRATES</v>
          </cell>
          <cell r="D3" t="str">
            <v>Aussie-Euro</v>
          </cell>
        </row>
        <row r="4">
          <cell r="B4" t="str">
            <v>CHITTAGONG-BDCGP-BANGLADESH</v>
          </cell>
          <cell r="C4" t="str">
            <v>ACAJUTLA-SVAQJ-EL SALVADOR</v>
          </cell>
          <cell r="D4" t="str">
            <v>Capricorn</v>
          </cell>
        </row>
        <row r="5">
          <cell r="B5" t="str">
            <v>CHIWAN-CNCWN-CHINA</v>
          </cell>
          <cell r="C5" t="str">
            <v>AD DAMMAM-SADMM-SAUDI ARABIA</v>
          </cell>
          <cell r="D5" t="str">
            <v>Cheetah</v>
          </cell>
        </row>
        <row r="6">
          <cell r="B6" t="str">
            <v>DALIAN-CNDLC-CHINA</v>
          </cell>
          <cell r="C6" t="str">
            <v>ADELAIDE-AUADL-AUSTRALIA</v>
          </cell>
          <cell r="D6" t="str">
            <v>Condor</v>
          </cell>
        </row>
        <row r="7">
          <cell r="B7" t="str">
            <v>FUZHOU-CNFOC-CHINA</v>
          </cell>
          <cell r="C7" t="str">
            <v>ADEN-YEADE-YEMEN</v>
          </cell>
          <cell r="D7" t="str">
            <v>Dragon</v>
          </cell>
        </row>
        <row r="8">
          <cell r="B8" t="str">
            <v>GWANGYANG-KRKAN-KOREA, REPUBLIC OF</v>
          </cell>
          <cell r="C8" t="str">
            <v>AGADIR-MAAGA-MOROCCO</v>
          </cell>
          <cell r="D8" t="str">
            <v>Eagle</v>
          </cell>
        </row>
        <row r="9">
          <cell r="B9" t="str">
            <v>HAIPHONG CAI LAN-VNCLN-VIET NAM</v>
          </cell>
          <cell r="C9" t="str">
            <v>AHUS-SEAHU-SWEDEN</v>
          </cell>
          <cell r="D9" t="str">
            <v>Falcon</v>
          </cell>
        </row>
        <row r="10">
          <cell r="B10" t="str">
            <v>HAKATA, FUKUOKA-JPHKT-JAPAN</v>
          </cell>
          <cell r="C10" t="str">
            <v>AJMAN-AEAJM-UNITED ARAB EMIRATES</v>
          </cell>
          <cell r="D10" t="str">
            <v>GGS</v>
          </cell>
        </row>
        <row r="11">
          <cell r="B11" t="str">
            <v>HO CHI MINH CITY-VNSGN-VIET NAM</v>
          </cell>
          <cell r="C11" t="str">
            <v>AL - FUJAYRAH-AEFJR-UNITED ARAB EMIRATES</v>
          </cell>
          <cell r="D11" t="str">
            <v>Intra-asia</v>
          </cell>
        </row>
        <row r="12">
          <cell r="B12" t="str">
            <v>HONG KONG-HKHKG-HONG KONG</v>
          </cell>
          <cell r="C12" t="str">
            <v>AL 'AQABAH-JOAQJ-JORDAN</v>
          </cell>
          <cell r="D12" t="str">
            <v>Keokradong</v>
          </cell>
        </row>
        <row r="13">
          <cell r="B13" t="str">
            <v>JAKARTA, JAVA-IDJKT-INDONESIA</v>
          </cell>
          <cell r="C13" t="str">
            <v>ALESUND-NOAES-NORWAY</v>
          </cell>
          <cell r="D13" t="str">
            <v>Lion</v>
          </cell>
        </row>
        <row r="14">
          <cell r="B14" t="str">
            <v>KAOHSIUNG-TWKHH-TAIWAN</v>
          </cell>
          <cell r="C14" t="str">
            <v>ALEXANDRIA-EGALY-EGYPT</v>
          </cell>
          <cell r="D14" t="str">
            <v>Orient</v>
          </cell>
        </row>
        <row r="15">
          <cell r="B15" t="str">
            <v>KEELUNG-TWKEL-TAIWAN</v>
          </cell>
          <cell r="C15" t="str">
            <v>ALGER-DZALG-ALGERIA</v>
          </cell>
          <cell r="D15" t="str">
            <v>Panda</v>
          </cell>
        </row>
        <row r="16">
          <cell r="B16" t="str">
            <v>KOBE-JPUKB-JAPAN</v>
          </cell>
          <cell r="C16" t="str">
            <v>ALTAMIRA-MXATM-MEXICO</v>
          </cell>
          <cell r="D16" t="str">
            <v>Pearl</v>
          </cell>
        </row>
        <row r="17">
          <cell r="B17" t="str">
            <v>LAEM CHABANG-THLCH-THAILAND</v>
          </cell>
          <cell r="C17" t="str">
            <v>AMSTERDAM-NLAMS-NETHERLANDS</v>
          </cell>
          <cell r="D17" t="str">
            <v>Silk</v>
          </cell>
        </row>
        <row r="18">
          <cell r="B18" t="str">
            <v>MATSUYAMA-JPMYJ-JAPAN</v>
          </cell>
          <cell r="C18" t="str">
            <v>ANCONA-ITAOI-ITALY</v>
          </cell>
          <cell r="D18" t="str">
            <v>Swan</v>
          </cell>
        </row>
        <row r="19">
          <cell r="B19" t="str">
            <v>MOJI/KITAKYUSHU-JPMOJ-JAPAN</v>
          </cell>
          <cell r="C19" t="str">
            <v>ANNABA-DZAAE-ALGERIA</v>
          </cell>
          <cell r="D19" t="str">
            <v>Sunrise</v>
          </cell>
        </row>
        <row r="20">
          <cell r="B20" t="str">
            <v>NAGOYA-JPNGO-JAPAN</v>
          </cell>
          <cell r="C20" t="str">
            <v>ANTALYA-TRAYT-TURKEY</v>
          </cell>
          <cell r="D20" t="str">
            <v>Tiger</v>
          </cell>
        </row>
        <row r="21">
          <cell r="B21" t="str">
            <v>NANSHA-CNNSA-CHINA</v>
          </cell>
          <cell r="C21" t="str">
            <v>ANTIGUA-AGANU-ANTIGUA AND BARBUDA</v>
          </cell>
          <cell r="D21" t="str">
            <v>Wallaby</v>
          </cell>
        </row>
        <row r="22">
          <cell r="B22" t="str">
            <v>NANTONG-CNNTG-CHINA</v>
          </cell>
          <cell r="C22" t="str">
            <v>ANTOFAGASTA-CLANF-CHILE</v>
          </cell>
        </row>
        <row r="23">
          <cell r="B23" t="str">
            <v>NANTONG-CNNTG-CHINA</v>
          </cell>
          <cell r="C23" t="str">
            <v>ANTWERP-BEANR-BELGIUM</v>
          </cell>
        </row>
        <row r="24">
          <cell r="B24" t="str">
            <v>NINGBO-CNNGB-CHINA</v>
          </cell>
          <cell r="C24" t="str">
            <v>APAPA-NGAPP-NIGERIA</v>
          </cell>
        </row>
        <row r="25">
          <cell r="B25" t="str">
            <v>OMAEZAKI-JPOMZ-JAPAN</v>
          </cell>
          <cell r="C25" t="str">
            <v>ARICA-CLARI-CHILE</v>
          </cell>
        </row>
        <row r="26">
          <cell r="B26" t="str">
            <v>OSAKA-JPOSA-JAPAN</v>
          </cell>
          <cell r="C26" t="str">
            <v>ARKHANGELSK-RUARH-RUSSIAN FEDERATION</v>
          </cell>
        </row>
        <row r="27">
          <cell r="B27" t="str">
            <v>PALEMBANG, SUMATRA-IDPLM-INDONESIA</v>
          </cell>
          <cell r="C27" t="str">
            <v>ARRECIFE DE LANZAROTE-ESACE-SPAIN</v>
          </cell>
        </row>
        <row r="28">
          <cell r="B28" t="str">
            <v>PANJANG-IDPNJ-INDONESIA</v>
          </cell>
          <cell r="C28" t="str">
            <v>ASHDOD-ILASH-ISRAEL</v>
          </cell>
        </row>
        <row r="29">
          <cell r="B29" t="str">
            <v>PASIR GUDANG, JOHOR-MYPGU-MALAYSIA</v>
          </cell>
          <cell r="C29" t="str">
            <v>ASTAKOS-GRAST-GREECE</v>
          </cell>
        </row>
        <row r="30">
          <cell r="B30" t="str">
            <v>PENANG-MYPEN-MALAYSIA</v>
          </cell>
          <cell r="C30" t="str">
            <v>ASUNCION-PYASU-PARAGUAY</v>
          </cell>
        </row>
        <row r="31">
          <cell r="B31" t="str">
            <v>PORT KELANG-MYPKG-MALAYSIA</v>
          </cell>
          <cell r="C31" t="str">
            <v>AUCKLAND-NZAKL-NEW ZEALAND</v>
          </cell>
        </row>
        <row r="32">
          <cell r="B32" t="str">
            <v>QINGDAO-CNTAO-CHINA</v>
          </cell>
          <cell r="C32" t="str">
            <v>BAHIA BLANCA-ARBHI-ARGENTINA</v>
          </cell>
        </row>
        <row r="33">
          <cell r="B33" t="str">
            <v>SEMARANG, JAVA-IDSRG-INDONESIA</v>
          </cell>
          <cell r="C33" t="str">
            <v>BAHRAIN-BHBAH-BAHRAIN</v>
          </cell>
        </row>
        <row r="34">
          <cell r="B34" t="str">
            <v>SHANGHAI-CNSHA-CHINA</v>
          </cell>
          <cell r="C34" t="str">
            <v>BALBOA-PABLB-PANAMA</v>
          </cell>
        </row>
        <row r="35">
          <cell r="B35" t="str">
            <v>SHANTOU-CNSWA-CHINA</v>
          </cell>
          <cell r="C35" t="str">
            <v>BALTIMORE-USBAL-UNITED STATES</v>
          </cell>
        </row>
        <row r="36">
          <cell r="B36" t="str">
            <v>SHIMIZU-JPSMZ-JAPAN</v>
          </cell>
          <cell r="C36" t="str">
            <v>BANDAR ABBAS-IRBND-IRAN, ISLAMIC REPUBLIC OF</v>
          </cell>
        </row>
        <row r="37">
          <cell r="B37" t="str">
            <v>SINGAPORE-SGSIN-SINGAPORE</v>
          </cell>
          <cell r="C37" t="str">
            <v>BANDAR KHOMEINI-IRBKM-IRAN, ISLAMIC REPUBLIC OF</v>
          </cell>
        </row>
        <row r="38">
          <cell r="B38" t="str">
            <v>SURABAYA, JAVA-IDSUB-INDONESIA</v>
          </cell>
          <cell r="C38" t="str">
            <v>BANJUL-GMBJL-GAMBIA</v>
          </cell>
        </row>
        <row r="39">
          <cell r="B39" t="str">
            <v>TOKYO-JPTYO-JAPAN</v>
          </cell>
          <cell r="C39" t="str">
            <v>BARCELONA-ESBCN-SPAIN</v>
          </cell>
        </row>
        <row r="40">
          <cell r="B40" t="str">
            <v>UNITHAI CONTAINER TERMINAL-THUCT-THAILAND</v>
          </cell>
          <cell r="C40" t="str">
            <v>BARI-ITBRI-ITALY</v>
          </cell>
        </row>
        <row r="41">
          <cell r="B41" t="str">
            <v>XIAMEN-CNXMN-CHINA</v>
          </cell>
          <cell r="C41" t="str">
            <v>BAR-MEBAR-MONTENEGRO</v>
          </cell>
        </row>
        <row r="42">
          <cell r="B42" t="str">
            <v>XINGANG-CNXGG-CHINA</v>
          </cell>
          <cell r="C42" t="str">
            <v>BASSENS-FRBAS-FRANCE</v>
          </cell>
        </row>
        <row r="43">
          <cell r="B43" t="str">
            <v>YANTIAN-CNYTN-CHINA</v>
          </cell>
          <cell r="C43" t="str">
            <v>BASSETERRE, ST KITTS-KNBAS-SAINT KITTS AND NEVIS</v>
          </cell>
        </row>
        <row r="44">
          <cell r="B44" t="str">
            <v>YOKKAICHI-JPYKK-JAPAN</v>
          </cell>
          <cell r="C44" t="str">
            <v>BATUMI-GEBUS-GEORGIA</v>
          </cell>
        </row>
        <row r="45">
          <cell r="B45" t="str">
            <v>YOKOHAMA-JPYOK-JAPAN</v>
          </cell>
          <cell r="C45" t="str">
            <v>BEIRA-MZBEW-MOZAMBIQUE</v>
          </cell>
        </row>
        <row r="46">
          <cell r="C46" t="str">
            <v>BEIRUT-LBBEY-LEBANON</v>
          </cell>
        </row>
        <row r="47">
          <cell r="C47" t="str">
            <v>BEJAIA-DZBJA-ALGERIA</v>
          </cell>
        </row>
        <row r="48">
          <cell r="C48" t="str">
            <v>BELAWAN, SUMATRA-IDBLW-INDONESIA</v>
          </cell>
        </row>
        <row r="49">
          <cell r="C49" t="str">
            <v>BELEM-BRBEL-BRAZIL</v>
          </cell>
        </row>
        <row r="50">
          <cell r="C50" t="str">
            <v>BELFAST-GBBEL-UNITED KINGDOM</v>
          </cell>
        </row>
        <row r="51">
          <cell r="C51" t="str">
            <v>BELIZE CITY-BZBZE-BELIZE</v>
          </cell>
        </row>
        <row r="52">
          <cell r="C52" t="str">
            <v>BELL BAY-AUBEL-AUSTRALIA</v>
          </cell>
        </row>
        <row r="53">
          <cell r="C53" t="str">
            <v>BERGEN-NOBGO-NORWAY</v>
          </cell>
        </row>
        <row r="54">
          <cell r="C54" t="str">
            <v>BILBAO-ESBIO-SPAIN</v>
          </cell>
        </row>
        <row r="55">
          <cell r="C55" t="str">
            <v>BINGAZI-LYBEN-LIBYAN ARAB JAMAHIRIYA</v>
          </cell>
        </row>
        <row r="56">
          <cell r="C56" t="str">
            <v>BISSAU-GWOXB-GUINEA-BISSAU</v>
          </cell>
        </row>
        <row r="57">
          <cell r="C57" t="str">
            <v>BLUFF-NZBLU-NEW ZEALAND</v>
          </cell>
        </row>
        <row r="58">
          <cell r="C58" t="str">
            <v>BOSTON-USBOS-UNITED STATES</v>
          </cell>
        </row>
        <row r="59">
          <cell r="C59" t="str">
            <v>BREMERHAVEN-DEBRV-GERMANY</v>
          </cell>
        </row>
        <row r="60">
          <cell r="C60" t="str">
            <v>BREST-FRBES-FRANCE</v>
          </cell>
        </row>
        <row r="61">
          <cell r="C61" t="str">
            <v>BREVIK-NOBVK-NORWAY</v>
          </cell>
        </row>
        <row r="62">
          <cell r="C62" t="str">
            <v>BRIDGETOWN-BBBGI-BARBADOS</v>
          </cell>
        </row>
        <row r="63">
          <cell r="C63" t="str">
            <v>BRISBANE-AUBNE-AUSTRALIA</v>
          </cell>
        </row>
        <row r="64">
          <cell r="C64" t="str">
            <v>BUENAVENTURA-COBUN-COLOMBIA</v>
          </cell>
        </row>
        <row r="65">
          <cell r="C65" t="str">
            <v>BUENOS AIRES-ARBUE-ARGENTINA</v>
          </cell>
        </row>
        <row r="66">
          <cell r="C66" t="str">
            <v>BURGAS-BGBOJ-BULGARIA</v>
          </cell>
        </row>
        <row r="67">
          <cell r="C67" t="str">
            <v>BUSAN-KRPUS-KOREA, REPUBLIC OF</v>
          </cell>
        </row>
        <row r="68">
          <cell r="C68" t="str">
            <v>CAACUPEMI-PYCCA-PARAGUAY</v>
          </cell>
        </row>
        <row r="69">
          <cell r="C69" t="str">
            <v>CADIZ-ESCAD-SPAIN</v>
          </cell>
        </row>
        <row r="70">
          <cell r="C70" t="str">
            <v>CAGLIARI-ITCAG-ITALY</v>
          </cell>
        </row>
        <row r="71">
          <cell r="C71" t="str">
            <v>CALDERA-CRCAL-COSTA RICA</v>
          </cell>
        </row>
        <row r="72">
          <cell r="C72" t="str">
            <v>CALLAO-PECLL-PERU</v>
          </cell>
        </row>
        <row r="73">
          <cell r="C73" t="str">
            <v>CANICAL-PTCNL-PORTUGAL</v>
          </cell>
        </row>
        <row r="74">
          <cell r="C74" t="str">
            <v>CAPE TOWN-ZACPT-SOUTH AFRICA</v>
          </cell>
        </row>
        <row r="75">
          <cell r="C75" t="str">
            <v>CAP-HAITIEN-HTCAP-HAITI</v>
          </cell>
        </row>
        <row r="76">
          <cell r="C76" t="str">
            <v>CARTAGENA-COCTG-COLOMBIA</v>
          </cell>
        </row>
        <row r="77">
          <cell r="C77" t="str">
            <v>CARTAGENA-ESCAR-SPAIN</v>
          </cell>
        </row>
        <row r="78">
          <cell r="C78" t="str">
            <v>CASABLANCA-MACAS-MOROCCO</v>
          </cell>
        </row>
        <row r="79">
          <cell r="C79" t="str">
            <v>CASTELLON DE LA PLANA-ESCAS-SPAIN</v>
          </cell>
        </row>
        <row r="80">
          <cell r="C80" t="str">
            <v>CASTRIES-LCCAS-SAINT LUCIA</v>
          </cell>
        </row>
        <row r="81">
          <cell r="C81" t="str">
            <v>CAT LAI-VNCLI-VIET NAM</v>
          </cell>
        </row>
        <row r="82">
          <cell r="C82" t="str">
            <v>CAUCEDO-DOCAU-DOMINICAN REPUBLIC</v>
          </cell>
        </row>
        <row r="83">
          <cell r="C83" t="str">
            <v>CEUTA-ESCEU-SPAIN</v>
          </cell>
        </row>
        <row r="84">
          <cell r="C84" t="str">
            <v>CHARLESTON-USCHS-UNITED STATES</v>
          </cell>
        </row>
        <row r="85">
          <cell r="C85" t="str">
            <v>CHENNAI-INMAA-INDIA</v>
          </cell>
        </row>
        <row r="86">
          <cell r="C86" t="str">
            <v>CHIMBOTE-PECHM-PERU</v>
          </cell>
        </row>
        <row r="87">
          <cell r="C87" t="str">
            <v>CHITTAGONG-BDCGP-BANGLADESH</v>
          </cell>
        </row>
        <row r="88">
          <cell r="C88" t="str">
            <v>CHIWAN-CNCWN-CHINA</v>
          </cell>
        </row>
        <row r="89">
          <cell r="C89" t="str">
            <v>CIVITAVECCHIA-ITCVV-ITALY</v>
          </cell>
        </row>
        <row r="90">
          <cell r="C90" t="str">
            <v>COCHIN-INCOK-INDIA</v>
          </cell>
        </row>
        <row r="91">
          <cell r="C91" t="str">
            <v>COEGA-ZAZBA-SOUTH AFRICA</v>
          </cell>
        </row>
        <row r="92">
          <cell r="C92" t="str">
            <v>COLOMBO-LKCMB-SRI LANKA</v>
          </cell>
        </row>
        <row r="93">
          <cell r="C93" t="str">
            <v>CONAKRY-GNCKY-GUINEA</v>
          </cell>
        </row>
        <row r="94">
          <cell r="C94" t="str">
            <v>CONCEPCION DEL URUGUAY-ARCOU-ARGENTINA</v>
          </cell>
        </row>
        <row r="95">
          <cell r="C95" t="str">
            <v>CONSTANTA-ROCND-ROMANIA</v>
          </cell>
        </row>
        <row r="96">
          <cell r="C96" t="str">
            <v>COPENHAGEN-DKCPH-DENMARK</v>
          </cell>
        </row>
        <row r="97">
          <cell r="C97" t="str">
            <v>CORK-IEORK-IRELAND</v>
          </cell>
        </row>
        <row r="98">
          <cell r="C98" t="str">
            <v>CORONEL-CLCNL-CHILE</v>
          </cell>
        </row>
        <row r="99">
          <cell r="C99" t="str">
            <v>CORRIENTES-ARCNQ-ARGENTINA</v>
          </cell>
        </row>
        <row r="100">
          <cell r="C100" t="str">
            <v>COTONOU-BJCOO-BENIN</v>
          </cell>
        </row>
        <row r="101">
          <cell r="C101" t="str">
            <v>CRISTOBAL-PACTB-PANAMA</v>
          </cell>
        </row>
        <row r="102">
          <cell r="C102" t="str">
            <v>DAKAR-SNDKR-SENEGAL</v>
          </cell>
        </row>
        <row r="103">
          <cell r="C103" t="str">
            <v>DALIAN-CNDLC-CHINA</v>
          </cell>
        </row>
        <row r="104">
          <cell r="C104" t="str">
            <v>DAMIETTA-EGDAM-EGYPT</v>
          </cell>
        </row>
        <row r="105">
          <cell r="C105" t="str">
            <v>DAR ES SALAAM-TZDAR-TANZANIA, UNITED REPUBLIC OF</v>
          </cell>
        </row>
        <row r="106">
          <cell r="C106" t="str">
            <v>DIEGO SUAREZ-MGDIE-MADAGASCAR</v>
          </cell>
        </row>
        <row r="107">
          <cell r="C107" t="str">
            <v>DJIBOUTI-DJJIB-DJIBOUTI</v>
          </cell>
        </row>
        <row r="108">
          <cell r="C108" t="str">
            <v>DOHA-QADOH-QATAR</v>
          </cell>
        </row>
        <row r="109">
          <cell r="C109" t="str">
            <v>DOUALA-CMDLA-CAMEROON</v>
          </cell>
        </row>
        <row r="110">
          <cell r="C110" t="str">
            <v>DUBLIN-IEDUB-IRELAND</v>
          </cell>
        </row>
        <row r="111">
          <cell r="C111" t="str">
            <v>DUNKERQUE-FRDKK-FRANCE</v>
          </cell>
        </row>
        <row r="112">
          <cell r="C112" t="str">
            <v>DURBAN-ZADUR-SOUTH AFRICA</v>
          </cell>
        </row>
        <row r="113">
          <cell r="C113" t="str">
            <v>DURRES-ALDRZ-ALBANIA</v>
          </cell>
        </row>
        <row r="114">
          <cell r="C114" t="str">
            <v>EAST LONDON-ZAELS-SOUTH AFRICA</v>
          </cell>
        </row>
        <row r="115">
          <cell r="C115" t="str">
            <v>EHOALA (TOLAGNARO)-MGEHL-MADAGASCAR</v>
          </cell>
        </row>
        <row r="116">
          <cell r="C116" t="str">
            <v>EMBAKASI-KEEMB-KENYA</v>
          </cell>
        </row>
        <row r="117">
          <cell r="C117" t="str">
            <v>EMDEN-DEEME-GERMANY</v>
          </cell>
        </row>
        <row r="118">
          <cell r="C118" t="str">
            <v>FELIXSTOWE-GBFXT-UNITED KINGDOM</v>
          </cell>
        </row>
        <row r="119">
          <cell r="C119" t="str">
            <v>FENIX-PYFNX-PARAGUAY</v>
          </cell>
        </row>
        <row r="120">
          <cell r="C120" t="str">
            <v>FORT-DE-FRANCE-MQFDF-MARTINIQUE</v>
          </cell>
        </row>
        <row r="121">
          <cell r="C121" t="str">
            <v>FOS-SUR-MER-FRFOS-FRANCE</v>
          </cell>
        </row>
        <row r="122">
          <cell r="C122" t="str">
            <v>FREDERICIA-DKFRC-DENMARK</v>
          </cell>
        </row>
        <row r="123">
          <cell r="C123" t="str">
            <v>FREDRIKSTAD-NOFRK-NORWAY</v>
          </cell>
        </row>
        <row r="124">
          <cell r="C124" t="str">
            <v>FREEPORT, GRAND BAHAMA-BSFPO-BAHAMAS</v>
          </cell>
        </row>
        <row r="125">
          <cell r="C125" t="str">
            <v>FREMANTLE-AUFRE-AUSTRALIA</v>
          </cell>
        </row>
        <row r="126">
          <cell r="C126" t="str">
            <v>FUZHOU-CNFOC-CHINA</v>
          </cell>
        </row>
        <row r="127">
          <cell r="C127" t="str">
            <v>GAVLE-SEGVX-SWEDEN</v>
          </cell>
        </row>
        <row r="128">
          <cell r="C128" t="str">
            <v>GDANSK-PLGDN-POLAND</v>
          </cell>
        </row>
        <row r="129">
          <cell r="C129" t="str">
            <v>GDYNIA-PLGDY-POLAND</v>
          </cell>
        </row>
        <row r="130">
          <cell r="C130" t="str">
            <v>GEBZE-TRGEB-TURKEY</v>
          </cell>
        </row>
        <row r="131">
          <cell r="C131" t="str">
            <v>GEMLIK-TRGEM-TURKEY</v>
          </cell>
        </row>
        <row r="132">
          <cell r="C132" t="str">
            <v>GENOA-ITGOA-ITALY</v>
          </cell>
        </row>
        <row r="133">
          <cell r="C133" t="str">
            <v>GEORGETOWN-GYGEO-GUYANA</v>
          </cell>
        </row>
        <row r="134">
          <cell r="C134" t="str">
            <v>GIJON-ESGIJ-SPAIN</v>
          </cell>
        </row>
        <row r="135">
          <cell r="C135" t="str">
            <v>GIOIA TAURO-ITGIT-ITALY</v>
          </cell>
        </row>
        <row r="136">
          <cell r="C136" t="str">
            <v>GJEMNES-NOGJM-NORWAY</v>
          </cell>
        </row>
        <row r="137">
          <cell r="C137" t="str">
            <v>GONAIVES-HTGVS-HAITI</v>
          </cell>
        </row>
        <row r="138">
          <cell r="C138" t="str">
            <v>GOTEBORG-SEGOT-SWEDEN</v>
          </cell>
        </row>
        <row r="139">
          <cell r="C139" t="str">
            <v>GRAND CAYMAN-KYGCM-CAYMAN ISLANDS</v>
          </cell>
        </row>
        <row r="140">
          <cell r="C140" t="str">
            <v>GRANGEMOUTH-GBGRG-UNITED KINGDOM</v>
          </cell>
        </row>
        <row r="141">
          <cell r="C141" t="str">
            <v>GUAYAQUIL-ECGYE-ECUADOR</v>
          </cell>
        </row>
        <row r="142">
          <cell r="C142" t="str">
            <v>GWANGYANG-KRKAN-KOREA, REPUBLIC OF</v>
          </cell>
        </row>
        <row r="143">
          <cell r="C143" t="str">
            <v>HAIFA-ILHFA-ISRAEL</v>
          </cell>
        </row>
        <row r="144">
          <cell r="C144" t="str">
            <v>HAIPHONG CAI LAN-VNCLN-VIET NAM</v>
          </cell>
        </row>
        <row r="145">
          <cell r="C145" t="str">
            <v>HAKATA, FUKUOKA-JPHKT-JAPAN</v>
          </cell>
        </row>
        <row r="146">
          <cell r="C146" t="str">
            <v>HALDIA-INHAL-INDIA</v>
          </cell>
        </row>
        <row r="147">
          <cell r="C147" t="str">
            <v>HAMBURG-DEHAM-GERMANY</v>
          </cell>
        </row>
        <row r="148">
          <cell r="C148" t="str">
            <v>HAMILTON-BMBDA-BERMUDA</v>
          </cell>
        </row>
        <row r="149">
          <cell r="C149" t="str">
            <v>HAMINA-FIHMN-FINLAND</v>
          </cell>
        </row>
        <row r="150">
          <cell r="C150" t="str">
            <v>HARWICH-GBHRW-UNITED KINGDOM</v>
          </cell>
        </row>
        <row r="151">
          <cell r="C151" t="str">
            <v>HAUGESUND-NOHAU-NORWAY</v>
          </cell>
        </row>
        <row r="152">
          <cell r="C152" t="str">
            <v>HELSINGBORG-SEHEL-SWEDEN</v>
          </cell>
        </row>
        <row r="153">
          <cell r="C153" t="str">
            <v>HELSINKI-FIHEL-FINLAND</v>
          </cell>
        </row>
        <row r="154">
          <cell r="C154" t="str">
            <v>HERAKLION-GRHER-GREECE</v>
          </cell>
        </row>
        <row r="155">
          <cell r="C155" t="str">
            <v>HO CHI MINH CITY-VNSGN-VIET NAM</v>
          </cell>
        </row>
        <row r="156">
          <cell r="C156" t="str">
            <v>HODEIDAH-YEHOD-YEMEN</v>
          </cell>
        </row>
        <row r="157">
          <cell r="C157" t="str">
            <v>HONG KONG-HKHKG-HONG KONG</v>
          </cell>
        </row>
        <row r="158">
          <cell r="C158" t="str">
            <v>HOUSTON-USHOU-UNITED STATES</v>
          </cell>
        </row>
        <row r="159">
          <cell r="C159" t="str">
            <v>ILO-PEILQ-PERU</v>
          </cell>
        </row>
        <row r="160">
          <cell r="C160" t="str">
            <v>ILYICHEVSK-UAILK-UKRAINE</v>
          </cell>
        </row>
        <row r="161">
          <cell r="C161" t="str">
            <v>IQUIQUE-CLIQQ-CHILE</v>
          </cell>
        </row>
        <row r="162">
          <cell r="C162" t="str">
            <v>ISTANBUL-TRIST-TURKEY</v>
          </cell>
        </row>
        <row r="163">
          <cell r="C163" t="str">
            <v>ITAGUAI-BRIGI-BRAZIL</v>
          </cell>
        </row>
        <row r="164">
          <cell r="C164" t="str">
            <v>IZMIR-TRIZM-TURKEY</v>
          </cell>
        </row>
        <row r="165">
          <cell r="C165" t="str">
            <v>JACKSONVILLE-USJAX-UNITED STATES</v>
          </cell>
        </row>
        <row r="166">
          <cell r="C166" t="str">
            <v>JAKARTA, JAVA-IDJKT-INDONESIA</v>
          </cell>
        </row>
        <row r="167">
          <cell r="C167" t="str">
            <v>JEBEL ALI-AEJEA-UNITED ARAB EMIRATES</v>
          </cell>
        </row>
        <row r="168">
          <cell r="C168" t="str">
            <v>JEDDAH-SAJED-SAUDI ARABIA</v>
          </cell>
        </row>
        <row r="169">
          <cell r="C169" t="str">
            <v>JUBAIL-SAJUB-SAUDI ARABIA</v>
          </cell>
        </row>
        <row r="170">
          <cell r="C170" t="str">
            <v>KALININGRAD-RUKGD-RUSSIAN FEDERATION</v>
          </cell>
        </row>
        <row r="171">
          <cell r="C171" t="str">
            <v>KANDLA-INIXY-INDIA</v>
          </cell>
        </row>
        <row r="172">
          <cell r="C172" t="str">
            <v>KAOHSIUNG-TWKHH-TAIWAN</v>
          </cell>
        </row>
        <row r="173">
          <cell r="C173" t="str">
            <v>KARACHI-MUHAMMAD BIN QASIM-PKBQM-PAKISTAN</v>
          </cell>
        </row>
        <row r="174">
          <cell r="C174" t="str">
            <v>KARACHI-PKKHI-PAKISTAN</v>
          </cell>
        </row>
        <row r="175">
          <cell r="C175" t="str">
            <v>KEELUNG-TWKEL-TAIWAN</v>
          </cell>
        </row>
        <row r="176">
          <cell r="C176" t="str">
            <v>KEMI/TORNEA-FIKEM-FINLAND</v>
          </cell>
        </row>
        <row r="177">
          <cell r="C177" t="str">
            <v>KHOMS-LYKHO-LIBYAN ARAB JAMAHIRIYA</v>
          </cell>
        </row>
        <row r="178">
          <cell r="C178" t="str">
            <v>KHORRAMSHAHR-IRKHO-IRAN, ISLAMIC REPUBLIC OF</v>
          </cell>
        </row>
        <row r="179">
          <cell r="C179" t="str">
            <v>KINGSTOWN, ST VINCENT-VCKTN-SAINT VINCENT AND THE GRENADINES</v>
          </cell>
        </row>
        <row r="180">
          <cell r="C180" t="str">
            <v>KLAIPEDA-LTKLJ-LITHUANIA</v>
          </cell>
        </row>
        <row r="181">
          <cell r="C181" t="str">
            <v>KOBE-JPUKB-JAPAN</v>
          </cell>
        </row>
        <row r="182">
          <cell r="C182" t="str">
            <v>KOKKOLA (KARLEBY)-FIKOK-FINLAND</v>
          </cell>
        </row>
        <row r="183">
          <cell r="C183" t="str">
            <v>KOLKATA-INCCU-INDIA</v>
          </cell>
        </row>
        <row r="184">
          <cell r="C184" t="str">
            <v>KOPER-SIKOP-SLOVENIA</v>
          </cell>
        </row>
        <row r="185">
          <cell r="C185" t="str">
            <v>KOTKA-FIKTK-FINLAND</v>
          </cell>
        </row>
        <row r="186">
          <cell r="C186" t="str">
            <v>KRISTIANSAND-NOKRS-NORWAY</v>
          </cell>
        </row>
        <row r="187">
          <cell r="C187" t="str">
            <v>KRONSHTADT-RUKDT-RUSSIAN FEDERATION</v>
          </cell>
        </row>
        <row r="188">
          <cell r="C188" t="str">
            <v>LA GUAIRA-VELAG-VENEZUELA</v>
          </cell>
        </row>
        <row r="189">
          <cell r="C189" t="str">
            <v>LA HABANA-CUHAV-CUBA</v>
          </cell>
        </row>
        <row r="190">
          <cell r="C190" t="str">
            <v>LA SPEZIA-ITSPE-ITALY</v>
          </cell>
        </row>
        <row r="191">
          <cell r="C191" t="str">
            <v>LAEM CHABANG-THLCH-THAILAND</v>
          </cell>
        </row>
        <row r="192">
          <cell r="C192" t="str">
            <v>LARVIK-NOLAR-NORWAY</v>
          </cell>
        </row>
        <row r="193">
          <cell r="C193" t="str">
            <v>LAS PALMAS-ESLPA-SPAIN</v>
          </cell>
        </row>
        <row r="194">
          <cell r="C194" t="str">
            <v>LATTAKIA-SYLTK-SYRIAN ARAB REPUBLIC</v>
          </cell>
        </row>
        <row r="195">
          <cell r="C195" t="str">
            <v>LAZARO CARDENAS-MXLZC-MEXICO</v>
          </cell>
        </row>
        <row r="196">
          <cell r="C196" t="str">
            <v>LE HAVRE-FRLEH-FRANCE</v>
          </cell>
        </row>
        <row r="197">
          <cell r="C197" t="str">
            <v>LE VERDON-FRLVE-FRANCE</v>
          </cell>
        </row>
        <row r="198">
          <cell r="C198" t="str">
            <v>LEGHORN-ITLIV-ITALY</v>
          </cell>
        </row>
        <row r="199">
          <cell r="C199" t="str">
            <v>LEIXOES-PTLEI-PORTUGAL</v>
          </cell>
        </row>
        <row r="200">
          <cell r="C200" t="str">
            <v>LIMASSOL-CYLMS-CYPRUS</v>
          </cell>
        </row>
        <row r="201">
          <cell r="C201" t="str">
            <v>LIVERPOOL-GBLIV-UNITED KINGDOM</v>
          </cell>
        </row>
        <row r="202">
          <cell r="C202" t="str">
            <v>LOBITO-AOLOB-ANGOLA</v>
          </cell>
        </row>
        <row r="203">
          <cell r="C203" t="str">
            <v>LOME-TGLFW-TOGO</v>
          </cell>
        </row>
        <row r="204">
          <cell r="C204" t="str">
            <v>LONG BEACH-USLGB-UNITED STATES</v>
          </cell>
        </row>
        <row r="205">
          <cell r="C205" t="str">
            <v>LONGONI-YTLON-MAYOTTE</v>
          </cell>
        </row>
        <row r="206">
          <cell r="C206" t="str">
            <v>LOS ANGELES-USLAX-UNITED STATES</v>
          </cell>
        </row>
        <row r="207">
          <cell r="C207" t="str">
            <v>LUANDA-AOLAD-ANGOLA</v>
          </cell>
        </row>
        <row r="208">
          <cell r="C208" t="str">
            <v>LYTTELTON-NZLYT-NEW ZEALAND</v>
          </cell>
        </row>
        <row r="209">
          <cell r="C209" t="str">
            <v>MAHE-SCMAW-SEYCHELLES</v>
          </cell>
        </row>
        <row r="210">
          <cell r="C210" t="str">
            <v>MAJUNGA-MGMJN-MADAGASCAR</v>
          </cell>
        </row>
        <row r="211">
          <cell r="C211" t="str">
            <v>MALAGA-ESAGP-SPAIN</v>
          </cell>
        </row>
        <row r="212">
          <cell r="C212" t="str">
            <v>MALE-MVMLE-MALDIVES</v>
          </cell>
        </row>
        <row r="213">
          <cell r="C213" t="str">
            <v>MALMO-SEMMA-SWEDEN</v>
          </cell>
        </row>
        <row r="214">
          <cell r="C214" t="str">
            <v>MANAGUA-NIMGA-NICARAGUA</v>
          </cell>
        </row>
        <row r="215">
          <cell r="C215" t="str">
            <v>MANAUS-BRMAO-BRAZIL</v>
          </cell>
        </row>
        <row r="216">
          <cell r="C216" t="str">
            <v>MANILA-PHMNL-PHILIPPINES</v>
          </cell>
        </row>
        <row r="217">
          <cell r="C217" t="str">
            <v>MANTYLUOTO/PORI-FIMTL-FINLAND</v>
          </cell>
        </row>
        <row r="218">
          <cell r="C218" t="str">
            <v>MANZANILLO-MXZLO-MEXICO</v>
          </cell>
        </row>
        <row r="219">
          <cell r="C219" t="str">
            <v>MAPUTO-MZMPM-MOZAMBIQUE</v>
          </cell>
        </row>
        <row r="220">
          <cell r="C220" t="str">
            <v>MARIN, PONTEVEDRA-ESMPG-SPAIN</v>
          </cell>
        </row>
        <row r="221">
          <cell r="C221" t="str">
            <v>MARMUGAO (MARMAGAO)-INMRM-INDIA</v>
          </cell>
        </row>
        <row r="222">
          <cell r="C222" t="str">
            <v>MARSAXLOKK-MTMAR-MALTA</v>
          </cell>
        </row>
        <row r="223">
          <cell r="C223" t="str">
            <v>MARSEILLE-FRMRS-FRANCE</v>
          </cell>
        </row>
        <row r="224">
          <cell r="C224" t="str">
            <v>MASSAWA-ERMSW-ERITREA</v>
          </cell>
        </row>
        <row r="225">
          <cell r="C225" t="str">
            <v>MATADI-CDMAT-CONGO, THE DEMOCRATIC REPUBLIC OF THE</v>
          </cell>
        </row>
        <row r="226">
          <cell r="C226" t="str">
            <v>MATARANI-PEMRI-PERU</v>
          </cell>
        </row>
        <row r="227">
          <cell r="C227" t="str">
            <v>MATSUYAMA-JPMYJ-JAPAN</v>
          </cell>
        </row>
        <row r="228">
          <cell r="C228" t="str">
            <v>MAZATLAN-MXMZT-MEXICO</v>
          </cell>
        </row>
        <row r="229">
          <cell r="C229" t="str">
            <v>MELBOURNE-AUMEL-AUSTRALIA</v>
          </cell>
        </row>
        <row r="230">
          <cell r="C230" t="str">
            <v>MERSIN-TRMER-TURKEY</v>
          </cell>
        </row>
        <row r="231">
          <cell r="C231" t="str">
            <v>MINDELO-CVMIN-CAPE VERDE</v>
          </cell>
        </row>
        <row r="232">
          <cell r="C232" t="str">
            <v>MISURATA-LYMRA-LIBYAN ARAB JAMAHIRIYA</v>
          </cell>
        </row>
        <row r="233">
          <cell r="C233" t="str">
            <v>MOJI/KITAKYUSHU-JPMOJ-JAPAN</v>
          </cell>
        </row>
        <row r="234">
          <cell r="C234" t="str">
            <v>MOMBASA-KEMBA-KENYA</v>
          </cell>
        </row>
        <row r="235">
          <cell r="C235" t="str">
            <v>MONTEVIDEO-UYMVD-URUGUAY</v>
          </cell>
        </row>
        <row r="236">
          <cell r="C236" t="str">
            <v>MONTOIR-DE-BRETAGNE-FRMTX-FRANCE</v>
          </cell>
        </row>
        <row r="237">
          <cell r="C237" t="str">
            <v>MONTREAL-CAMTR-CANADA</v>
          </cell>
        </row>
        <row r="238">
          <cell r="C238" t="str">
            <v>MOSS-NOMSS-NORWAY</v>
          </cell>
        </row>
        <row r="239">
          <cell r="C239" t="str">
            <v>MUNDRA-INMUN-INDIA</v>
          </cell>
        </row>
        <row r="240">
          <cell r="C240" t="str">
            <v>MUSCAT-OMMCT-OMAN</v>
          </cell>
        </row>
        <row r="241">
          <cell r="C241" t="str">
            <v>NACALA-MZMNC-MOZAMBIQUE</v>
          </cell>
        </row>
        <row r="242">
          <cell r="C242" t="str">
            <v>NAGOYA-JPNGO-JAPAN</v>
          </cell>
        </row>
        <row r="243">
          <cell r="C243" t="str">
            <v>NAMIBE-AOMSZ-ANGOLA</v>
          </cell>
        </row>
        <row r="244">
          <cell r="C244" t="str">
            <v>NANSHA-CNNSA-CHINA</v>
          </cell>
        </row>
        <row r="245">
          <cell r="C245" t="str">
            <v>NANTONG-CNNTG-CHINA</v>
          </cell>
        </row>
        <row r="246">
          <cell r="C246" t="str">
            <v>NAPIER-NZNPE-NEW ZEALAND</v>
          </cell>
        </row>
        <row r="247">
          <cell r="C247" t="str">
            <v>NAPLES-ITNAP-ITALY</v>
          </cell>
        </row>
        <row r="248">
          <cell r="C248" t="str">
            <v>NASSAU-BSNAS-BAHAMAS</v>
          </cell>
        </row>
        <row r="249">
          <cell r="C249" t="str">
            <v>NAVEGANTES-BRNVT-BRAZIL</v>
          </cell>
        </row>
        <row r="250">
          <cell r="C250" t="str">
            <v>NELSON-NZNSN-NEW ZEALAND</v>
          </cell>
        </row>
        <row r="251">
          <cell r="C251" t="str">
            <v>NEVIS-KNNEV-SAINT KITTS AND NEVIS</v>
          </cell>
        </row>
        <row r="252">
          <cell r="C252" t="str">
            <v>NEW MANGALORE-INNML-INDIA</v>
          </cell>
        </row>
        <row r="253">
          <cell r="C253" t="str">
            <v>NEW ORLEANS-USMSY-UNITED STATES</v>
          </cell>
        </row>
        <row r="254">
          <cell r="C254" t="str">
            <v>NEW PLYMOUTH-NZNPL-NEW ZEALAND</v>
          </cell>
        </row>
        <row r="255">
          <cell r="C255" t="str">
            <v>NEW YORK-USNYC-UNITED STATES</v>
          </cell>
        </row>
        <row r="256">
          <cell r="C256" t="str">
            <v>NHAVA SHEVA-INNSA-INDIA</v>
          </cell>
        </row>
        <row r="258">
          <cell r="C258" t="str">
            <v>NORFOLK-USORF-UNITED STATES</v>
          </cell>
        </row>
        <row r="259">
          <cell r="C259" t="str">
            <v>NORRKOPING-SENRK-SWEDEN</v>
          </cell>
        </row>
        <row r="260">
          <cell r="C260" t="str">
            <v>NOUADHIBOU-MRNDB-MAURITANIA</v>
          </cell>
        </row>
        <row r="261">
          <cell r="C261" t="str">
            <v>NOUAKCHOTT-MRNKC-MAURITANIA</v>
          </cell>
        </row>
        <row r="262">
          <cell r="C262" t="str">
            <v>NOUMEA-NCNOU-NEW CALEDONIA</v>
          </cell>
        </row>
        <row r="263">
          <cell r="C263" t="str">
            <v>NOVOROSSIYSK-RUNVS-RUSSIAN FEDERATION</v>
          </cell>
        </row>
        <row r="264">
          <cell r="C264" t="str">
            <v>OAKLAND-USOAK-UNITED STATES</v>
          </cell>
        </row>
        <row r="265">
          <cell r="C265" t="str">
            <v>ODESSA-UAODS-UKRAINE</v>
          </cell>
        </row>
        <row r="266">
          <cell r="C266" t="str">
            <v>OPTIONAL PORT-XXOPT-OPTIONAL PORTS</v>
          </cell>
        </row>
        <row r="267">
          <cell r="C267" t="str">
            <v>ORAN-DZORN-ALGERIA</v>
          </cell>
        </row>
        <row r="268">
          <cell r="C268" t="str">
            <v>OSAKA-JPOSA-JAPAN</v>
          </cell>
        </row>
        <row r="269">
          <cell r="C269" t="str">
            <v>OSLO-NOOSL-NORWAY</v>
          </cell>
        </row>
        <row r="270">
          <cell r="C270" t="str">
            <v>PAITA-PEPAI-PERU</v>
          </cell>
        </row>
        <row r="271">
          <cell r="C271" t="str">
            <v>PALEMBANG, SUMATRA-IDPLM-INDONESIA</v>
          </cell>
        </row>
        <row r="272">
          <cell r="C272" t="str">
            <v>PALERMO-ITPMO-ITALY</v>
          </cell>
        </row>
        <row r="273">
          <cell r="C273" t="str">
            <v>PANJANG-IDPNJ-INDONESIA</v>
          </cell>
        </row>
        <row r="274">
          <cell r="C274" t="str">
            <v>PANJANG-IDPNJ-INDONESIA</v>
          </cell>
        </row>
        <row r="275">
          <cell r="C275" t="str">
            <v>PARANAGUA-BRPNG-BRAZIL</v>
          </cell>
        </row>
        <row r="276">
          <cell r="C276" t="str">
            <v>PASIR GUDANG, JOHOR-MYPGU-MALAYSIA</v>
          </cell>
        </row>
        <row r="277">
          <cell r="C277" t="str">
            <v>PECEM-BRPEC-BRAZIL</v>
          </cell>
        </row>
        <row r="278">
          <cell r="C278" t="str">
            <v>PEMBA-MZPOL-MOZAMBIQUE</v>
          </cell>
        </row>
        <row r="279">
          <cell r="C279" t="str">
            <v>PENANG-MYPEN-MALAYSIA</v>
          </cell>
        </row>
        <row r="280">
          <cell r="C280" t="str">
            <v>PHILADELPHIA-USPHL-UNITED STATES</v>
          </cell>
        </row>
        <row r="281">
          <cell r="C281" t="str">
            <v>PHILIPSBURG-ANPHI-NETHERLANDS ANTILLES</v>
          </cell>
        </row>
        <row r="282">
          <cell r="C282" t="str">
            <v>PILAR-PYPIL-PARAGUAY</v>
          </cell>
        </row>
        <row r="283">
          <cell r="C283" t="str">
            <v>PIRAEUS-GRPIR-GREECE</v>
          </cell>
        </row>
        <row r="284">
          <cell r="C284" t="str">
            <v>PLOCE-HRPLE-CROATIA</v>
          </cell>
        </row>
        <row r="285">
          <cell r="C285" t="str">
            <v>PLYMOUTH-MSPLY-MONTSERRAT</v>
          </cell>
        </row>
        <row r="286">
          <cell r="C286" t="str">
            <v>POINTE DES GALETS-REPDG-REUNION</v>
          </cell>
        </row>
        <row r="287">
          <cell r="C287" t="str">
            <v>POINTE-A-PITRE-GPPTP-GUADELOUPE</v>
          </cell>
        </row>
        <row r="288">
          <cell r="C288" t="str">
            <v>PORT AU PRINCE-HTPAP-HAITI</v>
          </cell>
        </row>
        <row r="289">
          <cell r="C289" t="str">
            <v>PORT CHALMERS-NZPOE-NEW ZEALAND</v>
          </cell>
        </row>
        <row r="290">
          <cell r="C290" t="str">
            <v>PORT ELIZABETH-ZAPLZ-SOUTH AFRICA</v>
          </cell>
        </row>
        <row r="291">
          <cell r="C291" t="str">
            <v>PORT EVERGLADES-USPEF-UNITED STATES</v>
          </cell>
        </row>
        <row r="292">
          <cell r="C292" t="str">
            <v>PORT KELANG-MYPKG-MALAYSIA</v>
          </cell>
        </row>
        <row r="293">
          <cell r="C293" t="str">
            <v>PORT LOUIS-MUPLU-MAURITIUS</v>
          </cell>
        </row>
        <row r="294">
          <cell r="C294" t="str">
            <v>PORT SAID-EGPSD-EGYPT</v>
          </cell>
        </row>
        <row r="295">
          <cell r="C295" t="str">
            <v>PORT SUDAN-SDPZU-SUDAN</v>
          </cell>
        </row>
        <row r="296">
          <cell r="C296" t="str">
            <v>PORTBURY-GBPRU-UNITED KINGDOM</v>
          </cell>
        </row>
        <row r="297">
          <cell r="C297" t="str">
            <v>PORTLAND-GBPTL-UNITED KINGDOM</v>
          </cell>
        </row>
        <row r="298">
          <cell r="C298" t="str">
            <v>PORTLAND-USPWM-UNITED STATES</v>
          </cell>
        </row>
        <row r="299">
          <cell r="C299" t="str">
            <v>PORT-OF-SPAIN-TTPOS-TRINIDAD AND TOBAGO</v>
          </cell>
        </row>
        <row r="300">
          <cell r="C300" t="str">
            <v>PORTSMOUTH-USPTM-UNITED STATES</v>
          </cell>
        </row>
        <row r="301">
          <cell r="C301" t="str">
            <v>POTI-GEPTI-GEORGIA</v>
          </cell>
        </row>
        <row r="302">
          <cell r="C302" t="str">
            <v>POZZALLO-ITPZL-ITALY</v>
          </cell>
        </row>
        <row r="303">
          <cell r="C303" t="str">
            <v>PRAIA-CVRAI-CAPE VERDE</v>
          </cell>
        </row>
        <row r="304">
          <cell r="C304" t="str">
            <v>PRONY-NCPNY-NEW CALEDONIA</v>
          </cell>
        </row>
        <row r="305">
          <cell r="C305" t="str">
            <v>PUERTO ANGAMOS-CLPAG-CHILE</v>
          </cell>
        </row>
        <row r="306">
          <cell r="C306" t="str">
            <v>PUERTO CABELLO-VEPBL-VENEZUELA</v>
          </cell>
        </row>
        <row r="307">
          <cell r="C307" t="str">
            <v>PUERTO CORINTO-NICIO-NICARAGUA</v>
          </cell>
        </row>
        <row r="308">
          <cell r="C308" t="str">
            <v>PUERTO CORTES-HNPCR-HONDURAS</v>
          </cell>
        </row>
        <row r="309">
          <cell r="C309" t="str">
            <v>PUERTO DEL ROSARIO-FUERTEVENTURA-ESFUE-SPAIN</v>
          </cell>
        </row>
        <row r="310">
          <cell r="C310" t="str">
            <v>PUERTO LIMON-CRLIO-COSTA RICA</v>
          </cell>
        </row>
        <row r="311">
          <cell r="C311" t="str">
            <v>PUERTO QUETZAL-GTPRQ-GUATEMALA</v>
          </cell>
        </row>
        <row r="312">
          <cell r="C312" t="str">
            <v>PUERTO SANTO TOMAS DE CASTILLA-GTSTC-GUATEMALA</v>
          </cell>
        </row>
        <row r="313">
          <cell r="C313" t="str">
            <v>QINGDAO-CNTAO-CHINA</v>
          </cell>
        </row>
        <row r="314">
          <cell r="C314" t="str">
            <v>QUELIMANE-MZUEL-MOZAMBIQUE</v>
          </cell>
        </row>
        <row r="315">
          <cell r="C315" t="str">
            <v>RAUMA-FIRAU-FINLAND</v>
          </cell>
        </row>
        <row r="316">
          <cell r="C316" t="str">
            <v>RAVENNA-ITRAN-ITALY</v>
          </cell>
        </row>
        <row r="317">
          <cell r="C317" t="str">
            <v>REYKJAVIK-ISREY-ICELAND</v>
          </cell>
        </row>
        <row r="318">
          <cell r="C318" t="str">
            <v>RICHARDS BAY-ZARCB-SOUTH AFRICA</v>
          </cell>
        </row>
        <row r="319">
          <cell r="C319" t="str">
            <v>RICHMOND-USRIC-UNITED STATES</v>
          </cell>
        </row>
        <row r="320">
          <cell r="C320" t="str">
            <v>RIGA-LVRIX-LATVIA</v>
          </cell>
        </row>
        <row r="321">
          <cell r="C321" t="str">
            <v>RIJEKA-HRRJK-CROATIA</v>
          </cell>
        </row>
        <row r="322">
          <cell r="C322" t="str">
            <v>RIO DE JANEIRO-BRRIO-BRAZIL</v>
          </cell>
        </row>
        <row r="323">
          <cell r="C323" t="str">
            <v>RIO GRANDE-BRRIG-BRAZIL</v>
          </cell>
        </row>
        <row r="324">
          <cell r="C324" t="str">
            <v>RIO HAINA-DOHAI-DOMINICAN REPUBLIC</v>
          </cell>
        </row>
        <row r="325">
          <cell r="C325" t="str">
            <v>ROAD BAY-AIRBY-ANGUILLA</v>
          </cell>
        </row>
        <row r="326">
          <cell r="C326" t="str">
            <v>ROAD TOWN, TORTOLA-VGRAD-VIRGIN ISLANDS, BRITISH</v>
          </cell>
        </row>
        <row r="327">
          <cell r="C327" t="str">
            <v>ROSARIO-ARROS-ARGENTINA</v>
          </cell>
        </row>
        <row r="328">
          <cell r="C328" t="str">
            <v>ROSEAU-DMRSU-DOMINICA</v>
          </cell>
        </row>
        <row r="329">
          <cell r="C329" t="str">
            <v>ROTTERDAM-NLRTM-NETHERLANDS</v>
          </cell>
        </row>
        <row r="330">
          <cell r="C330" t="str">
            <v>ROUEN-FRURO-FRANCE</v>
          </cell>
        </row>
        <row r="331">
          <cell r="C331" t="str">
            <v>SAINT GEORGE'S-GDSTG-GRENADA</v>
          </cell>
        </row>
        <row r="332">
          <cell r="C332" t="str">
            <v>SAINT PETERSBURG-RULED-RUSSIAN FEDERATION</v>
          </cell>
        </row>
        <row r="333">
          <cell r="C333" t="str">
            <v>SALALAH-OMSLL-OMAN</v>
          </cell>
        </row>
        <row r="334">
          <cell r="C334" t="str">
            <v>SALAVERRY-PESVY-PERU</v>
          </cell>
        </row>
        <row r="335">
          <cell r="C335" t="str">
            <v>SALERNO-ITSAL-ITALY</v>
          </cell>
        </row>
        <row r="336">
          <cell r="C336" t="str">
            <v>SALINA CRUZ-MXSCX-MEXICO</v>
          </cell>
        </row>
        <row r="337">
          <cell r="C337" t="str">
            <v>SALVADOR-BRSSA-BRAZIL</v>
          </cell>
        </row>
        <row r="338">
          <cell r="C338" t="str">
            <v>SAMSUN-TRSSX-TURKEY</v>
          </cell>
        </row>
        <row r="339">
          <cell r="C339" t="str">
            <v>SAN FRANCISCO-USSFO-UNITED STATES</v>
          </cell>
        </row>
        <row r="340">
          <cell r="C340" t="str">
            <v>SAN JUAN-PRSJU-PUERTO RICO</v>
          </cell>
        </row>
        <row r="341">
          <cell r="C341" t="str">
            <v>SAN VICENTE-CLSVE-CHILE</v>
          </cell>
        </row>
        <row r="342">
          <cell r="C342" t="str">
            <v>SAN-PEDRO-CISPY-COTE D'IVOIRE</v>
          </cell>
        </row>
        <row r="343">
          <cell r="C343" t="str">
            <v>SANTA CRUZ DE TENERIFE-ESSCT-SPAIN</v>
          </cell>
        </row>
        <row r="344">
          <cell r="C344" t="str">
            <v>SANTOS-BRSSZ-BRAZIL</v>
          </cell>
        </row>
        <row r="345">
          <cell r="C345" t="str">
            <v>SAO FRANCISCO DO SUL-BRSFS-BRAZIL</v>
          </cell>
        </row>
        <row r="346">
          <cell r="C346" t="str">
            <v>SAVANNAH-USSAV-UNITED STATES</v>
          </cell>
        </row>
        <row r="347">
          <cell r="C347" t="str">
            <v>SEMARANG, JAVA-IDSRG-INDONESIA</v>
          </cell>
        </row>
        <row r="348">
          <cell r="C348" t="str">
            <v>SHANGHAI-CNSHA-CHINA</v>
          </cell>
        </row>
        <row r="349">
          <cell r="C349" t="str">
            <v>SHANTOU-CNSWA-CHINA</v>
          </cell>
        </row>
        <row r="350">
          <cell r="C350" t="str">
            <v>SHARJAH-AESHJ-UNITED ARAB EMIRATES</v>
          </cell>
        </row>
        <row r="351">
          <cell r="C351" t="str">
            <v>SHIMIZU-JPSMZ-JAPAN</v>
          </cell>
        </row>
        <row r="352">
          <cell r="C352" t="str">
            <v>SHUAIBA-KWSAA-KUWAIT</v>
          </cell>
        </row>
        <row r="353">
          <cell r="C353" t="str">
            <v>SHUWAIKH-KWSWK-KUWAIT</v>
          </cell>
        </row>
        <row r="354">
          <cell r="C354" t="str">
            <v>SINES-PTSIE-PORTUGAL</v>
          </cell>
        </row>
        <row r="355">
          <cell r="C355" t="str">
            <v>SINGAPORE-SGSIN-SINGAPORE</v>
          </cell>
        </row>
        <row r="356">
          <cell r="C356" t="str">
            <v>SKARAMANGAS-GRSKA-GREECE</v>
          </cell>
        </row>
        <row r="357">
          <cell r="C357" t="str">
            <v>SKIEN-NOSKE-NORWAY</v>
          </cell>
        </row>
        <row r="358">
          <cell r="C358" t="str">
            <v>SKIKDA-DZSKI-ALGERIA</v>
          </cell>
        </row>
        <row r="359">
          <cell r="C359" t="str">
            <v>SODERTALJE-SESOE-SWEDEN</v>
          </cell>
        </row>
        <row r="360">
          <cell r="C360" t="str">
            <v>SOHAR-OMSOH-OMAN</v>
          </cell>
        </row>
        <row r="361">
          <cell r="C361" t="str">
            <v>SOKHNA PORT-EGSOK-EGYPT</v>
          </cell>
        </row>
        <row r="362">
          <cell r="C362" t="str">
            <v>SOUTHAMPTON-GBSOU-UNITED KINGDOM</v>
          </cell>
        </row>
        <row r="363">
          <cell r="C363" t="str">
            <v>SOUSSE-TNSUS-TUNISIA</v>
          </cell>
        </row>
        <row r="364">
          <cell r="C364" t="str">
            <v>SPLIT-HRSPU-CROATIA</v>
          </cell>
        </row>
        <row r="365">
          <cell r="C365" t="str">
            <v>STAVANGER-NOSVG-NORWAY</v>
          </cell>
        </row>
        <row r="366">
          <cell r="C366" t="str">
            <v>STOCKHOLM-SESTO-SWEDEN</v>
          </cell>
        </row>
        <row r="367">
          <cell r="C367" t="str">
            <v>SUAPE-BRSUA-BRAZIL</v>
          </cell>
        </row>
        <row r="368">
          <cell r="C368" t="str">
            <v>SURABAYA, JAVA-IDSUB-INDONESIA</v>
          </cell>
        </row>
        <row r="369">
          <cell r="C369" t="str">
            <v>SYDNEY-AUSYD-AUSTRALIA</v>
          </cell>
        </row>
        <row r="370">
          <cell r="C370" t="str">
            <v>TAKORADI-GHTKD-GHANA</v>
          </cell>
        </row>
        <row r="371">
          <cell r="C371" t="str">
            <v>TALLINN-EETLL-ESTONIA</v>
          </cell>
        </row>
        <row r="372">
          <cell r="C372" t="str">
            <v>TAMATAVE-MGTMM-MADAGASCAR</v>
          </cell>
        </row>
        <row r="373">
          <cell r="C373" t="str">
            <v>TAMPICO-MXTAM-MEXICO</v>
          </cell>
        </row>
        <row r="374">
          <cell r="C374" t="str">
            <v>TANGA-TZTGT-TANZANIA, UNITED REPUBLIC OF</v>
          </cell>
        </row>
        <row r="375">
          <cell r="C375" t="str">
            <v>TANGIER-MATNG-MOROCCO</v>
          </cell>
        </row>
        <row r="376">
          <cell r="C376" t="str">
            <v>TARANTO-ITTAR-ITALY</v>
          </cell>
        </row>
        <row r="377">
          <cell r="C377" t="str">
            <v>TARRAGONA-ESTAR-SPAIN</v>
          </cell>
        </row>
        <row r="378">
          <cell r="C378" t="str">
            <v>TARTUS-SYTTS-SYRIAN ARAB REPUBLIC</v>
          </cell>
        </row>
        <row r="379">
          <cell r="C379" t="str">
            <v>TAURANGA-NZTRG-NEW ZEALAND</v>
          </cell>
        </row>
        <row r="380">
          <cell r="C380" t="str">
            <v>TEESPORT-GBTEE-UNITED KINGDOM</v>
          </cell>
        </row>
        <row r="381">
          <cell r="C381" t="str">
            <v>TEMA-GHTEM-GHANA</v>
          </cell>
        </row>
        <row r="382">
          <cell r="C382" t="str">
            <v>TERPORT-PYTER-PARAGUAY</v>
          </cell>
        </row>
        <row r="383">
          <cell r="C383" t="str">
            <v>THAMESPORT-GBTHP-UNITED KINGDOM</v>
          </cell>
        </row>
        <row r="384">
          <cell r="C384" t="str">
            <v>THESSALONIKI-GRSKG-GREECE</v>
          </cell>
        </row>
        <row r="385">
          <cell r="C385" t="str">
            <v>TILBURY-GBTIL-UNITED KINGDOM</v>
          </cell>
        </row>
        <row r="386">
          <cell r="C386" t="str">
            <v>TIMARU-NZTIU-NEW ZEALAND</v>
          </cell>
        </row>
        <row r="387">
          <cell r="C387" t="str">
            <v>TINCAN/LAGOS-NGTIN-NIGERIA</v>
          </cell>
        </row>
        <row r="388">
          <cell r="C388" t="str">
            <v>TOKYO-JPTYO-JAPAN</v>
          </cell>
        </row>
        <row r="389">
          <cell r="C389" t="str">
            <v>TORNIO (TORNEA)-FITOR-FINLAND</v>
          </cell>
        </row>
        <row r="390">
          <cell r="C390" t="str">
            <v>TRABZON-TRTZX-TURKEY</v>
          </cell>
        </row>
        <row r="391">
          <cell r="C391" t="str">
            <v>TRIESTE-ITTRS-ITALY</v>
          </cell>
        </row>
        <row r="392">
          <cell r="C392" t="str">
            <v>TRIPOLI-LYTIP-LIBYAN ARAB JAMAHIRIYA</v>
          </cell>
        </row>
        <row r="393">
          <cell r="C393" t="str">
            <v>TRONDHEIM-NOTRD-NORWAY</v>
          </cell>
        </row>
        <row r="394">
          <cell r="C394" t="str">
            <v>TUNIS-TNTUN-TUNISIA</v>
          </cell>
        </row>
        <row r="395">
          <cell r="C395" t="str">
            <v>TURKU-FITKU-FINLAND</v>
          </cell>
        </row>
        <row r="396">
          <cell r="C396" t="str">
            <v>TUTICORIN-INTUT-INDIA</v>
          </cell>
        </row>
        <row r="397">
          <cell r="C397" t="str">
            <v>ULEABORG-FIOUL-FINLAND</v>
          </cell>
        </row>
        <row r="398">
          <cell r="C398" t="str">
            <v>UMM AL QAIWAIN-AEQIW-UNITED ARAB EMIRATES</v>
          </cell>
        </row>
        <row r="399">
          <cell r="C399" t="str">
            <v>UMM QASR-IQUQR-IRAQ</v>
          </cell>
        </row>
        <row r="400">
          <cell r="C400" t="str">
            <v>UNITHAI CONTAINER TERMINAL-THUCT-THAILAND</v>
          </cell>
        </row>
        <row r="401">
          <cell r="C401" t="str">
            <v>VALENCIA-ESVLC-SPAIN</v>
          </cell>
        </row>
        <row r="402">
          <cell r="C402" t="str">
            <v>VALPARAISO-CLVAP-CHILE</v>
          </cell>
        </row>
        <row r="403">
          <cell r="C403" t="str">
            <v>VARNA-BGVAR-BULGARIA</v>
          </cell>
        </row>
        <row r="404">
          <cell r="C404" t="str">
            <v>VENICE-ITVCE-ITALY</v>
          </cell>
        </row>
        <row r="405">
          <cell r="C405" t="str">
            <v>VERACRUZ-MXVER-MEXICO</v>
          </cell>
        </row>
        <row r="406">
          <cell r="C406" t="str">
            <v>VIEUX FORT-LCVIF-SAINT LUCIA</v>
          </cell>
        </row>
        <row r="407">
          <cell r="C407" t="str">
            <v>VIGO-ESVGO-SPAIN</v>
          </cell>
        </row>
        <row r="408">
          <cell r="C408" t="str">
            <v>VILLETA-PYVLL-PARAGUAY</v>
          </cell>
        </row>
        <row r="409">
          <cell r="C409" t="str">
            <v>VISAKHAPATNAM-INVTZ-INDIA</v>
          </cell>
        </row>
        <row r="410">
          <cell r="C410" t="str">
            <v>VITORIA-BRVIX-BRAZIL</v>
          </cell>
        </row>
        <row r="411">
          <cell r="C411" t="str">
            <v>VOLOS-GRVOL-GREECE</v>
          </cell>
        </row>
        <row r="412">
          <cell r="C412" t="str">
            <v>WALVIS BAY-NAWVB-NAMIBIA</v>
          </cell>
        </row>
        <row r="413">
          <cell r="C413" t="str">
            <v>WELLINGTON-NZWLG-NEW ZEALAND</v>
          </cell>
        </row>
        <row r="414">
          <cell r="C414" t="str">
            <v>WILMINGTON-USILM-UNITED STATES</v>
          </cell>
        </row>
        <row r="415">
          <cell r="C415" t="str">
            <v>XIAMEN-CNXMN-CHINA</v>
          </cell>
        </row>
        <row r="416">
          <cell r="C416" t="str">
            <v>XINGANG-CNXGG-CHINA</v>
          </cell>
        </row>
        <row r="417">
          <cell r="C417" t="str">
            <v>YANBU AL-BAHR-SAYNB-SAUDI ARABIA</v>
          </cell>
        </row>
        <row r="418">
          <cell r="C418" t="str">
            <v>YANGON-MMRGN-MYANMAR</v>
          </cell>
        </row>
        <row r="419">
          <cell r="C419" t="str">
            <v>YANTIAN-CNYTN-CHINA</v>
          </cell>
        </row>
        <row r="420">
          <cell r="C420" t="str">
            <v>YOKOHAMA-JPYOK-JAPAN</v>
          </cell>
        </row>
        <row r="421">
          <cell r="C421" t="str">
            <v>ZANZIBAR-TZZNZ-TANZANIA, UNITED REPUBLIC OF</v>
          </cell>
        </row>
        <row r="422">
          <cell r="C422" t="str">
            <v>ZARATE-ARZAE-ARGENTINA</v>
          </cell>
        </row>
        <row r="423">
          <cell r="C423" t="str">
            <v>ZEEBRUGGE-BEZEE-BELGIUM</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AD101"/>
  <sheetViews>
    <sheetView tabSelected="1" zoomScale="60" zoomScaleNormal="60" workbookViewId="0">
      <selection activeCell="F10" sqref="F10:H10"/>
    </sheetView>
  </sheetViews>
  <sheetFormatPr defaultColWidth="8.85546875" defaultRowHeight="18.75"/>
  <cols>
    <col min="1" max="1" width="8.85546875" style="579"/>
    <col min="2" max="2" width="60.85546875" style="579" customWidth="1"/>
    <col min="3" max="8" width="17" style="579" customWidth="1"/>
    <col min="9" max="11" width="16.42578125" style="579" customWidth="1"/>
    <col min="12" max="23" width="17" style="579" customWidth="1"/>
    <col min="24" max="16384" width="8.85546875" style="579"/>
  </cols>
  <sheetData>
    <row r="2" spans="2:23" ht="19.5" thickBot="1"/>
    <row r="3" spans="2:23" ht="47.25" customHeight="1" thickBot="1">
      <c r="C3" s="951" t="s">
        <v>2359</v>
      </c>
      <c r="D3" s="952"/>
      <c r="E3" s="952"/>
      <c r="F3" s="952"/>
      <c r="G3" s="952"/>
      <c r="H3" s="952"/>
      <c r="I3" s="952"/>
      <c r="J3" s="952"/>
      <c r="K3" s="952"/>
      <c r="L3" s="952"/>
      <c r="M3" s="952"/>
      <c r="N3" s="952"/>
      <c r="O3" s="952"/>
      <c r="P3" s="952"/>
      <c r="Q3" s="952"/>
      <c r="R3" s="952"/>
      <c r="S3" s="952"/>
      <c r="T3" s="952"/>
      <c r="U3" s="952"/>
      <c r="V3" s="952"/>
      <c r="W3" s="953"/>
    </row>
    <row r="4" spans="2:23" ht="29.25" customHeight="1" thickBot="1">
      <c r="B4" s="580"/>
      <c r="C4" s="954" t="s">
        <v>2336</v>
      </c>
      <c r="D4" s="955"/>
      <c r="E4" s="955"/>
      <c r="F4" s="955"/>
      <c r="G4" s="955"/>
      <c r="H4" s="955"/>
      <c r="I4" s="955"/>
      <c r="J4" s="955"/>
      <c r="K4" s="955"/>
      <c r="L4" s="955"/>
      <c r="M4" s="955"/>
      <c r="N4" s="955"/>
      <c r="O4" s="955"/>
      <c r="P4" s="955"/>
      <c r="Q4" s="955"/>
      <c r="R4" s="955"/>
      <c r="S4" s="955"/>
      <c r="T4" s="955"/>
      <c r="U4" s="955"/>
      <c r="V4" s="955"/>
      <c r="W4" s="956"/>
    </row>
    <row r="5" spans="2:23" ht="47.25" customHeight="1">
      <c r="B5" s="944" t="s">
        <v>1908</v>
      </c>
      <c r="C5" s="946" t="s">
        <v>2303</v>
      </c>
      <c r="D5" s="947"/>
      <c r="E5" s="947"/>
      <c r="F5" s="947"/>
      <c r="G5" s="947"/>
      <c r="H5" s="947"/>
      <c r="I5" s="947"/>
      <c r="J5" s="947"/>
      <c r="K5" s="947"/>
      <c r="L5" s="947"/>
      <c r="M5" s="947"/>
      <c r="N5" s="947"/>
      <c r="O5" s="947"/>
      <c r="P5" s="947"/>
      <c r="Q5" s="947"/>
      <c r="R5" s="947"/>
      <c r="S5" s="947"/>
      <c r="T5" s="947"/>
      <c r="U5" s="947"/>
      <c r="V5" s="947"/>
      <c r="W5" s="948"/>
    </row>
    <row r="6" spans="2:23" ht="19.5" thickBot="1">
      <c r="B6" s="957"/>
      <c r="C6" s="959"/>
      <c r="D6" s="960"/>
      <c r="E6" s="960"/>
      <c r="F6" s="960"/>
      <c r="G6" s="960"/>
      <c r="H6" s="960"/>
      <c r="I6" s="960"/>
      <c r="J6" s="960"/>
      <c r="K6" s="960"/>
      <c r="L6" s="960"/>
      <c r="M6" s="960"/>
      <c r="N6" s="960"/>
      <c r="O6" s="960"/>
      <c r="P6" s="960"/>
      <c r="Q6" s="960"/>
      <c r="R6" s="960"/>
      <c r="S6" s="960"/>
      <c r="T6" s="960"/>
      <c r="U6" s="960"/>
      <c r="V6" s="960"/>
      <c r="W6" s="961"/>
    </row>
    <row r="7" spans="2:23" ht="47.25" customHeight="1">
      <c r="B7" s="957"/>
      <c r="C7" s="962" t="s">
        <v>2381</v>
      </c>
      <c r="D7" s="963"/>
      <c r="E7" s="963"/>
      <c r="F7" s="963"/>
      <c r="G7" s="963"/>
      <c r="H7" s="963"/>
      <c r="I7" s="963"/>
      <c r="J7" s="963"/>
      <c r="K7" s="963"/>
      <c r="L7" s="963"/>
      <c r="M7" s="963"/>
      <c r="N7" s="963"/>
      <c r="O7" s="963"/>
      <c r="P7" s="963"/>
      <c r="Q7" s="963"/>
      <c r="R7" s="963"/>
      <c r="S7" s="963"/>
      <c r="T7" s="963"/>
      <c r="U7" s="963"/>
      <c r="V7" s="963"/>
      <c r="W7" s="964"/>
    </row>
    <row r="8" spans="2:23" ht="19.5" thickBot="1">
      <c r="B8" s="957"/>
      <c r="C8" s="965" t="s">
        <v>2173</v>
      </c>
      <c r="D8" s="966"/>
      <c r="E8" s="966"/>
      <c r="F8" s="966"/>
      <c r="G8" s="966"/>
      <c r="H8" s="966"/>
      <c r="I8" s="966"/>
      <c r="J8" s="966"/>
      <c r="K8" s="966"/>
      <c r="L8" s="966"/>
      <c r="M8" s="966"/>
      <c r="N8" s="966"/>
      <c r="O8" s="966"/>
      <c r="P8" s="966"/>
      <c r="Q8" s="966"/>
      <c r="R8" s="966"/>
      <c r="S8" s="966"/>
      <c r="T8" s="966"/>
      <c r="U8" s="966"/>
      <c r="V8" s="966"/>
      <c r="W8" s="967"/>
    </row>
    <row r="9" spans="2:23" ht="32.25" customHeight="1" thickBot="1">
      <c r="B9" s="957"/>
      <c r="C9" s="968" t="s">
        <v>1909</v>
      </c>
      <c r="D9" s="969"/>
      <c r="E9" s="969"/>
      <c r="F9" s="969"/>
      <c r="G9" s="969"/>
      <c r="H9" s="969"/>
      <c r="I9" s="969"/>
      <c r="J9" s="969"/>
      <c r="K9" s="969"/>
      <c r="L9" s="969"/>
      <c r="M9" s="969"/>
      <c r="N9" s="969"/>
      <c r="O9" s="969"/>
      <c r="P9" s="969"/>
      <c r="Q9" s="969"/>
      <c r="R9" s="969"/>
      <c r="S9" s="969"/>
      <c r="T9" s="969"/>
      <c r="U9" s="969"/>
      <c r="V9" s="969"/>
      <c r="W9" s="970"/>
    </row>
    <row r="10" spans="2:23" ht="92.25" customHeight="1" thickBot="1">
      <c r="B10" s="958"/>
      <c r="C10" s="971" t="s">
        <v>2177</v>
      </c>
      <c r="D10" s="972"/>
      <c r="E10" s="973"/>
      <c r="F10" s="971" t="s">
        <v>2152</v>
      </c>
      <c r="G10" s="974"/>
      <c r="H10" s="975"/>
      <c r="I10" s="971" t="s">
        <v>2071</v>
      </c>
      <c r="J10" s="974"/>
      <c r="K10" s="975"/>
      <c r="L10" s="971" t="s">
        <v>1992</v>
      </c>
      <c r="M10" s="974"/>
      <c r="N10" s="975"/>
      <c r="O10" s="971" t="s">
        <v>2176</v>
      </c>
      <c r="P10" s="974"/>
      <c r="Q10" s="975"/>
      <c r="R10" s="971" t="s">
        <v>2132</v>
      </c>
      <c r="S10" s="974"/>
      <c r="T10" s="975"/>
      <c r="U10" s="974" t="s">
        <v>2151</v>
      </c>
      <c r="V10" s="974"/>
      <c r="W10" s="975"/>
    </row>
    <row r="11" spans="2:23" ht="50.25" customHeight="1" thickBot="1">
      <c r="B11" s="958"/>
      <c r="C11" s="581" t="s">
        <v>1911</v>
      </c>
      <c r="D11" s="582" t="s">
        <v>1912</v>
      </c>
      <c r="E11" s="581" t="s">
        <v>1913</v>
      </c>
      <c r="F11" s="581" t="s">
        <v>1911</v>
      </c>
      <c r="G11" s="582" t="s">
        <v>1912</v>
      </c>
      <c r="H11" s="581" t="s">
        <v>1913</v>
      </c>
      <c r="I11" s="581" t="s">
        <v>1911</v>
      </c>
      <c r="J11" s="582" t="s">
        <v>1912</v>
      </c>
      <c r="K11" s="581" t="s">
        <v>1913</v>
      </c>
      <c r="L11" s="581" t="s">
        <v>1911</v>
      </c>
      <c r="M11" s="582" t="s">
        <v>1912</v>
      </c>
      <c r="N11" s="581" t="s">
        <v>1913</v>
      </c>
      <c r="O11" s="582" t="s">
        <v>1911</v>
      </c>
      <c r="P11" s="582" t="s">
        <v>1912</v>
      </c>
      <c r="Q11" s="581" t="s">
        <v>1913</v>
      </c>
      <c r="R11" s="581" t="s">
        <v>1911</v>
      </c>
      <c r="S11" s="582" t="s">
        <v>1912</v>
      </c>
      <c r="T11" s="581" t="s">
        <v>1913</v>
      </c>
      <c r="U11" s="582" t="s">
        <v>1911</v>
      </c>
      <c r="V11" s="582" t="s">
        <v>1912</v>
      </c>
      <c r="W11" s="581" t="s">
        <v>1913</v>
      </c>
    </row>
    <row r="12" spans="2:23" ht="21.75" customHeight="1">
      <c r="B12" s="583" t="s">
        <v>1482</v>
      </c>
      <c r="C12" s="925">
        <v>1366</v>
      </c>
      <c r="D12" s="926">
        <v>1632</v>
      </c>
      <c r="E12" s="926">
        <v>1632</v>
      </c>
      <c r="F12" s="926">
        <v>1416</v>
      </c>
      <c r="G12" s="926">
        <v>1732</v>
      </c>
      <c r="H12" s="926">
        <v>1732</v>
      </c>
      <c r="I12" s="926">
        <v>1366</v>
      </c>
      <c r="J12" s="926">
        <v>1632</v>
      </c>
      <c r="K12" s="926">
        <v>1632</v>
      </c>
      <c r="L12" s="926">
        <v>1391</v>
      </c>
      <c r="M12" s="926">
        <v>1682</v>
      </c>
      <c r="N12" s="926">
        <v>1682</v>
      </c>
      <c r="O12" s="926">
        <v>1366</v>
      </c>
      <c r="P12" s="926">
        <v>1632</v>
      </c>
      <c r="Q12" s="926">
        <v>1632</v>
      </c>
      <c r="R12" s="926">
        <v>1366</v>
      </c>
      <c r="S12" s="926">
        <v>1632</v>
      </c>
      <c r="T12" s="926">
        <v>1632</v>
      </c>
      <c r="U12" s="926">
        <v>1366</v>
      </c>
      <c r="V12" s="926">
        <v>1632</v>
      </c>
      <c r="W12" s="927">
        <v>1632</v>
      </c>
    </row>
    <row r="13" spans="2:23" ht="21.75" customHeight="1">
      <c r="B13" s="584" t="s">
        <v>1937</v>
      </c>
      <c r="C13" s="925">
        <v>1366</v>
      </c>
      <c r="D13" s="926">
        <v>1632</v>
      </c>
      <c r="E13" s="926">
        <v>1632</v>
      </c>
      <c r="F13" s="926">
        <v>1416</v>
      </c>
      <c r="G13" s="926">
        <v>1732</v>
      </c>
      <c r="H13" s="926">
        <v>1732</v>
      </c>
      <c r="I13" s="926">
        <v>1366</v>
      </c>
      <c r="J13" s="926">
        <v>1632</v>
      </c>
      <c r="K13" s="926">
        <v>1632</v>
      </c>
      <c r="L13" s="926">
        <v>1391</v>
      </c>
      <c r="M13" s="926">
        <v>1682</v>
      </c>
      <c r="N13" s="926">
        <v>1682</v>
      </c>
      <c r="O13" s="926">
        <v>1366</v>
      </c>
      <c r="P13" s="926">
        <v>1632</v>
      </c>
      <c r="Q13" s="926">
        <v>1632</v>
      </c>
      <c r="R13" s="926">
        <v>1366</v>
      </c>
      <c r="S13" s="926">
        <v>1632</v>
      </c>
      <c r="T13" s="926">
        <v>1632</v>
      </c>
      <c r="U13" s="926">
        <v>1366</v>
      </c>
      <c r="V13" s="926">
        <v>1632</v>
      </c>
      <c r="W13" s="927">
        <v>1632</v>
      </c>
    </row>
    <row r="14" spans="2:23" ht="21.75" customHeight="1">
      <c r="B14" s="584" t="s">
        <v>1483</v>
      </c>
      <c r="C14" s="925">
        <v>1366</v>
      </c>
      <c r="D14" s="926">
        <v>1632</v>
      </c>
      <c r="E14" s="926">
        <v>1632</v>
      </c>
      <c r="F14" s="926">
        <v>1416</v>
      </c>
      <c r="G14" s="926">
        <v>1732</v>
      </c>
      <c r="H14" s="926">
        <v>1732</v>
      </c>
      <c r="I14" s="926">
        <v>1366</v>
      </c>
      <c r="J14" s="926">
        <v>1632</v>
      </c>
      <c r="K14" s="926">
        <v>1632</v>
      </c>
      <c r="L14" s="926">
        <v>1391</v>
      </c>
      <c r="M14" s="926">
        <v>1682</v>
      </c>
      <c r="N14" s="926">
        <v>1682</v>
      </c>
      <c r="O14" s="926">
        <v>1366</v>
      </c>
      <c r="P14" s="926">
        <v>1632</v>
      </c>
      <c r="Q14" s="926">
        <v>1632</v>
      </c>
      <c r="R14" s="926">
        <v>1366</v>
      </c>
      <c r="S14" s="926">
        <v>1632</v>
      </c>
      <c r="T14" s="926">
        <v>1632</v>
      </c>
      <c r="U14" s="926">
        <v>1366</v>
      </c>
      <c r="V14" s="926">
        <v>1632</v>
      </c>
      <c r="W14" s="927">
        <v>1632</v>
      </c>
    </row>
    <row r="15" spans="2:23" ht="21.75" customHeight="1">
      <c r="B15" s="584" t="s">
        <v>1488</v>
      </c>
      <c r="C15" s="925">
        <v>1366</v>
      </c>
      <c r="D15" s="926">
        <v>1632</v>
      </c>
      <c r="E15" s="926">
        <v>1632</v>
      </c>
      <c r="F15" s="926">
        <v>1416</v>
      </c>
      <c r="G15" s="926">
        <v>1732</v>
      </c>
      <c r="H15" s="926">
        <v>1732</v>
      </c>
      <c r="I15" s="926">
        <v>1366</v>
      </c>
      <c r="J15" s="926">
        <v>1632</v>
      </c>
      <c r="K15" s="926">
        <v>1632</v>
      </c>
      <c r="L15" s="926">
        <v>1391</v>
      </c>
      <c r="M15" s="926">
        <v>1682</v>
      </c>
      <c r="N15" s="926">
        <v>1682</v>
      </c>
      <c r="O15" s="926">
        <v>1366</v>
      </c>
      <c r="P15" s="926">
        <v>1632</v>
      </c>
      <c r="Q15" s="926">
        <v>1632</v>
      </c>
      <c r="R15" s="926">
        <v>1366</v>
      </c>
      <c r="S15" s="926">
        <v>1632</v>
      </c>
      <c r="T15" s="926">
        <v>1632</v>
      </c>
      <c r="U15" s="926">
        <v>1366</v>
      </c>
      <c r="V15" s="926">
        <v>1632</v>
      </c>
      <c r="W15" s="927">
        <v>1632</v>
      </c>
    </row>
    <row r="16" spans="2:23" ht="21.75" customHeight="1">
      <c r="B16" s="584" t="s">
        <v>1490</v>
      </c>
      <c r="C16" s="925">
        <v>1441</v>
      </c>
      <c r="D16" s="926">
        <v>1782</v>
      </c>
      <c r="E16" s="926">
        <v>1782</v>
      </c>
      <c r="F16" s="926">
        <v>1491</v>
      </c>
      <c r="G16" s="926">
        <v>1882</v>
      </c>
      <c r="H16" s="926">
        <v>1882</v>
      </c>
      <c r="I16" s="926">
        <v>1441</v>
      </c>
      <c r="J16" s="926">
        <v>1782</v>
      </c>
      <c r="K16" s="926">
        <v>1782</v>
      </c>
      <c r="L16" s="926">
        <v>1466</v>
      </c>
      <c r="M16" s="926">
        <v>1832</v>
      </c>
      <c r="N16" s="926">
        <v>1832</v>
      </c>
      <c r="O16" s="926">
        <v>1441</v>
      </c>
      <c r="P16" s="926">
        <v>1782</v>
      </c>
      <c r="Q16" s="926">
        <v>1782</v>
      </c>
      <c r="R16" s="926">
        <v>1441</v>
      </c>
      <c r="S16" s="926">
        <v>1782</v>
      </c>
      <c r="T16" s="926">
        <v>1782</v>
      </c>
      <c r="U16" s="926">
        <v>1441</v>
      </c>
      <c r="V16" s="926">
        <v>1782</v>
      </c>
      <c r="W16" s="927">
        <v>1782</v>
      </c>
    </row>
    <row r="17" spans="2:23" ht="21.75" customHeight="1">
      <c r="B17" s="584" t="s">
        <v>1874</v>
      </c>
      <c r="C17" s="925">
        <v>1476</v>
      </c>
      <c r="D17" s="926">
        <v>1857</v>
      </c>
      <c r="E17" s="926">
        <v>1857</v>
      </c>
      <c r="F17" s="926">
        <v>1526</v>
      </c>
      <c r="G17" s="926">
        <v>1957</v>
      </c>
      <c r="H17" s="926">
        <v>1957</v>
      </c>
      <c r="I17" s="926">
        <v>1476</v>
      </c>
      <c r="J17" s="926">
        <v>1857</v>
      </c>
      <c r="K17" s="926">
        <v>1857</v>
      </c>
      <c r="L17" s="926">
        <v>1501</v>
      </c>
      <c r="M17" s="926">
        <v>1907</v>
      </c>
      <c r="N17" s="926">
        <v>1907</v>
      </c>
      <c r="O17" s="926">
        <v>1476</v>
      </c>
      <c r="P17" s="926">
        <v>1857</v>
      </c>
      <c r="Q17" s="926">
        <v>1857</v>
      </c>
      <c r="R17" s="926">
        <v>1476</v>
      </c>
      <c r="S17" s="926">
        <v>1857</v>
      </c>
      <c r="T17" s="926">
        <v>1857</v>
      </c>
      <c r="U17" s="926">
        <v>1476</v>
      </c>
      <c r="V17" s="926">
        <v>1857</v>
      </c>
      <c r="W17" s="927">
        <v>1857</v>
      </c>
    </row>
    <row r="18" spans="2:23" ht="21.75" customHeight="1">
      <c r="B18" s="584" t="s">
        <v>1487</v>
      </c>
      <c r="C18" s="925">
        <v>1366</v>
      </c>
      <c r="D18" s="926">
        <v>1632</v>
      </c>
      <c r="E18" s="926">
        <v>1632</v>
      </c>
      <c r="F18" s="926">
        <v>1416</v>
      </c>
      <c r="G18" s="926">
        <v>1732</v>
      </c>
      <c r="H18" s="926">
        <v>1732</v>
      </c>
      <c r="I18" s="926">
        <v>1366</v>
      </c>
      <c r="J18" s="926">
        <v>1632</v>
      </c>
      <c r="K18" s="926">
        <v>1632</v>
      </c>
      <c r="L18" s="926">
        <v>1391</v>
      </c>
      <c r="M18" s="926">
        <v>1682</v>
      </c>
      <c r="N18" s="926">
        <v>1682</v>
      </c>
      <c r="O18" s="926">
        <v>1366</v>
      </c>
      <c r="P18" s="926">
        <v>1632</v>
      </c>
      <c r="Q18" s="926">
        <v>1632</v>
      </c>
      <c r="R18" s="926">
        <v>1366</v>
      </c>
      <c r="S18" s="926">
        <v>1632</v>
      </c>
      <c r="T18" s="926">
        <v>1632</v>
      </c>
      <c r="U18" s="926">
        <v>1366</v>
      </c>
      <c r="V18" s="926">
        <v>1632</v>
      </c>
      <c r="W18" s="927">
        <v>1632</v>
      </c>
    </row>
    <row r="19" spans="2:23" ht="21.75" customHeight="1">
      <c r="B19" s="584" t="s">
        <v>1489</v>
      </c>
      <c r="C19" s="925">
        <v>1476</v>
      </c>
      <c r="D19" s="926">
        <v>1857</v>
      </c>
      <c r="E19" s="926">
        <v>1857</v>
      </c>
      <c r="F19" s="926">
        <v>1526</v>
      </c>
      <c r="G19" s="926">
        <v>1957</v>
      </c>
      <c r="H19" s="926">
        <v>1957</v>
      </c>
      <c r="I19" s="926">
        <v>1476</v>
      </c>
      <c r="J19" s="926">
        <v>1857</v>
      </c>
      <c r="K19" s="926">
        <v>1857</v>
      </c>
      <c r="L19" s="926">
        <v>1501</v>
      </c>
      <c r="M19" s="926">
        <v>1907</v>
      </c>
      <c r="N19" s="926">
        <v>1907</v>
      </c>
      <c r="O19" s="926">
        <v>1476</v>
      </c>
      <c r="P19" s="926">
        <v>1857</v>
      </c>
      <c r="Q19" s="926">
        <v>1857</v>
      </c>
      <c r="R19" s="926">
        <v>1476</v>
      </c>
      <c r="S19" s="926">
        <v>1857</v>
      </c>
      <c r="T19" s="926">
        <v>1857</v>
      </c>
      <c r="U19" s="926">
        <v>1476</v>
      </c>
      <c r="V19" s="926">
        <v>1857</v>
      </c>
      <c r="W19" s="927">
        <v>1857</v>
      </c>
    </row>
    <row r="20" spans="2:23" ht="21.75" customHeight="1">
      <c r="B20" s="584" t="s">
        <v>1491</v>
      </c>
      <c r="C20" s="925">
        <v>1366</v>
      </c>
      <c r="D20" s="926">
        <v>1632</v>
      </c>
      <c r="E20" s="926">
        <v>1632</v>
      </c>
      <c r="F20" s="926">
        <v>1416</v>
      </c>
      <c r="G20" s="926">
        <v>1732</v>
      </c>
      <c r="H20" s="926">
        <v>1732</v>
      </c>
      <c r="I20" s="926">
        <v>1366</v>
      </c>
      <c r="J20" s="926">
        <v>1632</v>
      </c>
      <c r="K20" s="926">
        <v>1632</v>
      </c>
      <c r="L20" s="926">
        <v>1391</v>
      </c>
      <c r="M20" s="926">
        <v>1682</v>
      </c>
      <c r="N20" s="926">
        <v>1682</v>
      </c>
      <c r="O20" s="926">
        <v>1366</v>
      </c>
      <c r="P20" s="926">
        <v>1632</v>
      </c>
      <c r="Q20" s="926">
        <v>1632</v>
      </c>
      <c r="R20" s="926">
        <v>1366</v>
      </c>
      <c r="S20" s="926">
        <v>1632</v>
      </c>
      <c r="T20" s="926">
        <v>1632</v>
      </c>
      <c r="U20" s="926">
        <v>1366</v>
      </c>
      <c r="V20" s="926">
        <v>1632</v>
      </c>
      <c r="W20" s="927">
        <v>1632</v>
      </c>
    </row>
    <row r="21" spans="2:23" ht="21.75" customHeight="1">
      <c r="B21" s="584" t="s">
        <v>1492</v>
      </c>
      <c r="C21" s="925">
        <v>1366</v>
      </c>
      <c r="D21" s="926">
        <v>1632</v>
      </c>
      <c r="E21" s="926">
        <v>1632</v>
      </c>
      <c r="F21" s="926">
        <v>1416</v>
      </c>
      <c r="G21" s="926">
        <v>1732</v>
      </c>
      <c r="H21" s="926">
        <v>1732</v>
      </c>
      <c r="I21" s="926">
        <v>1366</v>
      </c>
      <c r="J21" s="926">
        <v>1632</v>
      </c>
      <c r="K21" s="926">
        <v>1632</v>
      </c>
      <c r="L21" s="926">
        <v>1391</v>
      </c>
      <c r="M21" s="926">
        <v>1682</v>
      </c>
      <c r="N21" s="926">
        <v>1682</v>
      </c>
      <c r="O21" s="926">
        <v>1366</v>
      </c>
      <c r="P21" s="926">
        <v>1632</v>
      </c>
      <c r="Q21" s="926">
        <v>1632</v>
      </c>
      <c r="R21" s="926">
        <v>1366</v>
      </c>
      <c r="S21" s="926">
        <v>1632</v>
      </c>
      <c r="T21" s="926">
        <v>1632</v>
      </c>
      <c r="U21" s="926">
        <v>1366</v>
      </c>
      <c r="V21" s="926">
        <v>1632</v>
      </c>
      <c r="W21" s="927">
        <v>1632</v>
      </c>
    </row>
    <row r="22" spans="2:23" ht="21.75" customHeight="1">
      <c r="B22" s="584" t="s">
        <v>1493</v>
      </c>
      <c r="C22" s="925">
        <v>1366</v>
      </c>
      <c r="D22" s="926">
        <v>1632</v>
      </c>
      <c r="E22" s="926">
        <v>1632</v>
      </c>
      <c r="F22" s="926">
        <v>1416</v>
      </c>
      <c r="G22" s="926">
        <v>1732</v>
      </c>
      <c r="H22" s="926">
        <v>1732</v>
      </c>
      <c r="I22" s="926">
        <v>1366</v>
      </c>
      <c r="J22" s="926">
        <v>1632</v>
      </c>
      <c r="K22" s="926">
        <v>1632</v>
      </c>
      <c r="L22" s="926">
        <v>1391</v>
      </c>
      <c r="M22" s="926">
        <v>1682</v>
      </c>
      <c r="N22" s="926">
        <v>1682</v>
      </c>
      <c r="O22" s="926">
        <v>1366</v>
      </c>
      <c r="P22" s="926">
        <v>1632</v>
      </c>
      <c r="Q22" s="926">
        <v>1632</v>
      </c>
      <c r="R22" s="926">
        <v>1366</v>
      </c>
      <c r="S22" s="926">
        <v>1632</v>
      </c>
      <c r="T22" s="926">
        <v>1632</v>
      </c>
      <c r="U22" s="926">
        <v>1366</v>
      </c>
      <c r="V22" s="926">
        <v>1632</v>
      </c>
      <c r="W22" s="927">
        <v>1632</v>
      </c>
    </row>
    <row r="23" spans="2:23" ht="21.75" customHeight="1">
      <c r="B23" s="584" t="s">
        <v>1494</v>
      </c>
      <c r="C23" s="925">
        <v>1366</v>
      </c>
      <c r="D23" s="926">
        <v>1632</v>
      </c>
      <c r="E23" s="926">
        <v>1632</v>
      </c>
      <c r="F23" s="926">
        <v>1416</v>
      </c>
      <c r="G23" s="926">
        <v>1732</v>
      </c>
      <c r="H23" s="926">
        <v>1732</v>
      </c>
      <c r="I23" s="926">
        <v>1366</v>
      </c>
      <c r="J23" s="926">
        <v>1632</v>
      </c>
      <c r="K23" s="926">
        <v>1632</v>
      </c>
      <c r="L23" s="926">
        <v>1391</v>
      </c>
      <c r="M23" s="926">
        <v>1682</v>
      </c>
      <c r="N23" s="926">
        <v>1682</v>
      </c>
      <c r="O23" s="926">
        <v>1366</v>
      </c>
      <c r="P23" s="926">
        <v>1632</v>
      </c>
      <c r="Q23" s="926">
        <v>1632</v>
      </c>
      <c r="R23" s="926">
        <v>1366</v>
      </c>
      <c r="S23" s="926">
        <v>1632</v>
      </c>
      <c r="T23" s="926">
        <v>1632</v>
      </c>
      <c r="U23" s="926">
        <v>1366</v>
      </c>
      <c r="V23" s="926">
        <v>1632</v>
      </c>
      <c r="W23" s="927">
        <v>1632</v>
      </c>
    </row>
    <row r="24" spans="2:23" ht="21.75" customHeight="1">
      <c r="B24" s="584" t="s">
        <v>1495</v>
      </c>
      <c r="C24" s="925">
        <v>1366</v>
      </c>
      <c r="D24" s="926">
        <v>1632</v>
      </c>
      <c r="E24" s="926">
        <v>1632</v>
      </c>
      <c r="F24" s="926">
        <v>1416</v>
      </c>
      <c r="G24" s="926">
        <v>1732</v>
      </c>
      <c r="H24" s="926">
        <v>1732</v>
      </c>
      <c r="I24" s="926">
        <v>1366</v>
      </c>
      <c r="J24" s="926">
        <v>1632</v>
      </c>
      <c r="K24" s="926">
        <v>1632</v>
      </c>
      <c r="L24" s="926">
        <v>1391</v>
      </c>
      <c r="M24" s="926">
        <v>1682</v>
      </c>
      <c r="N24" s="926">
        <v>1682</v>
      </c>
      <c r="O24" s="926">
        <v>1366</v>
      </c>
      <c r="P24" s="926">
        <v>1632</v>
      </c>
      <c r="Q24" s="926">
        <v>1632</v>
      </c>
      <c r="R24" s="926">
        <v>1366</v>
      </c>
      <c r="S24" s="926">
        <v>1632</v>
      </c>
      <c r="T24" s="926">
        <v>1632</v>
      </c>
      <c r="U24" s="926">
        <v>1366</v>
      </c>
      <c r="V24" s="926">
        <v>1632</v>
      </c>
      <c r="W24" s="927">
        <v>1632</v>
      </c>
    </row>
    <row r="25" spans="2:23" ht="21.75" customHeight="1">
      <c r="B25" s="584" t="s">
        <v>1496</v>
      </c>
      <c r="C25" s="925">
        <v>1466</v>
      </c>
      <c r="D25" s="926">
        <v>1832</v>
      </c>
      <c r="E25" s="926">
        <v>1832</v>
      </c>
      <c r="F25" s="926">
        <v>1516</v>
      </c>
      <c r="G25" s="926">
        <v>1932</v>
      </c>
      <c r="H25" s="926">
        <v>1932</v>
      </c>
      <c r="I25" s="926">
        <v>1466</v>
      </c>
      <c r="J25" s="926">
        <v>1832</v>
      </c>
      <c r="K25" s="926">
        <v>1832</v>
      </c>
      <c r="L25" s="926">
        <v>1491</v>
      </c>
      <c r="M25" s="926">
        <v>1882</v>
      </c>
      <c r="N25" s="926">
        <v>1882</v>
      </c>
      <c r="O25" s="926">
        <v>1466</v>
      </c>
      <c r="P25" s="926">
        <v>1832</v>
      </c>
      <c r="Q25" s="926">
        <v>1832</v>
      </c>
      <c r="R25" s="926">
        <v>1466</v>
      </c>
      <c r="S25" s="926">
        <v>1832</v>
      </c>
      <c r="T25" s="926">
        <v>1832</v>
      </c>
      <c r="U25" s="926">
        <v>1466</v>
      </c>
      <c r="V25" s="926">
        <v>1832</v>
      </c>
      <c r="W25" s="927">
        <v>1832</v>
      </c>
    </row>
    <row r="26" spans="2:23" ht="21.75" customHeight="1">
      <c r="B26" s="584" t="s">
        <v>1497</v>
      </c>
      <c r="C26" s="925">
        <v>1466</v>
      </c>
      <c r="D26" s="926">
        <v>1832</v>
      </c>
      <c r="E26" s="926">
        <v>1832</v>
      </c>
      <c r="F26" s="926">
        <v>1516</v>
      </c>
      <c r="G26" s="926">
        <v>1932</v>
      </c>
      <c r="H26" s="926">
        <v>1932</v>
      </c>
      <c r="I26" s="926">
        <v>1466</v>
      </c>
      <c r="J26" s="926">
        <v>1832</v>
      </c>
      <c r="K26" s="926">
        <v>1832</v>
      </c>
      <c r="L26" s="926">
        <v>1491</v>
      </c>
      <c r="M26" s="926">
        <v>1882</v>
      </c>
      <c r="N26" s="926">
        <v>1882</v>
      </c>
      <c r="O26" s="926">
        <v>1466</v>
      </c>
      <c r="P26" s="926">
        <v>1832</v>
      </c>
      <c r="Q26" s="926">
        <v>1832</v>
      </c>
      <c r="R26" s="926">
        <v>1466</v>
      </c>
      <c r="S26" s="926">
        <v>1832</v>
      </c>
      <c r="T26" s="926">
        <v>1832</v>
      </c>
      <c r="U26" s="926">
        <v>1466</v>
      </c>
      <c r="V26" s="926">
        <v>1832</v>
      </c>
      <c r="W26" s="927">
        <v>1832</v>
      </c>
    </row>
    <row r="27" spans="2:23" ht="21.75" customHeight="1">
      <c r="B27" s="584" t="s">
        <v>1498</v>
      </c>
      <c r="C27" s="925">
        <v>1466</v>
      </c>
      <c r="D27" s="926">
        <v>1832</v>
      </c>
      <c r="E27" s="926">
        <v>1832</v>
      </c>
      <c r="F27" s="926">
        <v>1516</v>
      </c>
      <c r="G27" s="926">
        <v>1932</v>
      </c>
      <c r="H27" s="926">
        <v>1932</v>
      </c>
      <c r="I27" s="926">
        <v>1466</v>
      </c>
      <c r="J27" s="926">
        <v>1832</v>
      </c>
      <c r="K27" s="926">
        <v>1832</v>
      </c>
      <c r="L27" s="926">
        <v>1491</v>
      </c>
      <c r="M27" s="926">
        <v>1882</v>
      </c>
      <c r="N27" s="926">
        <v>1882</v>
      </c>
      <c r="O27" s="926">
        <v>1466</v>
      </c>
      <c r="P27" s="926">
        <v>1832</v>
      </c>
      <c r="Q27" s="926">
        <v>1832</v>
      </c>
      <c r="R27" s="926">
        <v>1466</v>
      </c>
      <c r="S27" s="926">
        <v>1832</v>
      </c>
      <c r="T27" s="926">
        <v>1832</v>
      </c>
      <c r="U27" s="926">
        <v>1466</v>
      </c>
      <c r="V27" s="926">
        <v>1832</v>
      </c>
      <c r="W27" s="927">
        <v>1832</v>
      </c>
    </row>
    <row r="28" spans="2:23" ht="21.75" customHeight="1">
      <c r="B28" s="584" t="s">
        <v>1914</v>
      </c>
      <c r="C28" s="925">
        <v>1466</v>
      </c>
      <c r="D28" s="926">
        <v>1832</v>
      </c>
      <c r="E28" s="926">
        <v>1832</v>
      </c>
      <c r="F28" s="926">
        <v>1516</v>
      </c>
      <c r="G28" s="926">
        <v>1932</v>
      </c>
      <c r="H28" s="926">
        <v>1932</v>
      </c>
      <c r="I28" s="926">
        <v>1466</v>
      </c>
      <c r="J28" s="926">
        <v>1832</v>
      </c>
      <c r="K28" s="926">
        <v>1832</v>
      </c>
      <c r="L28" s="926">
        <v>1491</v>
      </c>
      <c r="M28" s="926">
        <v>1882</v>
      </c>
      <c r="N28" s="926">
        <v>1882</v>
      </c>
      <c r="O28" s="926">
        <v>1466</v>
      </c>
      <c r="P28" s="926">
        <v>1832</v>
      </c>
      <c r="Q28" s="926">
        <v>1832</v>
      </c>
      <c r="R28" s="926">
        <v>1466</v>
      </c>
      <c r="S28" s="926">
        <v>1832</v>
      </c>
      <c r="T28" s="926">
        <v>1832</v>
      </c>
      <c r="U28" s="926">
        <v>1466</v>
      </c>
      <c r="V28" s="926">
        <v>1832</v>
      </c>
      <c r="W28" s="927">
        <v>1832</v>
      </c>
    </row>
    <row r="29" spans="2:23" ht="21.75" customHeight="1">
      <c r="B29" s="584" t="s">
        <v>1500</v>
      </c>
      <c r="C29" s="925">
        <v>1466</v>
      </c>
      <c r="D29" s="926">
        <v>1832</v>
      </c>
      <c r="E29" s="926">
        <v>1832</v>
      </c>
      <c r="F29" s="926">
        <v>1516</v>
      </c>
      <c r="G29" s="926">
        <v>1932</v>
      </c>
      <c r="H29" s="926">
        <v>1932</v>
      </c>
      <c r="I29" s="926">
        <v>1466</v>
      </c>
      <c r="J29" s="926">
        <v>1832</v>
      </c>
      <c r="K29" s="926">
        <v>1832</v>
      </c>
      <c r="L29" s="926">
        <v>1491</v>
      </c>
      <c r="M29" s="926">
        <v>1882</v>
      </c>
      <c r="N29" s="926">
        <v>1882</v>
      </c>
      <c r="O29" s="926">
        <v>1466</v>
      </c>
      <c r="P29" s="926">
        <v>1832</v>
      </c>
      <c r="Q29" s="926">
        <v>1832</v>
      </c>
      <c r="R29" s="926">
        <v>1466</v>
      </c>
      <c r="S29" s="926">
        <v>1832</v>
      </c>
      <c r="T29" s="926">
        <v>1832</v>
      </c>
      <c r="U29" s="926">
        <v>1466</v>
      </c>
      <c r="V29" s="926">
        <v>1832</v>
      </c>
      <c r="W29" s="927">
        <v>1832</v>
      </c>
    </row>
    <row r="30" spans="2:23" ht="21.75" customHeight="1">
      <c r="B30" s="584" t="s">
        <v>1501</v>
      </c>
      <c r="C30" s="928">
        <v>1541</v>
      </c>
      <c r="D30" s="929">
        <v>1982</v>
      </c>
      <c r="E30" s="929">
        <v>1982</v>
      </c>
      <c r="F30" s="929">
        <v>1591</v>
      </c>
      <c r="G30" s="929">
        <v>2082</v>
      </c>
      <c r="H30" s="929">
        <v>2082</v>
      </c>
      <c r="I30" s="929">
        <v>1541</v>
      </c>
      <c r="J30" s="929">
        <v>1982</v>
      </c>
      <c r="K30" s="929">
        <v>1982</v>
      </c>
      <c r="L30" s="929">
        <v>1566</v>
      </c>
      <c r="M30" s="929">
        <v>2032</v>
      </c>
      <c r="N30" s="929">
        <v>2032</v>
      </c>
      <c r="O30" s="929">
        <v>1541</v>
      </c>
      <c r="P30" s="929">
        <v>1982</v>
      </c>
      <c r="Q30" s="929">
        <v>1982</v>
      </c>
      <c r="R30" s="929">
        <v>1541</v>
      </c>
      <c r="S30" s="929">
        <v>1982</v>
      </c>
      <c r="T30" s="929">
        <v>1982</v>
      </c>
      <c r="U30" s="929">
        <v>1541</v>
      </c>
      <c r="V30" s="929">
        <v>1982</v>
      </c>
      <c r="W30" s="930">
        <v>1982</v>
      </c>
    </row>
    <row r="31" spans="2:23" ht="21.75" customHeight="1">
      <c r="B31" s="584" t="s">
        <v>1502</v>
      </c>
      <c r="C31" s="928">
        <v>1556</v>
      </c>
      <c r="D31" s="929">
        <v>2012</v>
      </c>
      <c r="E31" s="929">
        <v>2012</v>
      </c>
      <c r="F31" s="929">
        <v>1606</v>
      </c>
      <c r="G31" s="929">
        <v>2112</v>
      </c>
      <c r="H31" s="929">
        <v>2112</v>
      </c>
      <c r="I31" s="929">
        <v>1556</v>
      </c>
      <c r="J31" s="929">
        <v>2012</v>
      </c>
      <c r="K31" s="929">
        <v>2012</v>
      </c>
      <c r="L31" s="929">
        <v>1581</v>
      </c>
      <c r="M31" s="929">
        <v>2062</v>
      </c>
      <c r="N31" s="929">
        <v>2062</v>
      </c>
      <c r="O31" s="929">
        <v>1556</v>
      </c>
      <c r="P31" s="929">
        <v>2012</v>
      </c>
      <c r="Q31" s="929">
        <v>2012</v>
      </c>
      <c r="R31" s="929">
        <v>1556</v>
      </c>
      <c r="S31" s="929">
        <v>2012</v>
      </c>
      <c r="T31" s="929">
        <v>2012</v>
      </c>
      <c r="U31" s="929">
        <v>1556</v>
      </c>
      <c r="V31" s="929">
        <v>2012</v>
      </c>
      <c r="W31" s="930">
        <v>2012</v>
      </c>
    </row>
    <row r="32" spans="2:23" ht="21.75" customHeight="1">
      <c r="B32" s="584" t="s">
        <v>1503</v>
      </c>
      <c r="C32" s="928">
        <v>1556</v>
      </c>
      <c r="D32" s="929">
        <v>2012</v>
      </c>
      <c r="E32" s="929">
        <v>2012</v>
      </c>
      <c r="F32" s="929">
        <v>1606</v>
      </c>
      <c r="G32" s="929">
        <v>2112</v>
      </c>
      <c r="H32" s="929">
        <v>2112</v>
      </c>
      <c r="I32" s="929">
        <v>1556</v>
      </c>
      <c r="J32" s="929">
        <v>2012</v>
      </c>
      <c r="K32" s="929">
        <v>2012</v>
      </c>
      <c r="L32" s="929">
        <v>1581</v>
      </c>
      <c r="M32" s="929">
        <v>2062</v>
      </c>
      <c r="N32" s="929">
        <v>2062</v>
      </c>
      <c r="O32" s="929">
        <v>1556</v>
      </c>
      <c r="P32" s="929">
        <v>2012</v>
      </c>
      <c r="Q32" s="929">
        <v>2012</v>
      </c>
      <c r="R32" s="929">
        <v>1556</v>
      </c>
      <c r="S32" s="929">
        <v>2012</v>
      </c>
      <c r="T32" s="929">
        <v>2012</v>
      </c>
      <c r="U32" s="929">
        <v>1556</v>
      </c>
      <c r="V32" s="929">
        <v>2012</v>
      </c>
      <c r="W32" s="930">
        <v>2012</v>
      </c>
    </row>
    <row r="33" spans="2:23" ht="21.75" customHeight="1">
      <c r="B33" s="584" t="s">
        <v>1504</v>
      </c>
      <c r="C33" s="928">
        <v>1556</v>
      </c>
      <c r="D33" s="929">
        <v>2012</v>
      </c>
      <c r="E33" s="929">
        <v>2012</v>
      </c>
      <c r="F33" s="929">
        <v>1606</v>
      </c>
      <c r="G33" s="929">
        <v>2112</v>
      </c>
      <c r="H33" s="929">
        <v>2112</v>
      </c>
      <c r="I33" s="929">
        <v>1556</v>
      </c>
      <c r="J33" s="929">
        <v>2012</v>
      </c>
      <c r="K33" s="929">
        <v>2012</v>
      </c>
      <c r="L33" s="929">
        <v>1581</v>
      </c>
      <c r="M33" s="929">
        <v>2062</v>
      </c>
      <c r="N33" s="929">
        <v>2062</v>
      </c>
      <c r="O33" s="929">
        <v>1556</v>
      </c>
      <c r="P33" s="929">
        <v>2012</v>
      </c>
      <c r="Q33" s="929">
        <v>2012</v>
      </c>
      <c r="R33" s="929">
        <v>1556</v>
      </c>
      <c r="S33" s="929">
        <v>2012</v>
      </c>
      <c r="T33" s="929">
        <v>2012</v>
      </c>
      <c r="U33" s="929">
        <v>1556</v>
      </c>
      <c r="V33" s="929">
        <v>2012</v>
      </c>
      <c r="W33" s="930">
        <v>2012</v>
      </c>
    </row>
    <row r="34" spans="2:23" ht="21.75" customHeight="1">
      <c r="B34" s="584" t="s">
        <v>1505</v>
      </c>
      <c r="C34" s="928">
        <v>1491</v>
      </c>
      <c r="D34" s="929">
        <v>1907</v>
      </c>
      <c r="E34" s="929">
        <v>1907</v>
      </c>
      <c r="F34" s="929">
        <v>1541</v>
      </c>
      <c r="G34" s="929">
        <v>2007</v>
      </c>
      <c r="H34" s="929">
        <v>2007</v>
      </c>
      <c r="I34" s="929">
        <v>1491</v>
      </c>
      <c r="J34" s="929">
        <v>1907</v>
      </c>
      <c r="K34" s="929">
        <v>1907</v>
      </c>
      <c r="L34" s="929">
        <v>1516</v>
      </c>
      <c r="M34" s="929">
        <v>1957</v>
      </c>
      <c r="N34" s="929">
        <v>1957</v>
      </c>
      <c r="O34" s="929">
        <v>1491</v>
      </c>
      <c r="P34" s="929">
        <v>1907</v>
      </c>
      <c r="Q34" s="929">
        <v>1907</v>
      </c>
      <c r="R34" s="929">
        <v>1491</v>
      </c>
      <c r="S34" s="929">
        <v>1907</v>
      </c>
      <c r="T34" s="929">
        <v>1907</v>
      </c>
      <c r="U34" s="929">
        <v>1491</v>
      </c>
      <c r="V34" s="929">
        <v>1907</v>
      </c>
      <c r="W34" s="930">
        <v>1907</v>
      </c>
    </row>
    <row r="35" spans="2:23" ht="21.75" customHeight="1">
      <c r="B35" s="584" t="s">
        <v>2357</v>
      </c>
      <c r="C35" s="928">
        <v>1591</v>
      </c>
      <c r="D35" s="931">
        <v>2057</v>
      </c>
      <c r="E35" s="931">
        <v>2057</v>
      </c>
      <c r="F35" s="931">
        <v>1641</v>
      </c>
      <c r="G35" s="931">
        <v>2157</v>
      </c>
      <c r="H35" s="931">
        <v>2157</v>
      </c>
      <c r="I35" s="931">
        <v>1591</v>
      </c>
      <c r="J35" s="931">
        <v>2057</v>
      </c>
      <c r="K35" s="931">
        <v>2057</v>
      </c>
      <c r="L35" s="931">
        <v>1616</v>
      </c>
      <c r="M35" s="931">
        <v>2107</v>
      </c>
      <c r="N35" s="931">
        <v>2107</v>
      </c>
      <c r="O35" s="931">
        <v>1591</v>
      </c>
      <c r="P35" s="931">
        <v>2057</v>
      </c>
      <c r="Q35" s="931">
        <v>2057</v>
      </c>
      <c r="R35" s="931">
        <v>1591</v>
      </c>
      <c r="S35" s="931">
        <v>2057</v>
      </c>
      <c r="T35" s="931">
        <v>2057</v>
      </c>
      <c r="U35" s="931">
        <v>1591</v>
      </c>
      <c r="V35" s="931">
        <v>2057</v>
      </c>
      <c r="W35" s="932">
        <v>2057</v>
      </c>
    </row>
    <row r="36" spans="2:23" ht="21.75" customHeight="1">
      <c r="B36" s="584" t="s">
        <v>2059</v>
      </c>
      <c r="C36" s="928">
        <v>1716</v>
      </c>
      <c r="D36" s="929">
        <v>2332</v>
      </c>
      <c r="E36" s="929">
        <v>2332</v>
      </c>
      <c r="F36" s="929">
        <v>1766</v>
      </c>
      <c r="G36" s="929">
        <v>2432</v>
      </c>
      <c r="H36" s="929">
        <v>2432</v>
      </c>
      <c r="I36" s="929">
        <v>1716</v>
      </c>
      <c r="J36" s="929">
        <v>2332</v>
      </c>
      <c r="K36" s="929">
        <v>2332</v>
      </c>
      <c r="L36" s="929">
        <v>1741</v>
      </c>
      <c r="M36" s="929">
        <v>2382</v>
      </c>
      <c r="N36" s="929">
        <v>2382</v>
      </c>
      <c r="O36" s="929">
        <v>1716</v>
      </c>
      <c r="P36" s="929">
        <v>2332</v>
      </c>
      <c r="Q36" s="929">
        <v>2332</v>
      </c>
      <c r="R36" s="929">
        <v>1716</v>
      </c>
      <c r="S36" s="929">
        <v>2332</v>
      </c>
      <c r="T36" s="929">
        <v>2332</v>
      </c>
      <c r="U36" s="929">
        <v>1716</v>
      </c>
      <c r="V36" s="929">
        <v>2332</v>
      </c>
      <c r="W36" s="930">
        <v>2332</v>
      </c>
    </row>
    <row r="37" spans="2:23" ht="21.75" customHeight="1">
      <c r="B37" s="584" t="s">
        <v>1915</v>
      </c>
      <c r="C37" s="928">
        <v>1516</v>
      </c>
      <c r="D37" s="929">
        <v>1932</v>
      </c>
      <c r="E37" s="929">
        <v>1932</v>
      </c>
      <c r="F37" s="929">
        <v>1566</v>
      </c>
      <c r="G37" s="929">
        <v>2032</v>
      </c>
      <c r="H37" s="929">
        <v>2032</v>
      </c>
      <c r="I37" s="929">
        <v>1516</v>
      </c>
      <c r="J37" s="929">
        <v>1932</v>
      </c>
      <c r="K37" s="929">
        <v>1932</v>
      </c>
      <c r="L37" s="929">
        <v>1541</v>
      </c>
      <c r="M37" s="929">
        <v>1982</v>
      </c>
      <c r="N37" s="929">
        <v>1982</v>
      </c>
      <c r="O37" s="929">
        <v>1516</v>
      </c>
      <c r="P37" s="929">
        <v>1932</v>
      </c>
      <c r="Q37" s="929">
        <v>1932</v>
      </c>
      <c r="R37" s="929">
        <v>1516</v>
      </c>
      <c r="S37" s="929">
        <v>1932</v>
      </c>
      <c r="T37" s="929">
        <v>1932</v>
      </c>
      <c r="U37" s="929">
        <v>1516</v>
      </c>
      <c r="V37" s="929">
        <v>1932</v>
      </c>
      <c r="W37" s="930">
        <v>1932</v>
      </c>
    </row>
    <row r="38" spans="2:23" ht="21.75" customHeight="1">
      <c r="B38" s="584" t="s">
        <v>1971</v>
      </c>
      <c r="C38" s="925">
        <v>1516</v>
      </c>
      <c r="D38" s="926">
        <v>1907</v>
      </c>
      <c r="E38" s="926">
        <v>1907</v>
      </c>
      <c r="F38" s="926">
        <v>1566</v>
      </c>
      <c r="G38" s="926">
        <v>2007</v>
      </c>
      <c r="H38" s="926">
        <v>2007</v>
      </c>
      <c r="I38" s="926">
        <v>1516</v>
      </c>
      <c r="J38" s="926">
        <v>1907</v>
      </c>
      <c r="K38" s="926">
        <v>1907</v>
      </c>
      <c r="L38" s="926">
        <v>1541</v>
      </c>
      <c r="M38" s="926">
        <v>1957</v>
      </c>
      <c r="N38" s="926">
        <v>1957</v>
      </c>
      <c r="O38" s="926">
        <v>1516</v>
      </c>
      <c r="P38" s="926">
        <v>1907</v>
      </c>
      <c r="Q38" s="926">
        <v>1907</v>
      </c>
      <c r="R38" s="926">
        <v>1516</v>
      </c>
      <c r="S38" s="926">
        <v>1907</v>
      </c>
      <c r="T38" s="926">
        <v>1907</v>
      </c>
      <c r="U38" s="926">
        <v>1516</v>
      </c>
      <c r="V38" s="926">
        <v>1907</v>
      </c>
      <c r="W38" s="927">
        <v>1907</v>
      </c>
    </row>
    <row r="39" spans="2:23" ht="21.75" customHeight="1">
      <c r="B39" s="584" t="s">
        <v>2302</v>
      </c>
      <c r="C39" s="925">
        <v>1576</v>
      </c>
      <c r="D39" s="926">
        <v>2027</v>
      </c>
      <c r="E39" s="926">
        <v>2027</v>
      </c>
      <c r="F39" s="926">
        <v>1626</v>
      </c>
      <c r="G39" s="926">
        <v>2127</v>
      </c>
      <c r="H39" s="926">
        <v>2127</v>
      </c>
      <c r="I39" s="926">
        <v>1576</v>
      </c>
      <c r="J39" s="926">
        <v>2027</v>
      </c>
      <c r="K39" s="926">
        <v>2027</v>
      </c>
      <c r="L39" s="926">
        <v>1601</v>
      </c>
      <c r="M39" s="926">
        <v>2077</v>
      </c>
      <c r="N39" s="926">
        <v>2077</v>
      </c>
      <c r="O39" s="926">
        <v>1576</v>
      </c>
      <c r="P39" s="926">
        <v>2027</v>
      </c>
      <c r="Q39" s="926">
        <v>2027</v>
      </c>
      <c r="R39" s="926">
        <v>1576</v>
      </c>
      <c r="S39" s="926">
        <v>2027</v>
      </c>
      <c r="T39" s="926">
        <v>2027</v>
      </c>
      <c r="U39" s="926">
        <v>1576</v>
      </c>
      <c r="V39" s="926">
        <v>2027</v>
      </c>
      <c r="W39" s="927">
        <v>2027</v>
      </c>
    </row>
    <row r="40" spans="2:23" ht="21.75" customHeight="1">
      <c r="B40" s="584" t="s">
        <v>1716</v>
      </c>
      <c r="C40" s="925">
        <v>1541</v>
      </c>
      <c r="D40" s="926">
        <v>1957</v>
      </c>
      <c r="E40" s="926">
        <v>1957</v>
      </c>
      <c r="F40" s="926">
        <v>1591</v>
      </c>
      <c r="G40" s="926">
        <v>2057</v>
      </c>
      <c r="H40" s="926">
        <v>2057</v>
      </c>
      <c r="I40" s="926">
        <v>1541</v>
      </c>
      <c r="J40" s="926">
        <v>1957</v>
      </c>
      <c r="K40" s="926">
        <v>1957</v>
      </c>
      <c r="L40" s="926">
        <v>1566</v>
      </c>
      <c r="M40" s="926">
        <v>2007</v>
      </c>
      <c r="N40" s="926">
        <v>2007</v>
      </c>
      <c r="O40" s="926">
        <v>1541</v>
      </c>
      <c r="P40" s="926">
        <v>1957</v>
      </c>
      <c r="Q40" s="926">
        <v>1957</v>
      </c>
      <c r="R40" s="926">
        <v>1541</v>
      </c>
      <c r="S40" s="926">
        <v>1957</v>
      </c>
      <c r="T40" s="926">
        <v>1957</v>
      </c>
      <c r="U40" s="926">
        <v>1541</v>
      </c>
      <c r="V40" s="926">
        <v>1957</v>
      </c>
      <c r="W40" s="927">
        <v>1957</v>
      </c>
    </row>
    <row r="41" spans="2:23" ht="21.75" customHeight="1">
      <c r="B41" s="584" t="s">
        <v>1875</v>
      </c>
      <c r="C41" s="925">
        <v>1541</v>
      </c>
      <c r="D41" s="926">
        <v>1982</v>
      </c>
      <c r="E41" s="926">
        <v>1982</v>
      </c>
      <c r="F41" s="926">
        <v>1591</v>
      </c>
      <c r="G41" s="926">
        <v>2082</v>
      </c>
      <c r="H41" s="926">
        <v>2082</v>
      </c>
      <c r="I41" s="926">
        <v>1541</v>
      </c>
      <c r="J41" s="926">
        <v>1982</v>
      </c>
      <c r="K41" s="926">
        <v>1982</v>
      </c>
      <c r="L41" s="926">
        <v>1566</v>
      </c>
      <c r="M41" s="926">
        <v>2032</v>
      </c>
      <c r="N41" s="926">
        <v>2032</v>
      </c>
      <c r="O41" s="926">
        <v>1541</v>
      </c>
      <c r="P41" s="926">
        <v>1982</v>
      </c>
      <c r="Q41" s="926">
        <v>1982</v>
      </c>
      <c r="R41" s="926">
        <v>1541</v>
      </c>
      <c r="S41" s="926">
        <v>1982</v>
      </c>
      <c r="T41" s="926">
        <v>1982</v>
      </c>
      <c r="U41" s="926">
        <v>1541</v>
      </c>
      <c r="V41" s="926">
        <v>1982</v>
      </c>
      <c r="W41" s="927">
        <v>1982</v>
      </c>
    </row>
    <row r="42" spans="2:23" ht="21.75" customHeight="1">
      <c r="B42" s="584" t="s">
        <v>1722</v>
      </c>
      <c r="C42" s="925">
        <v>1731</v>
      </c>
      <c r="D42" s="926">
        <v>2267</v>
      </c>
      <c r="E42" s="926">
        <v>2267</v>
      </c>
      <c r="F42" s="926">
        <v>1781</v>
      </c>
      <c r="G42" s="926">
        <v>2367</v>
      </c>
      <c r="H42" s="926">
        <v>2367</v>
      </c>
      <c r="I42" s="926">
        <v>1731</v>
      </c>
      <c r="J42" s="926">
        <v>2267</v>
      </c>
      <c r="K42" s="926">
        <v>2267</v>
      </c>
      <c r="L42" s="926">
        <v>1756</v>
      </c>
      <c r="M42" s="926">
        <v>2317</v>
      </c>
      <c r="N42" s="926">
        <v>2317</v>
      </c>
      <c r="O42" s="926">
        <v>1731</v>
      </c>
      <c r="P42" s="926">
        <v>2267</v>
      </c>
      <c r="Q42" s="926">
        <v>2267</v>
      </c>
      <c r="R42" s="926">
        <v>1731</v>
      </c>
      <c r="S42" s="926">
        <v>2267</v>
      </c>
      <c r="T42" s="926">
        <v>2267</v>
      </c>
      <c r="U42" s="926">
        <v>1731</v>
      </c>
      <c r="V42" s="926">
        <v>2267</v>
      </c>
      <c r="W42" s="927">
        <v>2267</v>
      </c>
    </row>
    <row r="43" spans="2:23" ht="21.75" customHeight="1">
      <c r="B43" s="584" t="s">
        <v>1723</v>
      </c>
      <c r="C43" s="925">
        <v>1656</v>
      </c>
      <c r="D43" s="926">
        <v>2182</v>
      </c>
      <c r="E43" s="926">
        <v>2182</v>
      </c>
      <c r="F43" s="926">
        <v>1706</v>
      </c>
      <c r="G43" s="926">
        <v>2282</v>
      </c>
      <c r="H43" s="926">
        <v>2282</v>
      </c>
      <c r="I43" s="926">
        <v>1656</v>
      </c>
      <c r="J43" s="926">
        <v>2182</v>
      </c>
      <c r="K43" s="926">
        <v>2182</v>
      </c>
      <c r="L43" s="926">
        <v>1681</v>
      </c>
      <c r="M43" s="926">
        <v>2232</v>
      </c>
      <c r="N43" s="926">
        <v>2232</v>
      </c>
      <c r="O43" s="926">
        <v>1656</v>
      </c>
      <c r="P43" s="926">
        <v>2182</v>
      </c>
      <c r="Q43" s="926">
        <v>2182</v>
      </c>
      <c r="R43" s="926">
        <v>1656</v>
      </c>
      <c r="S43" s="926">
        <v>2182</v>
      </c>
      <c r="T43" s="926">
        <v>2182</v>
      </c>
      <c r="U43" s="926">
        <v>1656</v>
      </c>
      <c r="V43" s="926">
        <v>2182</v>
      </c>
      <c r="W43" s="927">
        <v>2182</v>
      </c>
    </row>
    <row r="44" spans="2:23" ht="21.75" customHeight="1">
      <c r="B44" s="584" t="s">
        <v>1916</v>
      </c>
      <c r="C44" s="925">
        <v>1566</v>
      </c>
      <c r="D44" s="926">
        <v>2032</v>
      </c>
      <c r="E44" s="926">
        <v>2032</v>
      </c>
      <c r="F44" s="926">
        <v>1616</v>
      </c>
      <c r="G44" s="926">
        <v>2132</v>
      </c>
      <c r="H44" s="926">
        <v>2132</v>
      </c>
      <c r="I44" s="926">
        <v>1566</v>
      </c>
      <c r="J44" s="926">
        <v>2032</v>
      </c>
      <c r="K44" s="926">
        <v>2032</v>
      </c>
      <c r="L44" s="926">
        <v>1591</v>
      </c>
      <c r="M44" s="926">
        <v>2082</v>
      </c>
      <c r="N44" s="926">
        <v>2082</v>
      </c>
      <c r="O44" s="926">
        <v>1566</v>
      </c>
      <c r="P44" s="926">
        <v>2032</v>
      </c>
      <c r="Q44" s="926">
        <v>2032</v>
      </c>
      <c r="R44" s="926">
        <v>1566</v>
      </c>
      <c r="S44" s="926">
        <v>2032</v>
      </c>
      <c r="T44" s="926">
        <v>2032</v>
      </c>
      <c r="U44" s="926">
        <v>1566</v>
      </c>
      <c r="V44" s="926">
        <v>2032</v>
      </c>
      <c r="W44" s="927">
        <v>2032</v>
      </c>
    </row>
    <row r="45" spans="2:23" ht="21.75" customHeight="1">
      <c r="B45" s="584" t="s">
        <v>1970</v>
      </c>
      <c r="C45" s="925">
        <v>1541</v>
      </c>
      <c r="D45" s="926">
        <v>1982</v>
      </c>
      <c r="E45" s="926">
        <v>1982</v>
      </c>
      <c r="F45" s="926">
        <v>1591</v>
      </c>
      <c r="G45" s="926">
        <v>2082</v>
      </c>
      <c r="H45" s="926">
        <v>2082</v>
      </c>
      <c r="I45" s="926">
        <v>1541</v>
      </c>
      <c r="J45" s="926">
        <v>1982</v>
      </c>
      <c r="K45" s="926">
        <v>1982</v>
      </c>
      <c r="L45" s="926">
        <v>1566</v>
      </c>
      <c r="M45" s="926">
        <v>2032</v>
      </c>
      <c r="N45" s="926">
        <v>2032</v>
      </c>
      <c r="O45" s="926">
        <v>1541</v>
      </c>
      <c r="P45" s="926">
        <v>1982</v>
      </c>
      <c r="Q45" s="926">
        <v>1982</v>
      </c>
      <c r="R45" s="926">
        <v>1541</v>
      </c>
      <c r="S45" s="926">
        <v>1982</v>
      </c>
      <c r="T45" s="926">
        <v>1982</v>
      </c>
      <c r="U45" s="926">
        <v>1541</v>
      </c>
      <c r="V45" s="926">
        <v>1982</v>
      </c>
      <c r="W45" s="927">
        <v>1982</v>
      </c>
    </row>
    <row r="46" spans="2:23" ht="21.75" customHeight="1">
      <c r="B46" s="584" t="s">
        <v>1499</v>
      </c>
      <c r="C46" s="925">
        <v>1366</v>
      </c>
      <c r="D46" s="926">
        <v>1632</v>
      </c>
      <c r="E46" s="926">
        <v>1632</v>
      </c>
      <c r="F46" s="926">
        <v>1416</v>
      </c>
      <c r="G46" s="926">
        <v>1732</v>
      </c>
      <c r="H46" s="926">
        <v>1732</v>
      </c>
      <c r="I46" s="926">
        <v>1366</v>
      </c>
      <c r="J46" s="926">
        <v>1632</v>
      </c>
      <c r="K46" s="926">
        <v>1632</v>
      </c>
      <c r="L46" s="926">
        <v>1391</v>
      </c>
      <c r="M46" s="926">
        <v>1682</v>
      </c>
      <c r="N46" s="926">
        <v>1682</v>
      </c>
      <c r="O46" s="926">
        <v>1366</v>
      </c>
      <c r="P46" s="926">
        <v>1632</v>
      </c>
      <c r="Q46" s="926">
        <v>1632</v>
      </c>
      <c r="R46" s="926">
        <v>1366</v>
      </c>
      <c r="S46" s="926">
        <v>1632</v>
      </c>
      <c r="T46" s="926">
        <v>1632</v>
      </c>
      <c r="U46" s="926">
        <v>1366</v>
      </c>
      <c r="V46" s="926">
        <v>1632</v>
      </c>
      <c r="W46" s="927">
        <v>1632</v>
      </c>
    </row>
    <row r="47" spans="2:23" ht="21.75" customHeight="1">
      <c r="B47" s="584" t="s">
        <v>1917</v>
      </c>
      <c r="C47" s="925">
        <v>1541</v>
      </c>
      <c r="D47" s="926">
        <v>1982</v>
      </c>
      <c r="E47" s="926">
        <v>1982</v>
      </c>
      <c r="F47" s="926">
        <v>1591</v>
      </c>
      <c r="G47" s="926">
        <v>2082</v>
      </c>
      <c r="H47" s="926">
        <v>2082</v>
      </c>
      <c r="I47" s="926">
        <v>1541</v>
      </c>
      <c r="J47" s="926">
        <v>1982</v>
      </c>
      <c r="K47" s="926">
        <v>1982</v>
      </c>
      <c r="L47" s="926">
        <v>1566</v>
      </c>
      <c r="M47" s="926">
        <v>2032</v>
      </c>
      <c r="N47" s="926">
        <v>2032</v>
      </c>
      <c r="O47" s="926">
        <v>1541</v>
      </c>
      <c r="P47" s="926">
        <v>1982</v>
      </c>
      <c r="Q47" s="926">
        <v>1982</v>
      </c>
      <c r="R47" s="926">
        <v>1541</v>
      </c>
      <c r="S47" s="926">
        <v>1982</v>
      </c>
      <c r="T47" s="926">
        <v>1982</v>
      </c>
      <c r="U47" s="926">
        <v>1541</v>
      </c>
      <c r="V47" s="926">
        <v>1982</v>
      </c>
      <c r="W47" s="927">
        <v>1982</v>
      </c>
    </row>
    <row r="48" spans="2:23" ht="21.75" customHeight="1">
      <c r="B48" s="584" t="s">
        <v>1507</v>
      </c>
      <c r="C48" s="925">
        <v>1491</v>
      </c>
      <c r="D48" s="926">
        <v>1882</v>
      </c>
      <c r="E48" s="926">
        <v>1882</v>
      </c>
      <c r="F48" s="926">
        <v>1541</v>
      </c>
      <c r="G48" s="926">
        <v>1982</v>
      </c>
      <c r="H48" s="926">
        <v>1982</v>
      </c>
      <c r="I48" s="926">
        <v>1491</v>
      </c>
      <c r="J48" s="926">
        <v>1882</v>
      </c>
      <c r="K48" s="926">
        <v>1882</v>
      </c>
      <c r="L48" s="926">
        <v>1516</v>
      </c>
      <c r="M48" s="926">
        <v>1932</v>
      </c>
      <c r="N48" s="926">
        <v>1932</v>
      </c>
      <c r="O48" s="926">
        <v>1491</v>
      </c>
      <c r="P48" s="926">
        <v>1882</v>
      </c>
      <c r="Q48" s="926">
        <v>1882</v>
      </c>
      <c r="R48" s="926">
        <v>1491</v>
      </c>
      <c r="S48" s="926">
        <v>1882</v>
      </c>
      <c r="T48" s="926">
        <v>1882</v>
      </c>
      <c r="U48" s="926">
        <v>1491</v>
      </c>
      <c r="V48" s="926">
        <v>1882</v>
      </c>
      <c r="W48" s="927">
        <v>1882</v>
      </c>
    </row>
    <row r="49" spans="2:23" ht="21.75" customHeight="1">
      <c r="B49" s="584" t="s">
        <v>1918</v>
      </c>
      <c r="C49" s="925">
        <v>1491</v>
      </c>
      <c r="D49" s="926">
        <v>1882</v>
      </c>
      <c r="E49" s="926">
        <v>1882</v>
      </c>
      <c r="F49" s="926">
        <v>1541</v>
      </c>
      <c r="G49" s="926">
        <v>1982</v>
      </c>
      <c r="H49" s="926">
        <v>1982</v>
      </c>
      <c r="I49" s="926">
        <v>1491</v>
      </c>
      <c r="J49" s="926">
        <v>1882</v>
      </c>
      <c r="K49" s="926">
        <v>1882</v>
      </c>
      <c r="L49" s="926">
        <v>1516</v>
      </c>
      <c r="M49" s="926">
        <v>1932</v>
      </c>
      <c r="N49" s="926">
        <v>1932</v>
      </c>
      <c r="O49" s="926">
        <v>1491</v>
      </c>
      <c r="P49" s="926">
        <v>1882</v>
      </c>
      <c r="Q49" s="926">
        <v>1882</v>
      </c>
      <c r="R49" s="926">
        <v>1491</v>
      </c>
      <c r="S49" s="926">
        <v>1882</v>
      </c>
      <c r="T49" s="926">
        <v>1882</v>
      </c>
      <c r="U49" s="926">
        <v>1491</v>
      </c>
      <c r="V49" s="926">
        <v>1882</v>
      </c>
      <c r="W49" s="927">
        <v>1882</v>
      </c>
    </row>
    <row r="50" spans="2:23" ht="21.75" customHeight="1">
      <c r="B50" s="584" t="s">
        <v>1848</v>
      </c>
      <c r="C50" s="925">
        <v>1491</v>
      </c>
      <c r="D50" s="926">
        <v>1882</v>
      </c>
      <c r="E50" s="926">
        <v>1882</v>
      </c>
      <c r="F50" s="926">
        <v>1541</v>
      </c>
      <c r="G50" s="926">
        <v>1982</v>
      </c>
      <c r="H50" s="926">
        <v>1982</v>
      </c>
      <c r="I50" s="926">
        <v>1491</v>
      </c>
      <c r="J50" s="926">
        <v>1882</v>
      </c>
      <c r="K50" s="926">
        <v>1882</v>
      </c>
      <c r="L50" s="926">
        <v>1516</v>
      </c>
      <c r="M50" s="926">
        <v>1932</v>
      </c>
      <c r="N50" s="926">
        <v>1932</v>
      </c>
      <c r="O50" s="926">
        <v>1491</v>
      </c>
      <c r="P50" s="926">
        <v>1882</v>
      </c>
      <c r="Q50" s="926">
        <v>1882</v>
      </c>
      <c r="R50" s="926">
        <v>1491</v>
      </c>
      <c r="S50" s="926">
        <v>1882</v>
      </c>
      <c r="T50" s="926">
        <v>1882</v>
      </c>
      <c r="U50" s="926">
        <v>1491</v>
      </c>
      <c r="V50" s="926">
        <v>1882</v>
      </c>
      <c r="W50" s="927">
        <v>1882</v>
      </c>
    </row>
    <row r="51" spans="2:23" ht="21.75" customHeight="1">
      <c r="B51" s="584" t="s">
        <v>1508</v>
      </c>
      <c r="C51" s="925">
        <v>1366</v>
      </c>
      <c r="D51" s="926">
        <v>1632</v>
      </c>
      <c r="E51" s="926">
        <v>1632</v>
      </c>
      <c r="F51" s="926">
        <v>1416</v>
      </c>
      <c r="G51" s="926">
        <v>1732</v>
      </c>
      <c r="H51" s="926">
        <v>1732</v>
      </c>
      <c r="I51" s="926">
        <v>1366</v>
      </c>
      <c r="J51" s="926">
        <v>1632</v>
      </c>
      <c r="K51" s="926">
        <v>1632</v>
      </c>
      <c r="L51" s="926">
        <v>1391</v>
      </c>
      <c r="M51" s="926">
        <v>1682</v>
      </c>
      <c r="N51" s="926">
        <v>1682</v>
      </c>
      <c r="O51" s="926">
        <v>1366</v>
      </c>
      <c r="P51" s="926">
        <v>1632</v>
      </c>
      <c r="Q51" s="926">
        <v>1632</v>
      </c>
      <c r="R51" s="926">
        <v>1366</v>
      </c>
      <c r="S51" s="926">
        <v>1632</v>
      </c>
      <c r="T51" s="926">
        <v>1632</v>
      </c>
      <c r="U51" s="926">
        <v>1366</v>
      </c>
      <c r="V51" s="926">
        <v>1632</v>
      </c>
      <c r="W51" s="927">
        <v>1632</v>
      </c>
    </row>
    <row r="52" spans="2:23" ht="21.75" customHeight="1">
      <c r="B52" s="584" t="s">
        <v>1948</v>
      </c>
      <c r="C52" s="925">
        <v>1466</v>
      </c>
      <c r="D52" s="926">
        <v>1832</v>
      </c>
      <c r="E52" s="926">
        <v>1832</v>
      </c>
      <c r="F52" s="926">
        <v>1516</v>
      </c>
      <c r="G52" s="926">
        <v>1932</v>
      </c>
      <c r="H52" s="926">
        <v>1932</v>
      </c>
      <c r="I52" s="926">
        <v>1466</v>
      </c>
      <c r="J52" s="926">
        <v>1832</v>
      </c>
      <c r="K52" s="926">
        <v>1832</v>
      </c>
      <c r="L52" s="926">
        <v>1491</v>
      </c>
      <c r="M52" s="926">
        <v>1882</v>
      </c>
      <c r="N52" s="926">
        <v>1882</v>
      </c>
      <c r="O52" s="926">
        <v>1466</v>
      </c>
      <c r="P52" s="926">
        <v>1832</v>
      </c>
      <c r="Q52" s="926">
        <v>1832</v>
      </c>
      <c r="R52" s="926">
        <v>1466</v>
      </c>
      <c r="S52" s="926">
        <v>1832</v>
      </c>
      <c r="T52" s="926">
        <v>1832</v>
      </c>
      <c r="U52" s="926">
        <v>1466</v>
      </c>
      <c r="V52" s="926">
        <v>1832</v>
      </c>
      <c r="W52" s="927">
        <v>1832</v>
      </c>
    </row>
    <row r="53" spans="2:23" ht="21.75" customHeight="1">
      <c r="B53" s="584" t="s">
        <v>1509</v>
      </c>
      <c r="C53" s="925">
        <v>1466</v>
      </c>
      <c r="D53" s="926">
        <v>1832</v>
      </c>
      <c r="E53" s="926">
        <v>1832</v>
      </c>
      <c r="F53" s="926">
        <v>1516</v>
      </c>
      <c r="G53" s="926">
        <v>1932</v>
      </c>
      <c r="H53" s="926">
        <v>1932</v>
      </c>
      <c r="I53" s="926">
        <v>1466</v>
      </c>
      <c r="J53" s="926">
        <v>1832</v>
      </c>
      <c r="K53" s="926">
        <v>1832</v>
      </c>
      <c r="L53" s="926">
        <v>1491</v>
      </c>
      <c r="M53" s="926">
        <v>1882</v>
      </c>
      <c r="N53" s="926">
        <v>1882</v>
      </c>
      <c r="O53" s="926">
        <v>1466</v>
      </c>
      <c r="P53" s="926">
        <v>1832</v>
      </c>
      <c r="Q53" s="926">
        <v>1832</v>
      </c>
      <c r="R53" s="926">
        <v>1466</v>
      </c>
      <c r="S53" s="926">
        <v>1832</v>
      </c>
      <c r="T53" s="926">
        <v>1832</v>
      </c>
      <c r="U53" s="926">
        <v>1466</v>
      </c>
      <c r="V53" s="926">
        <v>1832</v>
      </c>
      <c r="W53" s="927">
        <v>1832</v>
      </c>
    </row>
    <row r="54" spans="2:23" ht="21.75" customHeight="1">
      <c r="B54" s="584" t="s">
        <v>1510</v>
      </c>
      <c r="C54" s="925">
        <v>1466</v>
      </c>
      <c r="D54" s="926">
        <v>1832</v>
      </c>
      <c r="E54" s="926">
        <v>1832</v>
      </c>
      <c r="F54" s="926">
        <v>1516</v>
      </c>
      <c r="G54" s="926">
        <v>1932</v>
      </c>
      <c r="H54" s="926">
        <v>1932</v>
      </c>
      <c r="I54" s="926">
        <v>1466</v>
      </c>
      <c r="J54" s="926">
        <v>1832</v>
      </c>
      <c r="K54" s="926">
        <v>1832</v>
      </c>
      <c r="L54" s="926">
        <v>1491</v>
      </c>
      <c r="M54" s="926">
        <v>1882</v>
      </c>
      <c r="N54" s="926">
        <v>1882</v>
      </c>
      <c r="O54" s="926">
        <v>1466</v>
      </c>
      <c r="P54" s="926">
        <v>1832</v>
      </c>
      <c r="Q54" s="926">
        <v>1832</v>
      </c>
      <c r="R54" s="926">
        <v>1466</v>
      </c>
      <c r="S54" s="926">
        <v>1832</v>
      </c>
      <c r="T54" s="926">
        <v>1832</v>
      </c>
      <c r="U54" s="926">
        <v>1466</v>
      </c>
      <c r="V54" s="926">
        <v>1832</v>
      </c>
      <c r="W54" s="927">
        <v>1832</v>
      </c>
    </row>
    <row r="55" spans="2:23" ht="21.75" customHeight="1">
      <c r="B55" s="584" t="s">
        <v>1528</v>
      </c>
      <c r="C55" s="925">
        <v>1466</v>
      </c>
      <c r="D55" s="926">
        <v>1832</v>
      </c>
      <c r="E55" s="926">
        <v>1832</v>
      </c>
      <c r="F55" s="926">
        <v>1516</v>
      </c>
      <c r="G55" s="926">
        <v>1932</v>
      </c>
      <c r="H55" s="926">
        <v>1932</v>
      </c>
      <c r="I55" s="926">
        <v>1466</v>
      </c>
      <c r="J55" s="926">
        <v>1832</v>
      </c>
      <c r="K55" s="926">
        <v>1832</v>
      </c>
      <c r="L55" s="926">
        <v>1491</v>
      </c>
      <c r="M55" s="926">
        <v>1882</v>
      </c>
      <c r="N55" s="926">
        <v>1882</v>
      </c>
      <c r="O55" s="926">
        <v>1466</v>
      </c>
      <c r="P55" s="926">
        <v>1832</v>
      </c>
      <c r="Q55" s="926">
        <v>1832</v>
      </c>
      <c r="R55" s="926">
        <v>1466</v>
      </c>
      <c r="S55" s="926">
        <v>1832</v>
      </c>
      <c r="T55" s="926">
        <v>1832</v>
      </c>
      <c r="U55" s="926">
        <v>1466</v>
      </c>
      <c r="V55" s="926">
        <v>1832</v>
      </c>
      <c r="W55" s="927">
        <v>1832</v>
      </c>
    </row>
    <row r="56" spans="2:23" ht="21.75" customHeight="1">
      <c r="B56" s="584" t="s">
        <v>2172</v>
      </c>
      <c r="C56" s="925">
        <v>1466</v>
      </c>
      <c r="D56" s="926">
        <v>1832</v>
      </c>
      <c r="E56" s="926">
        <v>1832</v>
      </c>
      <c r="F56" s="926">
        <v>1516</v>
      </c>
      <c r="G56" s="926">
        <v>1932</v>
      </c>
      <c r="H56" s="926">
        <v>1932</v>
      </c>
      <c r="I56" s="926">
        <v>1466</v>
      </c>
      <c r="J56" s="926">
        <v>1832</v>
      </c>
      <c r="K56" s="926">
        <v>1832</v>
      </c>
      <c r="L56" s="926">
        <v>1491</v>
      </c>
      <c r="M56" s="926">
        <v>1882</v>
      </c>
      <c r="N56" s="926">
        <v>1882</v>
      </c>
      <c r="O56" s="926">
        <v>1466</v>
      </c>
      <c r="P56" s="926">
        <v>1832</v>
      </c>
      <c r="Q56" s="926">
        <v>1832</v>
      </c>
      <c r="R56" s="926">
        <v>1466</v>
      </c>
      <c r="S56" s="926">
        <v>1832</v>
      </c>
      <c r="T56" s="926">
        <v>1832</v>
      </c>
      <c r="U56" s="926">
        <v>1466</v>
      </c>
      <c r="V56" s="926">
        <v>1832</v>
      </c>
      <c r="W56" s="927">
        <v>1832</v>
      </c>
    </row>
    <row r="57" spans="2:23" ht="21.75" customHeight="1">
      <c r="B57" s="584" t="s">
        <v>1935</v>
      </c>
      <c r="C57" s="925">
        <v>1466</v>
      </c>
      <c r="D57" s="926">
        <v>1832</v>
      </c>
      <c r="E57" s="926">
        <v>1832</v>
      </c>
      <c r="F57" s="926">
        <v>1516</v>
      </c>
      <c r="G57" s="926">
        <v>1932</v>
      </c>
      <c r="H57" s="926">
        <v>1932</v>
      </c>
      <c r="I57" s="926">
        <v>1466</v>
      </c>
      <c r="J57" s="926">
        <v>1832</v>
      </c>
      <c r="K57" s="926">
        <v>1832</v>
      </c>
      <c r="L57" s="926">
        <v>1491</v>
      </c>
      <c r="M57" s="926">
        <v>1882</v>
      </c>
      <c r="N57" s="926">
        <v>1882</v>
      </c>
      <c r="O57" s="926">
        <v>1466</v>
      </c>
      <c r="P57" s="926">
        <v>1832</v>
      </c>
      <c r="Q57" s="926">
        <v>1832</v>
      </c>
      <c r="R57" s="926">
        <v>1466</v>
      </c>
      <c r="S57" s="926">
        <v>1832</v>
      </c>
      <c r="T57" s="926">
        <v>1832</v>
      </c>
      <c r="U57" s="926">
        <v>1466</v>
      </c>
      <c r="V57" s="926">
        <v>1832</v>
      </c>
      <c r="W57" s="927">
        <v>1832</v>
      </c>
    </row>
    <row r="58" spans="2:23" ht="21.75" customHeight="1" thickBot="1">
      <c r="B58" s="585" t="s">
        <v>1529</v>
      </c>
      <c r="C58" s="933">
        <v>1466</v>
      </c>
      <c r="D58" s="934">
        <v>1832</v>
      </c>
      <c r="E58" s="934">
        <v>1832</v>
      </c>
      <c r="F58" s="934">
        <v>1516</v>
      </c>
      <c r="G58" s="934">
        <v>1932</v>
      </c>
      <c r="H58" s="934">
        <v>1932</v>
      </c>
      <c r="I58" s="934">
        <v>1466</v>
      </c>
      <c r="J58" s="934">
        <v>1832</v>
      </c>
      <c r="K58" s="934">
        <v>1832</v>
      </c>
      <c r="L58" s="934">
        <v>1491</v>
      </c>
      <c r="M58" s="934">
        <v>1882</v>
      </c>
      <c r="N58" s="934">
        <v>1882</v>
      </c>
      <c r="O58" s="934">
        <v>1466</v>
      </c>
      <c r="P58" s="934">
        <v>1832</v>
      </c>
      <c r="Q58" s="934">
        <v>1832</v>
      </c>
      <c r="R58" s="934">
        <v>1466</v>
      </c>
      <c r="S58" s="934">
        <v>1832</v>
      </c>
      <c r="T58" s="934">
        <v>1832</v>
      </c>
      <c r="U58" s="934">
        <v>1466</v>
      </c>
      <c r="V58" s="934">
        <v>1832</v>
      </c>
      <c r="W58" s="935">
        <v>1832</v>
      </c>
    </row>
    <row r="59" spans="2:23" ht="19.5" thickBot="1">
      <c r="C59" s="936"/>
      <c r="D59" s="936"/>
      <c r="E59" s="936"/>
      <c r="F59" s="936"/>
      <c r="G59" s="936"/>
      <c r="H59" s="936"/>
      <c r="I59" s="936"/>
      <c r="J59" s="936"/>
      <c r="K59" s="936"/>
      <c r="L59" s="936"/>
      <c r="M59" s="936"/>
      <c r="N59" s="936"/>
      <c r="O59" s="936"/>
      <c r="P59" s="936"/>
      <c r="Q59" s="936"/>
      <c r="R59" s="936"/>
      <c r="S59" s="936"/>
      <c r="T59" s="936"/>
      <c r="U59" s="936"/>
      <c r="V59" s="936"/>
      <c r="W59" s="936"/>
    </row>
    <row r="60" spans="2:23" ht="54.75" customHeight="1">
      <c r="B60" s="944" t="s">
        <v>1919</v>
      </c>
      <c r="C60" s="946" t="s">
        <v>2360</v>
      </c>
      <c r="D60" s="947"/>
      <c r="E60" s="947"/>
      <c r="F60" s="947"/>
      <c r="G60" s="948"/>
      <c r="H60" s="580"/>
    </row>
    <row r="61" spans="2:23" ht="131.25" customHeight="1">
      <c r="B61" s="945"/>
      <c r="C61" s="586" t="s">
        <v>1911</v>
      </c>
      <c r="D61" s="587" t="s">
        <v>1912</v>
      </c>
      <c r="E61" s="587" t="s">
        <v>1913</v>
      </c>
      <c r="F61" s="949" t="s">
        <v>1920</v>
      </c>
      <c r="G61" s="950"/>
      <c r="H61" s="588" t="s">
        <v>2009</v>
      </c>
    </row>
    <row r="62" spans="2:23" ht="20.25" customHeight="1">
      <c r="B62" s="589" t="s">
        <v>1637</v>
      </c>
      <c r="C62" s="590">
        <v>0</v>
      </c>
      <c r="D62" s="590">
        <v>0</v>
      </c>
      <c r="E62" s="590">
        <v>0</v>
      </c>
      <c r="F62" s="976" t="s">
        <v>1921</v>
      </c>
      <c r="G62" s="977"/>
    </row>
    <row r="63" spans="2:23" ht="20.25" customHeight="1">
      <c r="B63" s="589" t="s">
        <v>1619</v>
      </c>
      <c r="C63" s="590">
        <v>0</v>
      </c>
      <c r="D63" s="590">
        <v>0</v>
      </c>
      <c r="E63" s="590">
        <v>0</v>
      </c>
      <c r="F63" s="976" t="s">
        <v>1921</v>
      </c>
      <c r="G63" s="977"/>
    </row>
    <row r="64" spans="2:23" ht="20.25" customHeight="1">
      <c r="B64" s="591" t="s">
        <v>1617</v>
      </c>
      <c r="C64" s="590">
        <v>0</v>
      </c>
      <c r="D64" s="590">
        <v>0</v>
      </c>
      <c r="E64" s="590">
        <v>0</v>
      </c>
      <c r="F64" s="976" t="s">
        <v>1921</v>
      </c>
      <c r="G64" s="977"/>
    </row>
    <row r="65" spans="2:15" ht="20.25" customHeight="1">
      <c r="B65" s="591" t="s">
        <v>2237</v>
      </c>
      <c r="C65" s="590">
        <v>100</v>
      </c>
      <c r="D65" s="590">
        <v>200</v>
      </c>
      <c r="E65" s="590">
        <v>200</v>
      </c>
      <c r="F65" s="978" t="s">
        <v>1921</v>
      </c>
      <c r="G65" s="979"/>
    </row>
    <row r="66" spans="2:15" ht="20.25" customHeight="1">
      <c r="B66" s="591" t="s">
        <v>1624</v>
      </c>
      <c r="C66" s="590">
        <v>50</v>
      </c>
      <c r="D66" s="590">
        <v>100</v>
      </c>
      <c r="E66" s="590">
        <v>100</v>
      </c>
      <c r="F66" s="976" t="s">
        <v>1921</v>
      </c>
      <c r="G66" s="977"/>
    </row>
    <row r="67" spans="2:15" ht="20.25" customHeight="1">
      <c r="B67" s="591" t="s">
        <v>1623</v>
      </c>
      <c r="C67" s="590">
        <v>50</v>
      </c>
      <c r="D67" s="590">
        <v>100</v>
      </c>
      <c r="E67" s="590">
        <v>100</v>
      </c>
      <c r="F67" s="976" t="s">
        <v>1921</v>
      </c>
      <c r="G67" s="977"/>
    </row>
    <row r="68" spans="2:15" ht="20.25" customHeight="1">
      <c r="B68" s="591" t="s">
        <v>1621</v>
      </c>
      <c r="C68" s="590">
        <v>50</v>
      </c>
      <c r="D68" s="590">
        <v>100</v>
      </c>
      <c r="E68" s="590">
        <v>100</v>
      </c>
      <c r="F68" s="976" t="s">
        <v>1921</v>
      </c>
      <c r="G68" s="977"/>
    </row>
    <row r="69" spans="2:15" ht="20.25" customHeight="1">
      <c r="B69" s="591" t="s">
        <v>1686</v>
      </c>
      <c r="C69" s="590">
        <v>50</v>
      </c>
      <c r="D69" s="590">
        <v>100</v>
      </c>
      <c r="E69" s="590">
        <v>100</v>
      </c>
      <c r="F69" s="976" t="s">
        <v>1921</v>
      </c>
      <c r="G69" s="977"/>
    </row>
    <row r="70" spans="2:15" ht="20.25" customHeight="1">
      <c r="B70" s="589" t="s">
        <v>1851</v>
      </c>
      <c r="C70" s="918">
        <v>300</v>
      </c>
      <c r="D70" s="918">
        <v>600</v>
      </c>
      <c r="E70" s="918">
        <v>600</v>
      </c>
      <c r="F70" s="976" t="s">
        <v>1921</v>
      </c>
      <c r="G70" s="977"/>
    </row>
    <row r="71" spans="2:15" ht="20.25" customHeight="1">
      <c r="B71" s="589" t="s">
        <v>1631</v>
      </c>
      <c r="C71" s="918">
        <v>300</v>
      </c>
      <c r="D71" s="918">
        <v>600</v>
      </c>
      <c r="E71" s="918">
        <v>600</v>
      </c>
      <c r="F71" s="976" t="s">
        <v>1921</v>
      </c>
      <c r="G71" s="977"/>
    </row>
    <row r="72" spans="2:15" ht="20.25" customHeight="1">
      <c r="B72" s="589" t="s">
        <v>1627</v>
      </c>
      <c r="C72" s="918">
        <v>400</v>
      </c>
      <c r="D72" s="918">
        <v>800</v>
      </c>
      <c r="E72" s="918">
        <v>800</v>
      </c>
      <c r="F72" s="976" t="s">
        <v>1921</v>
      </c>
      <c r="G72" s="977"/>
    </row>
    <row r="73" spans="2:15" ht="20.25" customHeight="1">
      <c r="B73" s="591" t="s">
        <v>2010</v>
      </c>
      <c r="C73" s="918">
        <v>400</v>
      </c>
      <c r="D73" s="918">
        <v>800</v>
      </c>
      <c r="E73" s="918">
        <v>800</v>
      </c>
      <c r="F73" s="976" t="s">
        <v>1921</v>
      </c>
      <c r="G73" s="977"/>
      <c r="H73" s="592"/>
      <c r="I73" s="592"/>
      <c r="J73" s="592"/>
      <c r="K73" s="592"/>
      <c r="L73" s="592"/>
      <c r="M73" s="592"/>
      <c r="N73" s="592"/>
      <c r="O73" s="592"/>
    </row>
    <row r="74" spans="2:15" ht="20.25" customHeight="1">
      <c r="B74" s="591" t="s">
        <v>1625</v>
      </c>
      <c r="C74" s="590">
        <v>300</v>
      </c>
      <c r="D74" s="590">
        <v>600</v>
      </c>
      <c r="E74" s="590">
        <v>600</v>
      </c>
      <c r="F74" s="976" t="s">
        <v>2130</v>
      </c>
      <c r="G74" s="977"/>
    </row>
    <row r="75" spans="2:15" ht="20.25" customHeight="1">
      <c r="B75" s="591" t="s">
        <v>1639</v>
      </c>
      <c r="C75" s="590">
        <v>150</v>
      </c>
      <c r="D75" s="590">
        <v>300</v>
      </c>
      <c r="E75" s="590">
        <v>300</v>
      </c>
      <c r="F75" s="976" t="s">
        <v>2130</v>
      </c>
      <c r="G75" s="977"/>
    </row>
    <row r="76" spans="2:15" ht="20.25" customHeight="1">
      <c r="B76" s="591" t="s">
        <v>1640</v>
      </c>
      <c r="C76" s="590">
        <v>200</v>
      </c>
      <c r="D76" s="590">
        <v>400</v>
      </c>
      <c r="E76" s="590">
        <v>400</v>
      </c>
      <c r="F76" s="976" t="s">
        <v>2130</v>
      </c>
      <c r="G76" s="977"/>
    </row>
    <row r="77" spans="2:15" ht="20.25" customHeight="1">
      <c r="B77" s="591" t="s">
        <v>1633</v>
      </c>
      <c r="C77" s="590">
        <v>150</v>
      </c>
      <c r="D77" s="590">
        <v>300</v>
      </c>
      <c r="E77" s="590">
        <v>300</v>
      </c>
      <c r="F77" s="976" t="s">
        <v>1594</v>
      </c>
      <c r="G77" s="977"/>
    </row>
    <row r="78" spans="2:15" ht="20.25" customHeight="1">
      <c r="B78" s="593" t="s">
        <v>1634</v>
      </c>
      <c r="C78" s="594">
        <v>500</v>
      </c>
      <c r="D78" s="594">
        <v>1000</v>
      </c>
      <c r="E78" s="594">
        <v>1000</v>
      </c>
      <c r="F78" s="980" t="s">
        <v>1594</v>
      </c>
      <c r="G78" s="981"/>
    </row>
    <row r="79" spans="2:15" ht="20.25" customHeight="1">
      <c r="B79" s="591" t="s">
        <v>1630</v>
      </c>
      <c r="C79" s="590">
        <v>300</v>
      </c>
      <c r="D79" s="590">
        <v>600</v>
      </c>
      <c r="E79" s="590">
        <v>600</v>
      </c>
      <c r="F79" s="976" t="s">
        <v>1594</v>
      </c>
      <c r="G79" s="977"/>
    </row>
    <row r="80" spans="2:15" ht="20.25" customHeight="1">
      <c r="B80" s="591" t="s">
        <v>1629</v>
      </c>
      <c r="C80" s="590">
        <v>300</v>
      </c>
      <c r="D80" s="590">
        <v>600</v>
      </c>
      <c r="E80" s="590">
        <v>600</v>
      </c>
      <c r="F80" s="976" t="s">
        <v>1594</v>
      </c>
      <c r="G80" s="977"/>
    </row>
    <row r="81" spans="2:30" ht="20.25" customHeight="1">
      <c r="B81" s="591" t="s">
        <v>1636</v>
      </c>
      <c r="C81" s="590">
        <v>200</v>
      </c>
      <c r="D81" s="590">
        <v>400</v>
      </c>
      <c r="E81" s="590">
        <v>400</v>
      </c>
      <c r="F81" s="976" t="s">
        <v>1594</v>
      </c>
      <c r="G81" s="977"/>
    </row>
    <row r="82" spans="2:30" ht="20.25" customHeight="1">
      <c r="B82" s="591" t="s">
        <v>1635</v>
      </c>
      <c r="C82" s="590">
        <v>200</v>
      </c>
      <c r="D82" s="590">
        <v>400</v>
      </c>
      <c r="E82" s="590">
        <v>400</v>
      </c>
      <c r="F82" s="976" t="s">
        <v>1594</v>
      </c>
      <c r="G82" s="977"/>
      <c r="H82" s="592"/>
      <c r="I82" s="592"/>
      <c r="J82" s="592"/>
      <c r="K82" s="592"/>
      <c r="L82" s="592"/>
      <c r="M82" s="592"/>
      <c r="N82" s="592"/>
      <c r="O82" s="592"/>
    </row>
    <row r="83" spans="2:30" ht="20.25" customHeight="1">
      <c r="B83" s="591" t="s">
        <v>2011</v>
      </c>
      <c r="C83" s="590">
        <v>300</v>
      </c>
      <c r="D83" s="590">
        <v>300</v>
      </c>
      <c r="E83" s="590">
        <v>300</v>
      </c>
      <c r="F83" s="976" t="s">
        <v>1594</v>
      </c>
      <c r="G83" s="977"/>
      <c r="H83" s="592"/>
      <c r="I83" s="592"/>
      <c r="J83" s="592"/>
      <c r="K83" s="592"/>
      <c r="L83" s="592"/>
      <c r="M83" s="592"/>
      <c r="N83" s="592"/>
      <c r="O83" s="592"/>
    </row>
    <row r="84" spans="2:30" ht="20.25" customHeight="1">
      <c r="B84" s="591" t="s">
        <v>1938</v>
      </c>
      <c r="C84" s="590" t="s">
        <v>2156</v>
      </c>
      <c r="D84" s="590" t="s">
        <v>2157</v>
      </c>
      <c r="E84" s="590" t="s">
        <v>2157</v>
      </c>
      <c r="F84" s="976" t="s">
        <v>2012</v>
      </c>
      <c r="G84" s="977"/>
      <c r="H84" s="579" t="s">
        <v>2013</v>
      </c>
      <c r="I84" s="592"/>
      <c r="J84" s="592"/>
      <c r="K84" s="592"/>
      <c r="L84" s="592"/>
      <c r="M84" s="592"/>
      <c r="N84" s="592"/>
      <c r="O84" s="592"/>
    </row>
    <row r="85" spans="2:30" ht="20.25" customHeight="1">
      <c r="B85" s="591" t="s">
        <v>1942</v>
      </c>
      <c r="C85" s="590" t="s">
        <v>2156</v>
      </c>
      <c r="D85" s="590" t="s">
        <v>2157</v>
      </c>
      <c r="E85" s="590" t="s">
        <v>2157</v>
      </c>
      <c r="F85" s="976" t="s">
        <v>2012</v>
      </c>
      <c r="G85" s="977"/>
      <c r="H85" s="579" t="s">
        <v>2013</v>
      </c>
      <c r="I85" s="592"/>
      <c r="J85" s="592"/>
      <c r="K85" s="592"/>
      <c r="L85" s="592"/>
      <c r="M85" s="592"/>
      <c r="N85" s="592"/>
      <c r="O85" s="592"/>
    </row>
    <row r="86" spans="2:30" ht="20.25" customHeight="1">
      <c r="B86" s="593" t="s">
        <v>2131</v>
      </c>
      <c r="C86" s="594">
        <v>200</v>
      </c>
      <c r="D86" s="594">
        <v>400</v>
      </c>
      <c r="E86" s="594">
        <v>400</v>
      </c>
      <c r="F86" s="980" t="s">
        <v>2132</v>
      </c>
      <c r="G86" s="981"/>
      <c r="I86" s="592"/>
      <c r="J86" s="592"/>
      <c r="K86" s="592"/>
      <c r="L86" s="592"/>
      <c r="M86" s="592"/>
      <c r="N86" s="592"/>
      <c r="O86" s="592"/>
    </row>
    <row r="87" spans="2:30" ht="20.25" customHeight="1">
      <c r="B87" s="591" t="s">
        <v>2133</v>
      </c>
      <c r="C87" s="590">
        <v>100</v>
      </c>
      <c r="D87" s="590">
        <v>200</v>
      </c>
      <c r="E87" s="590">
        <v>200</v>
      </c>
      <c r="F87" s="976" t="s">
        <v>1594</v>
      </c>
      <c r="G87" s="977"/>
      <c r="H87" s="579" t="s">
        <v>2013</v>
      </c>
      <c r="I87" s="592"/>
      <c r="J87" s="592"/>
      <c r="K87" s="592"/>
      <c r="L87" s="592"/>
      <c r="M87" s="592"/>
      <c r="N87" s="592"/>
      <c r="O87" s="592"/>
    </row>
    <row r="88" spans="2:30" ht="25.5" customHeight="1">
      <c r="B88" s="595" t="s">
        <v>1972</v>
      </c>
      <c r="C88" s="595"/>
      <c r="D88" s="595"/>
      <c r="E88" s="595"/>
      <c r="F88" s="595"/>
      <c r="G88" s="595"/>
      <c r="H88" s="595"/>
      <c r="I88" s="592"/>
      <c r="J88" s="592"/>
      <c r="K88" s="592"/>
      <c r="L88" s="592"/>
      <c r="M88" s="592"/>
      <c r="N88" s="592"/>
      <c r="O88" s="592"/>
    </row>
    <row r="89" spans="2:30" ht="25.5" customHeight="1" thickBot="1">
      <c r="B89" s="592"/>
      <c r="C89" s="592"/>
      <c r="D89" s="592"/>
      <c r="E89" s="592"/>
      <c r="F89" s="592"/>
      <c r="G89" s="592"/>
      <c r="H89" s="592"/>
      <c r="I89" s="592"/>
      <c r="J89" s="592"/>
      <c r="K89" s="592"/>
      <c r="L89" s="592"/>
      <c r="M89" s="592"/>
      <c r="N89" s="592"/>
      <c r="O89" s="592"/>
    </row>
    <row r="90" spans="2:30" ht="22.5" customHeight="1">
      <c r="B90" s="596" t="s">
        <v>2134</v>
      </c>
      <c r="C90" s="597"/>
      <c r="D90" s="597"/>
      <c r="E90" s="597"/>
      <c r="F90" s="597"/>
      <c r="G90" s="597"/>
      <c r="H90" s="597"/>
      <c r="I90" s="597"/>
      <c r="J90" s="597"/>
      <c r="K90" s="597"/>
      <c r="L90" s="597"/>
      <c r="M90" s="597"/>
      <c r="N90" s="597"/>
      <c r="O90" s="597"/>
      <c r="P90" s="597"/>
      <c r="Q90" s="597"/>
      <c r="R90" s="597"/>
      <c r="S90" s="597"/>
      <c r="T90" s="597"/>
      <c r="U90" s="597"/>
      <c r="V90" s="597"/>
      <c r="W90" s="597"/>
      <c r="X90" s="597"/>
      <c r="Y90" s="597"/>
      <c r="Z90" s="597"/>
      <c r="AA90" s="597"/>
      <c r="AB90" s="597"/>
      <c r="AC90" s="597"/>
      <c r="AD90" s="598"/>
    </row>
    <row r="91" spans="2:30">
      <c r="B91" s="599" t="s">
        <v>2379</v>
      </c>
      <c r="C91" s="600"/>
      <c r="D91" s="600"/>
      <c r="E91" s="600"/>
      <c r="F91" s="600"/>
      <c r="G91" s="600"/>
      <c r="H91" s="600"/>
      <c r="I91" s="600"/>
      <c r="J91" s="600"/>
      <c r="K91" s="600"/>
      <c r="L91" s="600"/>
      <c r="M91" s="600"/>
      <c r="N91" s="600"/>
      <c r="O91" s="600"/>
      <c r="P91" s="600"/>
      <c r="Q91" s="600"/>
      <c r="R91" s="600"/>
      <c r="S91" s="600"/>
      <c r="T91" s="600"/>
      <c r="U91" s="600"/>
      <c r="V91" s="600"/>
      <c r="W91" s="600"/>
      <c r="X91" s="600"/>
      <c r="Y91" s="600"/>
      <c r="Z91" s="600"/>
      <c r="AA91" s="600"/>
      <c r="AB91" s="600"/>
      <c r="AC91" s="600"/>
      <c r="AD91" s="601"/>
    </row>
    <row r="92" spans="2:30">
      <c r="B92" s="599" t="s">
        <v>2361</v>
      </c>
      <c r="C92" s="600"/>
      <c r="D92" s="600"/>
      <c r="E92" s="600"/>
      <c r="F92" s="600"/>
      <c r="G92" s="600"/>
      <c r="H92" s="600"/>
      <c r="I92" s="600"/>
      <c r="J92" s="600"/>
      <c r="K92" s="600"/>
      <c r="L92" s="600"/>
      <c r="M92" s="600"/>
      <c r="N92" s="600"/>
      <c r="O92" s="600"/>
      <c r="P92" s="600"/>
      <c r="Q92" s="600"/>
      <c r="R92" s="600"/>
      <c r="S92" s="600"/>
      <c r="T92" s="600"/>
      <c r="U92" s="600"/>
      <c r="V92" s="600"/>
      <c r="W92" s="600"/>
      <c r="X92" s="600"/>
      <c r="Y92" s="600"/>
      <c r="Z92" s="600"/>
      <c r="AA92" s="600"/>
      <c r="AB92" s="600"/>
      <c r="AC92" s="600"/>
      <c r="AD92" s="601"/>
    </row>
    <row r="93" spans="2:30">
      <c r="B93" s="599" t="s">
        <v>2240</v>
      </c>
      <c r="C93" s="600"/>
      <c r="D93" s="600"/>
      <c r="E93" s="600"/>
      <c r="F93" s="600"/>
      <c r="G93" s="600"/>
      <c r="H93" s="600"/>
      <c r="I93" s="600"/>
      <c r="J93" s="600"/>
      <c r="K93" s="600"/>
      <c r="L93" s="600"/>
      <c r="M93" s="600"/>
      <c r="N93" s="600"/>
      <c r="O93" s="600"/>
      <c r="P93" s="600"/>
      <c r="Q93" s="600"/>
      <c r="R93" s="600"/>
      <c r="S93" s="600"/>
      <c r="T93" s="600"/>
      <c r="U93" s="600"/>
      <c r="V93" s="600"/>
      <c r="W93" s="600"/>
      <c r="X93" s="600"/>
      <c r="Y93" s="600"/>
      <c r="Z93" s="600"/>
      <c r="AA93" s="600"/>
      <c r="AB93" s="600"/>
      <c r="AC93" s="600"/>
      <c r="AD93" s="601"/>
    </row>
    <row r="94" spans="2:30">
      <c r="B94" s="599" t="s">
        <v>2135</v>
      </c>
      <c r="C94" s="600"/>
      <c r="D94" s="600"/>
      <c r="E94" s="600"/>
      <c r="F94" s="600"/>
      <c r="G94" s="600"/>
      <c r="H94" s="600"/>
      <c r="I94" s="600"/>
      <c r="J94" s="600"/>
      <c r="K94" s="600"/>
      <c r="L94" s="600"/>
      <c r="M94" s="600"/>
      <c r="N94" s="600"/>
      <c r="O94" s="600"/>
      <c r="P94" s="600"/>
      <c r="Q94" s="600"/>
      <c r="R94" s="600"/>
      <c r="S94" s="600"/>
      <c r="T94" s="600"/>
      <c r="U94" s="600"/>
      <c r="V94" s="600"/>
      <c r="W94" s="600"/>
      <c r="X94" s="600"/>
      <c r="Y94" s="600"/>
      <c r="Z94" s="600"/>
      <c r="AA94" s="600"/>
      <c r="AB94" s="600"/>
      <c r="AC94" s="600"/>
      <c r="AD94" s="601"/>
    </row>
    <row r="95" spans="2:30">
      <c r="B95" s="599" t="s">
        <v>2236</v>
      </c>
      <c r="C95" s="600"/>
      <c r="D95" s="600"/>
      <c r="E95" s="600"/>
      <c r="F95" s="600"/>
      <c r="G95" s="600"/>
      <c r="H95" s="600"/>
      <c r="I95" s="600"/>
      <c r="J95" s="600"/>
      <c r="K95" s="600"/>
      <c r="L95" s="600"/>
      <c r="M95" s="600"/>
      <c r="N95" s="600"/>
      <c r="O95" s="600"/>
      <c r="P95" s="600"/>
      <c r="Q95" s="600"/>
      <c r="R95" s="600"/>
      <c r="S95" s="600"/>
      <c r="T95" s="600"/>
      <c r="U95" s="600"/>
      <c r="V95" s="600"/>
      <c r="W95" s="600"/>
      <c r="X95" s="600"/>
      <c r="Y95" s="600"/>
      <c r="Z95" s="600"/>
      <c r="AA95" s="600"/>
      <c r="AB95" s="600"/>
      <c r="AC95" s="600"/>
      <c r="AD95" s="601"/>
    </row>
    <row r="96" spans="2:30">
      <c r="B96" s="599" t="s">
        <v>1928</v>
      </c>
      <c r="C96" s="600"/>
      <c r="D96" s="600"/>
      <c r="E96" s="600"/>
      <c r="F96" s="600"/>
      <c r="G96" s="600"/>
      <c r="H96" s="600"/>
      <c r="I96" s="600"/>
      <c r="J96" s="600"/>
      <c r="K96" s="600"/>
      <c r="L96" s="600"/>
      <c r="M96" s="600"/>
      <c r="N96" s="600"/>
      <c r="O96" s="600"/>
      <c r="P96" s="600"/>
      <c r="Q96" s="600"/>
      <c r="R96" s="600"/>
      <c r="S96" s="600"/>
      <c r="T96" s="600"/>
      <c r="U96" s="600"/>
      <c r="V96" s="600"/>
      <c r="W96" s="600"/>
      <c r="X96" s="600"/>
      <c r="Y96" s="600"/>
      <c r="Z96" s="600"/>
      <c r="AA96" s="600"/>
      <c r="AB96" s="600"/>
      <c r="AC96" s="600"/>
      <c r="AD96" s="601"/>
    </row>
    <row r="97" spans="2:30">
      <c r="B97" s="599" t="s">
        <v>2136</v>
      </c>
      <c r="C97" s="600"/>
      <c r="D97" s="600"/>
      <c r="E97" s="600"/>
      <c r="F97" s="600"/>
      <c r="G97" s="600"/>
      <c r="H97" s="600"/>
      <c r="I97" s="600"/>
      <c r="J97" s="600"/>
      <c r="K97" s="600"/>
      <c r="L97" s="600"/>
      <c r="M97" s="600"/>
      <c r="N97" s="600"/>
      <c r="O97" s="600"/>
      <c r="P97" s="600"/>
      <c r="Q97" s="600"/>
      <c r="R97" s="600"/>
      <c r="S97" s="600"/>
      <c r="T97" s="600"/>
      <c r="U97" s="600"/>
      <c r="V97" s="600"/>
      <c r="W97" s="600"/>
      <c r="X97" s="600"/>
      <c r="Y97" s="600"/>
      <c r="Z97" s="600"/>
      <c r="AA97" s="600"/>
      <c r="AB97" s="600"/>
      <c r="AC97" s="600"/>
      <c r="AD97" s="601"/>
    </row>
    <row r="98" spans="2:30">
      <c r="B98" s="599" t="s">
        <v>2137</v>
      </c>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1"/>
    </row>
    <row r="99" spans="2:30" ht="19.5" thickBot="1">
      <c r="B99" s="602" t="s">
        <v>2138</v>
      </c>
      <c r="C99" s="603"/>
      <c r="D99" s="603"/>
      <c r="E99" s="603"/>
      <c r="F99" s="603"/>
      <c r="G99" s="603"/>
      <c r="H99" s="603"/>
      <c r="I99" s="603"/>
      <c r="J99" s="603"/>
      <c r="K99" s="603"/>
      <c r="L99" s="603"/>
      <c r="M99" s="603"/>
      <c r="N99" s="603"/>
      <c r="O99" s="603"/>
      <c r="P99" s="603"/>
      <c r="Q99" s="603"/>
      <c r="R99" s="603"/>
      <c r="S99" s="603"/>
      <c r="T99" s="603"/>
      <c r="U99" s="603"/>
      <c r="V99" s="603"/>
      <c r="W99" s="603"/>
      <c r="X99" s="603"/>
      <c r="Y99" s="603"/>
      <c r="Z99" s="603"/>
      <c r="AA99" s="603"/>
      <c r="AB99" s="603"/>
      <c r="AC99" s="603"/>
      <c r="AD99" s="604"/>
    </row>
    <row r="100" spans="2:30" ht="19.5" thickBot="1">
      <c r="B100" s="605"/>
      <c r="C100" s="606"/>
      <c r="D100" s="606"/>
      <c r="E100" s="606"/>
      <c r="F100" s="606"/>
      <c r="G100" s="606"/>
      <c r="H100" s="606"/>
      <c r="I100" s="606"/>
      <c r="J100" s="606"/>
      <c r="K100" s="606"/>
      <c r="L100" s="606"/>
      <c r="M100" s="606"/>
      <c r="N100" s="606"/>
      <c r="O100" s="606"/>
      <c r="P100" s="606"/>
      <c r="Q100" s="606"/>
      <c r="R100" s="606"/>
      <c r="S100" s="606"/>
      <c r="T100" s="606"/>
      <c r="U100" s="606"/>
      <c r="V100" s="606"/>
      <c r="W100" s="606"/>
      <c r="X100" s="606"/>
      <c r="Y100" s="606"/>
      <c r="Z100" s="606"/>
      <c r="AA100" s="606"/>
      <c r="AB100" s="606"/>
      <c r="AC100" s="606"/>
      <c r="AD100" s="606"/>
    </row>
    <row r="101" spans="2:30" ht="40.5" customHeight="1" thickBot="1">
      <c r="B101" s="607" t="s">
        <v>1931</v>
      </c>
      <c r="C101" s="608"/>
      <c r="D101" s="608"/>
      <c r="E101" s="608"/>
      <c r="F101" s="608"/>
      <c r="G101" s="608"/>
      <c r="H101" s="608"/>
      <c r="I101" s="608"/>
      <c r="J101" s="608"/>
      <c r="K101" s="608"/>
      <c r="L101" s="608"/>
      <c r="M101" s="608"/>
      <c r="N101" s="608"/>
      <c r="O101" s="608"/>
      <c r="P101" s="608"/>
      <c r="Q101" s="608"/>
      <c r="R101" s="608"/>
      <c r="S101" s="608"/>
      <c r="T101" s="608"/>
      <c r="U101" s="608"/>
      <c r="V101" s="608"/>
      <c r="W101" s="608"/>
      <c r="X101" s="608"/>
      <c r="Y101" s="608"/>
      <c r="Z101" s="608"/>
      <c r="AA101" s="609"/>
      <c r="AB101" s="608"/>
      <c r="AC101" s="608"/>
      <c r="AD101" s="610"/>
    </row>
  </sheetData>
  <mergeCells count="43">
    <mergeCell ref="F86:G86"/>
    <mergeCell ref="F87:G87"/>
    <mergeCell ref="F81:G81"/>
    <mergeCell ref="F82:G82"/>
    <mergeCell ref="F83:G83"/>
    <mergeCell ref="F84:G84"/>
    <mergeCell ref="F85:G85"/>
    <mergeCell ref="F80:G80"/>
    <mergeCell ref="F69:G69"/>
    <mergeCell ref="F70:G70"/>
    <mergeCell ref="F71:G71"/>
    <mergeCell ref="F72:G72"/>
    <mergeCell ref="F73:G73"/>
    <mergeCell ref="F74:G74"/>
    <mergeCell ref="F75:G75"/>
    <mergeCell ref="F76:G76"/>
    <mergeCell ref="F77:G77"/>
    <mergeCell ref="F78:G78"/>
    <mergeCell ref="F79:G79"/>
    <mergeCell ref="F68:G68"/>
    <mergeCell ref="L10:N10"/>
    <mergeCell ref="O10:Q10"/>
    <mergeCell ref="R10:T10"/>
    <mergeCell ref="U10:W10"/>
    <mergeCell ref="F62:G62"/>
    <mergeCell ref="F63:G63"/>
    <mergeCell ref="F64:G64"/>
    <mergeCell ref="F66:G66"/>
    <mergeCell ref="F67:G67"/>
    <mergeCell ref="F65:G65"/>
    <mergeCell ref="B60:B61"/>
    <mergeCell ref="C60:G60"/>
    <mergeCell ref="F61:G61"/>
    <mergeCell ref="C3:W3"/>
    <mergeCell ref="C4:W4"/>
    <mergeCell ref="B5:B11"/>
    <mergeCell ref="C5:W5"/>
    <mergeCell ref="C6:W6"/>
    <mergeCell ref="C7:W8"/>
    <mergeCell ref="C9:W9"/>
    <mergeCell ref="C10:E10"/>
    <mergeCell ref="F10:H10"/>
    <mergeCell ref="I10:K10"/>
  </mergeCells>
  <pageMargins left="0.7" right="0.7" top="0.75" bottom="0.75" header="0.3" footer="0.3"/>
  <pageSetup orientation="portrait" r:id="rId1"/>
  <headerFooter>
    <oddFooter>&amp;L_x000D_&amp;1#&amp;"Calibri"&amp;10&amp;K000000 Sensitivity: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384"/>
  <sheetViews>
    <sheetView zoomScale="80" zoomScaleNormal="80" workbookViewId="0">
      <selection activeCell="D36" sqref="D34:D36"/>
    </sheetView>
  </sheetViews>
  <sheetFormatPr defaultColWidth="9.140625" defaultRowHeight="15"/>
  <cols>
    <col min="1" max="1" width="48.42578125" style="266" customWidth="1"/>
    <col min="2" max="2" width="37.42578125" style="266" customWidth="1"/>
    <col min="3" max="3" width="17.85546875" style="284" customWidth="1"/>
    <col min="4" max="6" width="12.7109375" style="266" customWidth="1"/>
    <col min="7" max="7" width="13.5703125" style="266" customWidth="1"/>
    <col min="8" max="10" width="10.42578125" style="266" customWidth="1"/>
    <col min="11" max="11" width="15.28515625" style="266" customWidth="1"/>
    <col min="12" max="12" width="38.140625" style="266" customWidth="1"/>
    <col min="13" max="13" width="38" style="266" customWidth="1"/>
    <col min="14" max="16384" width="9.140625" style="266"/>
  </cols>
  <sheetData>
    <row r="1" spans="1:16" ht="22.5">
      <c r="A1" s="537"/>
      <c r="B1" s="498"/>
      <c r="C1" s="538"/>
      <c r="D1" s="498"/>
      <c r="E1" s="498"/>
      <c r="F1" s="498"/>
      <c r="G1" s="498"/>
      <c r="H1" s="498"/>
      <c r="I1" s="498"/>
      <c r="J1" s="498"/>
      <c r="K1" s="498"/>
      <c r="L1" s="499"/>
    </row>
    <row r="2" spans="1:16" ht="17.25" thickBot="1">
      <c r="A2" s="539" t="s">
        <v>2141</v>
      </c>
      <c r="B2" s="540"/>
      <c r="C2" s="541"/>
      <c r="D2" s="500"/>
      <c r="E2" s="500"/>
      <c r="F2" s="500"/>
      <c r="G2" s="500"/>
      <c r="H2" s="500"/>
      <c r="I2" s="500"/>
      <c r="J2" s="500"/>
      <c r="K2" s="500"/>
      <c r="L2" s="501"/>
    </row>
    <row r="3" spans="1:16">
      <c r="A3" s="542"/>
    </row>
    <row r="4" spans="1:16" s="267" customFormat="1" ht="16.5">
      <c r="A4" s="267" t="s">
        <v>1641</v>
      </c>
      <c r="C4" s="268"/>
    </row>
    <row r="5" spans="1:16" s="267" customFormat="1" ht="16.5">
      <c r="A5" s="267" t="s">
        <v>1642</v>
      </c>
      <c r="C5" s="268"/>
    </row>
    <row r="6" spans="1:16" ht="16.5">
      <c r="A6" s="269" t="s">
        <v>1643</v>
      </c>
      <c r="B6" s="269"/>
      <c r="C6" s="270"/>
    </row>
    <row r="7" spans="1:16" ht="16.5">
      <c r="A7" s="269" t="s">
        <v>2082</v>
      </c>
      <c r="B7" s="269"/>
      <c r="C7" s="543" t="s">
        <v>2149</v>
      </c>
      <c r="D7" s="544"/>
      <c r="E7" s="544"/>
    </row>
    <row r="8" spans="1:16" ht="16.5">
      <c r="A8" s="462"/>
      <c r="B8" s="463"/>
      <c r="C8" s="464"/>
      <c r="D8" s="465" t="s">
        <v>1732</v>
      </c>
      <c r="E8" s="465" t="s">
        <v>1732</v>
      </c>
      <c r="F8" s="467" t="s">
        <v>1732</v>
      </c>
      <c r="G8" s="466" t="s">
        <v>1744</v>
      </c>
      <c r="H8" s="465" t="s">
        <v>1744</v>
      </c>
      <c r="I8" s="467" t="s">
        <v>1744</v>
      </c>
      <c r="J8" s="266" t="s">
        <v>1886</v>
      </c>
    </row>
    <row r="9" spans="1:16" ht="27.75" customHeight="1">
      <c r="A9" s="502" t="s">
        <v>1644</v>
      </c>
      <c r="B9" s="502" t="s">
        <v>1733</v>
      </c>
      <c r="C9" s="503" t="s">
        <v>1645</v>
      </c>
      <c r="D9" s="504" t="s">
        <v>1574</v>
      </c>
      <c r="E9" s="504" t="s">
        <v>1575</v>
      </c>
      <c r="F9" s="505" t="s">
        <v>1577</v>
      </c>
      <c r="G9" s="506" t="s">
        <v>1574</v>
      </c>
      <c r="H9" s="504" t="s">
        <v>1575</v>
      </c>
      <c r="I9" s="505" t="s">
        <v>1577</v>
      </c>
      <c r="J9" s="271"/>
      <c r="K9" s="271"/>
      <c r="L9" s="271"/>
      <c r="M9" s="271"/>
      <c r="N9" s="271"/>
      <c r="O9" s="271"/>
      <c r="P9" s="271"/>
    </row>
    <row r="10" spans="1:16">
      <c r="A10" s="272"/>
      <c r="B10" s="273"/>
      <c r="C10" s="274"/>
      <c r="D10" s="275"/>
      <c r="E10" s="275"/>
      <c r="F10" s="276"/>
      <c r="G10" s="277"/>
      <c r="H10" s="275"/>
      <c r="I10" s="276"/>
      <c r="J10" s="271"/>
      <c r="K10" s="271"/>
      <c r="L10" s="271"/>
      <c r="M10" s="271"/>
      <c r="N10" s="271"/>
      <c r="O10" s="271"/>
      <c r="P10" s="271"/>
    </row>
    <row r="11" spans="1:16" ht="15.75" customHeight="1">
      <c r="A11" s="278"/>
      <c r="B11" s="279"/>
      <c r="C11" s="280"/>
      <c r="D11" s="280"/>
      <c r="E11" s="280"/>
      <c r="F11" s="281"/>
      <c r="G11" s="282"/>
      <c r="H11" s="280"/>
      <c r="I11" s="281"/>
      <c r="J11" s="271"/>
      <c r="K11" s="271"/>
      <c r="L11" s="271"/>
      <c r="M11" s="271"/>
      <c r="N11" s="271"/>
      <c r="O11" s="271"/>
      <c r="P11" s="271"/>
    </row>
    <row r="12" spans="1:16">
      <c r="A12" s="283" t="s">
        <v>1646</v>
      </c>
      <c r="B12" s="266" t="s">
        <v>1734</v>
      </c>
      <c r="C12" s="284" t="s">
        <v>1647</v>
      </c>
      <c r="D12" s="285">
        <v>243.64565565878542</v>
      </c>
      <c r="E12" s="285">
        <v>426.85365846038292</v>
      </c>
      <c r="F12" s="285">
        <v>426.85365846038292</v>
      </c>
      <c r="G12" s="286">
        <f t="shared" ref="G12:I37" si="0">CEILING(D12*0.95,5)</f>
        <v>235</v>
      </c>
      <c r="H12" s="284">
        <f t="shared" si="0"/>
        <v>410</v>
      </c>
      <c r="I12" s="287">
        <f t="shared" si="0"/>
        <v>410</v>
      </c>
      <c r="K12" s="271"/>
      <c r="L12" s="271"/>
      <c r="M12" s="271"/>
      <c r="N12" s="271"/>
      <c r="O12" s="271"/>
      <c r="P12" s="271"/>
    </row>
    <row r="13" spans="1:16">
      <c r="A13" s="283" t="s">
        <v>613</v>
      </c>
      <c r="B13" s="266" t="s">
        <v>1734</v>
      </c>
      <c r="C13" s="284" t="s">
        <v>1647</v>
      </c>
      <c r="D13" s="285">
        <v>136.17863486424764</v>
      </c>
      <c r="E13" s="285">
        <v>331.35003364215106</v>
      </c>
      <c r="F13" s="285">
        <v>331.35003364215106</v>
      </c>
      <c r="G13" s="286">
        <f t="shared" si="0"/>
        <v>130</v>
      </c>
      <c r="H13" s="284">
        <f t="shared" si="0"/>
        <v>315</v>
      </c>
      <c r="I13" s="287">
        <f t="shared" si="0"/>
        <v>315</v>
      </c>
      <c r="K13" s="271"/>
      <c r="L13" s="271"/>
      <c r="M13" s="271"/>
      <c r="N13" s="271"/>
      <c r="O13" s="271"/>
      <c r="P13" s="271"/>
    </row>
    <row r="14" spans="1:16">
      <c r="A14" s="283" t="s">
        <v>1648</v>
      </c>
      <c r="B14" s="266" t="s">
        <v>1734</v>
      </c>
      <c r="C14" s="284" t="s">
        <v>1647</v>
      </c>
      <c r="D14" s="285">
        <v>246.90057719937187</v>
      </c>
      <c r="E14" s="285">
        <v>400</v>
      </c>
      <c r="F14" s="285">
        <v>400</v>
      </c>
      <c r="G14" s="286">
        <f t="shared" si="0"/>
        <v>235</v>
      </c>
      <c r="H14" s="284">
        <f t="shared" si="0"/>
        <v>380</v>
      </c>
      <c r="I14" s="287">
        <f t="shared" si="0"/>
        <v>380</v>
      </c>
      <c r="K14" s="271"/>
      <c r="L14" s="271"/>
      <c r="M14" s="271"/>
      <c r="N14" s="271"/>
      <c r="O14" s="271"/>
      <c r="P14" s="271"/>
    </row>
    <row r="15" spans="1:16">
      <c r="A15" s="288" t="s">
        <v>1649</v>
      </c>
      <c r="B15" s="289" t="s">
        <v>1734</v>
      </c>
      <c r="C15" s="284" t="s">
        <v>1647</v>
      </c>
      <c r="D15" s="285">
        <v>211.46469530536626</v>
      </c>
      <c r="E15" s="285">
        <v>253.2235294117647</v>
      </c>
      <c r="F15" s="285">
        <v>253.2235294117647</v>
      </c>
      <c r="G15" s="286">
        <f t="shared" si="0"/>
        <v>205</v>
      </c>
      <c r="H15" s="284">
        <f t="shared" si="0"/>
        <v>245</v>
      </c>
      <c r="I15" s="287">
        <f t="shared" si="0"/>
        <v>245</v>
      </c>
      <c r="K15" s="271"/>
      <c r="L15" s="271"/>
      <c r="M15" s="271"/>
      <c r="N15" s="271"/>
      <c r="O15" s="271"/>
      <c r="P15" s="271"/>
    </row>
    <row r="16" spans="1:16">
      <c r="A16" s="283" t="s">
        <v>1650</v>
      </c>
      <c r="B16" s="266" t="s">
        <v>1734</v>
      </c>
      <c r="C16" s="284" t="s">
        <v>1647</v>
      </c>
      <c r="D16" s="285">
        <v>246.95794942282379</v>
      </c>
      <c r="E16" s="285">
        <v>419.26965657247814</v>
      </c>
      <c r="F16" s="285">
        <v>419.26965657247814</v>
      </c>
      <c r="G16" s="286">
        <f t="shared" si="0"/>
        <v>235</v>
      </c>
      <c r="H16" s="284">
        <f t="shared" si="0"/>
        <v>400</v>
      </c>
      <c r="I16" s="287">
        <f t="shared" si="0"/>
        <v>400</v>
      </c>
      <c r="K16" s="271"/>
      <c r="L16" s="271"/>
      <c r="M16" s="271"/>
      <c r="N16" s="271"/>
      <c r="O16" s="271"/>
      <c r="P16" s="271"/>
    </row>
    <row r="17" spans="1:16">
      <c r="A17" s="288" t="s">
        <v>1651</v>
      </c>
      <c r="B17" s="289" t="s">
        <v>1734</v>
      </c>
      <c r="C17" s="284" t="s">
        <v>1647</v>
      </c>
      <c r="D17" s="285">
        <v>110</v>
      </c>
      <c r="E17" s="285">
        <v>220</v>
      </c>
      <c r="F17" s="285">
        <v>220</v>
      </c>
      <c r="G17" s="286">
        <f t="shared" si="0"/>
        <v>105</v>
      </c>
      <c r="H17" s="284">
        <f t="shared" si="0"/>
        <v>210</v>
      </c>
      <c r="I17" s="287">
        <f t="shared" si="0"/>
        <v>210</v>
      </c>
      <c r="K17" s="271"/>
      <c r="L17" s="271"/>
      <c r="M17" s="271"/>
      <c r="N17" s="271"/>
      <c r="O17" s="271"/>
      <c r="P17" s="271"/>
    </row>
    <row r="18" spans="1:16">
      <c r="A18" s="288" t="s">
        <v>1652</v>
      </c>
      <c r="B18" s="289" t="s">
        <v>1734</v>
      </c>
      <c r="C18" s="284" t="s">
        <v>1647</v>
      </c>
      <c r="D18" s="285">
        <v>250.99350886445697</v>
      </c>
      <c r="E18" s="285">
        <v>427.60184099567601</v>
      </c>
      <c r="F18" s="285">
        <v>427.60184099567601</v>
      </c>
      <c r="G18" s="286">
        <f t="shared" si="0"/>
        <v>240</v>
      </c>
      <c r="H18" s="284">
        <f t="shared" si="0"/>
        <v>410</v>
      </c>
      <c r="I18" s="287">
        <f t="shared" si="0"/>
        <v>410</v>
      </c>
      <c r="K18" s="271"/>
      <c r="L18" s="271"/>
      <c r="M18" s="545"/>
      <c r="N18" s="271"/>
      <c r="O18" s="271"/>
      <c r="P18" s="271"/>
    </row>
    <row r="19" spans="1:16">
      <c r="A19" s="288" t="s">
        <v>1653</v>
      </c>
      <c r="B19" s="289" t="s">
        <v>1734</v>
      </c>
      <c r="C19" s="284" t="s">
        <v>1647</v>
      </c>
      <c r="D19" s="285">
        <v>240.93121301775099</v>
      </c>
      <c r="E19" s="285">
        <v>410</v>
      </c>
      <c r="F19" s="285">
        <v>410</v>
      </c>
      <c r="G19" s="286">
        <f t="shared" si="0"/>
        <v>230</v>
      </c>
      <c r="H19" s="284">
        <f t="shared" si="0"/>
        <v>390</v>
      </c>
      <c r="I19" s="287">
        <f t="shared" si="0"/>
        <v>390</v>
      </c>
      <c r="K19" s="271"/>
      <c r="L19" s="271"/>
      <c r="M19" s="271"/>
      <c r="N19" s="271"/>
      <c r="O19" s="271"/>
      <c r="P19" s="271"/>
    </row>
    <row r="20" spans="1:16">
      <c r="A20" s="288" t="s">
        <v>1654</v>
      </c>
      <c r="B20" s="289" t="s">
        <v>1734</v>
      </c>
      <c r="C20" s="284" t="s">
        <v>1647</v>
      </c>
      <c r="D20" s="285">
        <v>246.68080586666994</v>
      </c>
      <c r="E20" s="285">
        <v>419.72648284845536</v>
      </c>
      <c r="F20" s="285">
        <v>419.72648284845536</v>
      </c>
      <c r="G20" s="286">
        <f t="shared" si="0"/>
        <v>235</v>
      </c>
      <c r="H20" s="284">
        <f t="shared" si="0"/>
        <v>400</v>
      </c>
      <c r="I20" s="287">
        <f t="shared" si="0"/>
        <v>400</v>
      </c>
      <c r="K20" s="271"/>
      <c r="L20" s="271"/>
      <c r="M20" s="271"/>
      <c r="N20" s="271"/>
      <c r="O20" s="271"/>
      <c r="P20" s="271"/>
    </row>
    <row r="21" spans="1:16">
      <c r="A21" s="288" t="s">
        <v>1735</v>
      </c>
      <c r="B21" s="289" t="s">
        <v>1734</v>
      </c>
      <c r="C21" s="284" t="s">
        <v>1647</v>
      </c>
      <c r="D21" s="285">
        <v>200.61796982167351</v>
      </c>
      <c r="E21" s="285">
        <v>165.14889078498294</v>
      </c>
      <c r="F21" s="285">
        <v>165.14889078498294</v>
      </c>
      <c r="G21" s="286">
        <f t="shared" si="0"/>
        <v>195</v>
      </c>
      <c r="H21" s="284">
        <f t="shared" si="0"/>
        <v>160</v>
      </c>
      <c r="I21" s="287">
        <f t="shared" si="0"/>
        <v>160</v>
      </c>
      <c r="K21" s="271"/>
      <c r="L21" s="271"/>
      <c r="M21" s="271"/>
      <c r="N21" s="271"/>
      <c r="O21" s="271"/>
      <c r="P21" s="271"/>
    </row>
    <row r="22" spans="1:16">
      <c r="A22" s="288" t="s">
        <v>1883</v>
      </c>
      <c r="B22" s="289" t="s">
        <v>1736</v>
      </c>
      <c r="C22" s="284" t="s">
        <v>1647</v>
      </c>
      <c r="D22" s="285">
        <v>126.769230769231</v>
      </c>
      <c r="E22" s="284">
        <v>509</v>
      </c>
      <c r="F22" s="284">
        <v>509</v>
      </c>
      <c r="G22" s="286">
        <f t="shared" si="0"/>
        <v>125</v>
      </c>
      <c r="H22" s="284">
        <f t="shared" si="0"/>
        <v>485</v>
      </c>
      <c r="I22" s="287">
        <f t="shared" si="0"/>
        <v>485</v>
      </c>
      <c r="K22" s="271"/>
      <c r="L22" s="271"/>
      <c r="M22" s="271"/>
      <c r="N22" s="271"/>
      <c r="O22" s="271"/>
      <c r="P22" s="271"/>
    </row>
    <row r="23" spans="1:16">
      <c r="A23" s="288" t="s">
        <v>1884</v>
      </c>
      <c r="B23" s="289" t="s">
        <v>1736</v>
      </c>
      <c r="C23" s="284" t="s">
        <v>1647</v>
      </c>
      <c r="D23" s="285">
        <v>126.59636363636363</v>
      </c>
      <c r="E23" s="284">
        <v>496</v>
      </c>
      <c r="F23" s="284">
        <v>496</v>
      </c>
      <c r="G23" s="286">
        <f t="shared" si="0"/>
        <v>125</v>
      </c>
      <c r="H23" s="284">
        <f t="shared" si="0"/>
        <v>475</v>
      </c>
      <c r="I23" s="287">
        <f t="shared" si="0"/>
        <v>475</v>
      </c>
      <c r="K23" s="271"/>
      <c r="L23" s="271"/>
      <c r="M23" s="271"/>
      <c r="N23" s="271"/>
      <c r="O23" s="271"/>
      <c r="P23" s="271"/>
    </row>
    <row r="24" spans="1:16">
      <c r="A24" s="288" t="s">
        <v>1655</v>
      </c>
      <c r="B24" s="289" t="s">
        <v>1736</v>
      </c>
      <c r="C24" s="284" t="s">
        <v>1647</v>
      </c>
      <c r="D24" s="285">
        <v>237.03697697914518</v>
      </c>
      <c r="E24" s="285">
        <v>460.78918315264775</v>
      </c>
      <c r="F24" s="285">
        <v>460.78918315264775</v>
      </c>
      <c r="G24" s="286">
        <f t="shared" si="0"/>
        <v>230</v>
      </c>
      <c r="H24" s="284">
        <f t="shared" si="0"/>
        <v>440</v>
      </c>
      <c r="I24" s="287">
        <f t="shared" si="0"/>
        <v>440</v>
      </c>
      <c r="K24" s="271"/>
      <c r="L24" s="271"/>
      <c r="M24" s="271"/>
      <c r="N24" s="271"/>
      <c r="O24" s="271"/>
      <c r="P24" s="271"/>
    </row>
    <row r="25" spans="1:16">
      <c r="A25" s="288" t="s">
        <v>1983</v>
      </c>
      <c r="B25" s="289" t="s">
        <v>1736</v>
      </c>
      <c r="C25" s="284" t="s">
        <v>1647</v>
      </c>
      <c r="D25" s="285">
        <v>289</v>
      </c>
      <c r="E25" s="285">
        <v>519.76409604381638</v>
      </c>
      <c r="F25" s="285">
        <v>519.76409604381638</v>
      </c>
      <c r="G25" s="286">
        <f t="shared" si="0"/>
        <v>275</v>
      </c>
      <c r="H25" s="284">
        <f t="shared" si="0"/>
        <v>495</v>
      </c>
      <c r="I25" s="287">
        <f t="shared" si="0"/>
        <v>495</v>
      </c>
      <c r="K25" s="271"/>
      <c r="L25" s="271"/>
      <c r="M25" s="271"/>
      <c r="N25" s="271"/>
      <c r="O25" s="271"/>
      <c r="P25" s="271"/>
    </row>
    <row r="26" spans="1:16" ht="16.5">
      <c r="A26" s="546" t="s">
        <v>2150</v>
      </c>
      <c r="B26" s="547" t="s">
        <v>1736</v>
      </c>
      <c r="C26" s="548" t="s">
        <v>1647</v>
      </c>
      <c r="D26" s="549">
        <v>300</v>
      </c>
      <c r="E26" s="549">
        <v>500</v>
      </c>
      <c r="F26" s="549">
        <v>500</v>
      </c>
      <c r="G26" s="550">
        <f t="shared" si="0"/>
        <v>285</v>
      </c>
      <c r="H26" s="548">
        <f t="shared" si="0"/>
        <v>475</v>
      </c>
      <c r="I26" s="551">
        <f t="shared" si="0"/>
        <v>475</v>
      </c>
      <c r="K26" s="271"/>
      <c r="L26" s="271"/>
      <c r="M26" s="271"/>
      <c r="N26" s="271"/>
      <c r="O26" s="271"/>
      <c r="P26" s="271"/>
    </row>
    <row r="27" spans="1:16">
      <c r="A27" s="288" t="s">
        <v>1656</v>
      </c>
      <c r="B27" s="289" t="s">
        <v>1656</v>
      </c>
      <c r="C27" s="284" t="s">
        <v>1647</v>
      </c>
      <c r="D27" s="285">
        <v>389.44778628806279</v>
      </c>
      <c r="E27" s="285">
        <v>817.04083534782524</v>
      </c>
      <c r="F27" s="285">
        <v>817.04083534782524</v>
      </c>
      <c r="G27" s="286">
        <f t="shared" si="0"/>
        <v>370</v>
      </c>
      <c r="H27" s="284">
        <f t="shared" si="0"/>
        <v>780</v>
      </c>
      <c r="I27" s="287">
        <f t="shared" si="0"/>
        <v>780</v>
      </c>
      <c r="J27" s="271"/>
      <c r="K27" s="271"/>
      <c r="L27" s="271"/>
      <c r="M27" s="271"/>
      <c r="N27" s="271"/>
      <c r="O27" s="271"/>
      <c r="P27" s="271"/>
    </row>
    <row r="28" spans="1:16">
      <c r="A28" s="288" t="s">
        <v>1730</v>
      </c>
      <c r="B28" s="289" t="s">
        <v>1737</v>
      </c>
      <c r="C28" s="284" t="s">
        <v>1647</v>
      </c>
      <c r="D28" s="285">
        <v>521.60058172264962</v>
      </c>
      <c r="E28" s="285">
        <v>965</v>
      </c>
      <c r="F28" s="285">
        <v>965</v>
      </c>
      <c r="G28" s="286">
        <f t="shared" si="0"/>
        <v>500</v>
      </c>
      <c r="H28" s="284">
        <f t="shared" si="0"/>
        <v>920</v>
      </c>
      <c r="I28" s="287">
        <f t="shared" si="0"/>
        <v>920</v>
      </c>
    </row>
    <row r="29" spans="1:16">
      <c r="A29" s="288" t="s">
        <v>1731</v>
      </c>
      <c r="B29" s="289" t="s">
        <v>1737</v>
      </c>
      <c r="C29" s="284" t="s">
        <v>1647</v>
      </c>
      <c r="D29" s="285">
        <v>489.11111111111109</v>
      </c>
      <c r="E29" s="285">
        <v>892.8125</v>
      </c>
      <c r="F29" s="285">
        <v>892.8125</v>
      </c>
      <c r="G29" s="286">
        <f t="shared" si="0"/>
        <v>465</v>
      </c>
      <c r="H29" s="284">
        <f t="shared" si="0"/>
        <v>850</v>
      </c>
      <c r="I29" s="287">
        <f t="shared" si="0"/>
        <v>850</v>
      </c>
    </row>
    <row r="30" spans="1:16">
      <c r="A30" s="288" t="s">
        <v>2023</v>
      </c>
      <c r="B30" s="289" t="s">
        <v>1737</v>
      </c>
      <c r="C30" s="284" t="s">
        <v>1647</v>
      </c>
      <c r="D30" s="285">
        <v>920</v>
      </c>
      <c r="E30" s="285">
        <v>1600</v>
      </c>
      <c r="F30" s="285">
        <v>1600</v>
      </c>
      <c r="G30" s="286">
        <f t="shared" si="0"/>
        <v>875</v>
      </c>
      <c r="H30" s="284">
        <f t="shared" si="0"/>
        <v>1520</v>
      </c>
      <c r="I30" s="287">
        <f t="shared" si="0"/>
        <v>1520</v>
      </c>
    </row>
    <row r="31" spans="1:16">
      <c r="A31" s="288" t="s">
        <v>2031</v>
      </c>
      <c r="B31" s="289" t="s">
        <v>1737</v>
      </c>
      <c r="C31" s="284" t="s">
        <v>1647</v>
      </c>
      <c r="D31" s="285">
        <v>1150</v>
      </c>
      <c r="E31" s="285">
        <v>2000</v>
      </c>
      <c r="F31" s="285">
        <v>2000</v>
      </c>
      <c r="G31" s="286">
        <f t="shared" si="0"/>
        <v>1095</v>
      </c>
      <c r="H31" s="284">
        <f t="shared" si="0"/>
        <v>1900</v>
      </c>
      <c r="I31" s="287">
        <f t="shared" si="0"/>
        <v>1900</v>
      </c>
    </row>
    <row r="32" spans="1:16">
      <c r="A32" s="288" t="s">
        <v>1657</v>
      </c>
      <c r="B32" s="289" t="s">
        <v>1738</v>
      </c>
      <c r="C32" s="284" t="s">
        <v>1647</v>
      </c>
      <c r="D32" s="285">
        <v>310.66082484549338</v>
      </c>
      <c r="E32" s="285">
        <v>455.94098112376582</v>
      </c>
      <c r="F32" s="285">
        <v>455.94098112376582</v>
      </c>
      <c r="G32" s="286">
        <f t="shared" si="0"/>
        <v>300</v>
      </c>
      <c r="H32" s="284">
        <f t="shared" si="0"/>
        <v>435</v>
      </c>
      <c r="I32" s="287">
        <f t="shared" si="0"/>
        <v>435</v>
      </c>
    </row>
    <row r="33" spans="1:10">
      <c r="A33" s="288" t="s">
        <v>1703</v>
      </c>
      <c r="B33" s="289" t="s">
        <v>1738</v>
      </c>
      <c r="C33" s="284" t="s">
        <v>1647</v>
      </c>
      <c r="D33" s="285">
        <v>357.23148632580262</v>
      </c>
      <c r="E33" s="285">
        <v>696.83333333333337</v>
      </c>
      <c r="F33" s="285">
        <v>696.83333333333337</v>
      </c>
      <c r="G33" s="286">
        <f t="shared" si="0"/>
        <v>340</v>
      </c>
      <c r="H33" s="284">
        <f t="shared" si="0"/>
        <v>665</v>
      </c>
      <c r="I33" s="287">
        <f t="shared" si="0"/>
        <v>665</v>
      </c>
    </row>
    <row r="34" spans="1:10">
      <c r="A34" s="288" t="s">
        <v>1704</v>
      </c>
      <c r="B34" s="289" t="s">
        <v>1738</v>
      </c>
      <c r="C34" s="284" t="s">
        <v>1647</v>
      </c>
      <c r="D34" s="285">
        <v>428.72326810860341</v>
      </c>
      <c r="E34" s="285">
        <v>718.44368199196151</v>
      </c>
      <c r="F34" s="285">
        <v>718.44368199196151</v>
      </c>
      <c r="G34" s="286">
        <f t="shared" si="0"/>
        <v>410</v>
      </c>
      <c r="H34" s="284">
        <f t="shared" si="0"/>
        <v>685</v>
      </c>
      <c r="I34" s="287">
        <f t="shared" si="0"/>
        <v>685</v>
      </c>
    </row>
    <row r="35" spans="1:10">
      <c r="A35" s="288" t="s">
        <v>1694</v>
      </c>
      <c r="B35" s="289" t="s">
        <v>1739</v>
      </c>
      <c r="C35" s="284" t="s">
        <v>1647</v>
      </c>
      <c r="D35" s="285">
        <v>225</v>
      </c>
      <c r="E35" s="285">
        <v>684.04456747404845</v>
      </c>
      <c r="F35" s="285">
        <v>684.04456747404845</v>
      </c>
      <c r="G35" s="286">
        <f t="shared" si="0"/>
        <v>215</v>
      </c>
      <c r="H35" s="284">
        <f t="shared" si="0"/>
        <v>650</v>
      </c>
      <c r="I35" s="287">
        <f t="shared" si="0"/>
        <v>650</v>
      </c>
    </row>
    <row r="36" spans="1:10">
      <c r="A36" s="288" t="s">
        <v>2032</v>
      </c>
      <c r="B36" s="289" t="s">
        <v>1739</v>
      </c>
      <c r="C36" s="284" t="s">
        <v>1647</v>
      </c>
      <c r="D36" s="285">
        <v>235.15021459227466</v>
      </c>
      <c r="E36" s="285">
        <v>360</v>
      </c>
      <c r="F36" s="285">
        <v>360</v>
      </c>
      <c r="G36" s="286">
        <f t="shared" si="0"/>
        <v>225</v>
      </c>
      <c r="H36" s="284">
        <f t="shared" si="0"/>
        <v>345</v>
      </c>
      <c r="I36" s="287">
        <f t="shared" si="0"/>
        <v>345</v>
      </c>
    </row>
    <row r="37" spans="1:10">
      <c r="A37" s="288" t="s">
        <v>1702</v>
      </c>
      <c r="B37" s="289" t="s">
        <v>1740</v>
      </c>
      <c r="C37" s="284" t="s">
        <v>1647</v>
      </c>
      <c r="D37" s="285">
        <v>407.99882830361224</v>
      </c>
      <c r="E37" s="285">
        <v>662.98038781163439</v>
      </c>
      <c r="F37" s="285">
        <v>662.98038781163439</v>
      </c>
      <c r="G37" s="286">
        <f t="shared" si="0"/>
        <v>390</v>
      </c>
      <c r="H37" s="284">
        <f t="shared" si="0"/>
        <v>630</v>
      </c>
      <c r="I37" s="287">
        <f t="shared" si="0"/>
        <v>630</v>
      </c>
    </row>
    <row r="38" spans="1:10">
      <c r="A38" s="290" t="s">
        <v>1741</v>
      </c>
      <c r="B38" s="291" t="s">
        <v>1740</v>
      </c>
      <c r="C38" s="292" t="s">
        <v>1647</v>
      </c>
      <c r="D38" s="293">
        <v>283.66348816295294</v>
      </c>
      <c r="E38" s="292">
        <v>481</v>
      </c>
      <c r="F38" s="292">
        <v>481</v>
      </c>
      <c r="G38" s="328">
        <f t="shared" ref="G38:I38" si="1">CEILING(D38*0.95,5)</f>
        <v>270</v>
      </c>
      <c r="H38" s="327">
        <f t="shared" si="1"/>
        <v>460</v>
      </c>
      <c r="I38" s="329">
        <f t="shared" si="1"/>
        <v>460</v>
      </c>
    </row>
    <row r="39" spans="1:10" ht="16.5">
      <c r="A39" s="296" t="s">
        <v>1693</v>
      </c>
      <c r="B39" s="296"/>
      <c r="D39" s="284"/>
      <c r="E39" s="284"/>
      <c r="F39" s="284"/>
      <c r="G39" s="284"/>
      <c r="H39" s="284"/>
      <c r="I39" s="284"/>
    </row>
    <row r="40" spans="1:10" ht="16.5">
      <c r="A40" s="296" t="s">
        <v>1776</v>
      </c>
      <c r="B40" s="296"/>
    </row>
    <row r="41" spans="1:10" ht="16.5">
      <c r="A41" s="296" t="s">
        <v>1742</v>
      </c>
      <c r="B41" s="296"/>
    </row>
    <row r="42" spans="1:10" ht="16.5">
      <c r="A42" s="296" t="s">
        <v>1880</v>
      </c>
      <c r="B42" s="296"/>
    </row>
    <row r="43" spans="1:10" ht="16.5">
      <c r="A43" s="296"/>
      <c r="B43" s="296"/>
    </row>
    <row r="44" spans="1:10" ht="16.5">
      <c r="A44" s="296"/>
      <c r="B44" s="296"/>
    </row>
    <row r="45" spans="1:10" ht="16.5">
      <c r="A45" s="296"/>
      <c r="B45" s="296"/>
    </row>
    <row r="46" spans="1:10" ht="16.5">
      <c r="A46" s="269" t="s">
        <v>1658</v>
      </c>
      <c r="B46" s="269"/>
      <c r="C46" s="270" t="s">
        <v>2083</v>
      </c>
    </row>
    <row r="47" spans="1:10" ht="16.5">
      <c r="A47" s="462"/>
      <c r="B47" s="463"/>
      <c r="C47" s="464"/>
      <c r="D47" s="465" t="s">
        <v>1732</v>
      </c>
      <c r="E47" s="465" t="s">
        <v>1732</v>
      </c>
      <c r="F47" s="467" t="s">
        <v>1732</v>
      </c>
      <c r="G47" s="465" t="s">
        <v>1744</v>
      </c>
      <c r="H47" s="465" t="s">
        <v>1744</v>
      </c>
      <c r="I47" s="467" t="s">
        <v>1744</v>
      </c>
      <c r="J47" s="266" t="s">
        <v>1886</v>
      </c>
    </row>
    <row r="48" spans="1:10" ht="28.5">
      <c r="A48" s="507" t="s">
        <v>1644</v>
      </c>
      <c r="B48" s="508"/>
      <c r="C48" s="503" t="s">
        <v>1645</v>
      </c>
      <c r="D48" s="509" t="s">
        <v>1574</v>
      </c>
      <c r="E48" s="509" t="s">
        <v>1575</v>
      </c>
      <c r="F48" s="509" t="s">
        <v>1577</v>
      </c>
      <c r="G48" s="510" t="s">
        <v>1574</v>
      </c>
      <c r="H48" s="509" t="s">
        <v>1575</v>
      </c>
      <c r="I48" s="511" t="s">
        <v>1577</v>
      </c>
    </row>
    <row r="49" spans="1:10">
      <c r="A49" s="283" t="s">
        <v>1659</v>
      </c>
      <c r="C49" s="284" t="s">
        <v>1660</v>
      </c>
      <c r="D49" s="284">
        <v>185</v>
      </c>
      <c r="E49" s="284">
        <v>330</v>
      </c>
      <c r="F49" s="284">
        <v>330</v>
      </c>
      <c r="G49" s="286">
        <f t="shared" ref="G49:I58" si="2">CEILING(D49*0.95,5)</f>
        <v>180</v>
      </c>
      <c r="H49" s="284">
        <f t="shared" si="2"/>
        <v>315</v>
      </c>
      <c r="I49" s="287">
        <f t="shared" si="2"/>
        <v>315</v>
      </c>
    </row>
    <row r="50" spans="1:10">
      <c r="A50" s="283" t="s">
        <v>2084</v>
      </c>
      <c r="C50" s="284" t="s">
        <v>1660</v>
      </c>
      <c r="D50" s="284">
        <v>262</v>
      </c>
      <c r="E50" s="284">
        <v>470</v>
      </c>
      <c r="F50" s="284">
        <v>470</v>
      </c>
      <c r="G50" s="286">
        <f t="shared" si="2"/>
        <v>250</v>
      </c>
      <c r="H50" s="284">
        <f t="shared" si="2"/>
        <v>450</v>
      </c>
      <c r="I50" s="287">
        <f t="shared" si="2"/>
        <v>450</v>
      </c>
    </row>
    <row r="51" spans="1:10">
      <c r="A51" s="283" t="s">
        <v>2085</v>
      </c>
      <c r="C51" s="284" t="s">
        <v>1660</v>
      </c>
      <c r="D51" s="284">
        <v>207</v>
      </c>
      <c r="E51" s="284">
        <v>370</v>
      </c>
      <c r="F51" s="284">
        <v>370</v>
      </c>
      <c r="G51" s="286">
        <f t="shared" si="2"/>
        <v>200</v>
      </c>
      <c r="H51" s="284">
        <f t="shared" si="2"/>
        <v>355</v>
      </c>
      <c r="I51" s="287">
        <f t="shared" si="2"/>
        <v>355</v>
      </c>
    </row>
    <row r="52" spans="1:10">
      <c r="A52" s="283" t="s">
        <v>1770</v>
      </c>
      <c r="C52" s="284" t="s">
        <v>1660</v>
      </c>
      <c r="D52" s="284">
        <v>190</v>
      </c>
      <c r="E52" s="284">
        <v>342</v>
      </c>
      <c r="F52" s="284">
        <v>342</v>
      </c>
      <c r="G52" s="286">
        <f t="shared" si="2"/>
        <v>185</v>
      </c>
      <c r="H52" s="284">
        <f t="shared" si="2"/>
        <v>325</v>
      </c>
      <c r="I52" s="287">
        <f t="shared" si="2"/>
        <v>325</v>
      </c>
    </row>
    <row r="53" spans="1:10">
      <c r="A53" s="283" t="s">
        <v>1777</v>
      </c>
      <c r="C53" s="284" t="s">
        <v>1660</v>
      </c>
      <c r="D53" s="284">
        <v>115</v>
      </c>
      <c r="E53" s="284">
        <v>185</v>
      </c>
      <c r="F53" s="284">
        <v>185</v>
      </c>
      <c r="G53" s="286">
        <f t="shared" si="2"/>
        <v>110</v>
      </c>
      <c r="H53" s="284">
        <f t="shared" si="2"/>
        <v>180</v>
      </c>
      <c r="I53" s="287">
        <f t="shared" si="2"/>
        <v>180</v>
      </c>
    </row>
    <row r="54" spans="1:10">
      <c r="A54" s="283" t="s">
        <v>1966</v>
      </c>
      <c r="C54" s="284" t="s">
        <v>1660</v>
      </c>
      <c r="D54" s="284">
        <v>180</v>
      </c>
      <c r="E54" s="284">
        <v>265</v>
      </c>
      <c r="F54" s="284">
        <v>265</v>
      </c>
      <c r="G54" s="286">
        <f t="shared" si="2"/>
        <v>175</v>
      </c>
      <c r="H54" s="284">
        <f t="shared" si="2"/>
        <v>255</v>
      </c>
      <c r="I54" s="287">
        <f t="shared" si="2"/>
        <v>255</v>
      </c>
    </row>
    <row r="55" spans="1:10">
      <c r="A55" s="283" t="s">
        <v>1967</v>
      </c>
      <c r="C55" s="284" t="s">
        <v>1660</v>
      </c>
      <c r="D55" s="284">
        <v>300</v>
      </c>
      <c r="E55" s="284">
        <v>500</v>
      </c>
      <c r="F55" s="284">
        <v>500</v>
      </c>
      <c r="G55" s="286">
        <f t="shared" si="2"/>
        <v>285</v>
      </c>
      <c r="H55" s="284">
        <f t="shared" si="2"/>
        <v>475</v>
      </c>
      <c r="I55" s="287">
        <f t="shared" si="2"/>
        <v>475</v>
      </c>
    </row>
    <row r="56" spans="1:10">
      <c r="A56" s="283" t="s">
        <v>2033</v>
      </c>
      <c r="C56" s="284" t="s">
        <v>1660</v>
      </c>
      <c r="D56" s="284">
        <v>180</v>
      </c>
      <c r="E56" s="284">
        <v>280</v>
      </c>
      <c r="F56" s="284">
        <v>280</v>
      </c>
      <c r="G56" s="286">
        <f t="shared" si="2"/>
        <v>175</v>
      </c>
      <c r="H56" s="284">
        <f t="shared" si="2"/>
        <v>270</v>
      </c>
      <c r="I56" s="287">
        <f t="shared" si="2"/>
        <v>270</v>
      </c>
    </row>
    <row r="57" spans="1:10">
      <c r="A57" s="283" t="s">
        <v>1852</v>
      </c>
      <c r="C57" s="284" t="s">
        <v>1660</v>
      </c>
      <c r="D57" s="284">
        <v>220</v>
      </c>
      <c r="E57" s="284">
        <v>325</v>
      </c>
      <c r="F57" s="284">
        <v>325</v>
      </c>
      <c r="G57" s="286">
        <f t="shared" si="2"/>
        <v>210</v>
      </c>
      <c r="H57" s="284">
        <f t="shared" si="2"/>
        <v>310</v>
      </c>
      <c r="I57" s="287">
        <f t="shared" si="2"/>
        <v>310</v>
      </c>
    </row>
    <row r="58" spans="1:10">
      <c r="A58" s="297" t="s">
        <v>1773</v>
      </c>
      <c r="B58" s="298"/>
      <c r="C58" s="292" t="s">
        <v>1660</v>
      </c>
      <c r="D58" s="292">
        <v>195</v>
      </c>
      <c r="E58" s="292">
        <v>360</v>
      </c>
      <c r="F58" s="292">
        <v>360</v>
      </c>
      <c r="G58" s="328">
        <f t="shared" si="2"/>
        <v>190</v>
      </c>
      <c r="H58" s="327">
        <f t="shared" si="2"/>
        <v>345</v>
      </c>
      <c r="I58" s="329">
        <f t="shared" si="2"/>
        <v>345</v>
      </c>
    </row>
    <row r="59" spans="1:10" ht="16.5">
      <c r="A59" s="296" t="s">
        <v>2086</v>
      </c>
      <c r="B59" s="296"/>
    </row>
    <row r="60" spans="1:10" ht="16.5">
      <c r="A60" s="296"/>
      <c r="B60" s="296"/>
    </row>
    <row r="61" spans="1:10" ht="16.5">
      <c r="A61" s="296"/>
      <c r="B61" s="296"/>
    </row>
    <row r="62" spans="1:10" ht="16.5">
      <c r="A62" s="269" t="s">
        <v>1661</v>
      </c>
      <c r="B62" s="269"/>
      <c r="C62" s="270" t="s">
        <v>2142</v>
      </c>
    </row>
    <row r="63" spans="1:10" ht="16.5">
      <c r="A63" s="512"/>
      <c r="B63" s="513" t="s">
        <v>1733</v>
      </c>
      <c r="C63" s="513" t="s">
        <v>1957</v>
      </c>
      <c r="D63" s="514"/>
      <c r="E63" s="515" t="s">
        <v>1732</v>
      </c>
      <c r="F63" s="515" t="s">
        <v>1732</v>
      </c>
      <c r="G63" s="516" t="s">
        <v>1732</v>
      </c>
      <c r="H63" s="517" t="s">
        <v>1744</v>
      </c>
      <c r="I63" s="515" t="s">
        <v>1744</v>
      </c>
      <c r="J63" s="516" t="s">
        <v>1744</v>
      </c>
    </row>
    <row r="64" spans="1:10" ht="42.75">
      <c r="A64" s="299" t="s">
        <v>1644</v>
      </c>
      <c r="C64" s="269"/>
      <c r="D64" s="274" t="s">
        <v>1645</v>
      </c>
      <c r="E64" s="300" t="s">
        <v>1574</v>
      </c>
      <c r="F64" s="300" t="s">
        <v>1575</v>
      </c>
      <c r="G64" s="301" t="s">
        <v>1577</v>
      </c>
      <c r="H64" s="302" t="s">
        <v>1574</v>
      </c>
      <c r="I64" s="300" t="s">
        <v>1575</v>
      </c>
      <c r="J64" s="301" t="s">
        <v>1577</v>
      </c>
    </row>
    <row r="65" spans="1:11" ht="16.5">
      <c r="A65" s="299"/>
      <c r="C65" s="266"/>
      <c r="D65" s="274"/>
      <c r="E65" s="300"/>
      <c r="F65" s="300"/>
      <c r="G65" s="301"/>
      <c r="H65" s="302"/>
      <c r="I65" s="300"/>
      <c r="J65" s="301"/>
    </row>
    <row r="66" spans="1:11">
      <c r="A66" s="283" t="s">
        <v>1662</v>
      </c>
      <c r="C66" s="266" t="s">
        <v>1885</v>
      </c>
      <c r="D66" s="284" t="s">
        <v>1663</v>
      </c>
      <c r="E66" s="284">
        <v>127</v>
      </c>
      <c r="F66" s="284">
        <v>243</v>
      </c>
      <c r="G66" s="287">
        <v>243</v>
      </c>
      <c r="H66" s="286">
        <f t="shared" ref="H66:J81" si="3">CEILING(E66*0.95,5)</f>
        <v>125</v>
      </c>
      <c r="I66" s="284">
        <f t="shared" si="3"/>
        <v>235</v>
      </c>
      <c r="J66" s="287">
        <f t="shared" si="3"/>
        <v>235</v>
      </c>
    </row>
    <row r="67" spans="1:11">
      <c r="A67" s="303" t="s">
        <v>1664</v>
      </c>
      <c r="C67" s="266" t="s">
        <v>1885</v>
      </c>
      <c r="D67" s="284" t="s">
        <v>1663</v>
      </c>
      <c r="E67" s="284">
        <v>85</v>
      </c>
      <c r="F67" s="284">
        <v>121</v>
      </c>
      <c r="G67" s="287">
        <v>121</v>
      </c>
      <c r="H67" s="286">
        <f t="shared" si="3"/>
        <v>85</v>
      </c>
      <c r="I67" s="284">
        <f t="shared" si="3"/>
        <v>115</v>
      </c>
      <c r="J67" s="287">
        <f t="shared" si="3"/>
        <v>115</v>
      </c>
    </row>
    <row r="68" spans="1:11">
      <c r="A68" s="303" t="s">
        <v>2143</v>
      </c>
      <c r="B68" s="266" t="s">
        <v>1889</v>
      </c>
      <c r="C68" s="266" t="s">
        <v>1885</v>
      </c>
      <c r="D68" s="284" t="s">
        <v>1663</v>
      </c>
      <c r="E68" s="284">
        <v>140</v>
      </c>
      <c r="F68" s="284">
        <v>258</v>
      </c>
      <c r="G68" s="284">
        <v>258</v>
      </c>
      <c r="H68" s="286">
        <f t="shared" si="3"/>
        <v>135</v>
      </c>
      <c r="I68" s="284">
        <f t="shared" si="3"/>
        <v>250</v>
      </c>
      <c r="J68" s="287">
        <f t="shared" si="3"/>
        <v>250</v>
      </c>
      <c r="K68" s="266" t="s">
        <v>2144</v>
      </c>
    </row>
    <row r="69" spans="1:11">
      <c r="A69" s="303" t="s">
        <v>2145</v>
      </c>
      <c r="B69" s="266" t="s">
        <v>1889</v>
      </c>
      <c r="C69" s="266" t="s">
        <v>1885</v>
      </c>
      <c r="D69" s="284" t="s">
        <v>1663</v>
      </c>
      <c r="E69" s="284">
        <v>140</v>
      </c>
      <c r="F69" s="284">
        <v>258</v>
      </c>
      <c r="G69" s="284">
        <v>258</v>
      </c>
      <c r="H69" s="286">
        <f t="shared" si="3"/>
        <v>135</v>
      </c>
      <c r="I69" s="284">
        <f t="shared" si="3"/>
        <v>250</v>
      </c>
      <c r="J69" s="287">
        <f t="shared" si="3"/>
        <v>250</v>
      </c>
      <c r="K69" s="266" t="s">
        <v>2144</v>
      </c>
    </row>
    <row r="70" spans="1:11">
      <c r="A70" s="303" t="s">
        <v>2146</v>
      </c>
      <c r="B70" s="266" t="s">
        <v>1889</v>
      </c>
      <c r="C70" s="266" t="s">
        <v>1890</v>
      </c>
      <c r="D70" s="284" t="s">
        <v>1663</v>
      </c>
      <c r="E70" s="284">
        <v>244</v>
      </c>
      <c r="F70" s="284">
        <v>275</v>
      </c>
      <c r="G70" s="284">
        <v>275</v>
      </c>
      <c r="H70" s="286">
        <f t="shared" si="3"/>
        <v>235</v>
      </c>
      <c r="I70" s="284">
        <f t="shared" si="3"/>
        <v>265</v>
      </c>
      <c r="J70" s="287">
        <f t="shared" si="3"/>
        <v>265</v>
      </c>
      <c r="K70" s="266" t="s">
        <v>2144</v>
      </c>
    </row>
    <row r="71" spans="1:11" ht="19.5" customHeight="1">
      <c r="A71" s="303" t="s">
        <v>2034</v>
      </c>
      <c r="B71" s="266" t="s">
        <v>1889</v>
      </c>
      <c r="C71" s="266" t="s">
        <v>1890</v>
      </c>
      <c r="D71" s="284" t="s">
        <v>1663</v>
      </c>
      <c r="E71" s="284">
        <v>205</v>
      </c>
      <c r="F71" s="284">
        <v>265</v>
      </c>
      <c r="G71" s="304">
        <v>265</v>
      </c>
      <c r="H71" s="286">
        <f t="shared" si="3"/>
        <v>195</v>
      </c>
      <c r="I71" s="284">
        <f t="shared" si="3"/>
        <v>255</v>
      </c>
      <c r="J71" s="287">
        <f t="shared" si="3"/>
        <v>255</v>
      </c>
    </row>
    <row r="72" spans="1:11" ht="19.5" customHeight="1">
      <c r="A72" s="303" t="s">
        <v>2035</v>
      </c>
      <c r="B72" s="266" t="s">
        <v>1889</v>
      </c>
      <c r="C72" s="266" t="s">
        <v>1890</v>
      </c>
      <c r="D72" s="284" t="s">
        <v>1663</v>
      </c>
      <c r="E72" s="284">
        <v>225</v>
      </c>
      <c r="F72" s="284">
        <v>305</v>
      </c>
      <c r="G72" s="284">
        <v>305</v>
      </c>
      <c r="H72" s="286">
        <f t="shared" si="3"/>
        <v>215</v>
      </c>
      <c r="I72" s="284">
        <f t="shared" si="3"/>
        <v>290</v>
      </c>
      <c r="J72" s="287">
        <f t="shared" si="3"/>
        <v>290</v>
      </c>
    </row>
    <row r="73" spans="1:11" ht="19.5" customHeight="1">
      <c r="A73" s="303" t="s">
        <v>2036</v>
      </c>
      <c r="B73" s="266" t="s">
        <v>1889</v>
      </c>
      <c r="C73" s="266" t="s">
        <v>1890</v>
      </c>
      <c r="D73" s="284" t="s">
        <v>1663</v>
      </c>
      <c r="E73" s="284">
        <v>220</v>
      </c>
      <c r="F73" s="284">
        <v>265</v>
      </c>
      <c r="G73" s="287">
        <v>265</v>
      </c>
      <c r="H73" s="286">
        <f t="shared" si="3"/>
        <v>210</v>
      </c>
      <c r="I73" s="284">
        <f t="shared" si="3"/>
        <v>255</v>
      </c>
      <c r="J73" s="287">
        <f t="shared" si="3"/>
        <v>255</v>
      </c>
    </row>
    <row r="74" spans="1:11" ht="19.5" customHeight="1">
      <c r="A74" s="303" t="s">
        <v>2037</v>
      </c>
      <c r="B74" s="266" t="s">
        <v>1889</v>
      </c>
      <c r="C74" s="266" t="s">
        <v>1890</v>
      </c>
      <c r="D74" s="284" t="s">
        <v>1663</v>
      </c>
      <c r="E74" s="284">
        <v>295</v>
      </c>
      <c r="F74" s="284">
        <v>355</v>
      </c>
      <c r="G74" s="284">
        <v>355</v>
      </c>
      <c r="H74" s="286">
        <f t="shared" si="3"/>
        <v>285</v>
      </c>
      <c r="I74" s="284">
        <f t="shared" si="3"/>
        <v>340</v>
      </c>
      <c r="J74" s="287">
        <f t="shared" si="3"/>
        <v>340</v>
      </c>
    </row>
    <row r="75" spans="1:11" ht="19.5" customHeight="1">
      <c r="A75" s="303" t="s">
        <v>2038</v>
      </c>
      <c r="B75" s="266" t="s">
        <v>1889</v>
      </c>
      <c r="C75" s="266" t="s">
        <v>1890</v>
      </c>
      <c r="D75" s="284" t="s">
        <v>1663</v>
      </c>
      <c r="E75" s="284">
        <v>185</v>
      </c>
      <c r="F75" s="284">
        <v>195</v>
      </c>
      <c r="G75" s="284">
        <v>195</v>
      </c>
      <c r="H75" s="286">
        <f t="shared" si="3"/>
        <v>180</v>
      </c>
      <c r="I75" s="284">
        <f t="shared" si="3"/>
        <v>190</v>
      </c>
      <c r="J75" s="287">
        <f t="shared" si="3"/>
        <v>190</v>
      </c>
    </row>
    <row r="76" spans="1:11" ht="19.5" customHeight="1">
      <c r="A76" s="303" t="s">
        <v>2039</v>
      </c>
      <c r="B76" s="266" t="s">
        <v>1889</v>
      </c>
      <c r="C76" s="266" t="s">
        <v>1890</v>
      </c>
      <c r="D76" s="284" t="s">
        <v>1663</v>
      </c>
      <c r="E76" s="284">
        <v>155</v>
      </c>
      <c r="F76" s="284">
        <v>170</v>
      </c>
      <c r="G76" s="287">
        <v>170</v>
      </c>
      <c r="H76" s="286">
        <f t="shared" si="3"/>
        <v>150</v>
      </c>
      <c r="I76" s="284">
        <f t="shared" si="3"/>
        <v>165</v>
      </c>
      <c r="J76" s="287">
        <f t="shared" si="3"/>
        <v>165</v>
      </c>
    </row>
    <row r="77" spans="1:11" ht="19.5" customHeight="1">
      <c r="A77" s="303" t="s">
        <v>2040</v>
      </c>
      <c r="B77" s="266" t="s">
        <v>1899</v>
      </c>
      <c r="C77" s="266" t="s">
        <v>1890</v>
      </c>
      <c r="D77" s="284" t="s">
        <v>1663</v>
      </c>
      <c r="E77" s="284">
        <v>320</v>
      </c>
      <c r="F77" s="284">
        <v>340</v>
      </c>
      <c r="G77" s="287">
        <v>340</v>
      </c>
      <c r="H77" s="286">
        <f t="shared" si="3"/>
        <v>305</v>
      </c>
      <c r="I77" s="284">
        <f t="shared" si="3"/>
        <v>325</v>
      </c>
      <c r="J77" s="287">
        <f t="shared" si="3"/>
        <v>325</v>
      </c>
    </row>
    <row r="78" spans="1:11" ht="19.5" customHeight="1">
      <c r="A78" s="552" t="s">
        <v>2041</v>
      </c>
      <c r="B78" s="491" t="s">
        <v>1899</v>
      </c>
      <c r="C78" s="491" t="s">
        <v>1890</v>
      </c>
      <c r="D78" s="478" t="s">
        <v>1663</v>
      </c>
      <c r="E78" s="478">
        <v>325</v>
      </c>
      <c r="F78" s="478">
        <v>400</v>
      </c>
      <c r="G78" s="553">
        <v>400</v>
      </c>
      <c r="H78" s="554">
        <f t="shared" si="3"/>
        <v>310</v>
      </c>
      <c r="I78" s="478">
        <f t="shared" si="3"/>
        <v>380</v>
      </c>
      <c r="J78" s="553">
        <f t="shared" si="3"/>
        <v>380</v>
      </c>
      <c r="K78" s="266" t="s">
        <v>2147</v>
      </c>
    </row>
    <row r="79" spans="1:11" ht="19.5" customHeight="1">
      <c r="A79" s="303" t="s">
        <v>2042</v>
      </c>
      <c r="B79" s="266" t="s">
        <v>1901</v>
      </c>
      <c r="C79" s="266" t="s">
        <v>1890</v>
      </c>
      <c r="D79" s="284" t="s">
        <v>1663</v>
      </c>
      <c r="E79" s="284">
        <v>390</v>
      </c>
      <c r="F79" s="284">
        <v>530</v>
      </c>
      <c r="G79" s="287">
        <v>530</v>
      </c>
      <c r="H79" s="286">
        <f t="shared" si="3"/>
        <v>375</v>
      </c>
      <c r="I79" s="284">
        <f t="shared" si="3"/>
        <v>505</v>
      </c>
      <c r="J79" s="287">
        <f t="shared" si="3"/>
        <v>505</v>
      </c>
    </row>
    <row r="80" spans="1:11" ht="19.5" customHeight="1">
      <c r="A80" s="552" t="s">
        <v>2043</v>
      </c>
      <c r="B80" s="491" t="s">
        <v>1901</v>
      </c>
      <c r="C80" s="491" t="s">
        <v>1890</v>
      </c>
      <c r="D80" s="478" t="s">
        <v>1663</v>
      </c>
      <c r="E80" s="478">
        <v>485</v>
      </c>
      <c r="F80" s="478">
        <v>590</v>
      </c>
      <c r="G80" s="553">
        <v>590</v>
      </c>
      <c r="H80" s="554">
        <f t="shared" si="3"/>
        <v>465</v>
      </c>
      <c r="I80" s="478">
        <f t="shared" si="3"/>
        <v>565</v>
      </c>
      <c r="J80" s="553">
        <f t="shared" si="3"/>
        <v>565</v>
      </c>
      <c r="K80" s="266" t="s">
        <v>2147</v>
      </c>
    </row>
    <row r="81" spans="1:10" ht="19.5" customHeight="1">
      <c r="A81" s="305" t="s">
        <v>2044</v>
      </c>
      <c r="B81" s="298" t="s">
        <v>1901</v>
      </c>
      <c r="C81" s="298" t="s">
        <v>1890</v>
      </c>
      <c r="D81" s="292" t="s">
        <v>1663</v>
      </c>
      <c r="E81" s="292">
        <v>95</v>
      </c>
      <c r="F81" s="292">
        <v>127</v>
      </c>
      <c r="G81" s="295">
        <v>127</v>
      </c>
      <c r="H81" s="328">
        <f t="shared" si="3"/>
        <v>95</v>
      </c>
      <c r="I81" s="327">
        <f t="shared" si="3"/>
        <v>125</v>
      </c>
      <c r="J81" s="329">
        <f t="shared" si="3"/>
        <v>125</v>
      </c>
    </row>
    <row r="82" spans="1:10" ht="19.5" customHeight="1">
      <c r="A82" s="296" t="s">
        <v>2045</v>
      </c>
      <c r="C82" s="266"/>
      <c r="D82" s="284"/>
      <c r="E82" s="284"/>
      <c r="F82" s="284"/>
      <c r="G82" s="284"/>
      <c r="H82" s="284"/>
      <c r="I82" s="284"/>
      <c r="J82" s="284"/>
    </row>
    <row r="83" spans="1:10" ht="19.5" customHeight="1">
      <c r="A83" s="296" t="s">
        <v>1955</v>
      </c>
      <c r="B83" s="296"/>
    </row>
    <row r="84" spans="1:10" ht="19.5" customHeight="1">
      <c r="A84" s="296" t="s">
        <v>1887</v>
      </c>
      <c r="B84" s="296"/>
    </row>
    <row r="85" spans="1:10" ht="16.5" hidden="1">
      <c r="A85" s="269" t="s">
        <v>1661</v>
      </c>
      <c r="B85" s="269"/>
      <c r="C85" s="270" t="s">
        <v>1956</v>
      </c>
    </row>
    <row r="86" spans="1:10" ht="16.5" hidden="1">
      <c r="A86" s="462"/>
      <c r="B86" s="463"/>
      <c r="C86" s="463"/>
      <c r="D86" s="464"/>
      <c r="E86" s="465" t="s">
        <v>1732</v>
      </c>
      <c r="F86" s="465" t="s">
        <v>1732</v>
      </c>
      <c r="G86" s="465" t="s">
        <v>1732</v>
      </c>
      <c r="H86" s="466" t="s">
        <v>1744</v>
      </c>
      <c r="I86" s="465" t="s">
        <v>1744</v>
      </c>
      <c r="J86" s="467" t="s">
        <v>1744</v>
      </c>
    </row>
    <row r="87" spans="1:10" ht="65.25" hidden="1" customHeight="1">
      <c r="A87" s="507" t="s">
        <v>1644</v>
      </c>
      <c r="B87" s="508"/>
      <c r="C87" s="508"/>
      <c r="D87" s="503" t="s">
        <v>1645</v>
      </c>
      <c r="E87" s="509" t="s">
        <v>1574</v>
      </c>
      <c r="F87" s="509" t="s">
        <v>1575</v>
      </c>
      <c r="G87" s="509" t="s">
        <v>1577</v>
      </c>
      <c r="H87" s="510" t="s">
        <v>1574</v>
      </c>
      <c r="I87" s="509" t="s">
        <v>1575</v>
      </c>
      <c r="J87" s="511" t="s">
        <v>1577</v>
      </c>
    </row>
    <row r="88" spans="1:10" hidden="1">
      <c r="A88" s="283" t="s">
        <v>1888</v>
      </c>
      <c r="B88" s="266" t="s">
        <v>1889</v>
      </c>
      <c r="C88" s="266" t="s">
        <v>1890</v>
      </c>
      <c r="D88" s="284" t="s">
        <v>1663</v>
      </c>
      <c r="E88" s="284">
        <v>185</v>
      </c>
      <c r="F88" s="284">
        <v>215</v>
      </c>
      <c r="G88" s="284">
        <v>215</v>
      </c>
      <c r="H88" s="286">
        <f>CEILING(E88*0.95,5)</f>
        <v>180</v>
      </c>
      <c r="I88" s="284">
        <f>CEILING(F88*0.95,5)</f>
        <v>205</v>
      </c>
      <c r="J88" s="287">
        <f>CEILING(G88*0.95,5)</f>
        <v>205</v>
      </c>
    </row>
    <row r="89" spans="1:10" hidden="1">
      <c r="A89" s="283" t="s">
        <v>1891</v>
      </c>
      <c r="B89" s="266" t="s">
        <v>1889</v>
      </c>
      <c r="C89" s="266" t="s">
        <v>1890</v>
      </c>
      <c r="D89" s="284" t="s">
        <v>1663</v>
      </c>
      <c r="E89" s="284">
        <v>220</v>
      </c>
      <c r="F89" s="284">
        <v>295</v>
      </c>
      <c r="G89" s="284">
        <v>295</v>
      </c>
      <c r="H89" s="286">
        <f t="shared" ref="H89:J99" si="4">CEILING(E89*0.95,5)</f>
        <v>210</v>
      </c>
      <c r="I89" s="284">
        <f t="shared" si="4"/>
        <v>285</v>
      </c>
      <c r="J89" s="287">
        <f t="shared" si="4"/>
        <v>285</v>
      </c>
    </row>
    <row r="90" spans="1:10" hidden="1">
      <c r="A90" s="283" t="s">
        <v>1892</v>
      </c>
      <c r="B90" s="266" t="s">
        <v>1889</v>
      </c>
      <c r="C90" s="266" t="s">
        <v>1890</v>
      </c>
      <c r="D90" s="284" t="s">
        <v>1663</v>
      </c>
      <c r="E90" s="284">
        <v>205</v>
      </c>
      <c r="F90" s="284">
        <v>245</v>
      </c>
      <c r="G90" s="284">
        <v>245</v>
      </c>
      <c r="H90" s="286">
        <f t="shared" si="4"/>
        <v>195</v>
      </c>
      <c r="I90" s="284">
        <f t="shared" si="4"/>
        <v>235</v>
      </c>
      <c r="J90" s="287">
        <f t="shared" si="4"/>
        <v>235</v>
      </c>
    </row>
    <row r="91" spans="1:10" hidden="1">
      <c r="A91" s="283" t="s">
        <v>1893</v>
      </c>
      <c r="B91" s="266" t="s">
        <v>1889</v>
      </c>
      <c r="C91" s="266" t="s">
        <v>1890</v>
      </c>
      <c r="D91" s="284" t="s">
        <v>1663</v>
      </c>
      <c r="E91" s="284">
        <v>260</v>
      </c>
      <c r="F91" s="284">
        <v>370</v>
      </c>
      <c r="G91" s="284">
        <v>370</v>
      </c>
      <c r="H91" s="286">
        <f t="shared" si="4"/>
        <v>250</v>
      </c>
      <c r="I91" s="284">
        <f t="shared" si="4"/>
        <v>355</v>
      </c>
      <c r="J91" s="287">
        <f t="shared" si="4"/>
        <v>355</v>
      </c>
    </row>
    <row r="92" spans="1:10" hidden="1">
      <c r="A92" s="283" t="s">
        <v>1894</v>
      </c>
      <c r="B92" s="266" t="s">
        <v>1889</v>
      </c>
      <c r="C92" s="266" t="s">
        <v>1890</v>
      </c>
      <c r="D92" s="284" t="s">
        <v>1663</v>
      </c>
      <c r="E92" s="284">
        <v>185</v>
      </c>
      <c r="F92" s="284">
        <v>190</v>
      </c>
      <c r="G92" s="284">
        <v>190</v>
      </c>
      <c r="H92" s="286">
        <f t="shared" si="4"/>
        <v>180</v>
      </c>
      <c r="I92" s="284">
        <f t="shared" si="4"/>
        <v>185</v>
      </c>
      <c r="J92" s="287">
        <f t="shared" si="4"/>
        <v>185</v>
      </c>
    </row>
    <row r="93" spans="1:10" hidden="1">
      <c r="A93" s="283" t="s">
        <v>1895</v>
      </c>
      <c r="B93" s="266" t="s">
        <v>1889</v>
      </c>
      <c r="C93" s="266" t="s">
        <v>1890</v>
      </c>
      <c r="D93" s="284" t="s">
        <v>1663</v>
      </c>
      <c r="E93" s="284">
        <v>150</v>
      </c>
      <c r="F93" s="284">
        <v>215</v>
      </c>
      <c r="G93" s="284">
        <v>215</v>
      </c>
      <c r="H93" s="286">
        <f t="shared" si="4"/>
        <v>145</v>
      </c>
      <c r="I93" s="284">
        <f t="shared" si="4"/>
        <v>205</v>
      </c>
      <c r="J93" s="287">
        <f t="shared" si="4"/>
        <v>205</v>
      </c>
    </row>
    <row r="94" spans="1:10" hidden="1">
      <c r="A94" s="283" t="s">
        <v>1896</v>
      </c>
      <c r="B94" s="266" t="s">
        <v>1889</v>
      </c>
      <c r="C94" s="266" t="s">
        <v>1890</v>
      </c>
      <c r="D94" s="284" t="s">
        <v>1663</v>
      </c>
      <c r="E94" s="284">
        <v>140</v>
      </c>
      <c r="F94" s="284">
        <v>165</v>
      </c>
      <c r="G94" s="284">
        <v>165</v>
      </c>
      <c r="H94" s="286">
        <f t="shared" si="4"/>
        <v>135</v>
      </c>
      <c r="I94" s="284">
        <f t="shared" si="4"/>
        <v>160</v>
      </c>
      <c r="J94" s="287">
        <f t="shared" si="4"/>
        <v>160</v>
      </c>
    </row>
    <row r="95" spans="1:10" hidden="1">
      <c r="A95" s="283" t="s">
        <v>1897</v>
      </c>
      <c r="B95" s="266" t="s">
        <v>1889</v>
      </c>
      <c r="C95" s="266" t="s">
        <v>1890</v>
      </c>
      <c r="D95" s="284" t="s">
        <v>1663</v>
      </c>
      <c r="E95" s="284">
        <v>185</v>
      </c>
      <c r="F95" s="284">
        <v>235</v>
      </c>
      <c r="G95" s="284">
        <v>235</v>
      </c>
      <c r="H95" s="286">
        <f t="shared" si="4"/>
        <v>180</v>
      </c>
      <c r="I95" s="284">
        <f t="shared" si="4"/>
        <v>225</v>
      </c>
      <c r="J95" s="287">
        <f t="shared" si="4"/>
        <v>225</v>
      </c>
    </row>
    <row r="96" spans="1:10" hidden="1">
      <c r="A96" s="283" t="s">
        <v>1898</v>
      </c>
      <c r="B96" s="266" t="s">
        <v>1899</v>
      </c>
      <c r="C96" s="266" t="s">
        <v>1890</v>
      </c>
      <c r="D96" s="284" t="s">
        <v>1663</v>
      </c>
      <c r="E96" s="284">
        <v>265</v>
      </c>
      <c r="F96" s="284">
        <v>290</v>
      </c>
      <c r="G96" s="284">
        <v>290</v>
      </c>
      <c r="H96" s="286">
        <f t="shared" si="4"/>
        <v>255</v>
      </c>
      <c r="I96" s="284">
        <f t="shared" si="4"/>
        <v>280</v>
      </c>
      <c r="J96" s="287">
        <f t="shared" si="4"/>
        <v>280</v>
      </c>
    </row>
    <row r="97" spans="1:11" hidden="1">
      <c r="A97" s="283" t="s">
        <v>1900</v>
      </c>
      <c r="B97" s="266" t="s">
        <v>1901</v>
      </c>
      <c r="C97" s="266" t="s">
        <v>1890</v>
      </c>
      <c r="D97" s="284" t="s">
        <v>1663</v>
      </c>
      <c r="E97" s="284">
        <v>370</v>
      </c>
      <c r="F97" s="284">
        <v>485</v>
      </c>
      <c r="G97" s="284">
        <v>485</v>
      </c>
      <c r="H97" s="286">
        <f t="shared" si="4"/>
        <v>355</v>
      </c>
      <c r="I97" s="284">
        <f t="shared" si="4"/>
        <v>465</v>
      </c>
      <c r="J97" s="287">
        <f t="shared" si="4"/>
        <v>465</v>
      </c>
    </row>
    <row r="98" spans="1:11" hidden="1">
      <c r="A98" s="283" t="s">
        <v>1902</v>
      </c>
      <c r="B98" s="266" t="s">
        <v>1901</v>
      </c>
      <c r="C98" s="266" t="s">
        <v>1890</v>
      </c>
      <c r="D98" s="284" t="s">
        <v>1663</v>
      </c>
      <c r="E98" s="284">
        <v>385</v>
      </c>
      <c r="F98" s="284">
        <v>550</v>
      </c>
      <c r="G98" s="284">
        <v>550</v>
      </c>
      <c r="H98" s="286">
        <f t="shared" si="4"/>
        <v>370</v>
      </c>
      <c r="I98" s="284">
        <f t="shared" si="4"/>
        <v>525</v>
      </c>
      <c r="J98" s="287">
        <f t="shared" si="4"/>
        <v>525</v>
      </c>
    </row>
    <row r="99" spans="1:11" hidden="1">
      <c r="A99" s="297" t="s">
        <v>1903</v>
      </c>
      <c r="B99" s="298" t="s">
        <v>1901</v>
      </c>
      <c r="C99" s="298" t="s">
        <v>1890</v>
      </c>
      <c r="D99" s="292" t="s">
        <v>1663</v>
      </c>
      <c r="E99" s="292">
        <v>395</v>
      </c>
      <c r="F99" s="292">
        <v>505</v>
      </c>
      <c r="G99" s="292">
        <v>505</v>
      </c>
      <c r="H99" s="294">
        <f t="shared" si="4"/>
        <v>380</v>
      </c>
      <c r="I99" s="292">
        <f t="shared" si="4"/>
        <v>480</v>
      </c>
      <c r="J99" s="295">
        <f t="shared" si="4"/>
        <v>480</v>
      </c>
    </row>
    <row r="100" spans="1:11" ht="16.5" hidden="1">
      <c r="A100" s="296" t="s">
        <v>1904</v>
      </c>
      <c r="B100" s="296"/>
    </row>
    <row r="101" spans="1:11" ht="16.5">
      <c r="A101" s="296"/>
      <c r="B101" s="296"/>
    </row>
    <row r="102" spans="1:11" ht="16.5">
      <c r="A102" s="296"/>
      <c r="B102" s="296"/>
    </row>
    <row r="103" spans="1:11" ht="16.5">
      <c r="A103" s="269" t="s">
        <v>1743</v>
      </c>
      <c r="B103" s="269"/>
      <c r="C103" s="270" t="s">
        <v>2083</v>
      </c>
      <c r="F103" s="284"/>
    </row>
    <row r="104" spans="1:11" ht="16.5">
      <c r="A104" s="462"/>
      <c r="B104" s="463"/>
      <c r="C104" s="464"/>
      <c r="D104" s="465" t="s">
        <v>1732</v>
      </c>
      <c r="E104" s="465" t="s">
        <v>1732</v>
      </c>
      <c r="F104" s="465" t="s">
        <v>1732</v>
      </c>
      <c r="G104" s="466" t="s">
        <v>1744</v>
      </c>
      <c r="H104" s="465" t="s">
        <v>1744</v>
      </c>
      <c r="I104" s="467" t="s">
        <v>1744</v>
      </c>
      <c r="J104" s="266" t="s">
        <v>1886</v>
      </c>
    </row>
    <row r="105" spans="1:11" ht="28.5">
      <c r="A105" s="507" t="s">
        <v>1644</v>
      </c>
      <c r="B105" s="508"/>
      <c r="C105" s="503" t="s">
        <v>1645</v>
      </c>
      <c r="D105" s="509" t="s">
        <v>1574</v>
      </c>
      <c r="E105" s="509" t="s">
        <v>1575</v>
      </c>
      <c r="F105" s="509" t="s">
        <v>1577</v>
      </c>
      <c r="G105" s="510" t="s">
        <v>1574</v>
      </c>
      <c r="H105" s="509" t="s">
        <v>1575</v>
      </c>
      <c r="I105" s="511" t="s">
        <v>1577</v>
      </c>
    </row>
    <row r="106" spans="1:11">
      <c r="A106" s="283" t="s">
        <v>2046</v>
      </c>
      <c r="B106" s="266" t="s">
        <v>1745</v>
      </c>
      <c r="C106" s="284" t="s">
        <v>1746</v>
      </c>
      <c r="D106" s="284">
        <v>145</v>
      </c>
      <c r="E106" s="284">
        <v>225</v>
      </c>
      <c r="F106" s="284">
        <v>225</v>
      </c>
      <c r="G106" s="286">
        <f t="shared" ref="G106:I107" si="5">CEILING(D106*0.95,5)</f>
        <v>140</v>
      </c>
      <c r="H106" s="284">
        <f t="shared" si="5"/>
        <v>215</v>
      </c>
      <c r="I106" s="287">
        <f t="shared" si="5"/>
        <v>215</v>
      </c>
      <c r="J106" s="266" t="s">
        <v>1984</v>
      </c>
    </row>
    <row r="107" spans="1:11">
      <c r="A107" s="283" t="s">
        <v>1747</v>
      </c>
      <c r="B107" s="266" t="s">
        <v>1745</v>
      </c>
      <c r="C107" s="284" t="s">
        <v>1746</v>
      </c>
      <c r="D107" s="284">
        <v>180</v>
      </c>
      <c r="E107" s="284">
        <v>300</v>
      </c>
      <c r="F107" s="284">
        <v>300</v>
      </c>
      <c r="G107" s="286">
        <f t="shared" si="5"/>
        <v>175</v>
      </c>
      <c r="H107" s="284">
        <f t="shared" si="5"/>
        <v>285</v>
      </c>
      <c r="I107" s="287">
        <f t="shared" si="5"/>
        <v>285</v>
      </c>
      <c r="J107" s="266" t="s">
        <v>1984</v>
      </c>
    </row>
    <row r="108" spans="1:11">
      <c r="A108" s="283" t="s">
        <v>2087</v>
      </c>
      <c r="B108" s="266" t="s">
        <v>1749</v>
      </c>
      <c r="C108" s="284" t="s">
        <v>1746</v>
      </c>
      <c r="D108" s="289" t="s">
        <v>2088</v>
      </c>
      <c r="E108" s="289"/>
      <c r="F108" s="289"/>
      <c r="G108" s="286"/>
      <c r="H108" s="284"/>
      <c r="I108" s="287"/>
      <c r="J108" s="266" t="s">
        <v>1984</v>
      </c>
    </row>
    <row r="109" spans="1:11">
      <c r="A109" s="283" t="s">
        <v>1750</v>
      </c>
      <c r="B109" s="266" t="s">
        <v>1749</v>
      </c>
      <c r="C109" s="284" t="s">
        <v>1746</v>
      </c>
      <c r="D109" s="289" t="s">
        <v>2088</v>
      </c>
      <c r="E109" s="284"/>
      <c r="F109" s="284"/>
      <c r="G109" s="286"/>
      <c r="H109" s="284"/>
      <c r="I109" s="287"/>
      <c r="J109" s="266" t="s">
        <v>1984</v>
      </c>
    </row>
    <row r="110" spans="1:11">
      <c r="A110" s="283" t="s">
        <v>1855</v>
      </c>
      <c r="C110" s="284" t="s">
        <v>1746</v>
      </c>
      <c r="D110" s="284">
        <v>120</v>
      </c>
      <c r="E110" s="284">
        <v>180</v>
      </c>
      <c r="F110" s="284">
        <v>180</v>
      </c>
      <c r="G110" s="286">
        <f t="shared" ref="G110:I111" si="6">CEILING(D110*0.95,5)</f>
        <v>115</v>
      </c>
      <c r="H110" s="284">
        <f t="shared" si="6"/>
        <v>175</v>
      </c>
      <c r="I110" s="287">
        <f t="shared" si="6"/>
        <v>175</v>
      </c>
      <c r="J110" s="266" t="s">
        <v>1984</v>
      </c>
    </row>
    <row r="111" spans="1:11">
      <c r="A111" s="306" t="s">
        <v>1977</v>
      </c>
      <c r="B111" s="307"/>
      <c r="C111" s="292" t="s">
        <v>1746</v>
      </c>
      <c r="D111" s="292">
        <v>556</v>
      </c>
      <c r="E111" s="292">
        <v>762</v>
      </c>
      <c r="F111" s="292">
        <v>762</v>
      </c>
      <c r="G111" s="328">
        <f t="shared" si="6"/>
        <v>530</v>
      </c>
      <c r="H111" s="327">
        <f t="shared" si="6"/>
        <v>725</v>
      </c>
      <c r="I111" s="329">
        <f t="shared" si="6"/>
        <v>725</v>
      </c>
      <c r="J111" s="266" t="s">
        <v>1978</v>
      </c>
      <c r="K111" s="266" t="s">
        <v>2047</v>
      </c>
    </row>
    <row r="112" spans="1:11" ht="16.5">
      <c r="A112" s="296" t="s">
        <v>1678</v>
      </c>
      <c r="B112" s="296"/>
      <c r="F112" s="284"/>
    </row>
    <row r="113" spans="1:10" ht="16.5">
      <c r="A113" s="296" t="s">
        <v>1751</v>
      </c>
      <c r="B113" s="296"/>
      <c r="F113" s="284"/>
    </row>
    <row r="114" spans="1:10" ht="16.5">
      <c r="A114" s="296" t="s">
        <v>1752</v>
      </c>
      <c r="B114" s="296"/>
      <c r="F114" s="284"/>
    </row>
    <row r="115" spans="1:10" ht="16.5">
      <c r="A115" s="296" t="s">
        <v>1753</v>
      </c>
      <c r="B115" s="296"/>
      <c r="F115" s="284"/>
    </row>
    <row r="116" spans="1:10" ht="16.5">
      <c r="A116" s="296"/>
      <c r="B116" s="296"/>
      <c r="F116" s="284"/>
    </row>
    <row r="117" spans="1:10" ht="16.5">
      <c r="A117" s="296"/>
      <c r="B117" s="296"/>
      <c r="F117" s="284"/>
    </row>
    <row r="118" spans="1:10" ht="16.5">
      <c r="A118" s="269" t="s">
        <v>1769</v>
      </c>
      <c r="B118" s="269"/>
      <c r="C118" s="270" t="s">
        <v>2083</v>
      </c>
      <c r="F118" s="284"/>
    </row>
    <row r="119" spans="1:10" ht="16.5">
      <c r="A119" s="462"/>
      <c r="B119" s="463"/>
      <c r="C119" s="464"/>
      <c r="D119" s="465" t="s">
        <v>1732</v>
      </c>
      <c r="E119" s="465" t="s">
        <v>1732</v>
      </c>
      <c r="F119" s="467" t="s">
        <v>1732</v>
      </c>
      <c r="G119" s="466" t="s">
        <v>1744</v>
      </c>
      <c r="H119" s="465" t="s">
        <v>1744</v>
      </c>
      <c r="I119" s="467" t="s">
        <v>1744</v>
      </c>
      <c r="J119" s="266" t="s">
        <v>1886</v>
      </c>
    </row>
    <row r="120" spans="1:10" ht="28.5">
      <c r="A120" s="507" t="s">
        <v>1644</v>
      </c>
      <c r="B120" s="508"/>
      <c r="C120" s="503" t="s">
        <v>1645</v>
      </c>
      <c r="D120" s="509" t="s">
        <v>1574</v>
      </c>
      <c r="E120" s="509" t="s">
        <v>1575</v>
      </c>
      <c r="F120" s="509" t="s">
        <v>1577</v>
      </c>
      <c r="G120" s="510" t="s">
        <v>1574</v>
      </c>
      <c r="H120" s="509" t="s">
        <v>1575</v>
      </c>
      <c r="I120" s="511" t="s">
        <v>1577</v>
      </c>
    </row>
    <row r="121" spans="1:10" ht="17.25" customHeight="1">
      <c r="A121" s="283" t="s">
        <v>1770</v>
      </c>
      <c r="B121" s="266" t="s">
        <v>1771</v>
      </c>
      <c r="C121" s="284" t="s">
        <v>1772</v>
      </c>
      <c r="D121" s="284">
        <v>138</v>
      </c>
      <c r="E121" s="284">
        <v>250</v>
      </c>
      <c r="F121" s="284">
        <v>250</v>
      </c>
      <c r="G121" s="286">
        <f t="shared" ref="G121:I129" si="7">CEILING(D121*0.95,5)</f>
        <v>135</v>
      </c>
      <c r="H121" s="284">
        <f t="shared" si="7"/>
        <v>240</v>
      </c>
      <c r="I121" s="287">
        <f t="shared" si="7"/>
        <v>240</v>
      </c>
    </row>
    <row r="122" spans="1:10">
      <c r="A122" s="283" t="s">
        <v>1773</v>
      </c>
      <c r="B122" s="266" t="s">
        <v>1771</v>
      </c>
      <c r="C122" s="284" t="s">
        <v>1772</v>
      </c>
      <c r="D122" s="284">
        <v>160</v>
      </c>
      <c r="E122" s="284">
        <v>290</v>
      </c>
      <c r="F122" s="284">
        <v>290</v>
      </c>
      <c r="G122" s="286">
        <f t="shared" si="7"/>
        <v>155</v>
      </c>
      <c r="H122" s="284">
        <f t="shared" si="7"/>
        <v>280</v>
      </c>
      <c r="I122" s="287">
        <f t="shared" si="7"/>
        <v>280</v>
      </c>
    </row>
    <row r="123" spans="1:10">
      <c r="A123" s="283" t="s">
        <v>2048</v>
      </c>
      <c r="B123" s="266" t="s">
        <v>1771</v>
      </c>
      <c r="C123" s="284" t="s">
        <v>1772</v>
      </c>
      <c r="D123" s="411">
        <v>185</v>
      </c>
      <c r="E123" s="411">
        <v>345</v>
      </c>
      <c r="F123" s="411">
        <v>345</v>
      </c>
      <c r="G123" s="286">
        <f t="shared" si="7"/>
        <v>180</v>
      </c>
      <c r="H123" s="284">
        <f t="shared" si="7"/>
        <v>330</v>
      </c>
      <c r="I123" s="287">
        <f t="shared" si="7"/>
        <v>330</v>
      </c>
    </row>
    <row r="124" spans="1:10">
      <c r="A124" s="283" t="s">
        <v>1853</v>
      </c>
      <c r="B124" s="266" t="s">
        <v>1771</v>
      </c>
      <c r="C124" s="284" t="s">
        <v>1772</v>
      </c>
      <c r="D124" s="411">
        <v>160</v>
      </c>
      <c r="E124" s="411">
        <v>290</v>
      </c>
      <c r="F124" s="411">
        <v>290</v>
      </c>
      <c r="G124" s="286">
        <f t="shared" si="7"/>
        <v>155</v>
      </c>
      <c r="H124" s="284">
        <f t="shared" si="7"/>
        <v>280</v>
      </c>
      <c r="I124" s="287">
        <f t="shared" si="7"/>
        <v>280</v>
      </c>
    </row>
    <row r="125" spans="1:10">
      <c r="A125" s="283" t="s">
        <v>1748</v>
      </c>
      <c r="B125" s="266" t="s">
        <v>1749</v>
      </c>
      <c r="C125" s="284" t="s">
        <v>1772</v>
      </c>
      <c r="D125" s="411">
        <v>180</v>
      </c>
      <c r="E125" s="284">
        <v>340</v>
      </c>
      <c r="F125" s="284">
        <v>340</v>
      </c>
      <c r="G125" s="286">
        <f t="shared" si="7"/>
        <v>175</v>
      </c>
      <c r="H125" s="284">
        <f t="shared" si="7"/>
        <v>325</v>
      </c>
      <c r="I125" s="287">
        <f t="shared" si="7"/>
        <v>325</v>
      </c>
    </row>
    <row r="126" spans="1:10">
      <c r="A126" s="283" t="s">
        <v>1747</v>
      </c>
      <c r="B126" s="266" t="s">
        <v>1745</v>
      </c>
      <c r="C126" s="284" t="s">
        <v>1772</v>
      </c>
      <c r="D126" s="285">
        <v>149.62408949011447</v>
      </c>
      <c r="E126" s="284">
        <v>295</v>
      </c>
      <c r="F126" s="284">
        <v>295</v>
      </c>
      <c r="G126" s="286">
        <f t="shared" si="7"/>
        <v>145</v>
      </c>
      <c r="H126" s="284">
        <f t="shared" si="7"/>
        <v>285</v>
      </c>
      <c r="I126" s="287">
        <f t="shared" si="7"/>
        <v>285</v>
      </c>
    </row>
    <row r="127" spans="1:10">
      <c r="A127" s="266" t="s">
        <v>1774</v>
      </c>
      <c r="B127" s="266" t="s">
        <v>1749</v>
      </c>
      <c r="C127" s="284" t="s">
        <v>1772</v>
      </c>
      <c r="D127" s="284">
        <v>140</v>
      </c>
      <c r="E127" s="284">
        <v>280</v>
      </c>
      <c r="F127" s="284">
        <v>280</v>
      </c>
      <c r="G127" s="286">
        <f t="shared" si="7"/>
        <v>135</v>
      </c>
      <c r="H127" s="284">
        <f t="shared" si="7"/>
        <v>270</v>
      </c>
      <c r="I127" s="287">
        <f t="shared" si="7"/>
        <v>270</v>
      </c>
    </row>
    <row r="128" spans="1:10">
      <c r="A128" s="266" t="s">
        <v>1854</v>
      </c>
      <c r="B128" s="266" t="s">
        <v>1749</v>
      </c>
      <c r="C128" s="284" t="s">
        <v>1772</v>
      </c>
      <c r="D128" s="411">
        <v>170</v>
      </c>
      <c r="E128" s="411">
        <v>340</v>
      </c>
      <c r="F128" s="411">
        <v>340</v>
      </c>
      <c r="G128" s="286">
        <f t="shared" si="7"/>
        <v>165</v>
      </c>
      <c r="H128" s="284">
        <f t="shared" si="7"/>
        <v>325</v>
      </c>
      <c r="I128" s="287">
        <f t="shared" si="7"/>
        <v>325</v>
      </c>
    </row>
    <row r="129" spans="1:11" ht="15.75" thickBot="1">
      <c r="A129" s="298" t="s">
        <v>1855</v>
      </c>
      <c r="B129" s="518" t="s">
        <v>2089</v>
      </c>
      <c r="C129" s="292" t="s">
        <v>1772</v>
      </c>
      <c r="D129" s="292">
        <v>160</v>
      </c>
      <c r="E129" s="292">
        <v>300</v>
      </c>
      <c r="F129" s="292">
        <v>300</v>
      </c>
      <c r="G129" s="328">
        <f t="shared" si="7"/>
        <v>155</v>
      </c>
      <c r="H129" s="327">
        <f t="shared" si="7"/>
        <v>285</v>
      </c>
      <c r="I129" s="329">
        <f t="shared" si="7"/>
        <v>285</v>
      </c>
    </row>
    <row r="130" spans="1:11" ht="16.5">
      <c r="A130" s="296" t="s">
        <v>1678</v>
      </c>
      <c r="D130" s="284"/>
      <c r="E130" s="284"/>
      <c r="F130" s="284"/>
      <c r="G130" s="284"/>
      <c r="H130" s="284"/>
      <c r="I130" s="284"/>
    </row>
    <row r="131" spans="1:11" ht="16.5">
      <c r="A131" s="296" t="s">
        <v>1905</v>
      </c>
      <c r="D131" s="284"/>
      <c r="E131" s="284"/>
      <c r="F131" s="284"/>
      <c r="G131" s="284"/>
      <c r="H131" s="284"/>
      <c r="I131" s="284"/>
    </row>
    <row r="132" spans="1:11" ht="16.5">
      <c r="A132" s="296" t="s">
        <v>1906</v>
      </c>
      <c r="D132" s="284"/>
      <c r="E132" s="284"/>
      <c r="F132" s="284"/>
      <c r="G132" s="284"/>
      <c r="H132" s="284"/>
      <c r="I132" s="284"/>
    </row>
    <row r="133" spans="1:11" ht="16.5">
      <c r="A133" s="296" t="s">
        <v>1751</v>
      </c>
      <c r="B133" s="296"/>
    </row>
    <row r="134" spans="1:11" ht="16.5">
      <c r="A134" s="296" t="s">
        <v>1752</v>
      </c>
      <c r="B134" s="296"/>
    </row>
    <row r="135" spans="1:11" ht="16.5">
      <c r="A135" s="296" t="s">
        <v>1753</v>
      </c>
      <c r="B135" s="296"/>
    </row>
    <row r="136" spans="1:11" ht="16.5">
      <c r="A136" s="296"/>
      <c r="B136" s="296"/>
    </row>
    <row r="137" spans="1:11" ht="16.5">
      <c r="A137" s="296"/>
      <c r="B137" s="296"/>
    </row>
    <row r="138" spans="1:11" ht="16.5">
      <c r="A138" s="308" t="s">
        <v>1882</v>
      </c>
      <c r="B138" s="308"/>
      <c r="C138" s="309"/>
      <c r="D138" s="270" t="s">
        <v>2148</v>
      </c>
      <c r="E138" s="310"/>
      <c r="F138" s="310"/>
      <c r="G138" s="555"/>
      <c r="H138" s="555"/>
      <c r="I138" s="555"/>
      <c r="J138" s="555"/>
      <c r="K138" s="555"/>
    </row>
    <row r="139" spans="1:11" ht="16.5">
      <c r="A139" s="519"/>
      <c r="B139" s="520"/>
      <c r="C139" s="521"/>
      <c r="D139" s="522" t="s">
        <v>1732</v>
      </c>
      <c r="E139" s="522" t="s">
        <v>1732</v>
      </c>
      <c r="F139" s="522" t="s">
        <v>1732</v>
      </c>
      <c r="G139" s="523" t="s">
        <v>1744</v>
      </c>
      <c r="H139" s="522" t="s">
        <v>1744</v>
      </c>
      <c r="I139" s="524" t="s">
        <v>1744</v>
      </c>
      <c r="J139" s="310" t="s">
        <v>1886</v>
      </c>
      <c r="K139" s="555"/>
    </row>
    <row r="140" spans="1:11" ht="28.5">
      <c r="A140" s="525" t="s">
        <v>1644</v>
      </c>
      <c r="B140" s="526"/>
      <c r="C140" s="527" t="s">
        <v>1645</v>
      </c>
      <c r="D140" s="528" t="s">
        <v>1574</v>
      </c>
      <c r="E140" s="528" t="s">
        <v>1575</v>
      </c>
      <c r="F140" s="528" t="s">
        <v>1577</v>
      </c>
      <c r="G140" s="529" t="s">
        <v>1574</v>
      </c>
      <c r="H140" s="528" t="s">
        <v>1575</v>
      </c>
      <c r="I140" s="530" t="s">
        <v>1577</v>
      </c>
      <c r="J140" s="555"/>
      <c r="K140" s="555"/>
    </row>
    <row r="141" spans="1:11" ht="16.5">
      <c r="A141" s="535" t="s">
        <v>2049</v>
      </c>
      <c r="B141" s="308"/>
      <c r="C141" s="536" t="s">
        <v>1856</v>
      </c>
      <c r="D141" s="312">
        <v>225</v>
      </c>
      <c r="E141" s="312">
        <v>255</v>
      </c>
      <c r="F141" s="312">
        <v>255</v>
      </c>
      <c r="G141" s="286">
        <f t="shared" ref="G141:I143" si="8">CEILING(D141*0.95,5)</f>
        <v>215</v>
      </c>
      <c r="H141" s="284">
        <f t="shared" si="8"/>
        <v>245</v>
      </c>
      <c r="I141" s="287">
        <f t="shared" si="8"/>
        <v>245</v>
      </c>
      <c r="J141" s="555"/>
      <c r="K141" s="555"/>
    </row>
    <row r="142" spans="1:11">
      <c r="A142" s="311" t="s">
        <v>2050</v>
      </c>
      <c r="B142" s="310"/>
      <c r="C142" s="312" t="s">
        <v>1856</v>
      </c>
      <c r="D142" s="312">
        <v>450</v>
      </c>
      <c r="E142" s="312">
        <v>550</v>
      </c>
      <c r="F142" s="312">
        <v>550</v>
      </c>
      <c r="G142" s="286">
        <f t="shared" si="8"/>
        <v>430</v>
      </c>
      <c r="H142" s="284">
        <f t="shared" si="8"/>
        <v>525</v>
      </c>
      <c r="I142" s="287">
        <f t="shared" si="8"/>
        <v>525</v>
      </c>
      <c r="J142" s="555"/>
      <c r="K142" s="555"/>
    </row>
    <row r="143" spans="1:11">
      <c r="A143" s="313" t="s">
        <v>2051</v>
      </c>
      <c r="B143" s="314"/>
      <c r="C143" s="315" t="s">
        <v>1856</v>
      </c>
      <c r="D143" s="315">
        <v>100</v>
      </c>
      <c r="E143" s="315">
        <v>50</v>
      </c>
      <c r="F143" s="315">
        <v>50</v>
      </c>
      <c r="G143" s="328">
        <f t="shared" si="8"/>
        <v>95</v>
      </c>
      <c r="H143" s="327">
        <f t="shared" si="8"/>
        <v>50</v>
      </c>
      <c r="I143" s="329">
        <f t="shared" si="8"/>
        <v>50</v>
      </c>
      <c r="J143" s="555"/>
      <c r="K143" s="555"/>
    </row>
    <row r="144" spans="1:11">
      <c r="A144" s="310"/>
      <c r="B144" s="555"/>
      <c r="C144" s="555"/>
      <c r="D144" s="555"/>
      <c r="E144" s="555"/>
      <c r="F144" s="312"/>
      <c r="G144" s="312"/>
      <c r="H144" s="312"/>
      <c r="I144" s="312"/>
      <c r="J144" s="555"/>
      <c r="K144" s="555"/>
    </row>
    <row r="145" spans="1:11">
      <c r="C145" s="266"/>
    </row>
    <row r="146" spans="1:11" ht="16.5">
      <c r="A146" s="308" t="s">
        <v>1882</v>
      </c>
      <c r="B146" s="308"/>
      <c r="C146" s="309"/>
      <c r="D146" s="270" t="s">
        <v>2083</v>
      </c>
      <c r="E146" s="310"/>
      <c r="F146" s="310"/>
      <c r="G146" s="555"/>
      <c r="H146" s="555"/>
      <c r="I146" s="555"/>
      <c r="J146" s="555"/>
      <c r="K146" s="555"/>
    </row>
    <row r="147" spans="1:11" ht="16.5">
      <c r="A147" s="519"/>
      <c r="B147" s="520"/>
      <c r="C147" s="521"/>
      <c r="D147" s="522" t="s">
        <v>1732</v>
      </c>
      <c r="E147" s="522" t="s">
        <v>1732</v>
      </c>
      <c r="F147" s="524" t="s">
        <v>1732</v>
      </c>
      <c r="G147" s="522" t="s">
        <v>1744</v>
      </c>
      <c r="H147" s="522" t="s">
        <v>1744</v>
      </c>
      <c r="I147" s="524" t="s">
        <v>1744</v>
      </c>
      <c r="J147" s="310" t="s">
        <v>1886</v>
      </c>
      <c r="K147" s="555"/>
    </row>
    <row r="148" spans="1:11" ht="28.5">
      <c r="A148" s="525" t="s">
        <v>1644</v>
      </c>
      <c r="B148" s="526"/>
      <c r="C148" s="527" t="s">
        <v>1645</v>
      </c>
      <c r="D148" s="528" t="s">
        <v>1574</v>
      </c>
      <c r="E148" s="528" t="s">
        <v>1575</v>
      </c>
      <c r="F148" s="530" t="s">
        <v>1577</v>
      </c>
      <c r="G148" s="528" t="s">
        <v>1574</v>
      </c>
      <c r="H148" s="528" t="s">
        <v>1575</v>
      </c>
      <c r="I148" s="530" t="s">
        <v>1577</v>
      </c>
      <c r="J148" s="555"/>
      <c r="K148" s="555"/>
    </row>
    <row r="149" spans="1:11">
      <c r="A149" s="313" t="s">
        <v>1877</v>
      </c>
      <c r="B149" s="314"/>
      <c r="C149" s="315" t="s">
        <v>1856</v>
      </c>
      <c r="D149" s="315">
        <v>116</v>
      </c>
      <c r="E149" s="315">
        <v>230</v>
      </c>
      <c r="F149" s="316">
        <v>230</v>
      </c>
      <c r="G149" s="328">
        <f t="shared" ref="G149:I149" si="9">CEILING(D149*0.95,5)</f>
        <v>115</v>
      </c>
      <c r="H149" s="327">
        <f t="shared" si="9"/>
        <v>220</v>
      </c>
      <c r="I149" s="329">
        <f t="shared" si="9"/>
        <v>220</v>
      </c>
      <c r="J149" s="555"/>
      <c r="K149" s="555"/>
    </row>
    <row r="150" spans="1:11">
      <c r="A150" s="310" t="s">
        <v>1984</v>
      </c>
      <c r="B150" s="555"/>
      <c r="C150" s="555"/>
      <c r="D150" s="555"/>
      <c r="E150" s="555"/>
      <c r="F150" s="312"/>
      <c r="G150" s="312"/>
      <c r="H150" s="312"/>
      <c r="I150" s="312"/>
      <c r="J150" s="555"/>
      <c r="K150" s="555"/>
    </row>
    <row r="151" spans="1:11">
      <c r="A151" s="310"/>
      <c r="B151" s="555"/>
      <c r="C151" s="555"/>
      <c r="D151" s="555"/>
      <c r="E151" s="555"/>
      <c r="F151" s="312"/>
      <c r="G151" s="312"/>
      <c r="H151" s="312"/>
      <c r="I151" s="312"/>
      <c r="J151" s="555"/>
      <c r="K151" s="555"/>
    </row>
    <row r="153" spans="1:11" ht="16.5">
      <c r="A153" s="308" t="s">
        <v>1876</v>
      </c>
      <c r="B153" s="308"/>
      <c r="C153" s="309"/>
      <c r="D153" s="270" t="s">
        <v>2083</v>
      </c>
      <c r="E153" s="310"/>
      <c r="F153" s="310"/>
      <c r="G153" s="555"/>
      <c r="H153" s="555"/>
      <c r="I153" s="555"/>
      <c r="J153" s="555"/>
    </row>
    <row r="154" spans="1:11" ht="16.5">
      <c r="A154" s="519"/>
      <c r="B154" s="520"/>
      <c r="C154" s="521"/>
      <c r="D154" s="522" t="s">
        <v>1732</v>
      </c>
      <c r="E154" s="522" t="s">
        <v>1732</v>
      </c>
      <c r="F154" s="524" t="s">
        <v>1732</v>
      </c>
      <c r="G154" s="522" t="s">
        <v>1744</v>
      </c>
      <c r="H154" s="522" t="s">
        <v>1744</v>
      </c>
      <c r="I154" s="524" t="s">
        <v>1744</v>
      </c>
      <c r="J154" s="310" t="s">
        <v>1886</v>
      </c>
    </row>
    <row r="155" spans="1:11" ht="28.5">
      <c r="A155" s="525" t="s">
        <v>1644</v>
      </c>
      <c r="B155" s="526"/>
      <c r="C155" s="527" t="s">
        <v>1645</v>
      </c>
      <c r="D155" s="528" t="s">
        <v>1574</v>
      </c>
      <c r="E155" s="528" t="s">
        <v>1575</v>
      </c>
      <c r="F155" s="530" t="s">
        <v>1577</v>
      </c>
      <c r="G155" s="528" t="s">
        <v>1574</v>
      </c>
      <c r="H155" s="528" t="s">
        <v>1575</v>
      </c>
      <c r="I155" s="530" t="s">
        <v>1577</v>
      </c>
      <c r="J155" s="555"/>
    </row>
    <row r="156" spans="1:11">
      <c r="A156" s="313" t="s">
        <v>1877</v>
      </c>
      <c r="B156" s="314"/>
      <c r="C156" s="315" t="s">
        <v>1878</v>
      </c>
      <c r="D156" s="315">
        <v>60</v>
      </c>
      <c r="E156" s="315">
        <v>105</v>
      </c>
      <c r="F156" s="316">
        <v>105</v>
      </c>
      <c r="G156" s="328">
        <f t="shared" ref="G156:I156" si="10">CEILING(D156*0.95,5)</f>
        <v>60</v>
      </c>
      <c r="H156" s="327">
        <f t="shared" si="10"/>
        <v>100</v>
      </c>
      <c r="I156" s="329">
        <f t="shared" si="10"/>
        <v>100</v>
      </c>
      <c r="J156" s="555"/>
    </row>
    <row r="157" spans="1:11">
      <c r="A157" s="310" t="s">
        <v>1984</v>
      </c>
      <c r="B157" s="555"/>
      <c r="C157" s="555"/>
      <c r="D157" s="555"/>
      <c r="E157" s="555"/>
      <c r="F157" s="312"/>
      <c r="G157" s="312"/>
      <c r="H157" s="312"/>
      <c r="I157" s="312"/>
      <c r="J157" s="555"/>
    </row>
    <row r="158" spans="1:11" ht="16.5">
      <c r="A158" s="296"/>
      <c r="B158" s="296"/>
    </row>
    <row r="159" spans="1:11" ht="16.5">
      <c r="A159" s="296"/>
      <c r="B159" s="296"/>
    </row>
    <row r="161" spans="1:16">
      <c r="D161" s="326"/>
      <c r="E161" s="326"/>
      <c r="F161" s="326"/>
      <c r="G161" s="326"/>
      <c r="H161" s="326"/>
      <c r="I161" s="326"/>
      <c r="J161" s="289"/>
      <c r="L161" s="332"/>
      <c r="N161" s="285"/>
      <c r="O161" s="331"/>
      <c r="P161" s="331"/>
    </row>
    <row r="162" spans="1:16">
      <c r="D162" s="326"/>
      <c r="E162" s="326"/>
      <c r="F162" s="326"/>
      <c r="G162" s="326"/>
      <c r="H162" s="326"/>
      <c r="I162" s="326"/>
      <c r="J162" s="289"/>
      <c r="L162" s="332"/>
      <c r="N162" s="285"/>
      <c r="O162" s="331"/>
      <c r="P162" s="331"/>
    </row>
    <row r="163" spans="1:16">
      <c r="D163" s="326"/>
      <c r="E163" s="326"/>
      <c r="F163" s="326"/>
      <c r="G163" s="326"/>
      <c r="H163" s="326"/>
      <c r="I163" s="326"/>
      <c r="J163" s="289"/>
      <c r="L163" s="332"/>
      <c r="N163" s="285"/>
      <c r="O163" s="331"/>
      <c r="P163" s="331"/>
    </row>
    <row r="164" spans="1:16">
      <c r="D164" s="326"/>
      <c r="E164" s="326"/>
      <c r="F164" s="326"/>
      <c r="G164" s="326"/>
      <c r="H164" s="326"/>
      <c r="I164" s="326"/>
      <c r="J164" s="289"/>
      <c r="L164" s="332"/>
      <c r="N164" s="285"/>
      <c r="O164" s="331"/>
      <c r="P164" s="331"/>
    </row>
    <row r="165" spans="1:16">
      <c r="D165" s="326"/>
      <c r="E165" s="326"/>
      <c r="F165" s="326"/>
      <c r="G165" s="326"/>
      <c r="H165" s="326"/>
      <c r="I165" s="326"/>
      <c r="J165" s="289"/>
      <c r="L165" s="332"/>
      <c r="N165" s="285"/>
      <c r="O165" s="331"/>
      <c r="P165" s="331"/>
    </row>
    <row r="166" spans="1:16">
      <c r="D166" s="326"/>
      <c r="E166" s="326"/>
      <c r="F166" s="326"/>
      <c r="G166" s="326"/>
      <c r="H166" s="326"/>
      <c r="I166" s="326"/>
      <c r="J166" s="289"/>
      <c r="L166" s="332"/>
      <c r="N166" s="285"/>
      <c r="O166" s="331"/>
      <c r="P166" s="331"/>
    </row>
    <row r="167" spans="1:16">
      <c r="D167" s="326"/>
      <c r="E167" s="326"/>
      <c r="F167" s="326"/>
      <c r="G167" s="326"/>
      <c r="H167" s="326"/>
      <c r="I167" s="326"/>
      <c r="J167" s="289"/>
      <c r="L167" s="332"/>
      <c r="N167" s="285"/>
      <c r="O167" s="331"/>
      <c r="P167" s="331"/>
    </row>
    <row r="168" spans="1:16">
      <c r="D168" s="326"/>
      <c r="E168" s="326"/>
      <c r="F168" s="326"/>
      <c r="G168" s="326"/>
      <c r="H168" s="326"/>
      <c r="I168" s="326"/>
      <c r="J168" s="289"/>
      <c r="L168" s="332"/>
      <c r="N168" s="285"/>
      <c r="O168" s="331"/>
      <c r="P168" s="331"/>
    </row>
    <row r="169" spans="1:16">
      <c r="D169" s="326"/>
      <c r="E169" s="326"/>
      <c r="F169" s="326"/>
      <c r="G169" s="326"/>
      <c r="H169" s="326"/>
      <c r="I169" s="326"/>
      <c r="J169" s="289"/>
      <c r="L169" s="332"/>
      <c r="N169" s="285"/>
      <c r="O169" s="331"/>
      <c r="P169" s="331"/>
    </row>
    <row r="170" spans="1:16">
      <c r="D170" s="326"/>
      <c r="E170" s="326"/>
      <c r="F170" s="326"/>
      <c r="G170" s="326"/>
      <c r="H170" s="326"/>
      <c r="I170" s="326"/>
      <c r="J170" s="289"/>
      <c r="L170" s="332"/>
      <c r="N170" s="285"/>
      <c r="O170" s="331"/>
      <c r="P170" s="331"/>
    </row>
    <row r="171" spans="1:16">
      <c r="D171" s="284"/>
      <c r="E171" s="284"/>
      <c r="F171" s="284"/>
      <c r="G171" s="284"/>
      <c r="H171" s="284"/>
      <c r="I171" s="284"/>
      <c r="J171" s="284"/>
      <c r="L171" s="332"/>
    </row>
    <row r="172" spans="1:16">
      <c r="D172" s="284"/>
      <c r="E172" s="284"/>
      <c r="F172" s="284"/>
      <c r="G172" s="284"/>
      <c r="H172" s="284"/>
      <c r="I172" s="284"/>
      <c r="J172" s="284"/>
      <c r="L172" s="332"/>
    </row>
    <row r="173" spans="1:16" ht="16.5">
      <c r="A173" s="296"/>
      <c r="B173" s="296"/>
      <c r="D173" s="284"/>
      <c r="E173" s="284"/>
      <c r="F173" s="284"/>
      <c r="G173" s="284"/>
      <c r="H173" s="284"/>
      <c r="I173" s="284"/>
      <c r="J173" s="284"/>
      <c r="L173" s="332"/>
    </row>
    <row r="174" spans="1:16">
      <c r="D174" s="284"/>
      <c r="E174" s="284"/>
      <c r="F174" s="284"/>
      <c r="G174" s="284"/>
      <c r="H174" s="284"/>
      <c r="I174" s="284"/>
      <c r="J174" s="284"/>
      <c r="L174" s="332"/>
    </row>
    <row r="175" spans="1:16" ht="16.5">
      <c r="A175" s="267"/>
      <c r="D175" s="284"/>
      <c r="E175" s="284"/>
      <c r="F175" s="284"/>
      <c r="G175" s="284"/>
      <c r="H175" s="284"/>
      <c r="I175" s="284"/>
      <c r="J175" s="284"/>
    </row>
    <row r="176" spans="1:16" ht="16.5">
      <c r="A176" s="330"/>
      <c r="B176" s="267"/>
      <c r="C176" s="268"/>
      <c r="D176" s="268"/>
      <c r="E176" s="268"/>
      <c r="F176" s="268"/>
      <c r="G176" s="284"/>
      <c r="H176" s="284"/>
      <c r="I176" s="284"/>
      <c r="J176" s="284"/>
    </row>
    <row r="177" spans="1:11" ht="16.5">
      <c r="A177" s="330"/>
      <c r="B177" s="267"/>
      <c r="C177" s="268"/>
      <c r="D177" s="268"/>
      <c r="E177" s="268"/>
      <c r="F177" s="268"/>
      <c r="G177" s="284"/>
      <c r="H177" s="284"/>
      <c r="I177" s="284"/>
      <c r="J177" s="284"/>
    </row>
    <row r="178" spans="1:11" ht="16.5">
      <c r="A178" s="330"/>
      <c r="B178" s="267"/>
      <c r="C178" s="268"/>
      <c r="D178" s="268"/>
      <c r="E178" s="268"/>
      <c r="F178" s="268"/>
      <c r="G178" s="284"/>
      <c r="H178" s="284"/>
      <c r="I178" s="284"/>
      <c r="J178" s="284"/>
    </row>
    <row r="179" spans="1:11" ht="16.5">
      <c r="A179" s="267"/>
      <c r="B179" s="267"/>
      <c r="C179" s="268"/>
      <c r="D179" s="268"/>
      <c r="E179" s="268"/>
      <c r="F179" s="268"/>
      <c r="G179" s="268"/>
      <c r="H179" s="268"/>
      <c r="I179" s="268"/>
      <c r="J179" s="268"/>
      <c r="K179" s="267"/>
    </row>
    <row r="180" spans="1:11" ht="16.5">
      <c r="A180" s="267"/>
      <c r="B180" s="267"/>
      <c r="C180" s="268"/>
      <c r="D180" s="268"/>
      <c r="E180" s="268"/>
      <c r="F180" s="268"/>
      <c r="G180" s="268"/>
      <c r="H180" s="268"/>
      <c r="I180" s="268"/>
      <c r="J180" s="268"/>
      <c r="K180" s="267"/>
    </row>
    <row r="181" spans="1:11" ht="16.5">
      <c r="A181" s="267"/>
      <c r="B181" s="267"/>
      <c r="C181" s="268"/>
      <c r="D181" s="268"/>
      <c r="E181" s="268"/>
      <c r="F181" s="268"/>
      <c r="G181" s="268"/>
      <c r="H181" s="268"/>
      <c r="I181" s="268"/>
      <c r="J181" s="268"/>
      <c r="K181" s="267"/>
    </row>
    <row r="182" spans="1:11" ht="16.5">
      <c r="A182" s="267"/>
      <c r="B182" s="267"/>
      <c r="C182" s="268"/>
      <c r="D182" s="268"/>
      <c r="E182" s="268"/>
      <c r="F182" s="268"/>
      <c r="G182" s="268"/>
      <c r="H182" s="268"/>
      <c r="I182" s="268"/>
      <c r="J182" s="268"/>
      <c r="K182" s="267"/>
    </row>
    <row r="183" spans="1:11" ht="16.5" hidden="1">
      <c r="A183" s="267"/>
      <c r="B183" s="267"/>
      <c r="C183" s="268"/>
      <c r="D183" s="268"/>
      <c r="E183" s="268"/>
      <c r="F183" s="268"/>
      <c r="G183" s="268"/>
      <c r="H183" s="268"/>
      <c r="I183" s="268"/>
      <c r="J183" s="268"/>
      <c r="K183" s="267"/>
    </row>
    <row r="184" spans="1:11" ht="16.5" hidden="1">
      <c r="A184" s="267"/>
      <c r="B184" s="267"/>
      <c r="C184" s="268"/>
      <c r="D184" s="268"/>
      <c r="E184" s="268"/>
      <c r="F184" s="268"/>
      <c r="G184" s="268"/>
      <c r="H184" s="268"/>
      <c r="I184" s="268"/>
      <c r="J184" s="268"/>
      <c r="K184" s="267"/>
    </row>
    <row r="185" spans="1:11" ht="16.5">
      <c r="A185" s="267"/>
      <c r="B185" s="267"/>
      <c r="C185" s="268"/>
      <c r="D185" s="268"/>
      <c r="E185" s="268"/>
      <c r="F185" s="268"/>
      <c r="G185" s="268"/>
      <c r="H185" s="268"/>
      <c r="I185" s="268"/>
      <c r="J185" s="268"/>
      <c r="K185" s="267"/>
    </row>
    <row r="186" spans="1:11">
      <c r="D186" s="284"/>
      <c r="E186" s="284"/>
      <c r="F186" s="284"/>
      <c r="G186" s="284"/>
      <c r="H186" s="284"/>
      <c r="I186" s="284"/>
    </row>
    <row r="187" spans="1:11">
      <c r="D187" s="284"/>
      <c r="E187" s="284"/>
      <c r="F187" s="284"/>
      <c r="G187" s="284"/>
      <c r="H187" s="284"/>
      <c r="I187" s="284"/>
    </row>
    <row r="188" spans="1:11">
      <c r="D188" s="284"/>
      <c r="E188" s="284"/>
      <c r="F188" s="284"/>
      <c r="G188" s="284"/>
      <c r="H188" s="284"/>
      <c r="I188" s="284"/>
    </row>
    <row r="189" spans="1:11">
      <c r="D189" s="284"/>
      <c r="E189" s="284"/>
      <c r="F189" s="284"/>
      <c r="G189" s="284"/>
      <c r="H189" s="284"/>
      <c r="I189" s="284"/>
    </row>
    <row r="190" spans="1:11">
      <c r="D190" s="284"/>
      <c r="E190" s="284"/>
      <c r="F190" s="284"/>
      <c r="G190" s="284"/>
      <c r="H190" s="284"/>
      <c r="I190" s="284"/>
    </row>
    <row r="191" spans="1:11">
      <c r="D191" s="284"/>
      <c r="E191" s="284"/>
      <c r="F191" s="284"/>
      <c r="G191" s="284"/>
      <c r="H191" s="284"/>
      <c r="I191" s="284"/>
    </row>
    <row r="192" spans="1:11">
      <c r="D192" s="284"/>
      <c r="E192" s="284"/>
      <c r="F192" s="284"/>
      <c r="G192" s="284"/>
      <c r="H192" s="284"/>
      <c r="I192" s="284"/>
    </row>
    <row r="193" spans="4:9">
      <c r="D193" s="284"/>
      <c r="E193" s="284"/>
      <c r="F193" s="284"/>
      <c r="G193" s="284"/>
      <c r="H193" s="284"/>
      <c r="I193" s="284"/>
    </row>
    <row r="194" spans="4:9">
      <c r="D194" s="284"/>
      <c r="E194" s="284"/>
      <c r="F194" s="284"/>
      <c r="G194" s="284"/>
      <c r="H194" s="284"/>
      <c r="I194" s="284"/>
    </row>
    <row r="195" spans="4:9">
      <c r="D195" s="284"/>
      <c r="E195" s="284"/>
      <c r="F195" s="284"/>
      <c r="G195" s="284"/>
      <c r="H195" s="284"/>
      <c r="I195" s="284"/>
    </row>
    <row r="196" spans="4:9">
      <c r="D196" s="284"/>
      <c r="E196" s="284"/>
      <c r="F196" s="284"/>
      <c r="G196" s="284"/>
      <c r="H196" s="284"/>
      <c r="I196" s="284"/>
    </row>
    <row r="197" spans="4:9">
      <c r="D197" s="284"/>
      <c r="E197" s="284"/>
      <c r="F197" s="284"/>
      <c r="G197" s="284"/>
      <c r="H197" s="284"/>
      <c r="I197" s="284"/>
    </row>
    <row r="198" spans="4:9">
      <c r="D198" s="284"/>
      <c r="E198" s="284"/>
      <c r="F198" s="284"/>
      <c r="G198" s="284"/>
      <c r="H198" s="284"/>
      <c r="I198" s="284"/>
    </row>
    <row r="199" spans="4:9">
      <c r="D199" s="284"/>
      <c r="E199" s="284"/>
      <c r="F199" s="284"/>
      <c r="G199" s="284"/>
      <c r="H199" s="284"/>
      <c r="I199" s="284"/>
    </row>
    <row r="200" spans="4:9">
      <c r="D200" s="284"/>
      <c r="E200" s="284"/>
      <c r="F200" s="284"/>
      <c r="G200" s="284"/>
      <c r="H200" s="284"/>
      <c r="I200" s="284"/>
    </row>
    <row r="201" spans="4:9">
      <c r="D201" s="284"/>
      <c r="E201" s="284"/>
      <c r="F201" s="284"/>
      <c r="G201" s="284"/>
      <c r="H201" s="284"/>
      <c r="I201" s="284"/>
    </row>
    <row r="202" spans="4:9">
      <c r="D202" s="284"/>
      <c r="E202" s="284"/>
      <c r="F202" s="284"/>
      <c r="G202" s="284"/>
      <c r="H202" s="284"/>
      <c r="I202" s="284"/>
    </row>
    <row r="203" spans="4:9">
      <c r="D203" s="284"/>
      <c r="E203" s="284"/>
      <c r="F203" s="284"/>
      <c r="G203" s="284"/>
      <c r="H203" s="284"/>
      <c r="I203" s="284"/>
    </row>
    <row r="204" spans="4:9">
      <c r="D204" s="284"/>
      <c r="E204" s="284"/>
      <c r="F204" s="284"/>
      <c r="G204" s="284"/>
      <c r="H204" s="284"/>
      <c r="I204" s="284"/>
    </row>
    <row r="205" spans="4:9">
      <c r="D205" s="284"/>
      <c r="E205" s="284"/>
      <c r="F205" s="284"/>
      <c r="G205" s="284"/>
      <c r="H205" s="284"/>
      <c r="I205" s="284"/>
    </row>
    <row r="206" spans="4:9">
      <c r="D206" s="284"/>
      <c r="E206" s="284"/>
      <c r="F206" s="284"/>
      <c r="G206" s="284"/>
      <c r="H206" s="284"/>
      <c r="I206" s="284"/>
    </row>
    <row r="207" spans="4:9">
      <c r="D207" s="284"/>
      <c r="E207" s="284"/>
      <c r="F207" s="284"/>
      <c r="G207" s="284"/>
      <c r="H207" s="284"/>
      <c r="I207" s="284"/>
    </row>
    <row r="208" spans="4:9">
      <c r="D208" s="284"/>
      <c r="E208" s="284"/>
      <c r="F208" s="284"/>
      <c r="G208" s="284"/>
      <c r="H208" s="284"/>
      <c r="I208" s="284"/>
    </row>
    <row r="344" ht="24" customHeight="1"/>
    <row r="345" ht="24" customHeight="1"/>
    <row r="346" ht="24" customHeight="1"/>
    <row r="347" ht="24" customHeight="1"/>
    <row r="348" ht="24" customHeight="1"/>
    <row r="355" ht="35.450000000000003" customHeight="1"/>
    <row r="384" ht="18.75" customHeight="1"/>
  </sheetData>
  <pageMargins left="0.7" right="0.7" top="0.75" bottom="0.75" header="0.3" footer="0.3"/>
  <pageSetup paperSize="9" orientation="portrait" r:id="rId1"/>
  <headerFooter>
    <oddFooter>&amp;L_x000D_&amp;1#&amp;"Calibri"&amp;10&amp;K000000 Sensitivity: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V443"/>
  <sheetViews>
    <sheetView zoomScale="80" zoomScaleNormal="80" workbookViewId="0">
      <selection activeCell="E23" sqref="E23"/>
    </sheetView>
  </sheetViews>
  <sheetFormatPr defaultColWidth="9.140625" defaultRowHeight="15"/>
  <cols>
    <col min="1" max="1" width="34.5703125" style="266" customWidth="1"/>
    <col min="2" max="2" width="12.140625" style="266" customWidth="1"/>
    <col min="3" max="3" width="17.85546875" style="284" customWidth="1"/>
    <col min="4" max="6" width="12.7109375" style="266" customWidth="1"/>
    <col min="7" max="7" width="9.28515625" style="266" customWidth="1"/>
    <col min="8" max="8" width="10.42578125" style="266" customWidth="1"/>
    <col min="9" max="9" width="8.85546875" style="266" customWidth="1"/>
    <col min="10" max="10" width="10.42578125" style="266" customWidth="1"/>
    <col min="11" max="11" width="9.140625" style="266"/>
    <col min="12" max="12" width="13" style="266" customWidth="1"/>
    <col min="13" max="13" width="22.7109375" style="266" customWidth="1"/>
    <col min="14" max="14" width="26.28515625" style="266" customWidth="1"/>
    <col min="15" max="15" width="19.85546875" style="266" customWidth="1"/>
    <col min="16" max="16" width="10.42578125" style="266" customWidth="1"/>
    <col min="17" max="17" width="11.42578125" style="266" customWidth="1"/>
    <col min="18" max="18" width="12.85546875" style="266" customWidth="1"/>
    <col min="19" max="16384" width="9.140625" style="266"/>
  </cols>
  <sheetData>
    <row r="1" spans="1:22" ht="22.5">
      <c r="A1" s="455" t="s">
        <v>2090</v>
      </c>
      <c r="B1" s="531"/>
      <c r="C1" s="411"/>
      <c r="D1" s="456"/>
      <c r="E1" s="456"/>
      <c r="F1" s="456"/>
      <c r="G1" s="457"/>
      <c r="J1" s="268"/>
      <c r="K1" s="267"/>
    </row>
    <row r="2" spans="1:22" ht="16.5">
      <c r="A2" s="532"/>
      <c r="B2" s="531"/>
      <c r="C2" s="411"/>
      <c r="D2" s="456"/>
      <c r="E2" s="456"/>
      <c r="F2" s="456"/>
      <c r="J2" s="268"/>
      <c r="K2" s="267"/>
    </row>
    <row r="3" spans="1:22" ht="16.5">
      <c r="A3" s="533" t="s">
        <v>2091</v>
      </c>
      <c r="B3" s="534"/>
      <c r="C3" s="458"/>
      <c r="D3" s="459"/>
      <c r="E3" s="456"/>
      <c r="F3" s="456"/>
      <c r="J3" s="268"/>
      <c r="K3" s="267"/>
    </row>
    <row r="4" spans="1:22" ht="16.5">
      <c r="A4" s="533" t="s">
        <v>2092</v>
      </c>
      <c r="B4" s="534"/>
      <c r="C4" s="458"/>
      <c r="D4" s="459"/>
      <c r="E4" s="456"/>
      <c r="F4" s="456"/>
      <c r="J4" s="268"/>
      <c r="K4" s="267"/>
    </row>
    <row r="5" spans="1:22" ht="16.5">
      <c r="A5" s="532"/>
      <c r="B5" s="531"/>
      <c r="C5" s="411"/>
      <c r="D5" s="456"/>
      <c r="E5" s="456"/>
      <c r="F5" s="456"/>
      <c r="J5" s="268"/>
      <c r="K5" s="267"/>
    </row>
    <row r="6" spans="1:22" ht="16.5">
      <c r="A6" s="269" t="s">
        <v>2093</v>
      </c>
      <c r="B6" s="269"/>
      <c r="C6" s="270" t="s">
        <v>1969</v>
      </c>
      <c r="D6" s="270" t="s">
        <v>2083</v>
      </c>
      <c r="M6" s="269" t="s">
        <v>2094</v>
      </c>
      <c r="P6" s="270" t="s">
        <v>2083</v>
      </c>
    </row>
    <row r="7" spans="1:22" ht="16.5">
      <c r="A7" s="269" t="s">
        <v>2095</v>
      </c>
      <c r="B7" s="269"/>
      <c r="C7" s="270"/>
      <c r="D7" s="460"/>
      <c r="E7" s="457"/>
      <c r="F7" s="457"/>
      <c r="G7" s="457"/>
      <c r="M7" s="266" t="s">
        <v>1665</v>
      </c>
    </row>
    <row r="8" spans="1:22" ht="19.5">
      <c r="A8" s="266" t="s">
        <v>1665</v>
      </c>
      <c r="D8" s="461"/>
      <c r="E8" s="284"/>
      <c r="M8" s="462"/>
      <c r="N8" s="463"/>
      <c r="O8" s="464"/>
      <c r="P8" s="465" t="s">
        <v>1732</v>
      </c>
      <c r="Q8" s="465" t="s">
        <v>1732</v>
      </c>
      <c r="R8" s="465" t="s">
        <v>1732</v>
      </c>
      <c r="S8" s="466" t="s">
        <v>1744</v>
      </c>
      <c r="T8" s="465" t="s">
        <v>1744</v>
      </c>
      <c r="U8" s="467" t="s">
        <v>1744</v>
      </c>
      <c r="V8" s="317" t="s">
        <v>1886</v>
      </c>
    </row>
    <row r="9" spans="1:22" ht="19.5">
      <c r="A9" s="462"/>
      <c r="B9" s="463"/>
      <c r="C9" s="464"/>
      <c r="D9" s="465" t="s">
        <v>1732</v>
      </c>
      <c r="E9" s="465" t="s">
        <v>1732</v>
      </c>
      <c r="F9" s="465" t="s">
        <v>1732</v>
      </c>
      <c r="G9" s="466" t="s">
        <v>1744</v>
      </c>
      <c r="H9" s="465" t="s">
        <v>1744</v>
      </c>
      <c r="I9" s="467" t="s">
        <v>1744</v>
      </c>
      <c r="J9" s="317" t="s">
        <v>1886</v>
      </c>
      <c r="M9" s="468" t="s">
        <v>2053</v>
      </c>
      <c r="N9" s="469"/>
      <c r="O9" s="465"/>
      <c r="P9" s="464"/>
      <c r="Q9" s="464"/>
      <c r="R9" s="470"/>
      <c r="S9" s="471"/>
      <c r="T9" s="464"/>
      <c r="U9" s="470"/>
    </row>
    <row r="10" spans="1:22" ht="28.5">
      <c r="A10" s="468" t="s">
        <v>1975</v>
      </c>
      <c r="B10" s="469"/>
      <c r="C10" s="465"/>
      <c r="D10" s="464"/>
      <c r="E10" s="464"/>
      <c r="F10" s="470"/>
      <c r="G10" s="471"/>
      <c r="H10" s="464"/>
      <c r="I10" s="470"/>
      <c r="J10" s="317"/>
      <c r="M10" s="299" t="s">
        <v>1644</v>
      </c>
      <c r="N10" s="269"/>
      <c r="O10" s="274" t="s">
        <v>1645</v>
      </c>
      <c r="P10" s="300" t="s">
        <v>1574</v>
      </c>
      <c r="Q10" s="300" t="s">
        <v>1575</v>
      </c>
      <c r="R10" s="301" t="s">
        <v>1577</v>
      </c>
      <c r="S10" s="302" t="s">
        <v>1574</v>
      </c>
      <c r="T10" s="300" t="s">
        <v>1575</v>
      </c>
      <c r="U10" s="301" t="s">
        <v>1577</v>
      </c>
    </row>
    <row r="11" spans="1:22" ht="28.5">
      <c r="A11" s="299" t="s">
        <v>1644</v>
      </c>
      <c r="B11" s="269"/>
      <c r="C11" s="274" t="s">
        <v>1645</v>
      </c>
      <c r="D11" s="300" t="s">
        <v>1574</v>
      </c>
      <c r="E11" s="300" t="s">
        <v>1575</v>
      </c>
      <c r="F11" s="301" t="s">
        <v>1577</v>
      </c>
      <c r="G11" s="302" t="s">
        <v>1574</v>
      </c>
      <c r="H11" s="300" t="s">
        <v>1575</v>
      </c>
      <c r="I11" s="301" t="s">
        <v>1577</v>
      </c>
      <c r="M11" s="283" t="s">
        <v>2024</v>
      </c>
      <c r="O11" s="284" t="s">
        <v>2060</v>
      </c>
      <c r="P11" s="285">
        <v>115</v>
      </c>
      <c r="Q11" s="285">
        <v>209</v>
      </c>
      <c r="R11" s="472">
        <v>209</v>
      </c>
      <c r="S11" s="473">
        <f t="shared" ref="S11:U48" si="0">CEILING(P11*0.95,5)</f>
        <v>110</v>
      </c>
      <c r="T11" s="326">
        <f t="shared" si="0"/>
        <v>200</v>
      </c>
      <c r="U11" s="474">
        <f t="shared" si="0"/>
        <v>200</v>
      </c>
    </row>
    <row r="12" spans="1:22">
      <c r="A12" s="283" t="s">
        <v>1779</v>
      </c>
      <c r="C12" s="284" t="s">
        <v>2060</v>
      </c>
      <c r="D12" s="285">
        <v>148</v>
      </c>
      <c r="E12" s="285">
        <v>230</v>
      </c>
      <c r="F12" s="472">
        <v>230</v>
      </c>
      <c r="G12" s="473">
        <f t="shared" ref="G12:I41" si="1">CEILING(D12*0.95,5)</f>
        <v>145</v>
      </c>
      <c r="H12" s="326">
        <f t="shared" si="1"/>
        <v>220</v>
      </c>
      <c r="I12" s="474">
        <f t="shared" si="1"/>
        <v>220</v>
      </c>
      <c r="M12" s="283" t="s">
        <v>1779</v>
      </c>
      <c r="O12" s="284" t="s">
        <v>2060</v>
      </c>
      <c r="P12" s="285">
        <v>163</v>
      </c>
      <c r="Q12" s="285">
        <v>262</v>
      </c>
      <c r="R12" s="472">
        <v>262</v>
      </c>
      <c r="S12" s="473">
        <f t="shared" si="0"/>
        <v>155</v>
      </c>
      <c r="T12" s="326">
        <f t="shared" si="0"/>
        <v>250</v>
      </c>
      <c r="U12" s="474">
        <f t="shared" si="0"/>
        <v>250</v>
      </c>
    </row>
    <row r="13" spans="1:22">
      <c r="A13" s="283" t="s">
        <v>1780</v>
      </c>
      <c r="C13" s="284" t="s">
        <v>2060</v>
      </c>
      <c r="D13" s="285">
        <v>146</v>
      </c>
      <c r="E13" s="285">
        <v>219</v>
      </c>
      <c r="F13" s="472">
        <v>219</v>
      </c>
      <c r="G13" s="473">
        <f t="shared" si="1"/>
        <v>140</v>
      </c>
      <c r="H13" s="326">
        <f t="shared" si="1"/>
        <v>210</v>
      </c>
      <c r="I13" s="474">
        <f t="shared" si="1"/>
        <v>210</v>
      </c>
      <c r="M13" s="283" t="s">
        <v>1780</v>
      </c>
      <c r="O13" s="284" t="s">
        <v>2060</v>
      </c>
      <c r="P13" s="285">
        <v>179</v>
      </c>
      <c r="Q13" s="285">
        <v>275</v>
      </c>
      <c r="R13" s="472">
        <v>275</v>
      </c>
      <c r="S13" s="473">
        <f t="shared" si="0"/>
        <v>175</v>
      </c>
      <c r="T13" s="326">
        <f t="shared" si="0"/>
        <v>265</v>
      </c>
      <c r="U13" s="474">
        <f t="shared" si="0"/>
        <v>265</v>
      </c>
    </row>
    <row r="14" spans="1:22">
      <c r="A14" s="475" t="s">
        <v>1756</v>
      </c>
      <c r="B14" s="476"/>
      <c r="C14" s="284" t="s">
        <v>2060</v>
      </c>
      <c r="D14" s="285">
        <v>165</v>
      </c>
      <c r="E14" s="285">
        <v>225</v>
      </c>
      <c r="F14" s="472">
        <v>225</v>
      </c>
      <c r="G14" s="473">
        <f t="shared" si="1"/>
        <v>160</v>
      </c>
      <c r="H14" s="326">
        <f t="shared" si="1"/>
        <v>215</v>
      </c>
      <c r="I14" s="474">
        <f t="shared" si="1"/>
        <v>215</v>
      </c>
      <c r="M14" s="283" t="s">
        <v>2054</v>
      </c>
      <c r="O14" s="284" t="s">
        <v>2060</v>
      </c>
      <c r="P14" s="285">
        <v>324</v>
      </c>
      <c r="Q14" s="285">
        <v>523</v>
      </c>
      <c r="R14" s="472">
        <v>523</v>
      </c>
      <c r="S14" s="473">
        <f t="shared" si="0"/>
        <v>310</v>
      </c>
      <c r="T14" s="326">
        <f t="shared" si="0"/>
        <v>500</v>
      </c>
      <c r="U14" s="474">
        <f t="shared" si="0"/>
        <v>500</v>
      </c>
    </row>
    <row r="15" spans="1:22">
      <c r="A15" s="283" t="s">
        <v>2096</v>
      </c>
      <c r="C15" s="284" t="s">
        <v>2060</v>
      </c>
      <c r="D15" s="285">
        <v>182</v>
      </c>
      <c r="E15" s="285">
        <v>273</v>
      </c>
      <c r="F15" s="472">
        <v>273</v>
      </c>
      <c r="G15" s="473">
        <f t="shared" si="1"/>
        <v>175</v>
      </c>
      <c r="H15" s="326">
        <f t="shared" si="1"/>
        <v>260</v>
      </c>
      <c r="I15" s="474">
        <f t="shared" si="1"/>
        <v>260</v>
      </c>
      <c r="M15" s="283" t="s">
        <v>1754</v>
      </c>
      <c r="O15" s="284" t="s">
        <v>2060</v>
      </c>
      <c r="P15" s="285">
        <v>99.523809523809518</v>
      </c>
      <c r="Q15" s="285">
        <v>165.69841269841271</v>
      </c>
      <c r="R15" s="472">
        <v>165.69841269841271</v>
      </c>
      <c r="S15" s="473">
        <f t="shared" si="0"/>
        <v>95</v>
      </c>
      <c r="T15" s="326">
        <f t="shared" si="0"/>
        <v>160</v>
      </c>
      <c r="U15" s="474">
        <f t="shared" si="0"/>
        <v>160</v>
      </c>
    </row>
    <row r="16" spans="1:22">
      <c r="A16" s="283" t="s">
        <v>2097</v>
      </c>
      <c r="C16" s="284" t="s">
        <v>2060</v>
      </c>
      <c r="D16" s="285">
        <v>182</v>
      </c>
      <c r="E16" s="285">
        <v>273</v>
      </c>
      <c r="F16" s="472">
        <v>273</v>
      </c>
      <c r="G16" s="473">
        <f t="shared" si="1"/>
        <v>175</v>
      </c>
      <c r="H16" s="326">
        <f t="shared" si="1"/>
        <v>260</v>
      </c>
      <c r="I16" s="474">
        <f t="shared" si="1"/>
        <v>260</v>
      </c>
      <c r="M16" s="283" t="s">
        <v>1755</v>
      </c>
      <c r="O16" s="284" t="s">
        <v>2060</v>
      </c>
      <c r="P16" s="285">
        <v>99.523809523809518</v>
      </c>
      <c r="Q16" s="285">
        <v>165.69841269841271</v>
      </c>
      <c r="R16" s="472">
        <v>165.69841269841271</v>
      </c>
      <c r="S16" s="473">
        <f t="shared" si="0"/>
        <v>95</v>
      </c>
      <c r="T16" s="326">
        <f t="shared" si="0"/>
        <v>160</v>
      </c>
      <c r="U16" s="474">
        <f t="shared" si="0"/>
        <v>160</v>
      </c>
    </row>
    <row r="17" spans="1:21">
      <c r="A17" s="283" t="s">
        <v>2026</v>
      </c>
      <c r="C17" s="284" t="s">
        <v>2060</v>
      </c>
      <c r="D17" s="285">
        <v>165</v>
      </c>
      <c r="E17" s="285">
        <v>225</v>
      </c>
      <c r="F17" s="472">
        <v>225</v>
      </c>
      <c r="G17" s="473">
        <f t="shared" si="1"/>
        <v>160</v>
      </c>
      <c r="H17" s="326">
        <f t="shared" si="1"/>
        <v>215</v>
      </c>
      <c r="I17" s="474">
        <f t="shared" si="1"/>
        <v>215</v>
      </c>
      <c r="M17" s="288" t="s">
        <v>2052</v>
      </c>
      <c r="N17" s="284"/>
      <c r="O17" s="284" t="s">
        <v>2060</v>
      </c>
      <c r="P17" s="411">
        <v>113</v>
      </c>
      <c r="Q17" s="411">
        <v>191</v>
      </c>
      <c r="R17" s="411">
        <v>191</v>
      </c>
      <c r="S17" s="473">
        <f t="shared" si="0"/>
        <v>110</v>
      </c>
      <c r="T17" s="326">
        <f t="shared" si="0"/>
        <v>185</v>
      </c>
      <c r="U17" s="474">
        <f t="shared" si="0"/>
        <v>185</v>
      </c>
    </row>
    <row r="18" spans="1:21">
      <c r="A18" s="283" t="s">
        <v>1985</v>
      </c>
      <c r="C18" s="284" t="s">
        <v>2060</v>
      </c>
      <c r="D18" s="285">
        <v>147</v>
      </c>
      <c r="E18" s="285">
        <v>202</v>
      </c>
      <c r="F18" s="472">
        <v>202</v>
      </c>
      <c r="G18" s="473">
        <f t="shared" si="1"/>
        <v>140</v>
      </c>
      <c r="H18" s="326">
        <f t="shared" si="1"/>
        <v>195</v>
      </c>
      <c r="I18" s="474">
        <f t="shared" si="1"/>
        <v>195</v>
      </c>
      <c r="M18" s="475" t="s">
        <v>1756</v>
      </c>
      <c r="N18" s="476"/>
      <c r="O18" s="284" t="s">
        <v>2060</v>
      </c>
      <c r="P18" s="285">
        <v>181</v>
      </c>
      <c r="Q18" s="285">
        <v>249</v>
      </c>
      <c r="R18" s="472">
        <v>249</v>
      </c>
      <c r="S18" s="473">
        <f t="shared" si="0"/>
        <v>175</v>
      </c>
      <c r="T18" s="326">
        <f t="shared" si="0"/>
        <v>240</v>
      </c>
      <c r="U18" s="474">
        <f t="shared" si="0"/>
        <v>240</v>
      </c>
    </row>
    <row r="19" spans="1:21">
      <c r="A19" s="283" t="s">
        <v>1687</v>
      </c>
      <c r="C19" s="284" t="s">
        <v>2060</v>
      </c>
      <c r="D19" s="285">
        <v>143</v>
      </c>
      <c r="E19" s="285">
        <v>217</v>
      </c>
      <c r="F19" s="472">
        <v>217</v>
      </c>
      <c r="G19" s="473">
        <f t="shared" si="1"/>
        <v>140</v>
      </c>
      <c r="H19" s="326">
        <f t="shared" si="1"/>
        <v>210</v>
      </c>
      <c r="I19" s="474">
        <f t="shared" si="1"/>
        <v>210</v>
      </c>
      <c r="M19" s="283" t="s">
        <v>1868</v>
      </c>
      <c r="O19" s="284" t="s">
        <v>2060</v>
      </c>
      <c r="P19" s="285">
        <v>199</v>
      </c>
      <c r="Q19" s="285">
        <v>299</v>
      </c>
      <c r="R19" s="472">
        <v>299</v>
      </c>
      <c r="S19" s="473">
        <f t="shared" si="0"/>
        <v>190</v>
      </c>
      <c r="T19" s="326">
        <f t="shared" si="0"/>
        <v>285</v>
      </c>
      <c r="U19" s="474">
        <f t="shared" si="0"/>
        <v>285</v>
      </c>
    </row>
    <row r="20" spans="1:21">
      <c r="A20" s="283" t="s">
        <v>1757</v>
      </c>
      <c r="C20" s="284" t="s">
        <v>2060</v>
      </c>
      <c r="D20" s="285">
        <v>172</v>
      </c>
      <c r="E20" s="285">
        <v>261</v>
      </c>
      <c r="F20" s="472">
        <v>261</v>
      </c>
      <c r="G20" s="473">
        <f t="shared" si="1"/>
        <v>165</v>
      </c>
      <c r="H20" s="326">
        <f t="shared" si="1"/>
        <v>250</v>
      </c>
      <c r="I20" s="474">
        <f t="shared" si="1"/>
        <v>250</v>
      </c>
      <c r="M20" s="283" t="s">
        <v>2025</v>
      </c>
      <c r="O20" s="284" t="s">
        <v>2060</v>
      </c>
      <c r="P20" s="285">
        <v>208</v>
      </c>
      <c r="Q20" s="285">
        <v>307</v>
      </c>
      <c r="R20" s="472">
        <v>307</v>
      </c>
      <c r="S20" s="473">
        <f t="shared" si="0"/>
        <v>200</v>
      </c>
      <c r="T20" s="326">
        <f t="shared" si="0"/>
        <v>295</v>
      </c>
      <c r="U20" s="474">
        <f t="shared" si="0"/>
        <v>295</v>
      </c>
    </row>
    <row r="21" spans="1:21">
      <c r="A21" s="283" t="s">
        <v>1666</v>
      </c>
      <c r="C21" s="284" t="s">
        <v>2060</v>
      </c>
      <c r="D21" s="285">
        <v>170</v>
      </c>
      <c r="E21" s="285">
        <v>242</v>
      </c>
      <c r="F21" s="472">
        <v>242</v>
      </c>
      <c r="G21" s="473">
        <f t="shared" si="1"/>
        <v>165</v>
      </c>
      <c r="H21" s="326">
        <f t="shared" si="1"/>
        <v>230</v>
      </c>
      <c r="I21" s="474">
        <f t="shared" si="1"/>
        <v>230</v>
      </c>
      <c r="M21" s="283" t="s">
        <v>2098</v>
      </c>
      <c r="O21" s="284" t="s">
        <v>2060</v>
      </c>
      <c r="P21" s="285">
        <v>181</v>
      </c>
      <c r="Q21" s="285">
        <v>249</v>
      </c>
      <c r="R21" s="472">
        <v>249</v>
      </c>
      <c r="S21" s="473">
        <f t="shared" si="0"/>
        <v>175</v>
      </c>
      <c r="T21" s="326">
        <f t="shared" si="0"/>
        <v>240</v>
      </c>
      <c r="U21" s="474">
        <f t="shared" si="0"/>
        <v>240</v>
      </c>
    </row>
    <row r="22" spans="1:21">
      <c r="A22" s="283" t="s">
        <v>2099</v>
      </c>
      <c r="C22" s="284" t="s">
        <v>2060</v>
      </c>
      <c r="D22" s="285">
        <v>199</v>
      </c>
      <c r="E22" s="285">
        <v>299</v>
      </c>
      <c r="F22" s="472">
        <v>299</v>
      </c>
      <c r="G22" s="473">
        <f t="shared" si="1"/>
        <v>190</v>
      </c>
      <c r="H22" s="326">
        <f t="shared" si="1"/>
        <v>285</v>
      </c>
      <c r="I22" s="474">
        <f t="shared" si="1"/>
        <v>285</v>
      </c>
      <c r="M22" s="283" t="s">
        <v>1985</v>
      </c>
      <c r="O22" s="284" t="s">
        <v>2060</v>
      </c>
      <c r="P22" s="285">
        <v>155</v>
      </c>
      <c r="Q22" s="285">
        <v>217</v>
      </c>
      <c r="R22" s="472">
        <v>217</v>
      </c>
      <c r="S22" s="473">
        <f t="shared" si="0"/>
        <v>150</v>
      </c>
      <c r="T22" s="326">
        <f t="shared" si="0"/>
        <v>210</v>
      </c>
      <c r="U22" s="474">
        <f t="shared" si="0"/>
        <v>210</v>
      </c>
    </row>
    <row r="23" spans="1:21">
      <c r="A23" s="283" t="s">
        <v>2028</v>
      </c>
      <c r="C23" s="284" t="s">
        <v>2060</v>
      </c>
      <c r="D23" s="285">
        <v>129</v>
      </c>
      <c r="E23" s="285">
        <v>206</v>
      </c>
      <c r="F23" s="472">
        <v>206</v>
      </c>
      <c r="G23" s="473">
        <f t="shared" si="1"/>
        <v>125</v>
      </c>
      <c r="H23" s="326">
        <f t="shared" si="1"/>
        <v>200</v>
      </c>
      <c r="I23" s="474">
        <f t="shared" si="1"/>
        <v>200</v>
      </c>
      <c r="M23" s="283" t="s">
        <v>1687</v>
      </c>
      <c r="O23" s="284" t="s">
        <v>2060</v>
      </c>
      <c r="P23" s="285">
        <v>210</v>
      </c>
      <c r="Q23" s="285">
        <v>315</v>
      </c>
      <c r="R23" s="472">
        <v>315</v>
      </c>
      <c r="S23" s="473">
        <f t="shared" si="0"/>
        <v>200</v>
      </c>
      <c r="T23" s="326">
        <f t="shared" si="0"/>
        <v>300</v>
      </c>
      <c r="U23" s="474">
        <f t="shared" si="0"/>
        <v>300</v>
      </c>
    </row>
    <row r="24" spans="1:21">
      <c r="A24" s="283" t="s">
        <v>1758</v>
      </c>
      <c r="C24" s="284" t="s">
        <v>2060</v>
      </c>
      <c r="D24" s="285">
        <v>129</v>
      </c>
      <c r="E24" s="285">
        <v>206</v>
      </c>
      <c r="F24" s="472">
        <v>206</v>
      </c>
      <c r="G24" s="473">
        <f t="shared" si="1"/>
        <v>125</v>
      </c>
      <c r="H24" s="326">
        <f t="shared" si="1"/>
        <v>200</v>
      </c>
      <c r="I24" s="474">
        <f t="shared" si="1"/>
        <v>200</v>
      </c>
      <c r="M24" s="283" t="s">
        <v>1757</v>
      </c>
      <c r="O24" s="284" t="s">
        <v>2060</v>
      </c>
      <c r="P24" s="285">
        <v>168</v>
      </c>
      <c r="Q24" s="285">
        <v>262</v>
      </c>
      <c r="R24" s="472">
        <v>262</v>
      </c>
      <c r="S24" s="473">
        <f t="shared" si="0"/>
        <v>160</v>
      </c>
      <c r="T24" s="326">
        <f t="shared" si="0"/>
        <v>250</v>
      </c>
      <c r="U24" s="474">
        <f t="shared" si="0"/>
        <v>250</v>
      </c>
    </row>
    <row r="25" spans="1:21">
      <c r="A25" s="283" t="s">
        <v>1995</v>
      </c>
      <c r="C25" s="284" t="s">
        <v>2060</v>
      </c>
      <c r="D25" s="285">
        <v>134</v>
      </c>
      <c r="E25" s="285">
        <v>216</v>
      </c>
      <c r="F25" s="472">
        <v>216</v>
      </c>
      <c r="G25" s="473">
        <f t="shared" si="1"/>
        <v>130</v>
      </c>
      <c r="H25" s="326">
        <f t="shared" si="1"/>
        <v>210</v>
      </c>
      <c r="I25" s="474">
        <f t="shared" si="1"/>
        <v>210</v>
      </c>
      <c r="M25" s="283" t="s">
        <v>1666</v>
      </c>
      <c r="O25" s="284" t="s">
        <v>2060</v>
      </c>
      <c r="P25" s="285">
        <v>165</v>
      </c>
      <c r="Q25" s="285">
        <v>237</v>
      </c>
      <c r="R25" s="472">
        <v>237</v>
      </c>
      <c r="S25" s="473">
        <f t="shared" si="0"/>
        <v>160</v>
      </c>
      <c r="T25" s="326">
        <f t="shared" si="0"/>
        <v>230</v>
      </c>
      <c r="U25" s="474">
        <f t="shared" si="0"/>
        <v>230</v>
      </c>
    </row>
    <row r="26" spans="1:21">
      <c r="A26" s="283" t="s">
        <v>1759</v>
      </c>
      <c r="C26" s="284" t="s">
        <v>2060</v>
      </c>
      <c r="D26" s="285">
        <v>164</v>
      </c>
      <c r="E26" s="285">
        <v>238</v>
      </c>
      <c r="F26" s="472">
        <v>238</v>
      </c>
      <c r="G26" s="473">
        <f t="shared" si="1"/>
        <v>160</v>
      </c>
      <c r="H26" s="326">
        <f t="shared" si="1"/>
        <v>230</v>
      </c>
      <c r="I26" s="474">
        <f t="shared" si="1"/>
        <v>230</v>
      </c>
      <c r="M26" s="283" t="s">
        <v>2027</v>
      </c>
      <c r="O26" s="284" t="s">
        <v>2060</v>
      </c>
      <c r="P26" s="285">
        <v>198</v>
      </c>
      <c r="Q26" s="285">
        <v>307</v>
      </c>
      <c r="R26" s="472">
        <v>307</v>
      </c>
      <c r="S26" s="473">
        <f t="shared" si="0"/>
        <v>190</v>
      </c>
      <c r="T26" s="326">
        <f t="shared" si="0"/>
        <v>295</v>
      </c>
      <c r="U26" s="474">
        <f t="shared" si="0"/>
        <v>295</v>
      </c>
    </row>
    <row r="27" spans="1:21">
      <c r="A27" s="283" t="s">
        <v>1943</v>
      </c>
      <c r="C27" s="284" t="s">
        <v>2060</v>
      </c>
      <c r="D27" s="285">
        <v>161</v>
      </c>
      <c r="E27" s="285">
        <v>226</v>
      </c>
      <c r="F27" s="472">
        <v>226</v>
      </c>
      <c r="G27" s="473">
        <f t="shared" si="1"/>
        <v>155</v>
      </c>
      <c r="H27" s="326">
        <f t="shared" si="1"/>
        <v>215</v>
      </c>
      <c r="I27" s="474">
        <f t="shared" si="1"/>
        <v>215</v>
      </c>
      <c r="M27" s="283" t="s">
        <v>2099</v>
      </c>
      <c r="O27" s="284" t="s">
        <v>2060</v>
      </c>
      <c r="P27" s="285">
        <v>216</v>
      </c>
      <c r="Q27" s="285">
        <v>333</v>
      </c>
      <c r="R27" s="472">
        <v>333</v>
      </c>
      <c r="S27" s="473">
        <f t="shared" si="0"/>
        <v>210</v>
      </c>
      <c r="T27" s="326">
        <f t="shared" si="0"/>
        <v>320</v>
      </c>
      <c r="U27" s="474">
        <f t="shared" si="0"/>
        <v>320</v>
      </c>
    </row>
    <row r="28" spans="1:21">
      <c r="A28" s="283" t="s">
        <v>2029</v>
      </c>
      <c r="C28" s="284" t="s">
        <v>2060</v>
      </c>
      <c r="D28" s="285">
        <v>196</v>
      </c>
      <c r="E28" s="285">
        <v>318</v>
      </c>
      <c r="F28" s="472">
        <v>318</v>
      </c>
      <c r="G28" s="473">
        <f t="shared" si="1"/>
        <v>190</v>
      </c>
      <c r="H28" s="326">
        <f t="shared" si="1"/>
        <v>305</v>
      </c>
      <c r="I28" s="474">
        <f t="shared" si="1"/>
        <v>305</v>
      </c>
      <c r="M28" s="283" t="s">
        <v>1778</v>
      </c>
      <c r="O28" s="284" t="s">
        <v>2060</v>
      </c>
      <c r="P28" s="285">
        <v>155</v>
      </c>
      <c r="Q28" s="285">
        <v>255</v>
      </c>
      <c r="R28" s="472">
        <v>255</v>
      </c>
      <c r="S28" s="473">
        <f t="shared" si="0"/>
        <v>150</v>
      </c>
      <c r="T28" s="326">
        <f t="shared" si="0"/>
        <v>245</v>
      </c>
      <c r="U28" s="474">
        <f t="shared" si="0"/>
        <v>245</v>
      </c>
    </row>
    <row r="29" spans="1:21">
      <c r="A29" s="283" t="s">
        <v>1760</v>
      </c>
      <c r="C29" s="284" t="s">
        <v>2060</v>
      </c>
      <c r="D29" s="285">
        <v>200</v>
      </c>
      <c r="E29" s="285">
        <v>312</v>
      </c>
      <c r="F29" s="472">
        <v>312</v>
      </c>
      <c r="G29" s="473">
        <f t="shared" si="1"/>
        <v>190</v>
      </c>
      <c r="H29" s="326">
        <f t="shared" si="1"/>
        <v>300</v>
      </c>
      <c r="I29" s="474">
        <f t="shared" si="1"/>
        <v>300</v>
      </c>
      <c r="M29" s="283" t="s">
        <v>2028</v>
      </c>
      <c r="O29" s="284" t="s">
        <v>2060</v>
      </c>
      <c r="P29" s="285">
        <v>175.84729481565194</v>
      </c>
      <c r="Q29" s="285">
        <v>247.91778499788106</v>
      </c>
      <c r="R29" s="472">
        <v>247.91778499788106</v>
      </c>
      <c r="S29" s="473">
        <f t="shared" si="0"/>
        <v>170</v>
      </c>
      <c r="T29" s="326">
        <f t="shared" si="0"/>
        <v>240</v>
      </c>
      <c r="U29" s="474">
        <f t="shared" si="0"/>
        <v>240</v>
      </c>
    </row>
    <row r="30" spans="1:21">
      <c r="A30" s="283" t="s">
        <v>1712</v>
      </c>
      <c r="C30" s="284" t="s">
        <v>2060</v>
      </c>
      <c r="D30" s="285">
        <v>159</v>
      </c>
      <c r="E30" s="285">
        <v>238</v>
      </c>
      <c r="F30" s="472">
        <v>238</v>
      </c>
      <c r="G30" s="473">
        <f t="shared" si="1"/>
        <v>155</v>
      </c>
      <c r="H30" s="326">
        <f t="shared" si="1"/>
        <v>230</v>
      </c>
      <c r="I30" s="474">
        <f t="shared" si="1"/>
        <v>230</v>
      </c>
      <c r="M30" s="283" t="s">
        <v>1758</v>
      </c>
      <c r="O30" s="284" t="s">
        <v>2060</v>
      </c>
      <c r="P30" s="285">
        <v>175.84729481565194</v>
      </c>
      <c r="Q30" s="285">
        <v>247.91778499788106</v>
      </c>
      <c r="R30" s="472">
        <v>247.91778499788106</v>
      </c>
      <c r="S30" s="473">
        <f t="shared" si="0"/>
        <v>170</v>
      </c>
      <c r="T30" s="326">
        <f t="shared" si="0"/>
        <v>240</v>
      </c>
      <c r="U30" s="474">
        <f t="shared" si="0"/>
        <v>240</v>
      </c>
    </row>
    <row r="31" spans="1:21">
      <c r="A31" s="283" t="s">
        <v>1781</v>
      </c>
      <c r="C31" s="284" t="s">
        <v>2060</v>
      </c>
      <c r="D31" s="285">
        <v>159</v>
      </c>
      <c r="E31" s="285">
        <v>236</v>
      </c>
      <c r="F31" s="472">
        <v>236</v>
      </c>
      <c r="G31" s="473">
        <f t="shared" si="1"/>
        <v>155</v>
      </c>
      <c r="H31" s="326">
        <f t="shared" si="1"/>
        <v>225</v>
      </c>
      <c r="I31" s="474">
        <f t="shared" si="1"/>
        <v>225</v>
      </c>
      <c r="M31" s="283" t="s">
        <v>1995</v>
      </c>
      <c r="O31" s="284" t="s">
        <v>2060</v>
      </c>
      <c r="P31" s="285">
        <v>159</v>
      </c>
      <c r="Q31" s="285">
        <v>241</v>
      </c>
      <c r="R31" s="472">
        <v>241</v>
      </c>
      <c r="S31" s="473">
        <f t="shared" si="0"/>
        <v>155</v>
      </c>
      <c r="T31" s="326">
        <f t="shared" si="0"/>
        <v>230</v>
      </c>
      <c r="U31" s="474">
        <f t="shared" si="0"/>
        <v>230</v>
      </c>
    </row>
    <row r="32" spans="1:21">
      <c r="A32" s="283" t="s">
        <v>2030</v>
      </c>
      <c r="C32" s="284" t="s">
        <v>2060</v>
      </c>
      <c r="D32" s="285">
        <v>159</v>
      </c>
      <c r="E32" s="285">
        <v>236</v>
      </c>
      <c r="F32" s="472">
        <v>236</v>
      </c>
      <c r="G32" s="473">
        <f t="shared" si="1"/>
        <v>155</v>
      </c>
      <c r="H32" s="326">
        <f t="shared" si="1"/>
        <v>225</v>
      </c>
      <c r="I32" s="474">
        <f t="shared" si="1"/>
        <v>225</v>
      </c>
      <c r="M32" s="283" t="s">
        <v>1759</v>
      </c>
      <c r="O32" s="284" t="s">
        <v>2060</v>
      </c>
      <c r="P32" s="285">
        <v>185</v>
      </c>
      <c r="Q32" s="285">
        <v>257</v>
      </c>
      <c r="R32" s="472">
        <v>257</v>
      </c>
      <c r="S32" s="473">
        <f t="shared" si="0"/>
        <v>180</v>
      </c>
      <c r="T32" s="326">
        <f t="shared" si="0"/>
        <v>245</v>
      </c>
      <c r="U32" s="474">
        <f t="shared" si="0"/>
        <v>245</v>
      </c>
    </row>
    <row r="33" spans="1:21">
      <c r="A33" s="283" t="s">
        <v>1713</v>
      </c>
      <c r="C33" s="284" t="s">
        <v>2060</v>
      </c>
      <c r="D33" s="285">
        <v>159</v>
      </c>
      <c r="E33" s="285">
        <v>238</v>
      </c>
      <c r="F33" s="472">
        <v>238</v>
      </c>
      <c r="G33" s="473">
        <f t="shared" si="1"/>
        <v>155</v>
      </c>
      <c r="H33" s="326">
        <f t="shared" si="1"/>
        <v>230</v>
      </c>
      <c r="I33" s="474">
        <f t="shared" si="1"/>
        <v>230</v>
      </c>
      <c r="M33" s="283" t="s">
        <v>1943</v>
      </c>
      <c r="O33" s="284" t="s">
        <v>2060</v>
      </c>
      <c r="P33" s="285">
        <v>185.71428571428572</v>
      </c>
      <c r="Q33" s="285">
        <v>280.95238095238096</v>
      </c>
      <c r="R33" s="472">
        <v>280.95238095238096</v>
      </c>
      <c r="S33" s="473">
        <f t="shared" si="0"/>
        <v>180</v>
      </c>
      <c r="T33" s="326">
        <f t="shared" si="0"/>
        <v>270</v>
      </c>
      <c r="U33" s="474">
        <f t="shared" si="0"/>
        <v>270</v>
      </c>
    </row>
    <row r="34" spans="1:21">
      <c r="A34" s="283" t="s">
        <v>1761</v>
      </c>
      <c r="C34" s="284" t="s">
        <v>2060</v>
      </c>
      <c r="D34" s="285">
        <v>160</v>
      </c>
      <c r="E34" s="285">
        <v>235</v>
      </c>
      <c r="F34" s="472">
        <v>235</v>
      </c>
      <c r="G34" s="473">
        <f t="shared" si="1"/>
        <v>155</v>
      </c>
      <c r="H34" s="326">
        <f t="shared" si="1"/>
        <v>225</v>
      </c>
      <c r="I34" s="474">
        <f t="shared" si="1"/>
        <v>225</v>
      </c>
      <c r="M34" s="283" t="s">
        <v>2029</v>
      </c>
      <c r="O34" s="284" t="s">
        <v>2060</v>
      </c>
      <c r="P34" s="285">
        <v>200.84729481565194</v>
      </c>
      <c r="Q34" s="285">
        <v>334.91778499788109</v>
      </c>
      <c r="R34" s="472">
        <v>334.91778499788109</v>
      </c>
      <c r="S34" s="473">
        <f t="shared" si="0"/>
        <v>195</v>
      </c>
      <c r="T34" s="326">
        <f t="shared" si="0"/>
        <v>320</v>
      </c>
      <c r="U34" s="474">
        <f t="shared" si="0"/>
        <v>320</v>
      </c>
    </row>
    <row r="35" spans="1:21">
      <c r="A35" s="283" t="s">
        <v>1953</v>
      </c>
      <c r="C35" s="284" t="s">
        <v>2060</v>
      </c>
      <c r="D35" s="285">
        <v>144</v>
      </c>
      <c r="E35" s="285">
        <v>218</v>
      </c>
      <c r="F35" s="472">
        <v>218</v>
      </c>
      <c r="G35" s="473">
        <f t="shared" si="1"/>
        <v>140</v>
      </c>
      <c r="H35" s="326">
        <f t="shared" si="1"/>
        <v>210</v>
      </c>
      <c r="I35" s="474">
        <f t="shared" si="1"/>
        <v>210</v>
      </c>
      <c r="M35" s="283" t="s">
        <v>1760</v>
      </c>
      <c r="O35" s="284" t="s">
        <v>2060</v>
      </c>
      <c r="P35" s="285">
        <v>250</v>
      </c>
      <c r="Q35" s="285">
        <v>370</v>
      </c>
      <c r="R35" s="472">
        <v>370</v>
      </c>
      <c r="S35" s="473">
        <f t="shared" si="0"/>
        <v>240</v>
      </c>
      <c r="T35" s="326">
        <f t="shared" si="0"/>
        <v>355</v>
      </c>
      <c r="U35" s="474">
        <f t="shared" si="0"/>
        <v>355</v>
      </c>
    </row>
    <row r="36" spans="1:21">
      <c r="A36" s="283" t="s">
        <v>1762</v>
      </c>
      <c r="C36" s="284" t="s">
        <v>2060</v>
      </c>
      <c r="D36" s="285">
        <v>161</v>
      </c>
      <c r="E36" s="285">
        <v>235</v>
      </c>
      <c r="F36" s="472">
        <v>235</v>
      </c>
      <c r="G36" s="473">
        <f t="shared" si="1"/>
        <v>155</v>
      </c>
      <c r="H36" s="326">
        <f t="shared" si="1"/>
        <v>225</v>
      </c>
      <c r="I36" s="474">
        <f t="shared" si="1"/>
        <v>225</v>
      </c>
      <c r="M36" s="283" t="s">
        <v>1667</v>
      </c>
      <c r="O36" s="284" t="s">
        <v>2060</v>
      </c>
      <c r="P36" s="285">
        <v>304</v>
      </c>
      <c r="Q36" s="285">
        <v>428</v>
      </c>
      <c r="R36" s="472">
        <v>428</v>
      </c>
      <c r="S36" s="473">
        <f t="shared" si="0"/>
        <v>290</v>
      </c>
      <c r="T36" s="326">
        <f t="shared" si="0"/>
        <v>410</v>
      </c>
      <c r="U36" s="474">
        <f t="shared" si="0"/>
        <v>410</v>
      </c>
    </row>
    <row r="37" spans="1:21">
      <c r="A37" s="283" t="s">
        <v>1763</v>
      </c>
      <c r="C37" s="284" t="s">
        <v>2060</v>
      </c>
      <c r="D37" s="285">
        <v>160</v>
      </c>
      <c r="E37" s="285">
        <v>223</v>
      </c>
      <c r="F37" s="472">
        <v>223</v>
      </c>
      <c r="G37" s="473">
        <f t="shared" si="1"/>
        <v>155</v>
      </c>
      <c r="H37" s="326">
        <f t="shared" si="1"/>
        <v>215</v>
      </c>
      <c r="I37" s="474">
        <f t="shared" si="1"/>
        <v>215</v>
      </c>
      <c r="M37" s="283" t="s">
        <v>1712</v>
      </c>
      <c r="O37" s="284" t="s">
        <v>2060</v>
      </c>
      <c r="P37" s="285">
        <v>174</v>
      </c>
      <c r="Q37" s="285">
        <v>253</v>
      </c>
      <c r="R37" s="472">
        <v>253</v>
      </c>
      <c r="S37" s="473">
        <f t="shared" si="0"/>
        <v>170</v>
      </c>
      <c r="T37" s="326">
        <f t="shared" si="0"/>
        <v>245</v>
      </c>
      <c r="U37" s="474">
        <f t="shared" si="0"/>
        <v>245</v>
      </c>
    </row>
    <row r="38" spans="1:21">
      <c r="A38" s="283" t="s">
        <v>1764</v>
      </c>
      <c r="C38" s="284" t="s">
        <v>2060</v>
      </c>
      <c r="D38" s="285">
        <v>162</v>
      </c>
      <c r="E38" s="285">
        <v>237</v>
      </c>
      <c r="F38" s="472">
        <v>237</v>
      </c>
      <c r="G38" s="473">
        <f t="shared" si="1"/>
        <v>155</v>
      </c>
      <c r="H38" s="326">
        <f t="shared" si="1"/>
        <v>230</v>
      </c>
      <c r="I38" s="474">
        <f t="shared" si="1"/>
        <v>230</v>
      </c>
      <c r="M38" s="283" t="s">
        <v>1781</v>
      </c>
      <c r="O38" s="284" t="s">
        <v>2060</v>
      </c>
      <c r="P38" s="285">
        <v>174</v>
      </c>
      <c r="Q38" s="285">
        <v>251</v>
      </c>
      <c r="R38" s="472">
        <v>251</v>
      </c>
      <c r="S38" s="473">
        <f t="shared" si="0"/>
        <v>170</v>
      </c>
      <c r="T38" s="326">
        <f t="shared" si="0"/>
        <v>240</v>
      </c>
      <c r="U38" s="474">
        <f t="shared" si="0"/>
        <v>240</v>
      </c>
    </row>
    <row r="39" spans="1:21">
      <c r="A39" s="283" t="s">
        <v>1765</v>
      </c>
      <c r="C39" s="284" t="s">
        <v>2060</v>
      </c>
      <c r="D39" s="285">
        <v>161</v>
      </c>
      <c r="E39" s="285">
        <v>212</v>
      </c>
      <c r="F39" s="472">
        <v>212</v>
      </c>
      <c r="G39" s="473">
        <f t="shared" si="1"/>
        <v>155</v>
      </c>
      <c r="H39" s="326">
        <f t="shared" si="1"/>
        <v>205</v>
      </c>
      <c r="I39" s="474">
        <f t="shared" si="1"/>
        <v>205</v>
      </c>
      <c r="M39" s="283" t="s">
        <v>2030</v>
      </c>
      <c r="O39" s="284" t="s">
        <v>2060</v>
      </c>
      <c r="P39" s="285">
        <v>174</v>
      </c>
      <c r="Q39" s="285">
        <v>251</v>
      </c>
      <c r="R39" s="472">
        <v>251</v>
      </c>
      <c r="S39" s="473">
        <f t="shared" si="0"/>
        <v>170</v>
      </c>
      <c r="T39" s="326">
        <f t="shared" si="0"/>
        <v>240</v>
      </c>
      <c r="U39" s="474">
        <f t="shared" si="0"/>
        <v>240</v>
      </c>
    </row>
    <row r="40" spans="1:21">
      <c r="A40" s="283" t="s">
        <v>2100</v>
      </c>
      <c r="C40" s="284" t="s">
        <v>2060</v>
      </c>
      <c r="D40" s="285">
        <v>164</v>
      </c>
      <c r="E40" s="285">
        <v>233</v>
      </c>
      <c r="F40" s="472">
        <v>233</v>
      </c>
      <c r="G40" s="473">
        <f t="shared" si="1"/>
        <v>160</v>
      </c>
      <c r="H40" s="326">
        <f t="shared" si="1"/>
        <v>225</v>
      </c>
      <c r="I40" s="474">
        <f t="shared" si="1"/>
        <v>225</v>
      </c>
      <c r="M40" s="283" t="s">
        <v>1713</v>
      </c>
      <c r="O40" s="284" t="s">
        <v>2060</v>
      </c>
      <c r="P40" s="285">
        <v>174</v>
      </c>
      <c r="Q40" s="285">
        <v>253</v>
      </c>
      <c r="R40" s="472">
        <v>253</v>
      </c>
      <c r="S40" s="473">
        <f t="shared" si="0"/>
        <v>170</v>
      </c>
      <c r="T40" s="326">
        <f t="shared" si="0"/>
        <v>245</v>
      </c>
      <c r="U40" s="474">
        <f t="shared" si="0"/>
        <v>245</v>
      </c>
    </row>
    <row r="41" spans="1:21">
      <c r="A41" s="283" t="s">
        <v>2101</v>
      </c>
      <c r="C41" s="284" t="s">
        <v>2060</v>
      </c>
      <c r="D41" s="285">
        <v>225</v>
      </c>
      <c r="E41" s="285">
        <v>324</v>
      </c>
      <c r="F41" s="472">
        <v>324</v>
      </c>
      <c r="G41" s="473">
        <f t="shared" si="1"/>
        <v>215</v>
      </c>
      <c r="H41" s="326">
        <f t="shared" si="1"/>
        <v>310</v>
      </c>
      <c r="I41" s="474">
        <f t="shared" si="1"/>
        <v>310</v>
      </c>
      <c r="M41" s="283" t="s">
        <v>1761</v>
      </c>
      <c r="O41" s="284" t="s">
        <v>2060</v>
      </c>
      <c r="P41" s="285">
        <v>190</v>
      </c>
      <c r="Q41" s="285">
        <v>270</v>
      </c>
      <c r="R41" s="472">
        <v>270</v>
      </c>
      <c r="S41" s="473">
        <f t="shared" si="0"/>
        <v>185</v>
      </c>
      <c r="T41" s="326">
        <f t="shared" si="0"/>
        <v>260</v>
      </c>
      <c r="U41" s="474">
        <f t="shared" si="0"/>
        <v>260</v>
      </c>
    </row>
    <row r="42" spans="1:21">
      <c r="A42" s="297" t="s">
        <v>1873</v>
      </c>
      <c r="B42" s="298"/>
      <c r="C42" s="292" t="s">
        <v>2060</v>
      </c>
      <c r="D42" s="293">
        <v>161</v>
      </c>
      <c r="E42" s="293">
        <v>217</v>
      </c>
      <c r="F42" s="477">
        <v>217</v>
      </c>
      <c r="G42" s="328">
        <f t="shared" ref="G42:I42" si="2">CEILING(D42*0.95,5)</f>
        <v>155</v>
      </c>
      <c r="H42" s="327">
        <f t="shared" si="2"/>
        <v>210</v>
      </c>
      <c r="I42" s="329">
        <f t="shared" si="2"/>
        <v>210</v>
      </c>
      <c r="M42" s="283" t="s">
        <v>1953</v>
      </c>
      <c r="O42" s="284" t="s">
        <v>2060</v>
      </c>
      <c r="P42" s="285">
        <v>179</v>
      </c>
      <c r="Q42" s="285">
        <v>263</v>
      </c>
      <c r="R42" s="472">
        <v>263</v>
      </c>
      <c r="S42" s="473">
        <f t="shared" si="0"/>
        <v>175</v>
      </c>
      <c r="T42" s="326">
        <f t="shared" si="0"/>
        <v>250</v>
      </c>
      <c r="U42" s="474">
        <f t="shared" si="0"/>
        <v>250</v>
      </c>
    </row>
    <row r="43" spans="1:21">
      <c r="M43" s="283" t="s">
        <v>1762</v>
      </c>
      <c r="O43" s="284" t="s">
        <v>2060</v>
      </c>
      <c r="P43" s="285">
        <v>189</v>
      </c>
      <c r="Q43" s="285">
        <v>268</v>
      </c>
      <c r="R43" s="472">
        <v>268</v>
      </c>
      <c r="S43" s="473">
        <f t="shared" si="0"/>
        <v>180</v>
      </c>
      <c r="T43" s="326">
        <f t="shared" si="0"/>
        <v>255</v>
      </c>
      <c r="U43" s="474">
        <f t="shared" si="0"/>
        <v>255</v>
      </c>
    </row>
    <row r="44" spans="1:21" ht="19.5">
      <c r="A44" s="269" t="s">
        <v>2102</v>
      </c>
      <c r="D44" s="461"/>
      <c r="E44" s="284"/>
      <c r="M44" s="283" t="s">
        <v>1763</v>
      </c>
      <c r="O44" s="284" t="s">
        <v>2060</v>
      </c>
      <c r="P44" s="285">
        <v>192</v>
      </c>
      <c r="Q44" s="285">
        <v>249</v>
      </c>
      <c r="R44" s="472">
        <v>249</v>
      </c>
      <c r="S44" s="473">
        <f t="shared" si="0"/>
        <v>185</v>
      </c>
      <c r="T44" s="326">
        <f t="shared" si="0"/>
        <v>240</v>
      </c>
      <c r="U44" s="474">
        <f t="shared" si="0"/>
        <v>240</v>
      </c>
    </row>
    <row r="45" spans="1:21" ht="16.5">
      <c r="A45" s="269" t="s">
        <v>2103</v>
      </c>
      <c r="J45" s="317" t="s">
        <v>1886</v>
      </c>
      <c r="M45" s="283" t="s">
        <v>1764</v>
      </c>
      <c r="O45" s="284" t="s">
        <v>2060</v>
      </c>
      <c r="P45" s="285">
        <v>190</v>
      </c>
      <c r="Q45" s="285">
        <v>270</v>
      </c>
      <c r="R45" s="472">
        <v>270</v>
      </c>
      <c r="S45" s="473">
        <f t="shared" si="0"/>
        <v>185</v>
      </c>
      <c r="T45" s="326">
        <f t="shared" si="0"/>
        <v>260</v>
      </c>
      <c r="U45" s="474">
        <f t="shared" si="0"/>
        <v>260</v>
      </c>
    </row>
    <row r="46" spans="1:21">
      <c r="A46" s="266" t="s">
        <v>1665</v>
      </c>
      <c r="J46" s="317"/>
      <c r="M46" s="283" t="s">
        <v>1765</v>
      </c>
      <c r="O46" s="284" t="s">
        <v>2060</v>
      </c>
      <c r="P46" s="285">
        <v>191</v>
      </c>
      <c r="Q46" s="285">
        <v>265</v>
      </c>
      <c r="R46" s="472">
        <v>265</v>
      </c>
      <c r="S46" s="473">
        <f t="shared" si="0"/>
        <v>185</v>
      </c>
      <c r="T46" s="326">
        <f t="shared" si="0"/>
        <v>255</v>
      </c>
      <c r="U46" s="474">
        <f t="shared" si="0"/>
        <v>255</v>
      </c>
    </row>
    <row r="47" spans="1:21" ht="15.75" customHeight="1">
      <c r="A47" s="462"/>
      <c r="B47" s="463"/>
      <c r="C47" s="464"/>
      <c r="D47" s="465" t="s">
        <v>1732</v>
      </c>
      <c r="E47" s="465" t="s">
        <v>1732</v>
      </c>
      <c r="F47" s="465" t="s">
        <v>1732</v>
      </c>
      <c r="G47" s="466" t="s">
        <v>1744</v>
      </c>
      <c r="H47" s="465" t="s">
        <v>1744</v>
      </c>
      <c r="I47" s="467" t="s">
        <v>1744</v>
      </c>
      <c r="M47" s="283" t="s">
        <v>2100</v>
      </c>
      <c r="O47" s="284" t="s">
        <v>2060</v>
      </c>
      <c r="P47" s="285">
        <v>197</v>
      </c>
      <c r="Q47" s="285">
        <v>273</v>
      </c>
      <c r="R47" s="472">
        <v>273</v>
      </c>
      <c r="S47" s="473">
        <f t="shared" si="0"/>
        <v>190</v>
      </c>
      <c r="T47" s="326">
        <f t="shared" si="0"/>
        <v>260</v>
      </c>
      <c r="U47" s="474">
        <f t="shared" si="0"/>
        <v>260</v>
      </c>
    </row>
    <row r="48" spans="1:21" ht="19.5">
      <c r="A48" s="468" t="s">
        <v>1975</v>
      </c>
      <c r="B48" s="469"/>
      <c r="C48" s="465"/>
      <c r="D48" s="464"/>
      <c r="E48" s="464"/>
      <c r="F48" s="470"/>
      <c r="G48" s="471"/>
      <c r="H48" s="464"/>
      <c r="I48" s="470"/>
      <c r="M48" s="283" t="s">
        <v>2101</v>
      </c>
      <c r="O48" s="284" t="s">
        <v>2060</v>
      </c>
      <c r="P48" s="285">
        <v>250</v>
      </c>
      <c r="Q48" s="285">
        <v>365</v>
      </c>
      <c r="R48" s="472">
        <v>365</v>
      </c>
      <c r="S48" s="473">
        <f t="shared" si="0"/>
        <v>240</v>
      </c>
      <c r="T48" s="326">
        <f t="shared" si="0"/>
        <v>350</v>
      </c>
      <c r="U48" s="474">
        <f t="shared" si="0"/>
        <v>350</v>
      </c>
    </row>
    <row r="49" spans="1:22" ht="28.5">
      <c r="A49" s="299" t="s">
        <v>1644</v>
      </c>
      <c r="B49" s="269"/>
      <c r="C49" s="274" t="s">
        <v>1645</v>
      </c>
      <c r="D49" s="300" t="s">
        <v>1574</v>
      </c>
      <c r="E49" s="300" t="s">
        <v>1575</v>
      </c>
      <c r="F49" s="301" t="s">
        <v>1577</v>
      </c>
      <c r="G49" s="302" t="s">
        <v>1574</v>
      </c>
      <c r="H49" s="300" t="s">
        <v>1575</v>
      </c>
      <c r="I49" s="301" t="s">
        <v>1577</v>
      </c>
      <c r="M49" s="297" t="s">
        <v>1873</v>
      </c>
      <c r="N49" s="298"/>
      <c r="O49" s="292" t="s">
        <v>2060</v>
      </c>
      <c r="P49" s="293">
        <v>196</v>
      </c>
      <c r="Q49" s="293">
        <v>272</v>
      </c>
      <c r="R49" s="477">
        <v>272</v>
      </c>
      <c r="S49" s="328">
        <f t="shared" ref="S49:U49" si="3">CEILING(P49*0.95,5)</f>
        <v>190</v>
      </c>
      <c r="T49" s="327">
        <f t="shared" si="3"/>
        <v>260</v>
      </c>
      <c r="U49" s="329">
        <f t="shared" si="3"/>
        <v>260</v>
      </c>
    </row>
    <row r="50" spans="1:22">
      <c r="A50" s="283" t="s">
        <v>2104</v>
      </c>
      <c r="C50" s="284" t="s">
        <v>2061</v>
      </c>
      <c r="D50" s="284">
        <v>141</v>
      </c>
      <c r="E50" s="284">
        <v>234</v>
      </c>
      <c r="F50" s="284">
        <v>234</v>
      </c>
      <c r="G50" s="473">
        <f t="shared" ref="G50:I83" si="4">CEILING(D50*0.95,5)</f>
        <v>135</v>
      </c>
      <c r="H50" s="326">
        <f t="shared" si="4"/>
        <v>225</v>
      </c>
      <c r="I50" s="474">
        <f t="shared" si="4"/>
        <v>225</v>
      </c>
      <c r="O50" s="284"/>
      <c r="P50" s="285"/>
      <c r="Q50" s="285"/>
      <c r="R50" s="285"/>
      <c r="S50" s="284"/>
      <c r="T50" s="284"/>
      <c r="U50" s="284"/>
    </row>
    <row r="51" spans="1:22" ht="19.5">
      <c r="A51" s="283" t="s">
        <v>1779</v>
      </c>
      <c r="C51" s="284" t="s">
        <v>2061</v>
      </c>
      <c r="D51" s="284">
        <v>148</v>
      </c>
      <c r="E51" s="284">
        <v>230</v>
      </c>
      <c r="F51" s="284">
        <v>230</v>
      </c>
      <c r="G51" s="473">
        <f t="shared" si="4"/>
        <v>145</v>
      </c>
      <c r="H51" s="326">
        <f t="shared" si="4"/>
        <v>220</v>
      </c>
      <c r="I51" s="474">
        <f t="shared" si="4"/>
        <v>220</v>
      </c>
      <c r="M51" s="269" t="s">
        <v>2105</v>
      </c>
      <c r="O51" s="284"/>
      <c r="P51" s="461"/>
      <c r="Q51" s="284"/>
    </row>
    <row r="52" spans="1:22" ht="16.5">
      <c r="A52" s="283" t="s">
        <v>1780</v>
      </c>
      <c r="C52" s="284" t="s">
        <v>2061</v>
      </c>
      <c r="D52" s="284">
        <v>152</v>
      </c>
      <c r="E52" s="284">
        <v>230</v>
      </c>
      <c r="F52" s="284">
        <v>230</v>
      </c>
      <c r="G52" s="473">
        <f t="shared" si="4"/>
        <v>145</v>
      </c>
      <c r="H52" s="326">
        <f t="shared" si="4"/>
        <v>220</v>
      </c>
      <c r="I52" s="474">
        <f t="shared" si="4"/>
        <v>220</v>
      </c>
      <c r="M52" s="269" t="s">
        <v>2106</v>
      </c>
    </row>
    <row r="53" spans="1:22">
      <c r="A53" s="283" t="s">
        <v>1754</v>
      </c>
      <c r="B53" s="491"/>
      <c r="C53" s="284" t="s">
        <v>2061</v>
      </c>
      <c r="D53" s="284">
        <v>121</v>
      </c>
      <c r="E53" s="284">
        <v>201</v>
      </c>
      <c r="F53" s="284">
        <v>201</v>
      </c>
      <c r="G53" s="473">
        <f t="shared" si="4"/>
        <v>115</v>
      </c>
      <c r="H53" s="326">
        <f t="shared" si="4"/>
        <v>195</v>
      </c>
      <c r="I53" s="474">
        <f t="shared" si="4"/>
        <v>195</v>
      </c>
      <c r="M53" s="266" t="s">
        <v>1665</v>
      </c>
    </row>
    <row r="54" spans="1:22">
      <c r="A54" s="283" t="s">
        <v>1755</v>
      </c>
      <c r="B54" s="491"/>
      <c r="C54" s="284" t="s">
        <v>2061</v>
      </c>
      <c r="D54" s="284">
        <v>121</v>
      </c>
      <c r="E54" s="284">
        <v>201</v>
      </c>
      <c r="F54" s="284">
        <v>201</v>
      </c>
      <c r="G54" s="473">
        <f t="shared" si="4"/>
        <v>115</v>
      </c>
      <c r="H54" s="326">
        <f t="shared" si="4"/>
        <v>195</v>
      </c>
      <c r="I54" s="474">
        <f t="shared" si="4"/>
        <v>195</v>
      </c>
    </row>
    <row r="55" spans="1:22" ht="16.5">
      <c r="A55" s="288" t="s">
        <v>2052</v>
      </c>
      <c r="B55" s="408"/>
      <c r="C55" s="284" t="s">
        <v>2061</v>
      </c>
      <c r="D55" s="411">
        <v>147</v>
      </c>
      <c r="E55" s="411">
        <v>226</v>
      </c>
      <c r="F55" s="411">
        <v>226</v>
      </c>
      <c r="G55" s="473">
        <f t="shared" si="4"/>
        <v>140</v>
      </c>
      <c r="H55" s="326">
        <f t="shared" si="4"/>
        <v>215</v>
      </c>
      <c r="I55" s="474">
        <f t="shared" si="4"/>
        <v>215</v>
      </c>
      <c r="M55" s="462"/>
      <c r="N55" s="463"/>
      <c r="O55" s="464"/>
      <c r="P55" s="465" t="s">
        <v>1732</v>
      </c>
      <c r="Q55" s="465" t="s">
        <v>1732</v>
      </c>
      <c r="R55" s="465" t="s">
        <v>1732</v>
      </c>
      <c r="S55" s="466" t="s">
        <v>1744</v>
      </c>
      <c r="T55" s="465" t="s">
        <v>1744</v>
      </c>
      <c r="U55" s="467" t="s">
        <v>1744</v>
      </c>
      <c r="V55" s="317" t="s">
        <v>1886</v>
      </c>
    </row>
    <row r="56" spans="1:22" ht="19.5">
      <c r="A56" s="475" t="s">
        <v>1756</v>
      </c>
      <c r="B56" s="476"/>
      <c r="C56" s="284" t="s">
        <v>2061</v>
      </c>
      <c r="D56" s="284">
        <v>164</v>
      </c>
      <c r="E56" s="284">
        <v>224</v>
      </c>
      <c r="F56" s="284">
        <v>224</v>
      </c>
      <c r="G56" s="473">
        <f t="shared" si="4"/>
        <v>160</v>
      </c>
      <c r="H56" s="326">
        <f t="shared" si="4"/>
        <v>215</v>
      </c>
      <c r="I56" s="474">
        <f t="shared" si="4"/>
        <v>215</v>
      </c>
      <c r="M56" s="468" t="s">
        <v>2053</v>
      </c>
      <c r="N56" s="469"/>
      <c r="O56" s="465"/>
      <c r="P56" s="464"/>
      <c r="Q56" s="464"/>
      <c r="R56" s="470"/>
      <c r="S56" s="471"/>
      <c r="T56" s="464"/>
      <c r="U56" s="470"/>
    </row>
    <row r="57" spans="1:22" ht="24" customHeight="1">
      <c r="A57" s="283" t="s">
        <v>2096</v>
      </c>
      <c r="C57" s="284" t="s">
        <v>2061</v>
      </c>
      <c r="D57" s="284">
        <v>182</v>
      </c>
      <c r="E57" s="284">
        <v>273</v>
      </c>
      <c r="F57" s="284">
        <v>273</v>
      </c>
      <c r="G57" s="473">
        <f t="shared" si="4"/>
        <v>175</v>
      </c>
      <c r="H57" s="326">
        <f t="shared" si="4"/>
        <v>260</v>
      </c>
      <c r="I57" s="474">
        <f t="shared" si="4"/>
        <v>260</v>
      </c>
      <c r="M57" s="299" t="s">
        <v>1644</v>
      </c>
      <c r="N57" s="269"/>
      <c r="O57" s="274" t="s">
        <v>1645</v>
      </c>
      <c r="P57" s="300" t="s">
        <v>1574</v>
      </c>
      <c r="Q57" s="300" t="s">
        <v>1575</v>
      </c>
      <c r="R57" s="301" t="s">
        <v>1577</v>
      </c>
      <c r="S57" s="302" t="s">
        <v>1574</v>
      </c>
      <c r="T57" s="300" t="s">
        <v>1575</v>
      </c>
      <c r="U57" s="301" t="s">
        <v>1577</v>
      </c>
    </row>
    <row r="58" spans="1:22">
      <c r="A58" s="283" t="s">
        <v>2097</v>
      </c>
      <c r="C58" s="284" t="s">
        <v>2061</v>
      </c>
      <c r="D58" s="284">
        <v>182</v>
      </c>
      <c r="E58" s="284">
        <v>273</v>
      </c>
      <c r="F58" s="284">
        <v>273</v>
      </c>
      <c r="G58" s="473">
        <f t="shared" si="4"/>
        <v>175</v>
      </c>
      <c r="H58" s="326">
        <f t="shared" si="4"/>
        <v>260</v>
      </c>
      <c r="I58" s="474">
        <f t="shared" si="4"/>
        <v>260</v>
      </c>
      <c r="M58" s="283" t="s">
        <v>2104</v>
      </c>
      <c r="O58" s="284" t="s">
        <v>2107</v>
      </c>
      <c r="P58" s="285">
        <v>187</v>
      </c>
      <c r="Q58" s="285">
        <v>310</v>
      </c>
      <c r="R58" s="472">
        <v>310</v>
      </c>
      <c r="S58" s="473">
        <f t="shared" ref="S58:U95" si="5">CEILING(P58*0.95,5)</f>
        <v>180</v>
      </c>
      <c r="T58" s="326">
        <f t="shared" si="5"/>
        <v>295</v>
      </c>
      <c r="U58" s="474">
        <f t="shared" si="5"/>
        <v>295</v>
      </c>
    </row>
    <row r="59" spans="1:22">
      <c r="A59" s="283" t="s">
        <v>2026</v>
      </c>
      <c r="C59" s="284" t="s">
        <v>2061</v>
      </c>
      <c r="D59" s="284">
        <v>164</v>
      </c>
      <c r="E59" s="284">
        <v>224</v>
      </c>
      <c r="F59" s="284">
        <v>224</v>
      </c>
      <c r="G59" s="473">
        <f t="shared" si="4"/>
        <v>160</v>
      </c>
      <c r="H59" s="326">
        <f t="shared" si="4"/>
        <v>215</v>
      </c>
      <c r="I59" s="474">
        <f t="shared" si="4"/>
        <v>215</v>
      </c>
      <c r="M59" s="283" t="s">
        <v>1779</v>
      </c>
      <c r="O59" s="284" t="s">
        <v>2107</v>
      </c>
      <c r="P59" s="285">
        <v>200</v>
      </c>
      <c r="Q59" s="285">
        <v>308</v>
      </c>
      <c r="R59" s="472">
        <v>308</v>
      </c>
      <c r="S59" s="473">
        <f t="shared" si="5"/>
        <v>190</v>
      </c>
      <c r="T59" s="326">
        <f t="shared" si="5"/>
        <v>295</v>
      </c>
      <c r="U59" s="474">
        <f t="shared" si="5"/>
        <v>295</v>
      </c>
    </row>
    <row r="60" spans="1:22">
      <c r="A60" s="283" t="s">
        <v>1985</v>
      </c>
      <c r="C60" s="284" t="s">
        <v>2061</v>
      </c>
      <c r="D60" s="284">
        <v>148</v>
      </c>
      <c r="E60" s="284">
        <v>201</v>
      </c>
      <c r="F60" s="284">
        <v>201</v>
      </c>
      <c r="G60" s="473">
        <f t="shared" si="4"/>
        <v>145</v>
      </c>
      <c r="H60" s="326">
        <f t="shared" si="4"/>
        <v>195</v>
      </c>
      <c r="I60" s="474">
        <f t="shared" si="4"/>
        <v>195</v>
      </c>
      <c r="M60" s="283" t="s">
        <v>1780</v>
      </c>
      <c r="O60" s="284" t="s">
        <v>2107</v>
      </c>
      <c r="P60" s="285">
        <v>209</v>
      </c>
      <c r="Q60" s="285">
        <v>322</v>
      </c>
      <c r="R60" s="472">
        <v>322</v>
      </c>
      <c r="S60" s="473">
        <f t="shared" si="5"/>
        <v>200</v>
      </c>
      <c r="T60" s="326">
        <f t="shared" si="5"/>
        <v>310</v>
      </c>
      <c r="U60" s="474">
        <f t="shared" si="5"/>
        <v>310</v>
      </c>
    </row>
    <row r="61" spans="1:22">
      <c r="A61" s="283" t="s">
        <v>1687</v>
      </c>
      <c r="C61" s="284" t="s">
        <v>2061</v>
      </c>
      <c r="D61" s="284">
        <v>142</v>
      </c>
      <c r="E61" s="284">
        <v>220</v>
      </c>
      <c r="F61" s="284">
        <v>220</v>
      </c>
      <c r="G61" s="473">
        <f t="shared" si="4"/>
        <v>135</v>
      </c>
      <c r="H61" s="326">
        <f t="shared" si="4"/>
        <v>210</v>
      </c>
      <c r="I61" s="474">
        <f t="shared" si="4"/>
        <v>210</v>
      </c>
      <c r="M61" s="283" t="s">
        <v>2054</v>
      </c>
      <c r="O61" s="284" t="s">
        <v>2107</v>
      </c>
      <c r="P61" s="285">
        <v>349</v>
      </c>
      <c r="Q61" s="285">
        <v>548</v>
      </c>
      <c r="R61" s="472">
        <v>548</v>
      </c>
      <c r="S61" s="473">
        <f t="shared" si="5"/>
        <v>335</v>
      </c>
      <c r="T61" s="326">
        <f t="shared" si="5"/>
        <v>525</v>
      </c>
      <c r="U61" s="474">
        <f t="shared" si="5"/>
        <v>525</v>
      </c>
    </row>
    <row r="62" spans="1:22">
      <c r="A62" s="283" t="s">
        <v>2108</v>
      </c>
      <c r="C62" s="284" t="s">
        <v>2061</v>
      </c>
      <c r="D62" s="284">
        <v>157</v>
      </c>
      <c r="E62" s="284">
        <v>239</v>
      </c>
      <c r="F62" s="284">
        <v>239</v>
      </c>
      <c r="G62" s="473">
        <f t="shared" si="4"/>
        <v>150</v>
      </c>
      <c r="H62" s="326">
        <f t="shared" si="4"/>
        <v>230</v>
      </c>
      <c r="I62" s="474">
        <f t="shared" si="4"/>
        <v>230</v>
      </c>
      <c r="M62" s="283" t="s">
        <v>1754</v>
      </c>
      <c r="O62" s="284" t="s">
        <v>2107</v>
      </c>
      <c r="P62" s="285">
        <v>151</v>
      </c>
      <c r="Q62" s="285">
        <v>241</v>
      </c>
      <c r="R62" s="472">
        <v>241</v>
      </c>
      <c r="S62" s="473">
        <f t="shared" si="5"/>
        <v>145</v>
      </c>
      <c r="T62" s="326">
        <f t="shared" si="5"/>
        <v>230</v>
      </c>
      <c r="U62" s="474">
        <f t="shared" si="5"/>
        <v>230</v>
      </c>
    </row>
    <row r="63" spans="1:22">
      <c r="A63" s="283" t="s">
        <v>1666</v>
      </c>
      <c r="C63" s="284" t="s">
        <v>2061</v>
      </c>
      <c r="D63" s="284">
        <v>165</v>
      </c>
      <c r="E63" s="284">
        <v>227</v>
      </c>
      <c r="F63" s="284">
        <v>227</v>
      </c>
      <c r="G63" s="473">
        <f t="shared" si="4"/>
        <v>160</v>
      </c>
      <c r="H63" s="326">
        <f t="shared" si="4"/>
        <v>220</v>
      </c>
      <c r="I63" s="474">
        <f t="shared" si="4"/>
        <v>220</v>
      </c>
      <c r="M63" s="283" t="s">
        <v>1755</v>
      </c>
      <c r="O63" s="284" t="s">
        <v>2107</v>
      </c>
      <c r="P63" s="285">
        <v>151</v>
      </c>
      <c r="Q63" s="285">
        <v>241</v>
      </c>
      <c r="R63" s="472">
        <v>241</v>
      </c>
      <c r="S63" s="473">
        <f t="shared" si="5"/>
        <v>145</v>
      </c>
      <c r="T63" s="326">
        <f t="shared" si="5"/>
        <v>230</v>
      </c>
      <c r="U63" s="474">
        <f t="shared" si="5"/>
        <v>230</v>
      </c>
    </row>
    <row r="64" spans="1:22">
      <c r="A64" s="283" t="s">
        <v>2027</v>
      </c>
      <c r="C64" s="284" t="s">
        <v>2061</v>
      </c>
      <c r="D64" s="284">
        <v>180</v>
      </c>
      <c r="E64" s="284">
        <v>270</v>
      </c>
      <c r="F64" s="284">
        <v>270</v>
      </c>
      <c r="G64" s="473">
        <f t="shared" si="4"/>
        <v>175</v>
      </c>
      <c r="H64" s="326">
        <f t="shared" si="4"/>
        <v>260</v>
      </c>
      <c r="I64" s="474">
        <f t="shared" si="4"/>
        <v>260</v>
      </c>
      <c r="M64" s="288" t="s">
        <v>2052</v>
      </c>
      <c r="N64" s="478"/>
      <c r="O64" s="284" t="s">
        <v>2107</v>
      </c>
      <c r="P64" s="479">
        <v>179</v>
      </c>
      <c r="Q64" s="479">
        <v>288</v>
      </c>
      <c r="R64" s="479">
        <v>288</v>
      </c>
      <c r="S64" s="473">
        <f t="shared" si="5"/>
        <v>175</v>
      </c>
      <c r="T64" s="326">
        <f t="shared" si="5"/>
        <v>275</v>
      </c>
      <c r="U64" s="474">
        <f t="shared" si="5"/>
        <v>275</v>
      </c>
    </row>
    <row r="65" spans="1:21">
      <c r="A65" s="283" t="s">
        <v>2099</v>
      </c>
      <c r="C65" s="284" t="s">
        <v>2061</v>
      </c>
      <c r="D65" s="284">
        <v>199</v>
      </c>
      <c r="E65" s="284">
        <v>299</v>
      </c>
      <c r="F65" s="284">
        <v>299</v>
      </c>
      <c r="G65" s="473">
        <f t="shared" si="4"/>
        <v>190</v>
      </c>
      <c r="H65" s="326">
        <f t="shared" si="4"/>
        <v>285</v>
      </c>
      <c r="I65" s="474">
        <f t="shared" si="4"/>
        <v>285</v>
      </c>
      <c r="M65" s="475" t="s">
        <v>1756</v>
      </c>
      <c r="N65" s="476"/>
      <c r="O65" s="284" t="s">
        <v>2107</v>
      </c>
      <c r="P65" s="285">
        <v>183</v>
      </c>
      <c r="Q65" s="285">
        <v>289</v>
      </c>
      <c r="R65" s="472">
        <v>289</v>
      </c>
      <c r="S65" s="473">
        <f t="shared" si="5"/>
        <v>175</v>
      </c>
      <c r="T65" s="326">
        <f t="shared" si="5"/>
        <v>275</v>
      </c>
      <c r="U65" s="474">
        <f t="shared" si="5"/>
        <v>275</v>
      </c>
    </row>
    <row r="66" spans="1:21">
      <c r="A66" s="283" t="s">
        <v>2109</v>
      </c>
      <c r="C66" s="284" t="s">
        <v>2061</v>
      </c>
      <c r="D66" s="284">
        <v>176</v>
      </c>
      <c r="E66" s="284">
        <v>301</v>
      </c>
      <c r="F66" s="284">
        <v>301</v>
      </c>
      <c r="G66" s="473">
        <f t="shared" si="4"/>
        <v>170</v>
      </c>
      <c r="H66" s="326">
        <f t="shared" si="4"/>
        <v>290</v>
      </c>
      <c r="I66" s="474">
        <f t="shared" si="4"/>
        <v>290</v>
      </c>
      <c r="M66" s="283" t="s">
        <v>1868</v>
      </c>
      <c r="O66" s="284" t="s">
        <v>2107</v>
      </c>
      <c r="P66" s="285">
        <v>222</v>
      </c>
      <c r="Q66" s="285">
        <v>343</v>
      </c>
      <c r="R66" s="472">
        <v>343</v>
      </c>
      <c r="S66" s="473">
        <f t="shared" si="5"/>
        <v>215</v>
      </c>
      <c r="T66" s="326">
        <f t="shared" si="5"/>
        <v>330</v>
      </c>
      <c r="U66" s="474">
        <f t="shared" si="5"/>
        <v>330</v>
      </c>
    </row>
    <row r="67" spans="1:21">
      <c r="A67" s="283" t="s">
        <v>2028</v>
      </c>
      <c r="C67" s="284" t="s">
        <v>2061</v>
      </c>
      <c r="D67" s="284">
        <v>140</v>
      </c>
      <c r="E67" s="284">
        <v>206</v>
      </c>
      <c r="F67" s="284">
        <v>206</v>
      </c>
      <c r="G67" s="473">
        <f t="shared" si="4"/>
        <v>135</v>
      </c>
      <c r="H67" s="326">
        <f t="shared" si="4"/>
        <v>200</v>
      </c>
      <c r="I67" s="474">
        <f t="shared" si="4"/>
        <v>200</v>
      </c>
      <c r="M67" s="283" t="s">
        <v>2025</v>
      </c>
      <c r="O67" s="284" t="s">
        <v>2107</v>
      </c>
      <c r="P67" s="285">
        <v>222</v>
      </c>
      <c r="Q67" s="285">
        <v>343</v>
      </c>
      <c r="R67" s="472">
        <v>343</v>
      </c>
      <c r="S67" s="473">
        <f t="shared" si="5"/>
        <v>215</v>
      </c>
      <c r="T67" s="326">
        <f t="shared" si="5"/>
        <v>330</v>
      </c>
      <c r="U67" s="474">
        <f t="shared" si="5"/>
        <v>330</v>
      </c>
    </row>
    <row r="68" spans="1:21">
      <c r="A68" s="283" t="s">
        <v>1758</v>
      </c>
      <c r="C68" s="284" t="s">
        <v>2061</v>
      </c>
      <c r="D68" s="284">
        <v>137</v>
      </c>
      <c r="E68" s="284">
        <v>205</v>
      </c>
      <c r="F68" s="284">
        <v>205</v>
      </c>
      <c r="G68" s="473">
        <f t="shared" si="4"/>
        <v>135</v>
      </c>
      <c r="H68" s="326">
        <f t="shared" si="4"/>
        <v>195</v>
      </c>
      <c r="I68" s="474">
        <f t="shared" si="4"/>
        <v>195</v>
      </c>
      <c r="M68" s="283" t="s">
        <v>2026</v>
      </c>
      <c r="O68" s="284" t="s">
        <v>2107</v>
      </c>
      <c r="P68" s="285">
        <v>183</v>
      </c>
      <c r="Q68" s="285">
        <v>289</v>
      </c>
      <c r="R68" s="472">
        <v>289</v>
      </c>
      <c r="S68" s="473">
        <f t="shared" si="5"/>
        <v>175</v>
      </c>
      <c r="T68" s="326">
        <f t="shared" si="5"/>
        <v>275</v>
      </c>
      <c r="U68" s="474">
        <f t="shared" si="5"/>
        <v>275</v>
      </c>
    </row>
    <row r="69" spans="1:21">
      <c r="A69" s="283" t="s">
        <v>1995</v>
      </c>
      <c r="C69" s="284" t="s">
        <v>2061</v>
      </c>
      <c r="D69" s="284">
        <v>134</v>
      </c>
      <c r="E69" s="284">
        <v>216</v>
      </c>
      <c r="F69" s="284">
        <v>216</v>
      </c>
      <c r="G69" s="473">
        <f t="shared" si="4"/>
        <v>130</v>
      </c>
      <c r="H69" s="326">
        <f t="shared" si="4"/>
        <v>210</v>
      </c>
      <c r="I69" s="474">
        <f t="shared" si="4"/>
        <v>210</v>
      </c>
      <c r="M69" s="283" t="s">
        <v>1985</v>
      </c>
      <c r="O69" s="284" t="s">
        <v>2107</v>
      </c>
      <c r="P69" s="285">
        <v>202</v>
      </c>
      <c r="Q69" s="285">
        <v>281</v>
      </c>
      <c r="R69" s="472">
        <v>281</v>
      </c>
      <c r="S69" s="473">
        <f t="shared" si="5"/>
        <v>195</v>
      </c>
      <c r="T69" s="326">
        <f t="shared" si="5"/>
        <v>270</v>
      </c>
      <c r="U69" s="474">
        <f t="shared" si="5"/>
        <v>270</v>
      </c>
    </row>
    <row r="70" spans="1:21">
      <c r="A70" s="283" t="s">
        <v>1759</v>
      </c>
      <c r="C70" s="284" t="s">
        <v>2061</v>
      </c>
      <c r="D70" s="284">
        <v>152</v>
      </c>
      <c r="E70" s="284">
        <v>219</v>
      </c>
      <c r="F70" s="284">
        <v>219</v>
      </c>
      <c r="G70" s="473">
        <f t="shared" si="4"/>
        <v>145</v>
      </c>
      <c r="H70" s="326">
        <f t="shared" si="4"/>
        <v>210</v>
      </c>
      <c r="I70" s="474">
        <f t="shared" si="4"/>
        <v>210</v>
      </c>
      <c r="M70" s="283" t="s">
        <v>1687</v>
      </c>
      <c r="O70" s="284" t="s">
        <v>2107</v>
      </c>
      <c r="P70" s="285">
        <v>194</v>
      </c>
      <c r="Q70" s="285">
        <v>293</v>
      </c>
      <c r="R70" s="472">
        <v>293</v>
      </c>
      <c r="S70" s="473">
        <f t="shared" si="5"/>
        <v>185</v>
      </c>
      <c r="T70" s="326">
        <f t="shared" si="5"/>
        <v>280</v>
      </c>
      <c r="U70" s="474">
        <f t="shared" si="5"/>
        <v>280</v>
      </c>
    </row>
    <row r="71" spans="1:21">
      <c r="A71" s="283" t="s">
        <v>1943</v>
      </c>
      <c r="C71" s="284" t="s">
        <v>2061</v>
      </c>
      <c r="D71" s="284">
        <v>171</v>
      </c>
      <c r="E71" s="284">
        <v>251</v>
      </c>
      <c r="F71" s="284">
        <v>251</v>
      </c>
      <c r="G71" s="473">
        <f t="shared" si="4"/>
        <v>165</v>
      </c>
      <c r="H71" s="326">
        <f t="shared" si="4"/>
        <v>240</v>
      </c>
      <c r="I71" s="474">
        <f t="shared" si="4"/>
        <v>240</v>
      </c>
      <c r="M71" s="283" t="s">
        <v>1757</v>
      </c>
      <c r="O71" s="284" t="s">
        <v>2107</v>
      </c>
      <c r="P71" s="285">
        <v>200</v>
      </c>
      <c r="Q71" s="285">
        <v>310</v>
      </c>
      <c r="R71" s="472">
        <v>310</v>
      </c>
      <c r="S71" s="473">
        <f t="shared" si="5"/>
        <v>190</v>
      </c>
      <c r="T71" s="326">
        <f t="shared" si="5"/>
        <v>295</v>
      </c>
      <c r="U71" s="474">
        <f t="shared" si="5"/>
        <v>295</v>
      </c>
    </row>
    <row r="72" spans="1:21">
      <c r="A72" s="283" t="s">
        <v>2110</v>
      </c>
      <c r="C72" s="284" t="s">
        <v>2061</v>
      </c>
      <c r="D72" s="284">
        <v>196</v>
      </c>
      <c r="E72" s="284">
        <v>362</v>
      </c>
      <c r="F72" s="284">
        <v>362</v>
      </c>
      <c r="G72" s="473">
        <f t="shared" si="4"/>
        <v>190</v>
      </c>
      <c r="H72" s="326">
        <f t="shared" si="4"/>
        <v>345</v>
      </c>
      <c r="I72" s="474">
        <f t="shared" si="4"/>
        <v>345</v>
      </c>
      <c r="M72" s="283" t="s">
        <v>1666</v>
      </c>
      <c r="O72" s="284" t="s">
        <v>2107</v>
      </c>
      <c r="P72" s="285">
        <v>200</v>
      </c>
      <c r="Q72" s="285">
        <v>297</v>
      </c>
      <c r="R72" s="472">
        <v>297</v>
      </c>
      <c r="S72" s="473">
        <f t="shared" si="5"/>
        <v>190</v>
      </c>
      <c r="T72" s="326">
        <f t="shared" si="5"/>
        <v>285</v>
      </c>
      <c r="U72" s="474">
        <f t="shared" si="5"/>
        <v>285</v>
      </c>
    </row>
    <row r="73" spans="1:21">
      <c r="A73" s="283" t="s">
        <v>1760</v>
      </c>
      <c r="C73" s="284" t="s">
        <v>2061</v>
      </c>
      <c r="D73" s="284">
        <v>158</v>
      </c>
      <c r="E73" s="284">
        <v>241</v>
      </c>
      <c r="F73" s="284">
        <v>241</v>
      </c>
      <c r="G73" s="473">
        <f t="shared" si="4"/>
        <v>155</v>
      </c>
      <c r="H73" s="326">
        <f t="shared" si="4"/>
        <v>230</v>
      </c>
      <c r="I73" s="474">
        <f t="shared" si="4"/>
        <v>230</v>
      </c>
      <c r="M73" s="283" t="s">
        <v>2027</v>
      </c>
      <c r="O73" s="284" t="s">
        <v>2107</v>
      </c>
      <c r="P73" s="285">
        <v>203</v>
      </c>
      <c r="Q73" s="285">
        <v>321</v>
      </c>
      <c r="R73" s="472">
        <v>321</v>
      </c>
      <c r="S73" s="473">
        <f t="shared" si="5"/>
        <v>195</v>
      </c>
      <c r="T73" s="326">
        <f t="shared" si="5"/>
        <v>305</v>
      </c>
      <c r="U73" s="474">
        <f t="shared" si="5"/>
        <v>305</v>
      </c>
    </row>
    <row r="74" spans="1:21">
      <c r="A74" s="283" t="s">
        <v>1712</v>
      </c>
      <c r="C74" s="284" t="s">
        <v>2061</v>
      </c>
      <c r="D74" s="284">
        <v>163</v>
      </c>
      <c r="E74" s="284">
        <v>244</v>
      </c>
      <c r="F74" s="284">
        <v>244</v>
      </c>
      <c r="G74" s="473">
        <f t="shared" si="4"/>
        <v>155</v>
      </c>
      <c r="H74" s="326">
        <f t="shared" si="4"/>
        <v>235</v>
      </c>
      <c r="I74" s="474">
        <f t="shared" si="4"/>
        <v>235</v>
      </c>
      <c r="M74" s="283" t="s">
        <v>1869</v>
      </c>
      <c r="O74" s="284" t="s">
        <v>2107</v>
      </c>
      <c r="P74" s="285">
        <v>239</v>
      </c>
      <c r="Q74" s="285">
        <v>369</v>
      </c>
      <c r="R74" s="472">
        <v>369</v>
      </c>
      <c r="S74" s="473">
        <f t="shared" si="5"/>
        <v>230</v>
      </c>
      <c r="T74" s="326">
        <f t="shared" si="5"/>
        <v>355</v>
      </c>
      <c r="U74" s="474">
        <f t="shared" si="5"/>
        <v>355</v>
      </c>
    </row>
    <row r="75" spans="1:21">
      <c r="A75" s="283" t="s">
        <v>1781</v>
      </c>
      <c r="C75" s="284" t="s">
        <v>2061</v>
      </c>
      <c r="D75" s="284">
        <v>163</v>
      </c>
      <c r="E75" s="284">
        <v>242</v>
      </c>
      <c r="F75" s="284">
        <v>242</v>
      </c>
      <c r="G75" s="473">
        <f t="shared" si="4"/>
        <v>155</v>
      </c>
      <c r="H75" s="326">
        <f t="shared" si="4"/>
        <v>230</v>
      </c>
      <c r="I75" s="474">
        <f t="shared" si="4"/>
        <v>230</v>
      </c>
      <c r="M75" s="283" t="s">
        <v>2109</v>
      </c>
      <c r="O75" s="284" t="s">
        <v>2107</v>
      </c>
      <c r="P75" s="285">
        <v>261.90476190476193</v>
      </c>
      <c r="Q75" s="285">
        <v>444.44444444444446</v>
      </c>
      <c r="R75" s="472">
        <v>444.44444444444446</v>
      </c>
      <c r="S75" s="473">
        <f t="shared" si="5"/>
        <v>250</v>
      </c>
      <c r="T75" s="326">
        <f t="shared" si="5"/>
        <v>425</v>
      </c>
      <c r="U75" s="474">
        <f t="shared" si="5"/>
        <v>425</v>
      </c>
    </row>
    <row r="76" spans="1:21">
      <c r="A76" s="283" t="s">
        <v>2030</v>
      </c>
      <c r="C76" s="284" t="s">
        <v>2061</v>
      </c>
      <c r="D76" s="284">
        <v>163</v>
      </c>
      <c r="E76" s="284">
        <v>242</v>
      </c>
      <c r="F76" s="284">
        <v>242</v>
      </c>
      <c r="G76" s="473">
        <f t="shared" si="4"/>
        <v>155</v>
      </c>
      <c r="H76" s="326">
        <f t="shared" si="4"/>
        <v>230</v>
      </c>
      <c r="I76" s="474">
        <f t="shared" si="4"/>
        <v>230</v>
      </c>
      <c r="M76" s="283" t="s">
        <v>2028</v>
      </c>
      <c r="O76" s="284" t="s">
        <v>2107</v>
      </c>
      <c r="P76" s="285">
        <v>176.84729481565194</v>
      </c>
      <c r="Q76" s="285">
        <v>262.91778499788109</v>
      </c>
      <c r="R76" s="472">
        <v>262.91778499788109</v>
      </c>
      <c r="S76" s="473">
        <f t="shared" si="5"/>
        <v>170</v>
      </c>
      <c r="T76" s="326">
        <f t="shared" si="5"/>
        <v>250</v>
      </c>
      <c r="U76" s="474">
        <f t="shared" si="5"/>
        <v>250</v>
      </c>
    </row>
    <row r="77" spans="1:21">
      <c r="A77" s="283" t="s">
        <v>1713</v>
      </c>
      <c r="C77" s="284" t="s">
        <v>2061</v>
      </c>
      <c r="D77" s="284">
        <v>163</v>
      </c>
      <c r="E77" s="284">
        <v>244</v>
      </c>
      <c r="F77" s="284">
        <v>244</v>
      </c>
      <c r="G77" s="473">
        <f t="shared" si="4"/>
        <v>155</v>
      </c>
      <c r="H77" s="326">
        <f t="shared" si="4"/>
        <v>235</v>
      </c>
      <c r="I77" s="474">
        <f t="shared" si="4"/>
        <v>235</v>
      </c>
      <c r="M77" s="283" t="s">
        <v>1758</v>
      </c>
      <c r="O77" s="284" t="s">
        <v>2107</v>
      </c>
      <c r="P77" s="285">
        <v>176.84729481565194</v>
      </c>
      <c r="Q77" s="285">
        <v>262.91778499788109</v>
      </c>
      <c r="R77" s="472">
        <v>262.91778499788109</v>
      </c>
      <c r="S77" s="473">
        <f t="shared" si="5"/>
        <v>170</v>
      </c>
      <c r="T77" s="326">
        <f t="shared" si="5"/>
        <v>250</v>
      </c>
      <c r="U77" s="474">
        <f t="shared" si="5"/>
        <v>250</v>
      </c>
    </row>
    <row r="78" spans="1:21">
      <c r="A78" s="283" t="s">
        <v>1761</v>
      </c>
      <c r="C78" s="284" t="s">
        <v>2061</v>
      </c>
      <c r="D78" s="284">
        <v>159</v>
      </c>
      <c r="E78" s="284">
        <v>239</v>
      </c>
      <c r="F78" s="284">
        <v>239</v>
      </c>
      <c r="G78" s="473">
        <f t="shared" si="4"/>
        <v>155</v>
      </c>
      <c r="H78" s="326">
        <f t="shared" si="4"/>
        <v>230</v>
      </c>
      <c r="I78" s="474">
        <f t="shared" si="4"/>
        <v>230</v>
      </c>
      <c r="M78" s="283" t="s">
        <v>1995</v>
      </c>
      <c r="O78" s="284" t="s">
        <v>2107</v>
      </c>
      <c r="P78" s="285">
        <v>179</v>
      </c>
      <c r="Q78" s="285">
        <v>268</v>
      </c>
      <c r="R78" s="472">
        <v>268</v>
      </c>
      <c r="S78" s="473">
        <f t="shared" si="5"/>
        <v>175</v>
      </c>
      <c r="T78" s="326">
        <f t="shared" si="5"/>
        <v>255</v>
      </c>
      <c r="U78" s="474">
        <f t="shared" si="5"/>
        <v>255</v>
      </c>
    </row>
    <row r="79" spans="1:21">
      <c r="A79" s="283" t="s">
        <v>2111</v>
      </c>
      <c r="C79" s="284" t="s">
        <v>2061</v>
      </c>
      <c r="D79" s="284">
        <v>144</v>
      </c>
      <c r="E79" s="284">
        <v>218</v>
      </c>
      <c r="F79" s="284">
        <v>218</v>
      </c>
      <c r="G79" s="473">
        <f t="shared" si="4"/>
        <v>140</v>
      </c>
      <c r="H79" s="326">
        <f t="shared" si="4"/>
        <v>210</v>
      </c>
      <c r="I79" s="474">
        <f t="shared" si="4"/>
        <v>210</v>
      </c>
      <c r="M79" s="283" t="s">
        <v>1759</v>
      </c>
      <c r="O79" s="284" t="s">
        <v>2107</v>
      </c>
      <c r="P79" s="285">
        <v>199</v>
      </c>
      <c r="Q79" s="285">
        <v>285</v>
      </c>
      <c r="R79" s="472">
        <v>285</v>
      </c>
      <c r="S79" s="473">
        <f t="shared" si="5"/>
        <v>190</v>
      </c>
      <c r="T79" s="326">
        <f t="shared" si="5"/>
        <v>275</v>
      </c>
      <c r="U79" s="474">
        <f t="shared" si="5"/>
        <v>275</v>
      </c>
    </row>
    <row r="80" spans="1:21">
      <c r="A80" s="283" t="s">
        <v>1762</v>
      </c>
      <c r="C80" s="284" t="s">
        <v>2061</v>
      </c>
      <c r="D80" s="284">
        <v>177</v>
      </c>
      <c r="E80" s="284">
        <v>263</v>
      </c>
      <c r="F80" s="284">
        <v>263</v>
      </c>
      <c r="G80" s="473">
        <f t="shared" si="4"/>
        <v>170</v>
      </c>
      <c r="H80" s="326">
        <f t="shared" si="4"/>
        <v>250</v>
      </c>
      <c r="I80" s="474">
        <f t="shared" si="4"/>
        <v>250</v>
      </c>
      <c r="M80" s="283" t="s">
        <v>1943</v>
      </c>
      <c r="O80" s="284" t="s">
        <v>2107</v>
      </c>
      <c r="P80" s="285">
        <v>204.76190476190476</v>
      </c>
      <c r="Q80" s="285">
        <v>304.76190476190476</v>
      </c>
      <c r="R80" s="472">
        <v>304.76190476190476</v>
      </c>
      <c r="S80" s="473">
        <f t="shared" si="5"/>
        <v>195</v>
      </c>
      <c r="T80" s="326">
        <f t="shared" si="5"/>
        <v>290</v>
      </c>
      <c r="U80" s="474">
        <f t="shared" si="5"/>
        <v>290</v>
      </c>
    </row>
    <row r="81" spans="1:21">
      <c r="A81" s="283" t="s">
        <v>1763</v>
      </c>
      <c r="C81" s="284" t="s">
        <v>2061</v>
      </c>
      <c r="D81" s="284">
        <v>161</v>
      </c>
      <c r="E81" s="284">
        <v>232</v>
      </c>
      <c r="F81" s="284">
        <v>232</v>
      </c>
      <c r="G81" s="473">
        <f t="shared" si="4"/>
        <v>155</v>
      </c>
      <c r="H81" s="326">
        <f t="shared" si="4"/>
        <v>225</v>
      </c>
      <c r="I81" s="474">
        <f t="shared" si="4"/>
        <v>225</v>
      </c>
      <c r="M81" s="283" t="s">
        <v>2029</v>
      </c>
      <c r="O81" s="284" t="s">
        <v>2107</v>
      </c>
      <c r="P81" s="285">
        <v>251.64094560930272</v>
      </c>
      <c r="Q81" s="285">
        <v>423.71143579153187</v>
      </c>
      <c r="R81" s="472">
        <v>423.71143579153187</v>
      </c>
      <c r="S81" s="473">
        <f t="shared" si="5"/>
        <v>240</v>
      </c>
      <c r="T81" s="326">
        <f t="shared" si="5"/>
        <v>405</v>
      </c>
      <c r="U81" s="474">
        <f t="shared" si="5"/>
        <v>405</v>
      </c>
    </row>
    <row r="82" spans="1:21">
      <c r="A82" s="283" t="s">
        <v>1764</v>
      </c>
      <c r="C82" s="284" t="s">
        <v>2061</v>
      </c>
      <c r="D82" s="284">
        <v>159</v>
      </c>
      <c r="E82" s="284">
        <v>239</v>
      </c>
      <c r="F82" s="284">
        <v>239</v>
      </c>
      <c r="G82" s="473">
        <f t="shared" si="4"/>
        <v>155</v>
      </c>
      <c r="H82" s="326">
        <f t="shared" si="4"/>
        <v>230</v>
      </c>
      <c r="I82" s="474">
        <f t="shared" si="4"/>
        <v>230</v>
      </c>
      <c r="M82" s="283" t="s">
        <v>1760</v>
      </c>
      <c r="O82" s="284" t="s">
        <v>2107</v>
      </c>
      <c r="P82" s="285">
        <v>220</v>
      </c>
      <c r="Q82" s="285">
        <v>333</v>
      </c>
      <c r="R82" s="472">
        <v>333</v>
      </c>
      <c r="S82" s="473">
        <f t="shared" si="5"/>
        <v>210</v>
      </c>
      <c r="T82" s="326">
        <f t="shared" si="5"/>
        <v>320</v>
      </c>
      <c r="U82" s="474">
        <f t="shared" si="5"/>
        <v>320</v>
      </c>
    </row>
    <row r="83" spans="1:21">
      <c r="A83" s="283" t="s">
        <v>2112</v>
      </c>
      <c r="C83" s="284" t="s">
        <v>2061</v>
      </c>
      <c r="D83" s="284">
        <v>171</v>
      </c>
      <c r="E83" s="284">
        <v>242</v>
      </c>
      <c r="F83" s="284">
        <v>242</v>
      </c>
      <c r="G83" s="473">
        <f t="shared" si="4"/>
        <v>165</v>
      </c>
      <c r="H83" s="326">
        <f t="shared" si="4"/>
        <v>230</v>
      </c>
      <c r="I83" s="474">
        <f t="shared" si="4"/>
        <v>230</v>
      </c>
      <c r="M83" s="283" t="s">
        <v>1667</v>
      </c>
      <c r="O83" s="284" t="s">
        <v>2107</v>
      </c>
      <c r="P83" s="285">
        <v>341</v>
      </c>
      <c r="Q83" s="285">
        <v>492</v>
      </c>
      <c r="R83" s="472">
        <v>492</v>
      </c>
      <c r="S83" s="473">
        <f t="shared" si="5"/>
        <v>325</v>
      </c>
      <c r="T83" s="326">
        <f t="shared" si="5"/>
        <v>470</v>
      </c>
      <c r="U83" s="474">
        <f t="shared" si="5"/>
        <v>470</v>
      </c>
    </row>
    <row r="84" spans="1:21">
      <c r="A84" s="297" t="s">
        <v>2113</v>
      </c>
      <c r="B84" s="298"/>
      <c r="C84" s="292" t="s">
        <v>2061</v>
      </c>
      <c r="D84" s="292">
        <v>171</v>
      </c>
      <c r="E84" s="292">
        <v>242</v>
      </c>
      <c r="F84" s="292">
        <v>242</v>
      </c>
      <c r="G84" s="328">
        <f t="shared" ref="G84:I84" si="6">CEILING(D84*0.95,5)</f>
        <v>165</v>
      </c>
      <c r="H84" s="327">
        <f t="shared" si="6"/>
        <v>230</v>
      </c>
      <c r="I84" s="329">
        <f t="shared" si="6"/>
        <v>230</v>
      </c>
      <c r="M84" s="283" t="s">
        <v>1712</v>
      </c>
      <c r="O84" s="284" t="s">
        <v>2107</v>
      </c>
      <c r="P84" s="285">
        <v>209</v>
      </c>
      <c r="Q84" s="285">
        <v>315</v>
      </c>
      <c r="R84" s="472">
        <v>315</v>
      </c>
      <c r="S84" s="473">
        <f t="shared" si="5"/>
        <v>200</v>
      </c>
      <c r="T84" s="326">
        <f t="shared" si="5"/>
        <v>300</v>
      </c>
      <c r="U84" s="474">
        <f t="shared" si="5"/>
        <v>300</v>
      </c>
    </row>
    <row r="85" spans="1:21">
      <c r="M85" s="283" t="s">
        <v>1781</v>
      </c>
      <c r="O85" s="284" t="s">
        <v>2107</v>
      </c>
      <c r="P85" s="285">
        <v>209</v>
      </c>
      <c r="Q85" s="285">
        <v>313</v>
      </c>
      <c r="R85" s="472">
        <v>313</v>
      </c>
      <c r="S85" s="473">
        <f t="shared" si="5"/>
        <v>200</v>
      </c>
      <c r="T85" s="326">
        <f t="shared" si="5"/>
        <v>300</v>
      </c>
      <c r="U85" s="474">
        <f t="shared" si="5"/>
        <v>300</v>
      </c>
    </row>
    <row r="86" spans="1:21">
      <c r="M86" s="283" t="s">
        <v>2030</v>
      </c>
      <c r="O86" s="284" t="s">
        <v>2107</v>
      </c>
      <c r="P86" s="285">
        <v>208.84729481565194</v>
      </c>
      <c r="Q86" s="285">
        <v>312.91778499788109</v>
      </c>
      <c r="R86" s="472">
        <v>312.91778499788109</v>
      </c>
      <c r="S86" s="473">
        <f t="shared" si="5"/>
        <v>200</v>
      </c>
      <c r="T86" s="326">
        <f t="shared" si="5"/>
        <v>300</v>
      </c>
      <c r="U86" s="474">
        <f t="shared" si="5"/>
        <v>300</v>
      </c>
    </row>
    <row r="87" spans="1:21">
      <c r="M87" s="283" t="s">
        <v>1713</v>
      </c>
      <c r="O87" s="284" t="s">
        <v>2107</v>
      </c>
      <c r="P87" s="285">
        <v>208.84729481565194</v>
      </c>
      <c r="Q87" s="285">
        <v>315</v>
      </c>
      <c r="R87" s="472">
        <v>315</v>
      </c>
      <c r="S87" s="473">
        <f t="shared" si="5"/>
        <v>200</v>
      </c>
      <c r="T87" s="326">
        <f t="shared" si="5"/>
        <v>300</v>
      </c>
      <c r="U87" s="474">
        <f t="shared" si="5"/>
        <v>300</v>
      </c>
    </row>
    <row r="88" spans="1:21">
      <c r="M88" s="283" t="s">
        <v>1761</v>
      </c>
      <c r="O88" s="284" t="s">
        <v>2107</v>
      </c>
      <c r="P88" s="285">
        <v>188</v>
      </c>
      <c r="Q88" s="285">
        <v>280</v>
      </c>
      <c r="R88" s="472">
        <v>280</v>
      </c>
      <c r="S88" s="473">
        <f t="shared" si="5"/>
        <v>180</v>
      </c>
      <c r="T88" s="326">
        <f t="shared" si="5"/>
        <v>270</v>
      </c>
      <c r="U88" s="474">
        <f t="shared" si="5"/>
        <v>270</v>
      </c>
    </row>
    <row r="89" spans="1:21" ht="16.5">
      <c r="A89" s="318"/>
      <c r="B89" s="318"/>
      <c r="C89" s="319"/>
      <c r="D89" s="270"/>
      <c r="E89" s="317"/>
      <c r="F89" s="317"/>
      <c r="G89" s="317"/>
      <c r="H89" s="317"/>
      <c r="I89" s="317"/>
      <c r="J89" s="317"/>
      <c r="M89" s="283" t="s">
        <v>1953</v>
      </c>
      <c r="O89" s="284" t="s">
        <v>2107</v>
      </c>
      <c r="P89" s="285">
        <v>194</v>
      </c>
      <c r="Q89" s="285">
        <v>293</v>
      </c>
      <c r="R89" s="472">
        <v>293</v>
      </c>
      <c r="S89" s="473">
        <f t="shared" si="5"/>
        <v>185</v>
      </c>
      <c r="T89" s="326">
        <f t="shared" si="5"/>
        <v>280</v>
      </c>
      <c r="U89" s="474">
        <f t="shared" si="5"/>
        <v>280</v>
      </c>
    </row>
    <row r="90" spans="1:21">
      <c r="A90" s="317"/>
      <c r="B90" s="317"/>
      <c r="C90" s="321"/>
      <c r="D90" s="409"/>
      <c r="E90" s="409"/>
      <c r="F90" s="409"/>
      <c r="G90" s="409"/>
      <c r="H90" s="409"/>
      <c r="I90" s="409"/>
      <c r="J90" s="317"/>
      <c r="M90" s="283" t="s">
        <v>1762</v>
      </c>
      <c r="O90" s="284" t="s">
        <v>2107</v>
      </c>
      <c r="P90" s="285">
        <v>212</v>
      </c>
      <c r="Q90" s="285">
        <v>323</v>
      </c>
      <c r="R90" s="472">
        <v>323</v>
      </c>
      <c r="S90" s="473">
        <f t="shared" si="5"/>
        <v>205</v>
      </c>
      <c r="T90" s="326">
        <f t="shared" si="5"/>
        <v>310</v>
      </c>
      <c r="U90" s="474">
        <f t="shared" si="5"/>
        <v>310</v>
      </c>
    </row>
    <row r="91" spans="1:21" ht="16.5">
      <c r="A91" s="318" t="s">
        <v>1881</v>
      </c>
      <c r="B91" s="318"/>
      <c r="C91" s="319"/>
      <c r="D91" s="460"/>
      <c r="E91" s="410"/>
      <c r="F91" s="410"/>
      <c r="G91" s="317"/>
      <c r="H91" s="317"/>
      <c r="I91" s="317"/>
      <c r="J91" s="317"/>
      <c r="M91" s="283" t="s">
        <v>1763</v>
      </c>
      <c r="O91" s="284" t="s">
        <v>2107</v>
      </c>
      <c r="P91" s="285">
        <v>187</v>
      </c>
      <c r="Q91" s="285">
        <v>276</v>
      </c>
      <c r="R91" s="472">
        <v>276</v>
      </c>
      <c r="S91" s="473">
        <f t="shared" si="5"/>
        <v>180</v>
      </c>
      <c r="T91" s="326">
        <f t="shared" si="5"/>
        <v>265</v>
      </c>
      <c r="U91" s="474">
        <f t="shared" si="5"/>
        <v>265</v>
      </c>
    </row>
    <row r="92" spans="1:21">
      <c r="A92" s="480"/>
      <c r="B92" s="481"/>
      <c r="C92" s="482"/>
      <c r="D92" s="483" t="s">
        <v>1732</v>
      </c>
      <c r="E92" s="483" t="s">
        <v>1732</v>
      </c>
      <c r="F92" s="483" t="s">
        <v>1732</v>
      </c>
      <c r="G92" s="484" t="s">
        <v>1744</v>
      </c>
      <c r="H92" s="483" t="s">
        <v>1744</v>
      </c>
      <c r="I92" s="485" t="s">
        <v>1744</v>
      </c>
      <c r="J92" s="317" t="s">
        <v>1886</v>
      </c>
      <c r="M92" s="283" t="s">
        <v>1764</v>
      </c>
      <c r="O92" s="284" t="s">
        <v>2107</v>
      </c>
      <c r="P92" s="285">
        <v>237</v>
      </c>
      <c r="Q92" s="285">
        <v>297</v>
      </c>
      <c r="R92" s="472">
        <v>297</v>
      </c>
      <c r="S92" s="473">
        <f t="shared" si="5"/>
        <v>230</v>
      </c>
      <c r="T92" s="326">
        <f t="shared" si="5"/>
        <v>285</v>
      </c>
      <c r="U92" s="474">
        <f t="shared" si="5"/>
        <v>285</v>
      </c>
    </row>
    <row r="93" spans="1:21" ht="21">
      <c r="A93" s="486" t="s">
        <v>1644</v>
      </c>
      <c r="B93" s="487"/>
      <c r="C93" s="488" t="s">
        <v>1645</v>
      </c>
      <c r="D93" s="489" t="s">
        <v>1574</v>
      </c>
      <c r="E93" s="489" t="s">
        <v>1575</v>
      </c>
      <c r="F93" s="490" t="s">
        <v>1577</v>
      </c>
      <c r="G93" s="489" t="s">
        <v>1574</v>
      </c>
      <c r="H93" s="489" t="s">
        <v>1575</v>
      </c>
      <c r="I93" s="490" t="s">
        <v>1577</v>
      </c>
      <c r="J93" s="317"/>
      <c r="M93" s="283" t="s">
        <v>1765</v>
      </c>
      <c r="O93" s="284" t="s">
        <v>2107</v>
      </c>
      <c r="P93" s="285">
        <v>209</v>
      </c>
      <c r="Q93" s="285">
        <v>295</v>
      </c>
      <c r="R93" s="472">
        <v>295</v>
      </c>
      <c r="S93" s="473">
        <f t="shared" si="5"/>
        <v>200</v>
      </c>
      <c r="T93" s="326">
        <f t="shared" si="5"/>
        <v>285</v>
      </c>
      <c r="U93" s="474">
        <f t="shared" si="5"/>
        <v>285</v>
      </c>
    </row>
    <row r="94" spans="1:21">
      <c r="A94" s="320" t="s">
        <v>2056</v>
      </c>
      <c r="B94" s="317"/>
      <c r="C94" s="321" t="s">
        <v>1778</v>
      </c>
      <c r="D94" s="321">
        <v>57</v>
      </c>
      <c r="E94" s="321">
        <v>86</v>
      </c>
      <c r="F94" s="322">
        <v>86</v>
      </c>
      <c r="G94" s="473">
        <f t="shared" ref="G94:I97" si="7">CEILING(D94*0.95,5)</f>
        <v>55</v>
      </c>
      <c r="H94" s="326">
        <f t="shared" si="7"/>
        <v>85</v>
      </c>
      <c r="I94" s="474">
        <f t="shared" si="7"/>
        <v>85</v>
      </c>
      <c r="J94" s="317"/>
      <c r="M94" s="283" t="s">
        <v>1668</v>
      </c>
      <c r="O94" s="284" t="s">
        <v>2107</v>
      </c>
      <c r="P94" s="285">
        <v>202</v>
      </c>
      <c r="Q94" s="285">
        <v>281</v>
      </c>
      <c r="R94" s="472">
        <v>281</v>
      </c>
      <c r="S94" s="473">
        <f t="shared" si="5"/>
        <v>195</v>
      </c>
      <c r="T94" s="326">
        <f t="shared" si="5"/>
        <v>270</v>
      </c>
      <c r="U94" s="474">
        <f t="shared" si="5"/>
        <v>270</v>
      </c>
    </row>
    <row r="95" spans="1:21">
      <c r="A95" s="320" t="s">
        <v>2062</v>
      </c>
      <c r="B95" s="317"/>
      <c r="C95" s="321" t="s">
        <v>1778</v>
      </c>
      <c r="D95" s="321">
        <v>64</v>
      </c>
      <c r="E95" s="321">
        <v>96</v>
      </c>
      <c r="F95" s="322">
        <v>96</v>
      </c>
      <c r="G95" s="473">
        <f t="shared" si="7"/>
        <v>65</v>
      </c>
      <c r="H95" s="326">
        <f t="shared" si="7"/>
        <v>95</v>
      </c>
      <c r="I95" s="474">
        <f t="shared" si="7"/>
        <v>95</v>
      </c>
      <c r="J95" s="317"/>
      <c r="M95" s="283" t="s">
        <v>1669</v>
      </c>
      <c r="O95" s="284" t="s">
        <v>2107</v>
      </c>
      <c r="P95" s="285">
        <v>297</v>
      </c>
      <c r="Q95" s="285">
        <v>445</v>
      </c>
      <c r="R95" s="472">
        <v>445</v>
      </c>
      <c r="S95" s="473">
        <f t="shared" si="5"/>
        <v>285</v>
      </c>
      <c r="T95" s="326">
        <f t="shared" si="5"/>
        <v>425</v>
      </c>
      <c r="U95" s="474">
        <f t="shared" si="5"/>
        <v>425</v>
      </c>
    </row>
    <row r="96" spans="1:21">
      <c r="A96" s="317" t="s">
        <v>2057</v>
      </c>
      <c r="B96" s="317"/>
      <c r="C96" s="321" t="s">
        <v>1778</v>
      </c>
      <c r="D96" s="321">
        <v>57</v>
      </c>
      <c r="E96" s="321">
        <v>86</v>
      </c>
      <c r="F96" s="322">
        <v>86</v>
      </c>
      <c r="G96" s="473">
        <f t="shared" si="7"/>
        <v>55</v>
      </c>
      <c r="H96" s="326">
        <f t="shared" si="7"/>
        <v>85</v>
      </c>
      <c r="I96" s="474">
        <f t="shared" si="7"/>
        <v>85</v>
      </c>
      <c r="J96" s="317"/>
      <c r="L96" s="304"/>
      <c r="M96" s="297" t="s">
        <v>1873</v>
      </c>
      <c r="N96" s="298"/>
      <c r="O96" s="292" t="s">
        <v>2107</v>
      </c>
      <c r="P96" s="293">
        <v>209</v>
      </c>
      <c r="Q96" s="293">
        <v>295</v>
      </c>
      <c r="R96" s="477">
        <v>295</v>
      </c>
      <c r="S96" s="328">
        <f t="shared" ref="S96:U96" si="8">CEILING(P96*0.95,5)</f>
        <v>200</v>
      </c>
      <c r="T96" s="327">
        <f t="shared" si="8"/>
        <v>285</v>
      </c>
      <c r="U96" s="329">
        <f t="shared" si="8"/>
        <v>285</v>
      </c>
    </row>
    <row r="97" spans="1:22">
      <c r="A97" s="406" t="s">
        <v>2063</v>
      </c>
      <c r="B97" s="407"/>
      <c r="C97" s="323" t="s">
        <v>1778</v>
      </c>
      <c r="D97" s="323">
        <v>64</v>
      </c>
      <c r="E97" s="323">
        <v>96</v>
      </c>
      <c r="F97" s="324">
        <v>96</v>
      </c>
      <c r="G97" s="328">
        <f t="shared" si="7"/>
        <v>65</v>
      </c>
      <c r="H97" s="327">
        <f t="shared" si="7"/>
        <v>95</v>
      </c>
      <c r="I97" s="329">
        <f t="shared" si="7"/>
        <v>95</v>
      </c>
      <c r="J97" s="325"/>
      <c r="L97" s="304"/>
      <c r="O97" s="284"/>
    </row>
    <row r="98" spans="1:22" ht="16.5">
      <c r="D98" s="284"/>
      <c r="E98" s="284"/>
      <c r="F98" s="284"/>
      <c r="L98" s="304"/>
      <c r="M98" s="269" t="s">
        <v>2114</v>
      </c>
    </row>
    <row r="99" spans="1:22" ht="16.5">
      <c r="D99" s="284"/>
      <c r="E99" s="284"/>
      <c r="F99" s="284"/>
      <c r="G99" s="284"/>
      <c r="H99" s="284"/>
      <c r="I99" s="284"/>
      <c r="L99" s="304"/>
      <c r="M99" s="269" t="s">
        <v>2115</v>
      </c>
    </row>
    <row r="100" spans="1:22">
      <c r="D100" s="284"/>
      <c r="E100" s="284"/>
      <c r="F100" s="284"/>
      <c r="G100" s="284"/>
      <c r="H100" s="284"/>
      <c r="I100" s="284"/>
      <c r="L100" s="304"/>
      <c r="M100" s="266" t="s">
        <v>1665</v>
      </c>
    </row>
    <row r="101" spans="1:22" ht="16.5">
      <c r="A101" s="296"/>
      <c r="B101" s="296"/>
      <c r="D101" s="284"/>
      <c r="E101" s="284"/>
      <c r="F101" s="284"/>
      <c r="G101" s="284"/>
      <c r="H101" s="284"/>
      <c r="I101" s="284"/>
      <c r="L101" s="304"/>
    </row>
    <row r="102" spans="1:22" ht="16.5">
      <c r="D102" s="284"/>
      <c r="E102" s="284"/>
      <c r="F102" s="284"/>
      <c r="G102" s="284"/>
      <c r="H102" s="284"/>
      <c r="I102" s="284"/>
      <c r="L102" s="332"/>
      <c r="M102" s="462"/>
      <c r="N102" s="463"/>
      <c r="O102" s="464"/>
      <c r="P102" s="465" t="s">
        <v>1732</v>
      </c>
      <c r="Q102" s="465" t="s">
        <v>1732</v>
      </c>
      <c r="R102" s="465" t="s">
        <v>1732</v>
      </c>
      <c r="S102" s="466" t="s">
        <v>1744</v>
      </c>
      <c r="T102" s="465" t="s">
        <v>1744</v>
      </c>
      <c r="U102" s="467" t="s">
        <v>1744</v>
      </c>
      <c r="V102" s="317" t="s">
        <v>1886</v>
      </c>
    </row>
    <row r="103" spans="1:22" ht="19.5">
      <c r="A103" s="267"/>
      <c r="D103" s="284"/>
      <c r="E103" s="284"/>
      <c r="F103" s="284"/>
      <c r="G103" s="284"/>
      <c r="H103" s="284"/>
      <c r="I103" s="284"/>
      <c r="M103" s="468" t="s">
        <v>2053</v>
      </c>
      <c r="N103" s="469"/>
      <c r="O103" s="465"/>
      <c r="P103" s="464"/>
      <c r="Q103" s="464"/>
      <c r="R103" s="470"/>
      <c r="S103" s="471"/>
      <c r="T103" s="464"/>
      <c r="U103" s="470"/>
    </row>
    <row r="104" spans="1:22" ht="28.5">
      <c r="A104" s="330"/>
      <c r="B104" s="267"/>
      <c r="C104" s="268"/>
      <c r="D104" s="268"/>
      <c r="E104" s="268"/>
      <c r="F104" s="268"/>
      <c r="G104" s="284"/>
      <c r="H104" s="284"/>
      <c r="I104" s="284"/>
      <c r="J104" s="267"/>
      <c r="M104" s="299" t="s">
        <v>1644</v>
      </c>
      <c r="N104" s="269"/>
      <c r="O104" s="274" t="s">
        <v>1645</v>
      </c>
      <c r="P104" s="300" t="s">
        <v>1574</v>
      </c>
      <c r="Q104" s="300" t="s">
        <v>1575</v>
      </c>
      <c r="R104" s="301" t="s">
        <v>1577</v>
      </c>
      <c r="S104" s="302" t="s">
        <v>1574</v>
      </c>
      <c r="T104" s="300" t="s">
        <v>1575</v>
      </c>
      <c r="U104" s="301" t="s">
        <v>1577</v>
      </c>
    </row>
    <row r="105" spans="1:22" ht="16.5">
      <c r="A105" s="330"/>
      <c r="B105" s="267"/>
      <c r="C105" s="268"/>
      <c r="D105" s="268"/>
      <c r="E105" s="268"/>
      <c r="F105" s="268"/>
      <c r="G105" s="284"/>
      <c r="H105" s="284"/>
      <c r="I105" s="284"/>
      <c r="J105" s="267"/>
      <c r="M105" s="283" t="s">
        <v>2024</v>
      </c>
      <c r="O105" s="284" t="s">
        <v>2055</v>
      </c>
      <c r="P105" s="285">
        <v>155</v>
      </c>
      <c r="Q105" s="285">
        <v>260</v>
      </c>
      <c r="R105" s="472">
        <v>260</v>
      </c>
      <c r="S105" s="473">
        <f t="shared" ref="S105:U142" si="9">CEILING(P105*0.95,5)</f>
        <v>150</v>
      </c>
      <c r="T105" s="326">
        <f t="shared" si="9"/>
        <v>250</v>
      </c>
      <c r="U105" s="474">
        <f t="shared" si="9"/>
        <v>250</v>
      </c>
    </row>
    <row r="106" spans="1:22" ht="16.5">
      <c r="A106" s="267"/>
      <c r="B106" s="267"/>
      <c r="C106" s="268"/>
      <c r="D106" s="268"/>
      <c r="E106" s="268"/>
      <c r="F106" s="268"/>
      <c r="G106" s="268"/>
      <c r="H106" s="268"/>
      <c r="I106" s="268"/>
      <c r="J106" s="267"/>
      <c r="M106" s="283" t="s">
        <v>1779</v>
      </c>
      <c r="O106" s="284" t="s">
        <v>2055</v>
      </c>
      <c r="P106" s="285">
        <v>158</v>
      </c>
      <c r="Q106" s="285">
        <v>244</v>
      </c>
      <c r="R106" s="472">
        <v>244</v>
      </c>
      <c r="S106" s="473">
        <f t="shared" si="9"/>
        <v>155</v>
      </c>
      <c r="T106" s="326">
        <f t="shared" si="9"/>
        <v>235</v>
      </c>
      <c r="U106" s="474">
        <f t="shared" si="9"/>
        <v>235</v>
      </c>
    </row>
    <row r="107" spans="1:22" ht="16.5">
      <c r="A107" s="267"/>
      <c r="B107" s="267"/>
      <c r="C107" s="268"/>
      <c r="D107" s="268"/>
      <c r="E107" s="268"/>
      <c r="F107" s="268"/>
      <c r="G107" s="268"/>
      <c r="H107" s="268"/>
      <c r="I107" s="268"/>
      <c r="J107" s="267"/>
      <c r="M107" s="283" t="s">
        <v>1780</v>
      </c>
      <c r="O107" s="284" t="s">
        <v>2055</v>
      </c>
      <c r="P107" s="285">
        <v>156</v>
      </c>
      <c r="Q107" s="285">
        <v>246</v>
      </c>
      <c r="R107" s="472">
        <v>246</v>
      </c>
      <c r="S107" s="473">
        <f t="shared" si="9"/>
        <v>150</v>
      </c>
      <c r="T107" s="326">
        <f t="shared" si="9"/>
        <v>235</v>
      </c>
      <c r="U107" s="474">
        <f t="shared" si="9"/>
        <v>235</v>
      </c>
    </row>
    <row r="108" spans="1:22" ht="16.5">
      <c r="A108" s="267"/>
      <c r="B108" s="267"/>
      <c r="C108" s="268"/>
      <c r="D108" s="268"/>
      <c r="E108" s="268"/>
      <c r="F108" s="268"/>
      <c r="G108" s="268"/>
      <c r="H108" s="268"/>
      <c r="I108" s="268"/>
      <c r="M108" s="283" t="s">
        <v>2054</v>
      </c>
      <c r="O108" s="284" t="s">
        <v>2055</v>
      </c>
      <c r="P108" s="285">
        <v>304</v>
      </c>
      <c r="Q108" s="285">
        <v>478</v>
      </c>
      <c r="R108" s="472">
        <v>478</v>
      </c>
      <c r="S108" s="473">
        <f t="shared" si="9"/>
        <v>290</v>
      </c>
      <c r="T108" s="326">
        <f t="shared" si="9"/>
        <v>455</v>
      </c>
      <c r="U108" s="474">
        <f t="shared" si="9"/>
        <v>455</v>
      </c>
    </row>
    <row r="109" spans="1:22" ht="16.5">
      <c r="A109" s="267"/>
      <c r="B109" s="267"/>
      <c r="C109" s="268"/>
      <c r="D109" s="268"/>
      <c r="E109" s="268"/>
      <c r="F109" s="268"/>
      <c r="G109" s="268"/>
      <c r="H109" s="268"/>
      <c r="I109" s="268"/>
      <c r="J109" s="491"/>
      <c r="M109" s="283" t="s">
        <v>1754</v>
      </c>
      <c r="O109" s="284" t="s">
        <v>2055</v>
      </c>
      <c r="P109" s="285">
        <v>98</v>
      </c>
      <c r="Q109" s="285">
        <v>156</v>
      </c>
      <c r="R109" s="472">
        <v>156</v>
      </c>
      <c r="S109" s="473">
        <f t="shared" si="9"/>
        <v>95</v>
      </c>
      <c r="T109" s="326">
        <f t="shared" si="9"/>
        <v>150</v>
      </c>
      <c r="U109" s="474">
        <f t="shared" si="9"/>
        <v>150</v>
      </c>
    </row>
    <row r="110" spans="1:22" ht="16.5">
      <c r="A110" s="267"/>
      <c r="B110" s="267"/>
      <c r="C110" s="268"/>
      <c r="D110" s="268"/>
      <c r="E110" s="268"/>
      <c r="F110" s="268"/>
      <c r="G110" s="268"/>
      <c r="H110" s="268"/>
      <c r="I110" s="268"/>
      <c r="M110" s="283" t="s">
        <v>1755</v>
      </c>
      <c r="O110" s="284" t="s">
        <v>2055</v>
      </c>
      <c r="P110" s="285">
        <v>98</v>
      </c>
      <c r="Q110" s="285">
        <v>156</v>
      </c>
      <c r="R110" s="472">
        <v>156</v>
      </c>
      <c r="S110" s="473">
        <f t="shared" si="9"/>
        <v>95</v>
      </c>
      <c r="T110" s="326">
        <f t="shared" si="9"/>
        <v>150</v>
      </c>
      <c r="U110" s="474">
        <f t="shared" si="9"/>
        <v>150</v>
      </c>
    </row>
    <row r="111" spans="1:22" ht="16.5">
      <c r="A111" s="267"/>
      <c r="B111" s="267"/>
      <c r="C111" s="268"/>
      <c r="D111" s="268"/>
      <c r="E111" s="268"/>
      <c r="F111" s="268"/>
      <c r="G111" s="268"/>
      <c r="H111" s="268"/>
      <c r="I111" s="268"/>
      <c r="K111" s="267"/>
      <c r="M111" s="288" t="s">
        <v>2052</v>
      </c>
      <c r="N111" s="478"/>
      <c r="O111" s="284" t="s">
        <v>2055</v>
      </c>
      <c r="P111" s="411">
        <v>110</v>
      </c>
      <c r="Q111" s="411">
        <v>178</v>
      </c>
      <c r="R111" s="411">
        <v>178</v>
      </c>
      <c r="S111" s="473">
        <f t="shared" si="9"/>
        <v>105</v>
      </c>
      <c r="T111" s="326">
        <f t="shared" si="9"/>
        <v>170</v>
      </c>
      <c r="U111" s="474">
        <f t="shared" si="9"/>
        <v>170</v>
      </c>
    </row>
    <row r="112" spans="1:22" ht="16.5">
      <c r="A112" s="267"/>
      <c r="B112" s="267"/>
      <c r="C112" s="268"/>
      <c r="D112" s="268"/>
      <c r="E112" s="268"/>
      <c r="F112" s="268"/>
      <c r="G112" s="268"/>
      <c r="H112" s="268"/>
      <c r="I112" s="268"/>
      <c r="K112" s="267"/>
      <c r="M112" s="475" t="s">
        <v>1756</v>
      </c>
      <c r="N112" s="476"/>
      <c r="O112" s="284" t="s">
        <v>2055</v>
      </c>
      <c r="P112" s="285">
        <v>173</v>
      </c>
      <c r="Q112" s="285">
        <v>241</v>
      </c>
      <c r="R112" s="472">
        <v>241</v>
      </c>
      <c r="S112" s="473">
        <f t="shared" si="9"/>
        <v>165</v>
      </c>
      <c r="T112" s="326">
        <f t="shared" si="9"/>
        <v>230</v>
      </c>
      <c r="U112" s="474">
        <f t="shared" si="9"/>
        <v>230</v>
      </c>
    </row>
    <row r="113" spans="1:21" ht="16.5">
      <c r="A113" s="269"/>
      <c r="B113" s="269"/>
      <c r="C113" s="274"/>
      <c r="D113" s="300"/>
      <c r="E113" s="300"/>
      <c r="F113" s="300"/>
      <c r="G113" s="300"/>
      <c r="H113" s="300"/>
      <c r="I113" s="300"/>
      <c r="J113" s="300"/>
      <c r="K113" s="267"/>
      <c r="M113" s="283" t="s">
        <v>1868</v>
      </c>
      <c r="O113" s="284" t="s">
        <v>2055</v>
      </c>
      <c r="P113" s="285">
        <v>182</v>
      </c>
      <c r="Q113" s="285">
        <v>273</v>
      </c>
      <c r="R113" s="472">
        <v>273</v>
      </c>
      <c r="S113" s="473">
        <f t="shared" si="9"/>
        <v>175</v>
      </c>
      <c r="T113" s="326">
        <f t="shared" si="9"/>
        <v>260</v>
      </c>
      <c r="U113" s="474">
        <f t="shared" si="9"/>
        <v>260</v>
      </c>
    </row>
    <row r="114" spans="1:21" ht="24" customHeight="1">
      <c r="D114" s="326"/>
      <c r="E114" s="326"/>
      <c r="F114" s="326"/>
      <c r="G114" s="326"/>
      <c r="H114" s="326"/>
      <c r="I114" s="326"/>
      <c r="J114" s="289"/>
      <c r="K114" s="267"/>
      <c r="M114" s="283" t="s">
        <v>2025</v>
      </c>
      <c r="O114" s="284" t="s">
        <v>2055</v>
      </c>
      <c r="P114" s="285">
        <v>182</v>
      </c>
      <c r="Q114" s="285">
        <v>273</v>
      </c>
      <c r="R114" s="472">
        <v>273</v>
      </c>
      <c r="S114" s="473">
        <f t="shared" si="9"/>
        <v>175</v>
      </c>
      <c r="T114" s="326">
        <f t="shared" si="9"/>
        <v>260</v>
      </c>
      <c r="U114" s="474">
        <f t="shared" si="9"/>
        <v>260</v>
      </c>
    </row>
    <row r="115" spans="1:21" ht="24" customHeight="1">
      <c r="D115" s="326"/>
      <c r="E115" s="326"/>
      <c r="F115" s="326"/>
      <c r="G115" s="326"/>
      <c r="H115" s="326"/>
      <c r="I115" s="326"/>
      <c r="J115" s="289"/>
      <c r="M115" s="283" t="s">
        <v>2026</v>
      </c>
      <c r="O115" s="284" t="s">
        <v>2055</v>
      </c>
      <c r="P115" s="285">
        <v>173</v>
      </c>
      <c r="Q115" s="285">
        <v>241</v>
      </c>
      <c r="R115" s="472">
        <v>241</v>
      </c>
      <c r="S115" s="473">
        <f t="shared" si="9"/>
        <v>165</v>
      </c>
      <c r="T115" s="326">
        <f t="shared" si="9"/>
        <v>230</v>
      </c>
      <c r="U115" s="474">
        <f t="shared" si="9"/>
        <v>230</v>
      </c>
    </row>
    <row r="116" spans="1:21" ht="24" customHeight="1">
      <c r="D116" s="326"/>
      <c r="E116" s="326"/>
      <c r="F116" s="326"/>
      <c r="G116" s="326"/>
      <c r="H116" s="326"/>
      <c r="I116" s="326"/>
      <c r="J116" s="289"/>
      <c r="K116" s="491"/>
      <c r="M116" s="283" t="s">
        <v>1985</v>
      </c>
      <c r="O116" s="284" t="s">
        <v>2055</v>
      </c>
      <c r="P116" s="285">
        <v>143</v>
      </c>
      <c r="Q116" s="285">
        <v>201</v>
      </c>
      <c r="R116" s="472">
        <v>201</v>
      </c>
      <c r="S116" s="473">
        <f t="shared" si="9"/>
        <v>140</v>
      </c>
      <c r="T116" s="326">
        <f t="shared" si="9"/>
        <v>195</v>
      </c>
      <c r="U116" s="474">
        <f t="shared" si="9"/>
        <v>195</v>
      </c>
    </row>
    <row r="117" spans="1:21" ht="24" customHeight="1">
      <c r="D117" s="326"/>
      <c r="E117" s="326"/>
      <c r="F117" s="326"/>
      <c r="G117" s="326"/>
      <c r="H117" s="326"/>
      <c r="I117" s="326"/>
      <c r="J117" s="289"/>
      <c r="M117" s="283" t="s">
        <v>1687</v>
      </c>
      <c r="O117" s="284" t="s">
        <v>2055</v>
      </c>
      <c r="P117" s="285">
        <v>146</v>
      </c>
      <c r="Q117" s="285">
        <v>220</v>
      </c>
      <c r="R117" s="472">
        <v>220</v>
      </c>
      <c r="S117" s="473">
        <f t="shared" si="9"/>
        <v>140</v>
      </c>
      <c r="T117" s="326">
        <f t="shared" si="9"/>
        <v>210</v>
      </c>
      <c r="U117" s="474">
        <f t="shared" si="9"/>
        <v>210</v>
      </c>
    </row>
    <row r="118" spans="1:21" ht="24" customHeight="1">
      <c r="D118" s="326"/>
      <c r="E118" s="326"/>
      <c r="F118" s="326"/>
      <c r="G118" s="326"/>
      <c r="H118" s="326"/>
      <c r="I118" s="326"/>
      <c r="J118" s="289"/>
      <c r="M118" s="283" t="s">
        <v>1757</v>
      </c>
      <c r="O118" s="284" t="s">
        <v>2055</v>
      </c>
      <c r="P118" s="285">
        <v>161</v>
      </c>
      <c r="Q118" s="285">
        <v>248</v>
      </c>
      <c r="R118" s="472">
        <v>248</v>
      </c>
      <c r="S118" s="473">
        <f t="shared" si="9"/>
        <v>155</v>
      </c>
      <c r="T118" s="326">
        <f t="shared" si="9"/>
        <v>240</v>
      </c>
      <c r="U118" s="474">
        <f t="shared" si="9"/>
        <v>240</v>
      </c>
    </row>
    <row r="119" spans="1:21">
      <c r="D119" s="326"/>
      <c r="E119" s="326"/>
      <c r="F119" s="326"/>
      <c r="G119" s="326"/>
      <c r="H119" s="326"/>
      <c r="I119" s="326"/>
      <c r="J119" s="289"/>
      <c r="M119" s="283" t="s">
        <v>1666</v>
      </c>
      <c r="O119" s="284" t="s">
        <v>2055</v>
      </c>
      <c r="P119" s="285">
        <v>165</v>
      </c>
      <c r="Q119" s="285">
        <v>237</v>
      </c>
      <c r="R119" s="472">
        <v>237</v>
      </c>
      <c r="S119" s="473">
        <f t="shared" si="9"/>
        <v>160</v>
      </c>
      <c r="T119" s="326">
        <f t="shared" si="9"/>
        <v>230</v>
      </c>
      <c r="U119" s="474">
        <f t="shared" si="9"/>
        <v>230</v>
      </c>
    </row>
    <row r="120" spans="1:21">
      <c r="D120" s="326"/>
      <c r="E120" s="326"/>
      <c r="F120" s="326"/>
      <c r="G120" s="326"/>
      <c r="H120" s="326"/>
      <c r="I120" s="326"/>
      <c r="J120" s="289"/>
      <c r="M120" s="283" t="s">
        <v>2027</v>
      </c>
      <c r="O120" s="284" t="s">
        <v>2055</v>
      </c>
      <c r="P120" s="285">
        <v>160</v>
      </c>
      <c r="Q120" s="285">
        <v>244</v>
      </c>
      <c r="R120" s="472">
        <v>244</v>
      </c>
      <c r="S120" s="473">
        <f t="shared" si="9"/>
        <v>155</v>
      </c>
      <c r="T120" s="326">
        <f t="shared" si="9"/>
        <v>235</v>
      </c>
      <c r="U120" s="474">
        <f t="shared" si="9"/>
        <v>235</v>
      </c>
    </row>
    <row r="121" spans="1:21">
      <c r="D121" s="326"/>
      <c r="E121" s="326"/>
      <c r="F121" s="326"/>
      <c r="G121" s="326"/>
      <c r="H121" s="326"/>
      <c r="I121" s="326"/>
      <c r="J121" s="289"/>
      <c r="K121" s="284"/>
      <c r="M121" s="283" t="s">
        <v>1869</v>
      </c>
      <c r="O121" s="284" t="s">
        <v>2055</v>
      </c>
      <c r="P121" s="285">
        <v>199</v>
      </c>
      <c r="Q121" s="285">
        <v>299</v>
      </c>
      <c r="R121" s="472">
        <v>299</v>
      </c>
      <c r="S121" s="473">
        <f t="shared" si="9"/>
        <v>190</v>
      </c>
      <c r="T121" s="326">
        <f t="shared" si="9"/>
        <v>285</v>
      </c>
      <c r="U121" s="474">
        <f t="shared" si="9"/>
        <v>285</v>
      </c>
    </row>
    <row r="122" spans="1:21">
      <c r="D122" s="326"/>
      <c r="E122" s="326"/>
      <c r="F122" s="326"/>
      <c r="G122" s="326"/>
      <c r="H122" s="326"/>
      <c r="I122" s="326"/>
      <c r="J122" s="289"/>
      <c r="K122" s="284"/>
      <c r="M122" s="283" t="s">
        <v>2109</v>
      </c>
      <c r="O122" s="284" t="s">
        <v>2055</v>
      </c>
      <c r="P122" s="285">
        <v>183</v>
      </c>
      <c r="Q122" s="285">
        <v>317</v>
      </c>
      <c r="R122" s="472">
        <v>317</v>
      </c>
      <c r="S122" s="473">
        <f t="shared" si="9"/>
        <v>175</v>
      </c>
      <c r="T122" s="326">
        <f t="shared" si="9"/>
        <v>305</v>
      </c>
      <c r="U122" s="474">
        <f t="shared" si="9"/>
        <v>305</v>
      </c>
    </row>
    <row r="123" spans="1:21">
      <c r="D123" s="326"/>
      <c r="E123" s="326"/>
      <c r="F123" s="326"/>
      <c r="G123" s="326"/>
      <c r="H123" s="326"/>
      <c r="I123" s="326"/>
      <c r="J123" s="289"/>
      <c r="K123" s="284"/>
      <c r="M123" s="283" t="s">
        <v>2028</v>
      </c>
      <c r="O123" s="284" t="s">
        <v>2055</v>
      </c>
      <c r="P123" s="285">
        <v>130</v>
      </c>
      <c r="Q123" s="285">
        <v>199</v>
      </c>
      <c r="R123" s="472">
        <v>199</v>
      </c>
      <c r="S123" s="473">
        <f t="shared" si="9"/>
        <v>125</v>
      </c>
      <c r="T123" s="326">
        <f t="shared" si="9"/>
        <v>190</v>
      </c>
      <c r="U123" s="474">
        <f t="shared" si="9"/>
        <v>190</v>
      </c>
    </row>
    <row r="124" spans="1:21" ht="35.450000000000003" customHeight="1">
      <c r="D124" s="326"/>
      <c r="E124" s="326"/>
      <c r="F124" s="326"/>
      <c r="G124" s="326"/>
      <c r="H124" s="326"/>
      <c r="I124" s="326"/>
      <c r="J124" s="289"/>
      <c r="K124" s="284"/>
      <c r="M124" s="283" t="s">
        <v>1758</v>
      </c>
      <c r="O124" s="284" t="s">
        <v>2055</v>
      </c>
      <c r="P124" s="285">
        <v>129</v>
      </c>
      <c r="Q124" s="285">
        <v>198</v>
      </c>
      <c r="R124" s="472">
        <v>198</v>
      </c>
      <c r="S124" s="473">
        <f t="shared" si="9"/>
        <v>125</v>
      </c>
      <c r="T124" s="326">
        <f t="shared" si="9"/>
        <v>190</v>
      </c>
      <c r="U124" s="474">
        <f t="shared" si="9"/>
        <v>190</v>
      </c>
    </row>
    <row r="125" spans="1:21">
      <c r="D125" s="326"/>
      <c r="E125" s="326"/>
      <c r="F125" s="326"/>
      <c r="G125" s="326"/>
      <c r="H125" s="326"/>
      <c r="I125" s="326"/>
      <c r="J125" s="289"/>
      <c r="K125" s="284"/>
      <c r="L125" s="284"/>
      <c r="M125" s="283" t="s">
        <v>1995</v>
      </c>
      <c r="O125" s="284" t="s">
        <v>2055</v>
      </c>
      <c r="P125" s="285">
        <v>134</v>
      </c>
      <c r="Q125" s="285">
        <v>208</v>
      </c>
      <c r="R125" s="472">
        <v>208</v>
      </c>
      <c r="S125" s="473">
        <f t="shared" si="9"/>
        <v>130</v>
      </c>
      <c r="T125" s="326">
        <f t="shared" si="9"/>
        <v>200</v>
      </c>
      <c r="U125" s="474">
        <f t="shared" si="9"/>
        <v>200</v>
      </c>
    </row>
    <row r="126" spans="1:21">
      <c r="D126" s="326"/>
      <c r="E126" s="326"/>
      <c r="F126" s="326"/>
      <c r="G126" s="326"/>
      <c r="H126" s="326"/>
      <c r="I126" s="326"/>
      <c r="J126" s="289"/>
      <c r="K126" s="284"/>
      <c r="L126" s="284"/>
      <c r="M126" s="283" t="s">
        <v>1759</v>
      </c>
      <c r="O126" s="284" t="s">
        <v>2055</v>
      </c>
      <c r="P126" s="285">
        <v>174</v>
      </c>
      <c r="Q126" s="285">
        <v>234</v>
      </c>
      <c r="R126" s="472">
        <v>234</v>
      </c>
      <c r="S126" s="473">
        <f t="shared" si="9"/>
        <v>170</v>
      </c>
      <c r="T126" s="326">
        <f t="shared" si="9"/>
        <v>225</v>
      </c>
      <c r="U126" s="474">
        <f t="shared" si="9"/>
        <v>225</v>
      </c>
    </row>
    <row r="127" spans="1:21">
      <c r="D127" s="326"/>
      <c r="E127" s="326"/>
      <c r="F127" s="326"/>
      <c r="G127" s="326"/>
      <c r="H127" s="326"/>
      <c r="I127" s="326"/>
      <c r="J127" s="289"/>
      <c r="K127" s="284"/>
      <c r="L127" s="284"/>
      <c r="M127" s="283" t="s">
        <v>1943</v>
      </c>
      <c r="O127" s="284" t="s">
        <v>2055</v>
      </c>
      <c r="P127" s="285">
        <v>163</v>
      </c>
      <c r="Q127" s="285">
        <v>243</v>
      </c>
      <c r="R127" s="472">
        <v>243</v>
      </c>
      <c r="S127" s="473">
        <f t="shared" si="9"/>
        <v>155</v>
      </c>
      <c r="T127" s="326">
        <f t="shared" si="9"/>
        <v>235</v>
      </c>
      <c r="U127" s="474">
        <f t="shared" si="9"/>
        <v>235</v>
      </c>
    </row>
    <row r="128" spans="1:21">
      <c r="D128" s="326"/>
      <c r="E128" s="326"/>
      <c r="F128" s="326"/>
      <c r="G128" s="326"/>
      <c r="H128" s="326"/>
      <c r="I128" s="326"/>
      <c r="J128" s="289"/>
      <c r="K128" s="284"/>
      <c r="L128" s="284"/>
      <c r="M128" s="283" t="s">
        <v>2029</v>
      </c>
      <c r="O128" s="284" t="s">
        <v>2055</v>
      </c>
      <c r="P128" s="285">
        <v>179</v>
      </c>
      <c r="Q128" s="285">
        <v>333</v>
      </c>
      <c r="R128" s="472">
        <v>333</v>
      </c>
      <c r="S128" s="473">
        <f t="shared" si="9"/>
        <v>175</v>
      </c>
      <c r="T128" s="326">
        <f t="shared" si="9"/>
        <v>320</v>
      </c>
      <c r="U128" s="474">
        <f t="shared" si="9"/>
        <v>320</v>
      </c>
    </row>
    <row r="129" spans="4:21">
      <c r="D129" s="326"/>
      <c r="E129" s="326"/>
      <c r="F129" s="326"/>
      <c r="G129" s="326"/>
      <c r="H129" s="326"/>
      <c r="I129" s="326"/>
      <c r="J129" s="289"/>
      <c r="K129" s="284"/>
      <c r="L129" s="284"/>
      <c r="M129" s="283" t="s">
        <v>1760</v>
      </c>
      <c r="O129" s="284" t="s">
        <v>2055</v>
      </c>
      <c r="P129" s="285">
        <v>215</v>
      </c>
      <c r="Q129" s="285">
        <v>319</v>
      </c>
      <c r="R129" s="472">
        <v>319</v>
      </c>
      <c r="S129" s="473">
        <f t="shared" si="9"/>
        <v>205</v>
      </c>
      <c r="T129" s="326">
        <f t="shared" si="9"/>
        <v>305</v>
      </c>
      <c r="U129" s="474">
        <f t="shared" si="9"/>
        <v>305</v>
      </c>
    </row>
    <row r="130" spans="4:21">
      <c r="D130" s="326"/>
      <c r="E130" s="326"/>
      <c r="F130" s="326"/>
      <c r="G130" s="326"/>
      <c r="H130" s="326"/>
      <c r="I130" s="326"/>
      <c r="J130" s="289"/>
      <c r="K130" s="284"/>
      <c r="L130" s="284"/>
      <c r="M130" s="283" t="s">
        <v>1667</v>
      </c>
      <c r="O130" s="284" t="s">
        <v>2055</v>
      </c>
      <c r="P130" s="285">
        <v>310</v>
      </c>
      <c r="Q130" s="285">
        <v>437</v>
      </c>
      <c r="R130" s="472">
        <v>437</v>
      </c>
      <c r="S130" s="473">
        <f t="shared" si="9"/>
        <v>295</v>
      </c>
      <c r="T130" s="326">
        <f t="shared" si="9"/>
        <v>420</v>
      </c>
      <c r="U130" s="474">
        <f t="shared" si="9"/>
        <v>420</v>
      </c>
    </row>
    <row r="131" spans="4:21">
      <c r="D131" s="326"/>
      <c r="E131" s="326"/>
      <c r="F131" s="326"/>
      <c r="G131" s="326"/>
      <c r="H131" s="326"/>
      <c r="I131" s="326"/>
      <c r="J131" s="289"/>
      <c r="K131" s="284"/>
      <c r="L131" s="304"/>
      <c r="M131" s="283" t="s">
        <v>1712</v>
      </c>
      <c r="O131" s="284" t="s">
        <v>2055</v>
      </c>
      <c r="P131" s="285">
        <v>159</v>
      </c>
      <c r="Q131" s="285">
        <v>238</v>
      </c>
      <c r="R131" s="472">
        <v>238</v>
      </c>
      <c r="S131" s="473">
        <f t="shared" si="9"/>
        <v>155</v>
      </c>
      <c r="T131" s="326">
        <f t="shared" si="9"/>
        <v>230</v>
      </c>
      <c r="U131" s="474">
        <f t="shared" si="9"/>
        <v>230</v>
      </c>
    </row>
    <row r="132" spans="4:21">
      <c r="D132" s="326"/>
      <c r="E132" s="326"/>
      <c r="F132" s="326"/>
      <c r="G132" s="326"/>
      <c r="H132" s="326"/>
      <c r="I132" s="326"/>
      <c r="J132" s="289"/>
      <c r="K132" s="284"/>
      <c r="L132" s="304"/>
      <c r="M132" s="283" t="s">
        <v>1781</v>
      </c>
      <c r="O132" s="284" t="s">
        <v>2055</v>
      </c>
      <c r="P132" s="285">
        <v>159</v>
      </c>
      <c r="Q132" s="285">
        <v>236</v>
      </c>
      <c r="R132" s="472">
        <v>236</v>
      </c>
      <c r="S132" s="473">
        <f t="shared" si="9"/>
        <v>155</v>
      </c>
      <c r="T132" s="326">
        <f t="shared" si="9"/>
        <v>225</v>
      </c>
      <c r="U132" s="474">
        <f t="shared" si="9"/>
        <v>225</v>
      </c>
    </row>
    <row r="133" spans="4:21">
      <c r="D133" s="326"/>
      <c r="E133" s="326"/>
      <c r="F133" s="326"/>
      <c r="G133" s="326"/>
      <c r="H133" s="326"/>
      <c r="I133" s="326"/>
      <c r="J133" s="289"/>
      <c r="K133" s="284"/>
      <c r="L133" s="304"/>
      <c r="M133" s="283" t="s">
        <v>2030</v>
      </c>
      <c r="O133" s="284" t="s">
        <v>2055</v>
      </c>
      <c r="P133" s="285">
        <v>159</v>
      </c>
      <c r="Q133" s="285">
        <v>235.91778499788106</v>
      </c>
      <c r="R133" s="472">
        <v>235.91778499788106</v>
      </c>
      <c r="S133" s="473">
        <f t="shared" si="9"/>
        <v>155</v>
      </c>
      <c r="T133" s="326">
        <f t="shared" si="9"/>
        <v>225</v>
      </c>
      <c r="U133" s="474">
        <f t="shared" si="9"/>
        <v>225</v>
      </c>
    </row>
    <row r="134" spans="4:21">
      <c r="D134" s="326"/>
      <c r="E134" s="326"/>
      <c r="F134" s="326"/>
      <c r="G134" s="326"/>
      <c r="H134" s="326"/>
      <c r="I134" s="326"/>
      <c r="J134" s="289"/>
      <c r="K134" s="284"/>
      <c r="L134" s="304"/>
      <c r="M134" s="283" t="s">
        <v>1713</v>
      </c>
      <c r="O134" s="284" t="s">
        <v>2055</v>
      </c>
      <c r="P134" s="285">
        <v>159</v>
      </c>
      <c r="Q134" s="285">
        <v>238</v>
      </c>
      <c r="R134" s="472">
        <v>238</v>
      </c>
      <c r="S134" s="473">
        <f t="shared" si="9"/>
        <v>155</v>
      </c>
      <c r="T134" s="326">
        <f t="shared" si="9"/>
        <v>230</v>
      </c>
      <c r="U134" s="474">
        <f t="shared" si="9"/>
        <v>230</v>
      </c>
    </row>
    <row r="135" spans="4:21">
      <c r="D135" s="326"/>
      <c r="E135" s="326"/>
      <c r="F135" s="326"/>
      <c r="G135" s="326"/>
      <c r="H135" s="326"/>
      <c r="I135" s="326"/>
      <c r="J135" s="289"/>
      <c r="K135" s="284"/>
      <c r="L135" s="304"/>
      <c r="M135" s="283" t="s">
        <v>1761</v>
      </c>
      <c r="O135" s="284" t="s">
        <v>2055</v>
      </c>
      <c r="P135" s="285">
        <v>158</v>
      </c>
      <c r="Q135" s="285">
        <v>236</v>
      </c>
      <c r="R135" s="472">
        <v>235.91778499788106</v>
      </c>
      <c r="S135" s="473">
        <f t="shared" si="9"/>
        <v>155</v>
      </c>
      <c r="T135" s="326">
        <f t="shared" si="9"/>
        <v>225</v>
      </c>
      <c r="U135" s="474">
        <f t="shared" si="9"/>
        <v>225</v>
      </c>
    </row>
    <row r="136" spans="4:21">
      <c r="D136" s="326"/>
      <c r="E136" s="326"/>
      <c r="F136" s="326"/>
      <c r="G136" s="326"/>
      <c r="H136" s="326"/>
      <c r="I136" s="326"/>
      <c r="J136" s="289"/>
      <c r="K136" s="284"/>
      <c r="L136" s="304"/>
      <c r="M136" s="283" t="s">
        <v>1953</v>
      </c>
      <c r="O136" s="284" t="s">
        <v>2055</v>
      </c>
      <c r="P136" s="285">
        <v>149</v>
      </c>
      <c r="Q136" s="285">
        <v>223</v>
      </c>
      <c r="R136" s="472">
        <v>223</v>
      </c>
      <c r="S136" s="473">
        <f t="shared" si="9"/>
        <v>145</v>
      </c>
      <c r="T136" s="326">
        <f t="shared" si="9"/>
        <v>215</v>
      </c>
      <c r="U136" s="474">
        <f t="shared" si="9"/>
        <v>215</v>
      </c>
    </row>
    <row r="137" spans="4:21">
      <c r="D137" s="326"/>
      <c r="E137" s="326"/>
      <c r="F137" s="326"/>
      <c r="G137" s="326"/>
      <c r="H137" s="326"/>
      <c r="I137" s="326"/>
      <c r="J137" s="289"/>
      <c r="K137" s="284"/>
      <c r="L137" s="304"/>
      <c r="M137" s="283" t="s">
        <v>1762</v>
      </c>
      <c r="O137" s="284" t="s">
        <v>2055</v>
      </c>
      <c r="P137" s="285">
        <v>157</v>
      </c>
      <c r="Q137" s="285">
        <v>234</v>
      </c>
      <c r="R137" s="472">
        <v>234</v>
      </c>
      <c r="S137" s="473">
        <f t="shared" si="9"/>
        <v>150</v>
      </c>
      <c r="T137" s="326">
        <f t="shared" si="9"/>
        <v>225</v>
      </c>
      <c r="U137" s="474">
        <f t="shared" si="9"/>
        <v>225</v>
      </c>
    </row>
    <row r="138" spans="4:21">
      <c r="D138" s="326"/>
      <c r="E138" s="326"/>
      <c r="F138" s="326"/>
      <c r="G138" s="326"/>
      <c r="H138" s="326"/>
      <c r="I138" s="326"/>
      <c r="J138" s="289"/>
      <c r="K138" s="284"/>
      <c r="L138" s="304"/>
      <c r="M138" s="283" t="s">
        <v>1763</v>
      </c>
      <c r="O138" s="284" t="s">
        <v>2055</v>
      </c>
      <c r="P138" s="285">
        <v>165</v>
      </c>
      <c r="Q138" s="285">
        <v>228</v>
      </c>
      <c r="R138" s="472">
        <v>228</v>
      </c>
      <c r="S138" s="473">
        <f t="shared" si="9"/>
        <v>160</v>
      </c>
      <c r="T138" s="326">
        <f t="shared" si="9"/>
        <v>220</v>
      </c>
      <c r="U138" s="474">
        <f t="shared" si="9"/>
        <v>220</v>
      </c>
    </row>
    <row r="139" spans="4:21">
      <c r="K139" s="284"/>
      <c r="L139" s="304"/>
      <c r="M139" s="283" t="s">
        <v>1764</v>
      </c>
      <c r="O139" s="284" t="s">
        <v>2055</v>
      </c>
      <c r="P139" s="285">
        <v>166</v>
      </c>
      <c r="Q139" s="285">
        <v>245</v>
      </c>
      <c r="R139" s="472">
        <v>245</v>
      </c>
      <c r="S139" s="473">
        <f t="shared" si="9"/>
        <v>160</v>
      </c>
      <c r="T139" s="326">
        <f t="shared" si="9"/>
        <v>235</v>
      </c>
      <c r="U139" s="474">
        <f t="shared" si="9"/>
        <v>235</v>
      </c>
    </row>
    <row r="140" spans="4:21">
      <c r="H140" s="284"/>
      <c r="I140" s="284"/>
      <c r="K140" s="284"/>
      <c r="L140" s="304"/>
      <c r="M140" s="283" t="s">
        <v>1765</v>
      </c>
      <c r="O140" s="284" t="s">
        <v>2055</v>
      </c>
      <c r="P140" s="285">
        <v>161</v>
      </c>
      <c r="Q140" s="285">
        <v>212</v>
      </c>
      <c r="R140" s="472">
        <v>212</v>
      </c>
      <c r="S140" s="473">
        <f t="shared" si="9"/>
        <v>155</v>
      </c>
      <c r="T140" s="326">
        <f t="shared" si="9"/>
        <v>205</v>
      </c>
      <c r="U140" s="474">
        <f t="shared" si="9"/>
        <v>205</v>
      </c>
    </row>
    <row r="141" spans="4:21">
      <c r="H141" s="284"/>
      <c r="I141" s="284"/>
      <c r="K141" s="284"/>
      <c r="L141" s="304"/>
      <c r="M141" s="283" t="s">
        <v>1668</v>
      </c>
      <c r="O141" s="284" t="s">
        <v>2055</v>
      </c>
      <c r="P141" s="285">
        <v>172</v>
      </c>
      <c r="Q141" s="285">
        <v>235</v>
      </c>
      <c r="R141" s="472">
        <v>235</v>
      </c>
      <c r="S141" s="473">
        <f t="shared" si="9"/>
        <v>165</v>
      </c>
      <c r="T141" s="326">
        <f t="shared" si="9"/>
        <v>225</v>
      </c>
      <c r="U141" s="474">
        <f t="shared" si="9"/>
        <v>225</v>
      </c>
    </row>
    <row r="142" spans="4:21">
      <c r="H142" s="284"/>
      <c r="I142" s="284"/>
      <c r="K142" s="284"/>
      <c r="L142" s="304"/>
      <c r="M142" s="283" t="s">
        <v>1669</v>
      </c>
      <c r="O142" s="284" t="s">
        <v>2055</v>
      </c>
      <c r="P142" s="285">
        <v>215</v>
      </c>
      <c r="Q142" s="285">
        <v>315</v>
      </c>
      <c r="R142" s="472">
        <v>315</v>
      </c>
      <c r="S142" s="473">
        <f t="shared" si="9"/>
        <v>205</v>
      </c>
      <c r="T142" s="326">
        <f t="shared" si="9"/>
        <v>300</v>
      </c>
      <c r="U142" s="474">
        <f t="shared" si="9"/>
        <v>300</v>
      </c>
    </row>
    <row r="143" spans="4:21">
      <c r="L143" s="304"/>
      <c r="M143" s="297" t="s">
        <v>1873</v>
      </c>
      <c r="N143" s="298"/>
      <c r="O143" s="292" t="s">
        <v>2055</v>
      </c>
      <c r="P143" s="293">
        <v>161</v>
      </c>
      <c r="Q143" s="293">
        <v>222</v>
      </c>
      <c r="R143" s="477">
        <v>222</v>
      </c>
      <c r="S143" s="328">
        <f t="shared" ref="S143:U143" si="10">CEILING(P143*0.95,5)</f>
        <v>155</v>
      </c>
      <c r="T143" s="327">
        <f t="shared" si="10"/>
        <v>215</v>
      </c>
      <c r="U143" s="329">
        <f t="shared" si="10"/>
        <v>215</v>
      </c>
    </row>
    <row r="144" spans="4:21" ht="16.5">
      <c r="J144" s="267"/>
      <c r="M144" s="284"/>
      <c r="N144" s="285"/>
      <c r="O144" s="331"/>
      <c r="P144" s="331"/>
    </row>
    <row r="145" spans="1:16" ht="22.5">
      <c r="A145" s="455" t="s">
        <v>2116</v>
      </c>
      <c r="F145" s="270" t="s">
        <v>2083</v>
      </c>
      <c r="J145" s="267"/>
      <c r="L145" s="332"/>
      <c r="N145" s="285"/>
      <c r="O145" s="331"/>
      <c r="P145" s="331"/>
    </row>
    <row r="146" spans="1:16" ht="16.5">
      <c r="J146" s="267"/>
      <c r="L146" s="332"/>
      <c r="N146" s="285"/>
      <c r="O146" s="331"/>
      <c r="P146" s="331"/>
    </row>
    <row r="147" spans="1:16" ht="16.5">
      <c r="A147" s="318" t="s">
        <v>1881</v>
      </c>
      <c r="B147" s="318"/>
      <c r="C147" s="319"/>
      <c r="D147" s="460"/>
      <c r="E147" s="410"/>
      <c r="F147" s="410"/>
      <c r="G147" s="317"/>
      <c r="H147" s="317"/>
      <c r="I147" s="317"/>
      <c r="J147" s="267"/>
      <c r="L147" s="332"/>
      <c r="N147" s="285"/>
      <c r="O147" s="331"/>
      <c r="P147" s="331"/>
    </row>
    <row r="148" spans="1:16">
      <c r="A148" s="480"/>
      <c r="B148" s="481"/>
      <c r="C148" s="482"/>
      <c r="D148" s="483" t="s">
        <v>1732</v>
      </c>
      <c r="E148" s="483" t="s">
        <v>1732</v>
      </c>
      <c r="F148" s="483" t="s">
        <v>1732</v>
      </c>
      <c r="G148" s="484" t="s">
        <v>1744</v>
      </c>
      <c r="H148" s="483" t="s">
        <v>1744</v>
      </c>
      <c r="I148" s="485" t="s">
        <v>1744</v>
      </c>
      <c r="L148" s="332"/>
      <c r="N148" s="285"/>
      <c r="O148" s="331"/>
      <c r="P148" s="331"/>
    </row>
    <row r="149" spans="1:16" ht="21">
      <c r="A149" s="486" t="s">
        <v>1644</v>
      </c>
      <c r="B149" s="487"/>
      <c r="C149" s="488" t="s">
        <v>1645</v>
      </c>
      <c r="D149" s="489" t="s">
        <v>1574</v>
      </c>
      <c r="E149" s="489" t="s">
        <v>1575</v>
      </c>
      <c r="F149" s="490" t="s">
        <v>1577</v>
      </c>
      <c r="G149" s="489" t="s">
        <v>1574</v>
      </c>
      <c r="H149" s="489" t="s">
        <v>1575</v>
      </c>
      <c r="I149" s="490" t="s">
        <v>1577</v>
      </c>
      <c r="J149" s="491"/>
      <c r="L149" s="332"/>
      <c r="N149" s="285"/>
      <c r="O149" s="331"/>
      <c r="P149" s="331"/>
    </row>
    <row r="150" spans="1:16">
      <c r="A150" s="320" t="s">
        <v>2117</v>
      </c>
      <c r="B150" s="317"/>
      <c r="C150" s="321" t="s">
        <v>1778</v>
      </c>
      <c r="D150" s="321">
        <v>510</v>
      </c>
      <c r="E150" s="321">
        <v>850</v>
      </c>
      <c r="F150" s="322">
        <v>850</v>
      </c>
      <c r="G150" s="473">
        <f t="shared" ref="G150:I151" si="11">CEILING(D150*0.95,5)</f>
        <v>485</v>
      </c>
      <c r="H150" s="326">
        <f t="shared" si="11"/>
        <v>810</v>
      </c>
      <c r="I150" s="474">
        <f t="shared" si="11"/>
        <v>810</v>
      </c>
      <c r="L150" s="332"/>
      <c r="N150" s="285"/>
      <c r="O150" s="331"/>
      <c r="P150" s="331"/>
    </row>
    <row r="151" spans="1:16" ht="16.5">
      <c r="A151" s="407" t="s">
        <v>2118</v>
      </c>
      <c r="B151" s="407"/>
      <c r="C151" s="323" t="s">
        <v>1778</v>
      </c>
      <c r="D151" s="323">
        <v>950</v>
      </c>
      <c r="E151" s="323">
        <v>1170</v>
      </c>
      <c r="F151" s="324">
        <v>1170</v>
      </c>
      <c r="G151" s="328">
        <f t="shared" si="11"/>
        <v>905</v>
      </c>
      <c r="H151" s="327">
        <f t="shared" si="11"/>
        <v>1115</v>
      </c>
      <c r="I151" s="329">
        <f t="shared" si="11"/>
        <v>1115</v>
      </c>
      <c r="K151" s="267"/>
      <c r="L151" s="332"/>
      <c r="N151" s="285"/>
      <c r="O151" s="331"/>
      <c r="P151" s="331"/>
    </row>
    <row r="152" spans="1:16" ht="16.5">
      <c r="C152" s="266"/>
      <c r="J152" s="289"/>
      <c r="K152" s="267"/>
      <c r="L152" s="332"/>
      <c r="N152" s="285"/>
      <c r="O152" s="331"/>
      <c r="P152" s="331"/>
    </row>
    <row r="153" spans="1:16" ht="16.5">
      <c r="A153" s="318" t="s">
        <v>1974</v>
      </c>
      <c r="B153" s="318"/>
      <c r="C153" s="319"/>
      <c r="D153" s="460"/>
      <c r="E153" s="410"/>
      <c r="F153" s="410"/>
      <c r="G153" s="317"/>
      <c r="H153" s="317"/>
      <c r="I153" s="317"/>
      <c r="J153" s="289"/>
      <c r="K153" s="491"/>
      <c r="L153" s="332"/>
      <c r="N153" s="285"/>
      <c r="O153" s="331"/>
      <c r="P153" s="331"/>
    </row>
    <row r="154" spans="1:16">
      <c r="A154" s="480"/>
      <c r="B154" s="481"/>
      <c r="C154" s="482"/>
      <c r="D154" s="483" t="s">
        <v>1732</v>
      </c>
      <c r="E154" s="483" t="s">
        <v>1732</v>
      </c>
      <c r="F154" s="483" t="s">
        <v>1732</v>
      </c>
      <c r="G154" s="484" t="s">
        <v>1744</v>
      </c>
      <c r="H154" s="483" t="s">
        <v>1744</v>
      </c>
      <c r="I154" s="485" t="s">
        <v>1744</v>
      </c>
      <c r="J154" s="289"/>
      <c r="L154" s="332"/>
      <c r="N154" s="285"/>
      <c r="O154" s="331"/>
      <c r="P154" s="331"/>
    </row>
    <row r="155" spans="1:16" ht="21">
      <c r="A155" s="486" t="s">
        <v>1644</v>
      </c>
      <c r="B155" s="487"/>
      <c r="C155" s="488" t="s">
        <v>1645</v>
      </c>
      <c r="D155" s="489" t="s">
        <v>1574</v>
      </c>
      <c r="E155" s="489" t="s">
        <v>1575</v>
      </c>
      <c r="F155" s="490" t="s">
        <v>1577</v>
      </c>
      <c r="G155" s="489" t="s">
        <v>1574</v>
      </c>
      <c r="H155" s="489" t="s">
        <v>1575</v>
      </c>
      <c r="I155" s="490" t="s">
        <v>1577</v>
      </c>
      <c r="J155" s="289"/>
      <c r="L155" s="332"/>
      <c r="N155" s="285"/>
      <c r="O155" s="331"/>
      <c r="P155" s="331"/>
    </row>
    <row r="156" spans="1:16">
      <c r="A156" s="320" t="s">
        <v>2119</v>
      </c>
      <c r="B156" s="317"/>
      <c r="C156" s="321" t="s">
        <v>1976</v>
      </c>
      <c r="D156" s="321">
        <v>555</v>
      </c>
      <c r="E156" s="321">
        <v>715</v>
      </c>
      <c r="F156" s="322">
        <v>715</v>
      </c>
      <c r="G156" s="473">
        <f t="shared" ref="G156:I159" si="12">CEILING(D156*0.95,5)</f>
        <v>530</v>
      </c>
      <c r="H156" s="326">
        <f t="shared" si="12"/>
        <v>680</v>
      </c>
      <c r="I156" s="474">
        <f t="shared" si="12"/>
        <v>680</v>
      </c>
      <c r="J156" s="289"/>
      <c r="L156" s="332"/>
      <c r="N156" s="285"/>
      <c r="O156" s="331"/>
      <c r="P156" s="331"/>
    </row>
    <row r="157" spans="1:16">
      <c r="A157" s="320" t="s">
        <v>2120</v>
      </c>
      <c r="B157" s="317"/>
      <c r="C157" s="321" t="s">
        <v>1976</v>
      </c>
      <c r="D157" s="321">
        <v>640</v>
      </c>
      <c r="E157" s="321">
        <v>790</v>
      </c>
      <c r="F157" s="322">
        <v>790</v>
      </c>
      <c r="G157" s="473">
        <f t="shared" si="12"/>
        <v>610</v>
      </c>
      <c r="H157" s="326">
        <f t="shared" si="12"/>
        <v>755</v>
      </c>
      <c r="I157" s="474">
        <f t="shared" si="12"/>
        <v>755</v>
      </c>
      <c r="J157" s="289"/>
      <c r="L157" s="332"/>
      <c r="N157" s="285"/>
      <c r="O157" s="331"/>
      <c r="P157" s="331"/>
    </row>
    <row r="158" spans="1:16">
      <c r="A158" s="320" t="s">
        <v>2121</v>
      </c>
      <c r="B158" s="317"/>
      <c r="C158" s="321" t="s">
        <v>1976</v>
      </c>
      <c r="D158" s="321">
        <v>570</v>
      </c>
      <c r="E158" s="321">
        <v>730</v>
      </c>
      <c r="F158" s="322">
        <v>730</v>
      </c>
      <c r="G158" s="473">
        <f t="shared" si="12"/>
        <v>545</v>
      </c>
      <c r="H158" s="326">
        <f t="shared" si="12"/>
        <v>695</v>
      </c>
      <c r="I158" s="474">
        <f t="shared" si="12"/>
        <v>695</v>
      </c>
      <c r="J158" s="289"/>
      <c r="L158" s="332"/>
      <c r="N158" s="285"/>
      <c r="O158" s="331"/>
      <c r="P158" s="331"/>
    </row>
    <row r="159" spans="1:16">
      <c r="A159" s="406" t="s">
        <v>2122</v>
      </c>
      <c r="B159" s="407"/>
      <c r="C159" s="323" t="s">
        <v>1976</v>
      </c>
      <c r="D159" s="323">
        <v>595</v>
      </c>
      <c r="E159" s="323">
        <v>760</v>
      </c>
      <c r="F159" s="324">
        <v>760</v>
      </c>
      <c r="G159" s="328">
        <f t="shared" si="12"/>
        <v>570</v>
      </c>
      <c r="H159" s="327">
        <f t="shared" si="12"/>
        <v>725</v>
      </c>
      <c r="I159" s="329">
        <f t="shared" si="12"/>
        <v>725</v>
      </c>
      <c r="J159" s="289"/>
      <c r="L159" s="332"/>
      <c r="N159" s="285"/>
      <c r="O159" s="331"/>
      <c r="P159" s="331"/>
    </row>
    <row r="160" spans="1:16">
      <c r="C160" s="266"/>
      <c r="J160" s="289"/>
      <c r="L160" s="332"/>
      <c r="N160" s="285"/>
      <c r="O160" s="331"/>
      <c r="P160" s="331"/>
    </row>
    <row r="161" spans="1:16" ht="16.5">
      <c r="A161" s="318" t="s">
        <v>2123</v>
      </c>
      <c r="B161" s="318"/>
      <c r="C161" s="319"/>
      <c r="D161" s="460"/>
      <c r="E161" s="410"/>
      <c r="F161" s="410"/>
      <c r="G161" s="317"/>
      <c r="H161" s="317"/>
      <c r="I161" s="317"/>
      <c r="J161" s="289"/>
      <c r="L161" s="332"/>
      <c r="N161" s="285"/>
      <c r="O161" s="331"/>
      <c r="P161" s="331"/>
    </row>
    <row r="162" spans="1:16">
      <c r="A162" s="480"/>
      <c r="B162" s="481"/>
      <c r="C162" s="482"/>
      <c r="D162" s="483" t="s">
        <v>1732</v>
      </c>
      <c r="E162" s="483" t="s">
        <v>1732</v>
      </c>
      <c r="F162" s="483" t="s">
        <v>1732</v>
      </c>
      <c r="G162" s="484" t="s">
        <v>1744</v>
      </c>
      <c r="H162" s="483" t="s">
        <v>1744</v>
      </c>
      <c r="I162" s="485" t="s">
        <v>1744</v>
      </c>
      <c r="J162" s="289"/>
      <c r="L162" s="332"/>
      <c r="N162" s="285"/>
      <c r="O162" s="331"/>
      <c r="P162" s="331"/>
    </row>
    <row r="163" spans="1:16" ht="21">
      <c r="A163" s="486" t="s">
        <v>1644</v>
      </c>
      <c r="B163" s="487"/>
      <c r="C163" s="488" t="s">
        <v>1645</v>
      </c>
      <c r="D163" s="489" t="s">
        <v>1574</v>
      </c>
      <c r="E163" s="489" t="s">
        <v>1575</v>
      </c>
      <c r="F163" s="490" t="s">
        <v>1577</v>
      </c>
      <c r="G163" s="489" t="s">
        <v>1574</v>
      </c>
      <c r="H163" s="489" t="s">
        <v>1575</v>
      </c>
      <c r="I163" s="490" t="s">
        <v>1577</v>
      </c>
      <c r="J163" s="289"/>
      <c r="L163" s="332"/>
      <c r="N163" s="285"/>
      <c r="O163" s="331"/>
      <c r="P163" s="331"/>
    </row>
    <row r="164" spans="1:16">
      <c r="A164" s="320" t="s">
        <v>2119</v>
      </c>
      <c r="B164" s="317"/>
      <c r="C164" s="321" t="s">
        <v>2124</v>
      </c>
      <c r="D164" s="321">
        <v>500</v>
      </c>
      <c r="E164" s="321">
        <v>640</v>
      </c>
      <c r="F164" s="322">
        <v>640</v>
      </c>
      <c r="G164" s="473">
        <f t="shared" ref="G164:I168" si="13">CEILING(D164*0.95,5)</f>
        <v>475</v>
      </c>
      <c r="H164" s="326">
        <f t="shared" si="13"/>
        <v>610</v>
      </c>
      <c r="I164" s="474">
        <f t="shared" si="13"/>
        <v>610</v>
      </c>
      <c r="J164" s="289"/>
      <c r="L164" s="332"/>
      <c r="N164" s="285"/>
      <c r="O164" s="331"/>
      <c r="P164" s="331"/>
    </row>
    <row r="165" spans="1:16">
      <c r="A165" s="320" t="s">
        <v>2120</v>
      </c>
      <c r="B165" s="317"/>
      <c r="C165" s="321" t="s">
        <v>2124</v>
      </c>
      <c r="D165" s="321">
        <v>585</v>
      </c>
      <c r="E165" s="321">
        <v>805</v>
      </c>
      <c r="F165" s="322">
        <v>805</v>
      </c>
      <c r="G165" s="473">
        <f t="shared" si="13"/>
        <v>560</v>
      </c>
      <c r="H165" s="326">
        <f t="shared" si="13"/>
        <v>765</v>
      </c>
      <c r="I165" s="474">
        <f t="shared" si="13"/>
        <v>765</v>
      </c>
      <c r="J165" s="289"/>
      <c r="L165" s="332"/>
      <c r="N165" s="285"/>
      <c r="O165" s="331"/>
      <c r="P165" s="331"/>
    </row>
    <row r="166" spans="1:16">
      <c r="A166" s="320" t="s">
        <v>2121</v>
      </c>
      <c r="B166" s="317"/>
      <c r="C166" s="321" t="s">
        <v>2124</v>
      </c>
      <c r="D166" s="321">
        <v>535</v>
      </c>
      <c r="E166" s="321">
        <v>640</v>
      </c>
      <c r="F166" s="322">
        <v>640</v>
      </c>
      <c r="G166" s="473">
        <f t="shared" si="13"/>
        <v>510</v>
      </c>
      <c r="H166" s="326">
        <f t="shared" si="13"/>
        <v>610</v>
      </c>
      <c r="I166" s="474">
        <f t="shared" si="13"/>
        <v>610</v>
      </c>
      <c r="J166" s="289"/>
      <c r="L166" s="332"/>
      <c r="N166" s="285"/>
      <c r="O166" s="331"/>
      <c r="P166" s="331"/>
    </row>
    <row r="167" spans="1:16">
      <c r="A167" s="320" t="s">
        <v>2122</v>
      </c>
      <c r="B167" s="317"/>
      <c r="C167" s="321" t="s">
        <v>2124</v>
      </c>
      <c r="D167" s="321">
        <v>555</v>
      </c>
      <c r="E167" s="321">
        <v>730</v>
      </c>
      <c r="F167" s="322">
        <v>730</v>
      </c>
      <c r="G167" s="473">
        <f t="shared" si="13"/>
        <v>530</v>
      </c>
      <c r="H167" s="326">
        <f t="shared" si="13"/>
        <v>695</v>
      </c>
      <c r="I167" s="474">
        <f t="shared" si="13"/>
        <v>695</v>
      </c>
      <c r="J167" s="289"/>
      <c r="L167" s="332"/>
      <c r="N167" s="285"/>
      <c r="O167" s="331"/>
      <c r="P167" s="331"/>
    </row>
    <row r="168" spans="1:16">
      <c r="A168" s="406" t="s">
        <v>2125</v>
      </c>
      <c r="B168" s="407"/>
      <c r="C168" s="323" t="s">
        <v>2124</v>
      </c>
      <c r="D168" s="323">
        <v>255</v>
      </c>
      <c r="E168" s="323">
        <v>320</v>
      </c>
      <c r="F168" s="324">
        <v>320</v>
      </c>
      <c r="G168" s="328">
        <f t="shared" si="13"/>
        <v>245</v>
      </c>
      <c r="H168" s="327">
        <f t="shared" si="13"/>
        <v>305</v>
      </c>
      <c r="I168" s="329">
        <f t="shared" si="13"/>
        <v>305</v>
      </c>
      <c r="J168" s="289"/>
      <c r="L168" s="332"/>
      <c r="N168" s="285"/>
      <c r="O168" s="331"/>
      <c r="P168" s="331"/>
    </row>
    <row r="169" spans="1:16">
      <c r="C169" s="266"/>
      <c r="J169" s="289"/>
      <c r="L169" s="332"/>
      <c r="N169" s="285"/>
      <c r="O169" s="331"/>
      <c r="P169" s="331"/>
    </row>
    <row r="170" spans="1:16" ht="16.5">
      <c r="A170" s="318" t="s">
        <v>2126</v>
      </c>
      <c r="B170" s="318"/>
      <c r="C170" s="319"/>
      <c r="D170" s="460"/>
      <c r="E170" s="410"/>
      <c r="F170" s="410"/>
      <c r="G170" s="317"/>
      <c r="H170" s="317"/>
      <c r="I170" s="317"/>
      <c r="J170" s="289"/>
      <c r="L170" s="332"/>
      <c r="N170" s="285"/>
      <c r="O170" s="331"/>
      <c r="P170" s="331"/>
    </row>
    <row r="171" spans="1:16">
      <c r="A171" s="480"/>
      <c r="B171" s="481"/>
      <c r="C171" s="482"/>
      <c r="D171" s="483" t="s">
        <v>1732</v>
      </c>
      <c r="E171" s="483" t="s">
        <v>1732</v>
      </c>
      <c r="F171" s="483" t="s">
        <v>1732</v>
      </c>
      <c r="G171" s="484" t="s">
        <v>1744</v>
      </c>
      <c r="H171" s="483" t="s">
        <v>1744</v>
      </c>
      <c r="I171" s="485" t="s">
        <v>1744</v>
      </c>
      <c r="J171" s="289"/>
      <c r="L171" s="332"/>
      <c r="N171" s="285"/>
      <c r="O171" s="331"/>
      <c r="P171" s="331"/>
    </row>
    <row r="172" spans="1:16" ht="21">
      <c r="A172" s="486" t="s">
        <v>1644</v>
      </c>
      <c r="B172" s="487"/>
      <c r="C172" s="488" t="s">
        <v>1645</v>
      </c>
      <c r="D172" s="489" t="s">
        <v>1574</v>
      </c>
      <c r="E172" s="489" t="s">
        <v>1575</v>
      </c>
      <c r="F172" s="490" t="s">
        <v>1577</v>
      </c>
      <c r="G172" s="489" t="s">
        <v>1574</v>
      </c>
      <c r="H172" s="489" t="s">
        <v>1575</v>
      </c>
      <c r="I172" s="490" t="s">
        <v>1577</v>
      </c>
      <c r="J172" s="289"/>
      <c r="L172" s="332"/>
      <c r="N172" s="285"/>
      <c r="O172" s="331"/>
      <c r="P172" s="331"/>
    </row>
    <row r="173" spans="1:16">
      <c r="A173" s="320" t="s">
        <v>2119</v>
      </c>
      <c r="B173" s="317"/>
      <c r="C173" s="321" t="s">
        <v>2127</v>
      </c>
      <c r="D173" s="321">
        <v>600</v>
      </c>
      <c r="E173" s="321">
        <v>760</v>
      </c>
      <c r="F173" s="322">
        <v>760</v>
      </c>
      <c r="G173" s="473">
        <f t="shared" ref="G173:I174" si="14">CEILING(D173*0.95,5)</f>
        <v>570</v>
      </c>
      <c r="H173" s="326">
        <f t="shared" si="14"/>
        <v>725</v>
      </c>
      <c r="I173" s="474">
        <f t="shared" si="14"/>
        <v>725</v>
      </c>
      <c r="J173" s="289"/>
      <c r="L173" s="332"/>
      <c r="N173" s="285"/>
      <c r="O173" s="331"/>
      <c r="P173" s="331"/>
    </row>
    <row r="174" spans="1:16">
      <c r="A174" s="407" t="s">
        <v>2125</v>
      </c>
      <c r="B174" s="407"/>
      <c r="C174" s="323" t="s">
        <v>2127</v>
      </c>
      <c r="D174" s="323">
        <v>240</v>
      </c>
      <c r="E174" s="323">
        <v>350</v>
      </c>
      <c r="F174" s="324">
        <v>350</v>
      </c>
      <c r="G174" s="328">
        <f t="shared" si="14"/>
        <v>230</v>
      </c>
      <c r="H174" s="327">
        <f t="shared" si="14"/>
        <v>335</v>
      </c>
      <c r="I174" s="329">
        <f t="shared" si="14"/>
        <v>335</v>
      </c>
      <c r="J174" s="289"/>
      <c r="L174" s="332"/>
      <c r="N174" s="285"/>
      <c r="O174" s="331"/>
      <c r="P174" s="331"/>
    </row>
    <row r="175" spans="1:16">
      <c r="C175" s="266"/>
      <c r="J175" s="289"/>
      <c r="L175" s="332"/>
      <c r="N175" s="285"/>
      <c r="O175" s="331"/>
      <c r="P175" s="331"/>
    </row>
    <row r="176" spans="1:16">
      <c r="C176" s="266"/>
      <c r="J176" s="289"/>
      <c r="L176" s="332"/>
      <c r="N176" s="285"/>
      <c r="O176" s="331"/>
      <c r="P176" s="331"/>
    </row>
    <row r="177" spans="1:16">
      <c r="C177" s="266"/>
      <c r="J177" s="289"/>
      <c r="L177" s="332"/>
      <c r="N177" s="285"/>
      <c r="O177" s="331"/>
      <c r="P177" s="331"/>
    </row>
    <row r="178" spans="1:16" ht="22.5">
      <c r="A178" s="455" t="s">
        <v>2128</v>
      </c>
      <c r="C178" s="266"/>
      <c r="J178" s="289"/>
      <c r="L178" s="332"/>
      <c r="N178" s="285"/>
      <c r="O178" s="331"/>
      <c r="P178" s="331"/>
    </row>
    <row r="179" spans="1:16">
      <c r="C179" s="266"/>
      <c r="J179" s="289"/>
      <c r="L179" s="332"/>
      <c r="N179" s="285"/>
      <c r="O179" s="331"/>
      <c r="P179" s="331"/>
    </row>
    <row r="180" spans="1:16" ht="16.5">
      <c r="A180" s="269" t="s">
        <v>2129</v>
      </c>
      <c r="B180" s="269"/>
      <c r="D180" s="270" t="s">
        <v>2058</v>
      </c>
      <c r="J180" s="289"/>
      <c r="L180" s="332"/>
      <c r="N180" s="285"/>
      <c r="O180" s="331"/>
      <c r="P180" s="331"/>
    </row>
    <row r="181" spans="1:16">
      <c r="A181" s="266" t="s">
        <v>1670</v>
      </c>
      <c r="D181" s="284"/>
      <c r="E181" s="284"/>
      <c r="F181" s="284"/>
      <c r="G181" s="284"/>
      <c r="H181" s="284"/>
      <c r="I181" s="284"/>
      <c r="J181" s="289"/>
      <c r="L181" s="332"/>
      <c r="N181" s="285"/>
      <c r="O181" s="331"/>
      <c r="P181" s="331"/>
    </row>
    <row r="182" spans="1:16" ht="16.5">
      <c r="A182" s="462"/>
      <c r="B182" s="463"/>
      <c r="C182" s="464"/>
      <c r="D182" s="465" t="s">
        <v>1732</v>
      </c>
      <c r="E182" s="465" t="s">
        <v>1732</v>
      </c>
      <c r="F182" s="465" t="s">
        <v>1732</v>
      </c>
      <c r="G182" s="466" t="s">
        <v>1744</v>
      </c>
      <c r="H182" s="465" t="s">
        <v>1744</v>
      </c>
      <c r="I182" s="467" t="s">
        <v>1744</v>
      </c>
      <c r="J182" s="289"/>
      <c r="L182" s="332"/>
      <c r="N182" s="285"/>
      <c r="O182" s="331"/>
      <c r="P182" s="331"/>
    </row>
    <row r="183" spans="1:16" ht="28.5">
      <c r="A183" s="492" t="s">
        <v>1644</v>
      </c>
      <c r="B183" s="493"/>
      <c r="C183" s="494" t="s">
        <v>1645</v>
      </c>
      <c r="D183" s="495" t="s">
        <v>1574</v>
      </c>
      <c r="E183" s="495" t="s">
        <v>1575</v>
      </c>
      <c r="F183" s="495" t="s">
        <v>1577</v>
      </c>
      <c r="G183" s="496" t="s">
        <v>1574</v>
      </c>
      <c r="H183" s="495" t="s">
        <v>1575</v>
      </c>
      <c r="I183" s="497" t="s">
        <v>1577</v>
      </c>
      <c r="J183" s="289"/>
      <c r="L183" s="332"/>
      <c r="N183" s="285"/>
      <c r="O183" s="331"/>
      <c r="P183" s="331"/>
    </row>
    <row r="184" spans="1:16">
      <c r="A184" s="283" t="s">
        <v>1782</v>
      </c>
      <c r="C184" s="284" t="s">
        <v>1976</v>
      </c>
      <c r="D184" s="326">
        <v>130</v>
      </c>
      <c r="E184" s="326">
        <v>130</v>
      </c>
      <c r="F184" s="326">
        <v>130</v>
      </c>
      <c r="G184" s="473">
        <f t="shared" ref="G184:I215" si="15">CEILING(D184*0.95,5)</f>
        <v>125</v>
      </c>
      <c r="H184" s="326">
        <f t="shared" si="15"/>
        <v>125</v>
      </c>
      <c r="I184" s="474">
        <f t="shared" si="15"/>
        <v>125</v>
      </c>
      <c r="J184" s="289"/>
      <c r="L184" s="332"/>
      <c r="N184" s="285"/>
      <c r="O184" s="331"/>
      <c r="P184" s="331"/>
    </row>
    <row r="185" spans="1:16">
      <c r="A185" s="283" t="s">
        <v>1783</v>
      </c>
      <c r="C185" s="284" t="s">
        <v>1976</v>
      </c>
      <c r="D185" s="326">
        <v>410</v>
      </c>
      <c r="E185" s="326">
        <v>425</v>
      </c>
      <c r="F185" s="326">
        <v>425</v>
      </c>
      <c r="G185" s="473">
        <f t="shared" si="15"/>
        <v>390</v>
      </c>
      <c r="H185" s="326">
        <f t="shared" si="15"/>
        <v>405</v>
      </c>
      <c r="I185" s="474">
        <f t="shared" si="15"/>
        <v>405</v>
      </c>
      <c r="J185" s="284"/>
      <c r="L185" s="332"/>
      <c r="N185" s="285"/>
      <c r="O185" s="331"/>
      <c r="P185" s="331"/>
    </row>
    <row r="186" spans="1:16">
      <c r="A186" s="283" t="s">
        <v>1784</v>
      </c>
      <c r="C186" s="284" t="s">
        <v>1976</v>
      </c>
      <c r="D186" s="326">
        <v>270</v>
      </c>
      <c r="E186" s="326">
        <v>270</v>
      </c>
      <c r="F186" s="326">
        <v>270</v>
      </c>
      <c r="G186" s="473">
        <f t="shared" si="15"/>
        <v>260</v>
      </c>
      <c r="H186" s="326">
        <f t="shared" si="15"/>
        <v>260</v>
      </c>
      <c r="I186" s="474">
        <f t="shared" si="15"/>
        <v>260</v>
      </c>
      <c r="J186" s="284"/>
      <c r="L186" s="332"/>
      <c r="N186" s="285"/>
      <c r="O186" s="331"/>
      <c r="P186" s="331"/>
    </row>
    <row r="187" spans="1:16">
      <c r="A187" s="283" t="s">
        <v>1785</v>
      </c>
      <c r="C187" s="284" t="s">
        <v>1976</v>
      </c>
      <c r="D187" s="326">
        <v>150</v>
      </c>
      <c r="E187" s="326">
        <v>150</v>
      </c>
      <c r="F187" s="326">
        <v>150</v>
      </c>
      <c r="G187" s="473">
        <f t="shared" si="15"/>
        <v>145</v>
      </c>
      <c r="H187" s="326">
        <f t="shared" si="15"/>
        <v>145</v>
      </c>
      <c r="I187" s="474">
        <f t="shared" si="15"/>
        <v>145</v>
      </c>
      <c r="J187" s="284"/>
      <c r="L187" s="332"/>
      <c r="N187" s="285"/>
      <c r="O187" s="331"/>
      <c r="P187" s="331"/>
    </row>
    <row r="188" spans="1:16">
      <c r="A188" s="283" t="s">
        <v>1786</v>
      </c>
      <c r="C188" s="284" t="s">
        <v>1976</v>
      </c>
      <c r="D188" s="326">
        <v>205</v>
      </c>
      <c r="E188" s="326">
        <v>205</v>
      </c>
      <c r="F188" s="326">
        <v>205</v>
      </c>
      <c r="G188" s="473">
        <f t="shared" si="15"/>
        <v>195</v>
      </c>
      <c r="H188" s="326">
        <f t="shared" si="15"/>
        <v>195</v>
      </c>
      <c r="I188" s="474">
        <f t="shared" si="15"/>
        <v>195</v>
      </c>
      <c r="J188" s="284"/>
      <c r="L188" s="332"/>
      <c r="N188" s="285"/>
      <c r="O188" s="331"/>
      <c r="P188" s="331"/>
    </row>
    <row r="189" spans="1:16">
      <c r="A189" s="283" t="s">
        <v>1787</v>
      </c>
      <c r="C189" s="284" t="s">
        <v>1976</v>
      </c>
      <c r="D189" s="326">
        <v>205</v>
      </c>
      <c r="E189" s="326">
        <v>215</v>
      </c>
      <c r="F189" s="326">
        <v>215</v>
      </c>
      <c r="G189" s="473">
        <f t="shared" si="15"/>
        <v>195</v>
      </c>
      <c r="H189" s="326">
        <f t="shared" si="15"/>
        <v>205</v>
      </c>
      <c r="I189" s="474">
        <f t="shared" si="15"/>
        <v>205</v>
      </c>
      <c r="J189" s="284"/>
      <c r="L189" s="332"/>
      <c r="N189" s="285"/>
      <c r="O189" s="331"/>
      <c r="P189" s="331"/>
    </row>
    <row r="190" spans="1:16">
      <c r="A190" s="283" t="s">
        <v>1788</v>
      </c>
      <c r="C190" s="284" t="s">
        <v>1976</v>
      </c>
      <c r="D190" s="326">
        <v>650</v>
      </c>
      <c r="E190" s="326">
        <v>670</v>
      </c>
      <c r="F190" s="326">
        <v>670</v>
      </c>
      <c r="G190" s="473">
        <f t="shared" si="15"/>
        <v>620</v>
      </c>
      <c r="H190" s="326">
        <f t="shared" si="15"/>
        <v>640</v>
      </c>
      <c r="I190" s="474">
        <f t="shared" si="15"/>
        <v>640</v>
      </c>
      <c r="J190" s="284"/>
      <c r="L190" s="332"/>
      <c r="N190" s="285"/>
      <c r="O190" s="331"/>
      <c r="P190" s="331"/>
    </row>
    <row r="191" spans="1:16">
      <c r="A191" s="283" t="s">
        <v>1789</v>
      </c>
      <c r="C191" s="284" t="s">
        <v>1976</v>
      </c>
      <c r="D191" s="326">
        <v>650</v>
      </c>
      <c r="E191" s="326">
        <v>670</v>
      </c>
      <c r="F191" s="326">
        <v>670</v>
      </c>
      <c r="G191" s="473">
        <f t="shared" si="15"/>
        <v>620</v>
      </c>
      <c r="H191" s="326">
        <f t="shared" si="15"/>
        <v>640</v>
      </c>
      <c r="I191" s="474">
        <f t="shared" si="15"/>
        <v>640</v>
      </c>
      <c r="J191" s="284"/>
      <c r="L191" s="332"/>
      <c r="N191" s="285"/>
      <c r="O191" s="331"/>
      <c r="P191" s="331"/>
    </row>
    <row r="192" spans="1:16">
      <c r="A192" s="283" t="s">
        <v>1790</v>
      </c>
      <c r="C192" s="284" t="s">
        <v>1976</v>
      </c>
      <c r="D192" s="326">
        <v>375</v>
      </c>
      <c r="E192" s="326">
        <v>390</v>
      </c>
      <c r="F192" s="326">
        <v>390</v>
      </c>
      <c r="G192" s="473">
        <f t="shared" si="15"/>
        <v>360</v>
      </c>
      <c r="H192" s="326">
        <f t="shared" si="15"/>
        <v>375</v>
      </c>
      <c r="I192" s="474">
        <f t="shared" si="15"/>
        <v>375</v>
      </c>
      <c r="J192" s="284"/>
      <c r="L192" s="332"/>
    </row>
    <row r="193" spans="1:12" ht="16.5">
      <c r="A193" s="283" t="s">
        <v>1791</v>
      </c>
      <c r="C193" s="284" t="s">
        <v>1976</v>
      </c>
      <c r="D193" s="326">
        <v>230</v>
      </c>
      <c r="E193" s="326">
        <v>230</v>
      </c>
      <c r="F193" s="326">
        <v>230</v>
      </c>
      <c r="G193" s="473">
        <f t="shared" si="15"/>
        <v>220</v>
      </c>
      <c r="H193" s="326">
        <f t="shared" si="15"/>
        <v>220</v>
      </c>
      <c r="I193" s="474">
        <f t="shared" si="15"/>
        <v>220</v>
      </c>
      <c r="J193" s="268"/>
      <c r="L193" s="332"/>
    </row>
    <row r="194" spans="1:12" ht="16.5">
      <c r="A194" s="283" t="s">
        <v>1792</v>
      </c>
      <c r="C194" s="284" t="s">
        <v>1976</v>
      </c>
      <c r="D194" s="326">
        <v>195</v>
      </c>
      <c r="E194" s="326">
        <v>215</v>
      </c>
      <c r="F194" s="326">
        <v>215</v>
      </c>
      <c r="G194" s="473">
        <f t="shared" si="15"/>
        <v>190</v>
      </c>
      <c r="H194" s="326">
        <f t="shared" si="15"/>
        <v>205</v>
      </c>
      <c r="I194" s="474">
        <f t="shared" si="15"/>
        <v>205</v>
      </c>
      <c r="J194" s="268"/>
      <c r="L194" s="332"/>
    </row>
    <row r="195" spans="1:12" ht="16.5">
      <c r="A195" s="283" t="s">
        <v>1793</v>
      </c>
      <c r="C195" s="284" t="s">
        <v>1976</v>
      </c>
      <c r="D195" s="326">
        <v>655</v>
      </c>
      <c r="E195" s="326">
        <v>675</v>
      </c>
      <c r="F195" s="326">
        <v>675</v>
      </c>
      <c r="G195" s="473">
        <f t="shared" si="15"/>
        <v>625</v>
      </c>
      <c r="H195" s="326">
        <f t="shared" si="15"/>
        <v>645</v>
      </c>
      <c r="I195" s="474">
        <f t="shared" si="15"/>
        <v>645</v>
      </c>
      <c r="J195" s="268"/>
      <c r="L195" s="332"/>
    </row>
    <row r="196" spans="1:12" ht="16.5">
      <c r="A196" s="283" t="s">
        <v>1794</v>
      </c>
      <c r="C196" s="284" t="s">
        <v>1976</v>
      </c>
      <c r="D196" s="326">
        <v>550</v>
      </c>
      <c r="E196" s="326">
        <v>570</v>
      </c>
      <c r="F196" s="326">
        <v>570</v>
      </c>
      <c r="G196" s="473">
        <f t="shared" si="15"/>
        <v>525</v>
      </c>
      <c r="H196" s="326">
        <f t="shared" si="15"/>
        <v>545</v>
      </c>
      <c r="I196" s="474">
        <f t="shared" si="15"/>
        <v>545</v>
      </c>
      <c r="J196" s="268"/>
      <c r="L196" s="332"/>
    </row>
    <row r="197" spans="1:12" ht="16.5">
      <c r="A197" s="283" t="s">
        <v>1795</v>
      </c>
      <c r="C197" s="284" t="s">
        <v>1976</v>
      </c>
      <c r="D197" s="326">
        <v>355</v>
      </c>
      <c r="E197" s="326">
        <v>375</v>
      </c>
      <c r="F197" s="326">
        <v>375</v>
      </c>
      <c r="G197" s="473">
        <f t="shared" si="15"/>
        <v>340</v>
      </c>
      <c r="H197" s="326">
        <f t="shared" si="15"/>
        <v>360</v>
      </c>
      <c r="I197" s="474">
        <f t="shared" si="15"/>
        <v>360</v>
      </c>
      <c r="J197" s="268"/>
      <c r="L197" s="332"/>
    </row>
    <row r="198" spans="1:12" ht="16.5">
      <c r="A198" s="283" t="s">
        <v>1796</v>
      </c>
      <c r="C198" s="284" t="s">
        <v>1976</v>
      </c>
      <c r="D198" s="326">
        <v>195</v>
      </c>
      <c r="E198" s="326">
        <v>195</v>
      </c>
      <c r="F198" s="326">
        <v>195</v>
      </c>
      <c r="G198" s="473">
        <f t="shared" si="15"/>
        <v>190</v>
      </c>
      <c r="H198" s="326">
        <f t="shared" si="15"/>
        <v>190</v>
      </c>
      <c r="I198" s="474">
        <f t="shared" si="15"/>
        <v>190</v>
      </c>
      <c r="J198" s="268"/>
      <c r="L198" s="332"/>
    </row>
    <row r="199" spans="1:12" ht="16.5">
      <c r="A199" s="283" t="s">
        <v>1797</v>
      </c>
      <c r="C199" s="284" t="s">
        <v>1976</v>
      </c>
      <c r="D199" s="326">
        <v>370</v>
      </c>
      <c r="E199" s="326">
        <v>390</v>
      </c>
      <c r="F199" s="326">
        <v>390</v>
      </c>
      <c r="G199" s="473">
        <f t="shared" si="15"/>
        <v>355</v>
      </c>
      <c r="H199" s="326">
        <f t="shared" si="15"/>
        <v>375</v>
      </c>
      <c r="I199" s="474">
        <f t="shared" si="15"/>
        <v>375</v>
      </c>
      <c r="J199" s="268"/>
      <c r="L199" s="332"/>
    </row>
    <row r="200" spans="1:12" ht="16.5">
      <c r="A200" s="283" t="s">
        <v>1798</v>
      </c>
      <c r="C200" s="284" t="s">
        <v>1976</v>
      </c>
      <c r="D200" s="326">
        <v>140</v>
      </c>
      <c r="E200" s="326">
        <v>140</v>
      </c>
      <c r="F200" s="326">
        <v>140</v>
      </c>
      <c r="G200" s="473">
        <f t="shared" si="15"/>
        <v>135</v>
      </c>
      <c r="H200" s="326">
        <f t="shared" si="15"/>
        <v>135</v>
      </c>
      <c r="I200" s="474">
        <f t="shared" si="15"/>
        <v>135</v>
      </c>
      <c r="K200" s="267"/>
    </row>
    <row r="201" spans="1:12" ht="16.5">
      <c r="A201" s="283" t="s">
        <v>1799</v>
      </c>
      <c r="C201" s="284" t="s">
        <v>1976</v>
      </c>
      <c r="D201" s="326">
        <v>495</v>
      </c>
      <c r="E201" s="326">
        <v>515</v>
      </c>
      <c r="F201" s="326">
        <v>515</v>
      </c>
      <c r="G201" s="473">
        <f t="shared" si="15"/>
        <v>475</v>
      </c>
      <c r="H201" s="326">
        <f t="shared" si="15"/>
        <v>490</v>
      </c>
      <c r="I201" s="474">
        <f t="shared" si="15"/>
        <v>490</v>
      </c>
      <c r="K201" s="267"/>
    </row>
    <row r="202" spans="1:12" ht="16.5">
      <c r="A202" s="283" t="s">
        <v>1671</v>
      </c>
      <c r="C202" s="284" t="s">
        <v>1976</v>
      </c>
      <c r="D202" s="326">
        <v>155</v>
      </c>
      <c r="E202" s="326">
        <v>170</v>
      </c>
      <c r="F202" s="326">
        <v>170</v>
      </c>
      <c r="G202" s="473">
        <f t="shared" si="15"/>
        <v>150</v>
      </c>
      <c r="H202" s="326">
        <f t="shared" si="15"/>
        <v>165</v>
      </c>
      <c r="I202" s="474">
        <f t="shared" si="15"/>
        <v>165</v>
      </c>
      <c r="K202" s="267"/>
    </row>
    <row r="203" spans="1:12" ht="16.5">
      <c r="A203" s="283" t="s">
        <v>1800</v>
      </c>
      <c r="C203" s="284" t="s">
        <v>1976</v>
      </c>
      <c r="D203" s="326">
        <v>335</v>
      </c>
      <c r="E203" s="326">
        <v>335</v>
      </c>
      <c r="F203" s="326">
        <v>335</v>
      </c>
      <c r="G203" s="473">
        <f t="shared" si="15"/>
        <v>320</v>
      </c>
      <c r="H203" s="326">
        <f t="shared" si="15"/>
        <v>320</v>
      </c>
      <c r="I203" s="474">
        <f t="shared" si="15"/>
        <v>320</v>
      </c>
      <c r="K203" s="267"/>
    </row>
    <row r="204" spans="1:12" ht="16.5">
      <c r="A204" s="283" t="s">
        <v>1672</v>
      </c>
      <c r="C204" s="284" t="s">
        <v>1976</v>
      </c>
      <c r="D204" s="326">
        <v>150</v>
      </c>
      <c r="E204" s="326">
        <v>150</v>
      </c>
      <c r="F204" s="326">
        <v>150</v>
      </c>
      <c r="G204" s="473">
        <f t="shared" si="15"/>
        <v>145</v>
      </c>
      <c r="H204" s="326">
        <f t="shared" si="15"/>
        <v>145</v>
      </c>
      <c r="I204" s="474">
        <f t="shared" si="15"/>
        <v>145</v>
      </c>
      <c r="K204" s="267"/>
    </row>
    <row r="205" spans="1:12" ht="16.5">
      <c r="A205" s="283" t="s">
        <v>1801</v>
      </c>
      <c r="C205" s="284" t="s">
        <v>1976</v>
      </c>
      <c r="D205" s="326">
        <v>150</v>
      </c>
      <c r="E205" s="326">
        <v>150</v>
      </c>
      <c r="F205" s="326">
        <v>150</v>
      </c>
      <c r="G205" s="473">
        <f t="shared" si="15"/>
        <v>145</v>
      </c>
      <c r="H205" s="326">
        <f t="shared" si="15"/>
        <v>145</v>
      </c>
      <c r="I205" s="474">
        <f t="shared" si="15"/>
        <v>145</v>
      </c>
      <c r="K205" s="267"/>
    </row>
    <row r="206" spans="1:12" ht="16.5">
      <c r="A206" s="283" t="s">
        <v>1673</v>
      </c>
      <c r="C206" s="284" t="s">
        <v>1976</v>
      </c>
      <c r="D206" s="326">
        <v>420</v>
      </c>
      <c r="E206" s="326">
        <v>420</v>
      </c>
      <c r="F206" s="326">
        <v>420</v>
      </c>
      <c r="G206" s="473">
        <f t="shared" si="15"/>
        <v>400</v>
      </c>
      <c r="H206" s="326">
        <f t="shared" si="15"/>
        <v>400</v>
      </c>
      <c r="I206" s="474">
        <f t="shared" si="15"/>
        <v>400</v>
      </c>
      <c r="K206" s="267"/>
    </row>
    <row r="207" spans="1:12">
      <c r="A207" s="283" t="s">
        <v>1802</v>
      </c>
      <c r="C207" s="284" t="s">
        <v>1976</v>
      </c>
      <c r="D207" s="326">
        <v>495</v>
      </c>
      <c r="E207" s="326">
        <v>515</v>
      </c>
      <c r="F207" s="326">
        <v>515</v>
      </c>
      <c r="G207" s="473">
        <f t="shared" si="15"/>
        <v>475</v>
      </c>
      <c r="H207" s="326">
        <f t="shared" si="15"/>
        <v>490</v>
      </c>
      <c r="I207" s="474">
        <f t="shared" si="15"/>
        <v>490</v>
      </c>
    </row>
    <row r="208" spans="1:12" hidden="1">
      <c r="A208" s="283" t="s">
        <v>1803</v>
      </c>
      <c r="C208" s="284" t="s">
        <v>1976</v>
      </c>
      <c r="D208" s="326">
        <v>210</v>
      </c>
      <c r="E208" s="326">
        <v>210</v>
      </c>
      <c r="F208" s="326">
        <v>210</v>
      </c>
      <c r="G208" s="473">
        <f t="shared" si="15"/>
        <v>200</v>
      </c>
      <c r="H208" s="326">
        <f t="shared" si="15"/>
        <v>200</v>
      </c>
      <c r="I208" s="474">
        <f t="shared" si="15"/>
        <v>200</v>
      </c>
    </row>
    <row r="209" spans="1:9" hidden="1">
      <c r="A209" s="283" t="s">
        <v>1879</v>
      </c>
      <c r="C209" s="284" t="s">
        <v>1976</v>
      </c>
      <c r="D209" s="326">
        <v>355</v>
      </c>
      <c r="E209" s="326">
        <v>375</v>
      </c>
      <c r="F209" s="326">
        <v>375</v>
      </c>
      <c r="G209" s="473">
        <f t="shared" si="15"/>
        <v>340</v>
      </c>
      <c r="H209" s="326">
        <f t="shared" si="15"/>
        <v>360</v>
      </c>
      <c r="I209" s="474">
        <f t="shared" si="15"/>
        <v>360</v>
      </c>
    </row>
    <row r="210" spans="1:9">
      <c r="A210" s="283" t="s">
        <v>1804</v>
      </c>
      <c r="C210" s="284" t="s">
        <v>1976</v>
      </c>
      <c r="D210" s="326">
        <v>230</v>
      </c>
      <c r="E210" s="326">
        <v>250</v>
      </c>
      <c r="F210" s="326">
        <v>250</v>
      </c>
      <c r="G210" s="473">
        <f t="shared" si="15"/>
        <v>220</v>
      </c>
      <c r="H210" s="326">
        <f t="shared" si="15"/>
        <v>240</v>
      </c>
      <c r="I210" s="474">
        <f t="shared" si="15"/>
        <v>240</v>
      </c>
    </row>
    <row r="211" spans="1:9">
      <c r="A211" s="283" t="s">
        <v>1805</v>
      </c>
      <c r="C211" s="284" t="s">
        <v>1976</v>
      </c>
      <c r="D211" s="326">
        <v>300</v>
      </c>
      <c r="E211" s="326">
        <v>300</v>
      </c>
      <c r="F211" s="326">
        <v>300</v>
      </c>
      <c r="G211" s="473">
        <f t="shared" si="15"/>
        <v>285</v>
      </c>
      <c r="H211" s="326">
        <f t="shared" si="15"/>
        <v>285</v>
      </c>
      <c r="I211" s="474">
        <f t="shared" si="15"/>
        <v>285</v>
      </c>
    </row>
    <row r="212" spans="1:9">
      <c r="A212" s="283" t="s">
        <v>1806</v>
      </c>
      <c r="C212" s="284" t="s">
        <v>1976</v>
      </c>
      <c r="D212" s="326">
        <v>230</v>
      </c>
      <c r="E212" s="326">
        <v>250</v>
      </c>
      <c r="F212" s="326">
        <v>250</v>
      </c>
      <c r="G212" s="473">
        <f t="shared" si="15"/>
        <v>220</v>
      </c>
      <c r="H212" s="326">
        <f t="shared" si="15"/>
        <v>240</v>
      </c>
      <c r="I212" s="474">
        <f t="shared" si="15"/>
        <v>240</v>
      </c>
    </row>
    <row r="213" spans="1:9">
      <c r="A213" s="283" t="s">
        <v>1807</v>
      </c>
      <c r="C213" s="284" t="s">
        <v>1976</v>
      </c>
      <c r="D213" s="326">
        <v>280</v>
      </c>
      <c r="E213" s="326">
        <v>280</v>
      </c>
      <c r="F213" s="326">
        <v>280</v>
      </c>
      <c r="G213" s="473">
        <f t="shared" si="15"/>
        <v>270</v>
      </c>
      <c r="H213" s="326">
        <f t="shared" si="15"/>
        <v>270</v>
      </c>
      <c r="I213" s="474">
        <f t="shared" si="15"/>
        <v>270</v>
      </c>
    </row>
    <row r="214" spans="1:9">
      <c r="A214" s="283" t="s">
        <v>1692</v>
      </c>
      <c r="C214" s="284" t="s">
        <v>1976</v>
      </c>
      <c r="D214" s="326">
        <v>260</v>
      </c>
      <c r="E214" s="326">
        <v>265</v>
      </c>
      <c r="F214" s="326">
        <v>265</v>
      </c>
      <c r="G214" s="473">
        <f t="shared" si="15"/>
        <v>250</v>
      </c>
      <c r="H214" s="326">
        <f t="shared" si="15"/>
        <v>255</v>
      </c>
      <c r="I214" s="474">
        <f t="shared" si="15"/>
        <v>255</v>
      </c>
    </row>
    <row r="215" spans="1:9">
      <c r="A215" s="283" t="s">
        <v>1808</v>
      </c>
      <c r="C215" s="284" t="s">
        <v>1976</v>
      </c>
      <c r="D215" s="326">
        <v>215</v>
      </c>
      <c r="E215" s="326">
        <v>230</v>
      </c>
      <c r="F215" s="326">
        <v>230</v>
      </c>
      <c r="G215" s="473">
        <f t="shared" si="15"/>
        <v>205</v>
      </c>
      <c r="H215" s="326">
        <f t="shared" si="15"/>
        <v>220</v>
      </c>
      <c r="I215" s="474">
        <f t="shared" si="15"/>
        <v>220</v>
      </c>
    </row>
    <row r="216" spans="1:9">
      <c r="A216" s="283" t="s">
        <v>1809</v>
      </c>
      <c r="C216" s="284" t="s">
        <v>1976</v>
      </c>
      <c r="D216" s="326">
        <v>425</v>
      </c>
      <c r="E216" s="326">
        <v>445</v>
      </c>
      <c r="F216" s="326">
        <v>445</v>
      </c>
      <c r="G216" s="473">
        <f t="shared" ref="G216:I247" si="16">CEILING(D216*0.95,5)</f>
        <v>405</v>
      </c>
      <c r="H216" s="326">
        <f t="shared" si="16"/>
        <v>425</v>
      </c>
      <c r="I216" s="474">
        <f t="shared" si="16"/>
        <v>425</v>
      </c>
    </row>
    <row r="217" spans="1:9">
      <c r="A217" s="283" t="s">
        <v>1810</v>
      </c>
      <c r="C217" s="284" t="s">
        <v>1976</v>
      </c>
      <c r="D217" s="326">
        <v>545</v>
      </c>
      <c r="E217" s="326">
        <v>545</v>
      </c>
      <c r="F217" s="326">
        <v>545</v>
      </c>
      <c r="G217" s="473">
        <f t="shared" si="16"/>
        <v>520</v>
      </c>
      <c r="H217" s="326">
        <f t="shared" si="16"/>
        <v>520</v>
      </c>
      <c r="I217" s="474">
        <f t="shared" si="16"/>
        <v>520</v>
      </c>
    </row>
    <row r="218" spans="1:9">
      <c r="A218" s="283" t="s">
        <v>1811</v>
      </c>
      <c r="C218" s="284" t="s">
        <v>1976</v>
      </c>
      <c r="D218" s="326">
        <v>610</v>
      </c>
      <c r="E218" s="326">
        <v>630</v>
      </c>
      <c r="F218" s="326">
        <v>630</v>
      </c>
      <c r="G218" s="473">
        <f t="shared" si="16"/>
        <v>580</v>
      </c>
      <c r="H218" s="326">
        <f t="shared" si="16"/>
        <v>600</v>
      </c>
      <c r="I218" s="474">
        <f t="shared" si="16"/>
        <v>600</v>
      </c>
    </row>
    <row r="219" spans="1:9">
      <c r="A219" s="283" t="s">
        <v>1812</v>
      </c>
      <c r="C219" s="284" t="s">
        <v>1976</v>
      </c>
      <c r="D219" s="326">
        <v>495</v>
      </c>
      <c r="E219" s="326">
        <v>515</v>
      </c>
      <c r="F219" s="326">
        <v>515</v>
      </c>
      <c r="G219" s="473">
        <f t="shared" si="16"/>
        <v>475</v>
      </c>
      <c r="H219" s="326">
        <f t="shared" si="16"/>
        <v>490</v>
      </c>
      <c r="I219" s="474">
        <f t="shared" si="16"/>
        <v>490</v>
      </c>
    </row>
    <row r="220" spans="1:9">
      <c r="A220" s="283" t="s">
        <v>1813</v>
      </c>
      <c r="C220" s="284" t="s">
        <v>1976</v>
      </c>
      <c r="D220" s="326">
        <v>210</v>
      </c>
      <c r="E220" s="326">
        <v>215</v>
      </c>
      <c r="F220" s="326">
        <v>215</v>
      </c>
      <c r="G220" s="473">
        <f t="shared" si="16"/>
        <v>200</v>
      </c>
      <c r="H220" s="326">
        <f t="shared" si="16"/>
        <v>205</v>
      </c>
      <c r="I220" s="474">
        <f t="shared" si="16"/>
        <v>205</v>
      </c>
    </row>
    <row r="221" spans="1:9">
      <c r="A221" s="283" t="s">
        <v>1814</v>
      </c>
      <c r="C221" s="284" t="s">
        <v>1976</v>
      </c>
      <c r="D221" s="326">
        <v>180</v>
      </c>
      <c r="E221" s="326">
        <v>180</v>
      </c>
      <c r="F221" s="326">
        <v>180</v>
      </c>
      <c r="G221" s="473">
        <f t="shared" si="16"/>
        <v>175</v>
      </c>
      <c r="H221" s="326">
        <f t="shared" si="16"/>
        <v>175</v>
      </c>
      <c r="I221" s="474">
        <f t="shared" si="16"/>
        <v>175</v>
      </c>
    </row>
    <row r="222" spans="1:9">
      <c r="A222" s="283" t="s">
        <v>1815</v>
      </c>
      <c r="C222" s="284" t="s">
        <v>1976</v>
      </c>
      <c r="D222" s="326">
        <v>150</v>
      </c>
      <c r="E222" s="326">
        <v>150</v>
      </c>
      <c r="F222" s="326">
        <v>150</v>
      </c>
      <c r="G222" s="473">
        <f t="shared" si="16"/>
        <v>145</v>
      </c>
      <c r="H222" s="326">
        <f t="shared" si="16"/>
        <v>145</v>
      </c>
      <c r="I222" s="474">
        <f t="shared" si="16"/>
        <v>145</v>
      </c>
    </row>
    <row r="223" spans="1:9">
      <c r="A223" s="283" t="s">
        <v>1816</v>
      </c>
      <c r="C223" s="284" t="s">
        <v>1976</v>
      </c>
      <c r="D223" s="326">
        <v>475</v>
      </c>
      <c r="E223" s="326">
        <v>475</v>
      </c>
      <c r="F223" s="326">
        <v>475</v>
      </c>
      <c r="G223" s="473">
        <f t="shared" si="16"/>
        <v>455</v>
      </c>
      <c r="H223" s="326">
        <f t="shared" si="16"/>
        <v>455</v>
      </c>
      <c r="I223" s="474">
        <f t="shared" si="16"/>
        <v>455</v>
      </c>
    </row>
    <row r="224" spans="1:9">
      <c r="A224" s="283" t="s">
        <v>1817</v>
      </c>
      <c r="C224" s="284" t="s">
        <v>1976</v>
      </c>
      <c r="D224" s="326">
        <v>860</v>
      </c>
      <c r="E224" s="326">
        <v>875</v>
      </c>
      <c r="F224" s="326">
        <v>875</v>
      </c>
      <c r="G224" s="473">
        <f t="shared" si="16"/>
        <v>820</v>
      </c>
      <c r="H224" s="326">
        <f t="shared" si="16"/>
        <v>835</v>
      </c>
      <c r="I224" s="474">
        <f t="shared" si="16"/>
        <v>835</v>
      </c>
    </row>
    <row r="225" spans="1:9">
      <c r="A225" s="283" t="s">
        <v>1818</v>
      </c>
      <c r="C225" s="284" t="s">
        <v>1976</v>
      </c>
      <c r="D225" s="326">
        <v>650</v>
      </c>
      <c r="E225" s="326">
        <v>655</v>
      </c>
      <c r="F225" s="326">
        <v>655</v>
      </c>
      <c r="G225" s="473">
        <f t="shared" si="16"/>
        <v>620</v>
      </c>
      <c r="H225" s="326">
        <f t="shared" si="16"/>
        <v>625</v>
      </c>
      <c r="I225" s="474">
        <f t="shared" si="16"/>
        <v>625</v>
      </c>
    </row>
    <row r="226" spans="1:9">
      <c r="A226" s="283" t="s">
        <v>1819</v>
      </c>
      <c r="C226" s="284" t="s">
        <v>1976</v>
      </c>
      <c r="D226" s="326">
        <v>370</v>
      </c>
      <c r="E226" s="326">
        <v>390</v>
      </c>
      <c r="F226" s="326">
        <v>390</v>
      </c>
      <c r="G226" s="473">
        <f t="shared" si="16"/>
        <v>355</v>
      </c>
      <c r="H226" s="326">
        <f t="shared" si="16"/>
        <v>375</v>
      </c>
      <c r="I226" s="474">
        <f t="shared" si="16"/>
        <v>375</v>
      </c>
    </row>
    <row r="227" spans="1:9">
      <c r="A227" s="283" t="s">
        <v>1820</v>
      </c>
      <c r="C227" s="284" t="s">
        <v>1976</v>
      </c>
      <c r="D227" s="326">
        <v>340</v>
      </c>
      <c r="E227" s="326">
        <v>355</v>
      </c>
      <c r="F227" s="326">
        <v>355</v>
      </c>
      <c r="G227" s="473">
        <f t="shared" si="16"/>
        <v>325</v>
      </c>
      <c r="H227" s="326">
        <f t="shared" si="16"/>
        <v>340</v>
      </c>
      <c r="I227" s="474">
        <f t="shared" si="16"/>
        <v>340</v>
      </c>
    </row>
    <row r="228" spans="1:9">
      <c r="A228" s="283" t="s">
        <v>1821</v>
      </c>
      <c r="C228" s="284" t="s">
        <v>1976</v>
      </c>
      <c r="D228" s="326">
        <v>175</v>
      </c>
      <c r="E228" s="326">
        <v>175</v>
      </c>
      <c r="F228" s="326">
        <v>175</v>
      </c>
      <c r="G228" s="473">
        <f t="shared" si="16"/>
        <v>170</v>
      </c>
      <c r="H228" s="326">
        <f t="shared" si="16"/>
        <v>170</v>
      </c>
      <c r="I228" s="474">
        <f t="shared" si="16"/>
        <v>170</v>
      </c>
    </row>
    <row r="229" spans="1:9">
      <c r="A229" s="283" t="s">
        <v>1822</v>
      </c>
      <c r="C229" s="284" t="s">
        <v>1976</v>
      </c>
      <c r="D229" s="326">
        <v>150</v>
      </c>
      <c r="E229" s="326">
        <v>155</v>
      </c>
      <c r="F229" s="326">
        <v>155</v>
      </c>
      <c r="G229" s="473">
        <f t="shared" si="16"/>
        <v>145</v>
      </c>
      <c r="H229" s="326">
        <f t="shared" si="16"/>
        <v>150</v>
      </c>
      <c r="I229" s="474">
        <f t="shared" si="16"/>
        <v>150</v>
      </c>
    </row>
    <row r="230" spans="1:9">
      <c r="A230" s="283" t="s">
        <v>1823</v>
      </c>
      <c r="C230" s="284" t="s">
        <v>1976</v>
      </c>
      <c r="D230" s="326">
        <v>410</v>
      </c>
      <c r="E230" s="326">
        <v>425</v>
      </c>
      <c r="F230" s="326">
        <v>425</v>
      </c>
      <c r="G230" s="473">
        <f t="shared" si="16"/>
        <v>390</v>
      </c>
      <c r="H230" s="326">
        <f t="shared" si="16"/>
        <v>405</v>
      </c>
      <c r="I230" s="474">
        <f t="shared" si="16"/>
        <v>405</v>
      </c>
    </row>
    <row r="231" spans="1:9">
      <c r="A231" s="283" t="s">
        <v>1824</v>
      </c>
      <c r="C231" s="284" t="s">
        <v>1976</v>
      </c>
      <c r="D231" s="326">
        <v>375</v>
      </c>
      <c r="E231" s="326">
        <v>390</v>
      </c>
      <c r="F231" s="326">
        <v>390</v>
      </c>
      <c r="G231" s="473">
        <f t="shared" si="16"/>
        <v>360</v>
      </c>
      <c r="H231" s="326">
        <f t="shared" si="16"/>
        <v>375</v>
      </c>
      <c r="I231" s="474">
        <f t="shared" si="16"/>
        <v>375</v>
      </c>
    </row>
    <row r="232" spans="1:9">
      <c r="A232" s="283" t="s">
        <v>1825</v>
      </c>
      <c r="C232" s="284" t="s">
        <v>1976</v>
      </c>
      <c r="D232" s="326">
        <v>420</v>
      </c>
      <c r="E232" s="326">
        <v>420</v>
      </c>
      <c r="F232" s="326">
        <v>420</v>
      </c>
      <c r="G232" s="473">
        <f t="shared" si="16"/>
        <v>400</v>
      </c>
      <c r="H232" s="326">
        <f t="shared" si="16"/>
        <v>400</v>
      </c>
      <c r="I232" s="474">
        <f t="shared" si="16"/>
        <v>400</v>
      </c>
    </row>
    <row r="233" spans="1:9">
      <c r="A233" s="283" t="s">
        <v>1826</v>
      </c>
      <c r="C233" s="284" t="s">
        <v>1976</v>
      </c>
      <c r="D233" s="326">
        <v>150</v>
      </c>
      <c r="E233" s="326">
        <v>150</v>
      </c>
      <c r="F233" s="326">
        <v>150</v>
      </c>
      <c r="G233" s="473">
        <f t="shared" si="16"/>
        <v>145</v>
      </c>
      <c r="H233" s="326">
        <f t="shared" si="16"/>
        <v>145</v>
      </c>
      <c r="I233" s="474">
        <f t="shared" si="16"/>
        <v>145</v>
      </c>
    </row>
    <row r="234" spans="1:9">
      <c r="A234" s="283" t="s">
        <v>836</v>
      </c>
      <c r="C234" s="284" t="s">
        <v>1976</v>
      </c>
      <c r="D234" s="326">
        <v>650</v>
      </c>
      <c r="E234" s="326">
        <v>670</v>
      </c>
      <c r="F234" s="326">
        <v>670</v>
      </c>
      <c r="G234" s="473">
        <f t="shared" si="16"/>
        <v>620</v>
      </c>
      <c r="H234" s="326">
        <f t="shared" si="16"/>
        <v>640</v>
      </c>
      <c r="I234" s="474">
        <f t="shared" si="16"/>
        <v>640</v>
      </c>
    </row>
    <row r="235" spans="1:9">
      <c r="A235" s="283" t="s">
        <v>1827</v>
      </c>
      <c r="C235" s="284" t="s">
        <v>1976</v>
      </c>
      <c r="D235" s="326">
        <v>440</v>
      </c>
      <c r="E235" s="326">
        <v>455</v>
      </c>
      <c r="F235" s="326">
        <v>455</v>
      </c>
      <c r="G235" s="473">
        <f t="shared" si="16"/>
        <v>420</v>
      </c>
      <c r="H235" s="326">
        <f t="shared" si="16"/>
        <v>435</v>
      </c>
      <c r="I235" s="474">
        <f t="shared" si="16"/>
        <v>435</v>
      </c>
    </row>
    <row r="236" spans="1:9">
      <c r="A236" s="283" t="s">
        <v>1828</v>
      </c>
      <c r="C236" s="284" t="s">
        <v>1976</v>
      </c>
      <c r="D236" s="326">
        <v>760</v>
      </c>
      <c r="E236" s="326">
        <v>780</v>
      </c>
      <c r="F236" s="326">
        <v>780</v>
      </c>
      <c r="G236" s="473">
        <f t="shared" si="16"/>
        <v>725</v>
      </c>
      <c r="H236" s="326">
        <f t="shared" si="16"/>
        <v>745</v>
      </c>
      <c r="I236" s="474">
        <f t="shared" si="16"/>
        <v>745</v>
      </c>
    </row>
    <row r="237" spans="1:9">
      <c r="A237" s="283" t="s">
        <v>1829</v>
      </c>
      <c r="C237" s="284" t="s">
        <v>1976</v>
      </c>
      <c r="D237" s="326">
        <v>230</v>
      </c>
      <c r="E237" s="326">
        <v>250</v>
      </c>
      <c r="F237" s="326">
        <v>250</v>
      </c>
      <c r="G237" s="473">
        <f t="shared" si="16"/>
        <v>220</v>
      </c>
      <c r="H237" s="326">
        <f t="shared" si="16"/>
        <v>240</v>
      </c>
      <c r="I237" s="474">
        <f t="shared" si="16"/>
        <v>240</v>
      </c>
    </row>
    <row r="238" spans="1:9">
      <c r="A238" s="283" t="s">
        <v>1830</v>
      </c>
      <c r="C238" s="284" t="s">
        <v>1976</v>
      </c>
      <c r="D238" s="326">
        <v>175</v>
      </c>
      <c r="E238" s="326">
        <v>175</v>
      </c>
      <c r="F238" s="326">
        <v>175</v>
      </c>
      <c r="G238" s="473">
        <f t="shared" si="16"/>
        <v>170</v>
      </c>
      <c r="H238" s="326">
        <f t="shared" si="16"/>
        <v>170</v>
      </c>
      <c r="I238" s="474">
        <f t="shared" si="16"/>
        <v>170</v>
      </c>
    </row>
    <row r="239" spans="1:9">
      <c r="A239" s="283" t="s">
        <v>1831</v>
      </c>
      <c r="C239" s="284" t="s">
        <v>1976</v>
      </c>
      <c r="D239" s="326">
        <v>150</v>
      </c>
      <c r="E239" s="326">
        <v>150</v>
      </c>
      <c r="F239" s="326">
        <v>150</v>
      </c>
      <c r="G239" s="473">
        <f t="shared" si="16"/>
        <v>145</v>
      </c>
      <c r="H239" s="326">
        <f t="shared" si="16"/>
        <v>145</v>
      </c>
      <c r="I239" s="474">
        <f t="shared" si="16"/>
        <v>145</v>
      </c>
    </row>
    <row r="240" spans="1:9">
      <c r="A240" s="283" t="s">
        <v>1674</v>
      </c>
      <c r="C240" s="284" t="s">
        <v>1976</v>
      </c>
      <c r="D240" s="326">
        <v>105</v>
      </c>
      <c r="E240" s="326">
        <v>105</v>
      </c>
      <c r="F240" s="326">
        <v>105</v>
      </c>
      <c r="G240" s="473">
        <f t="shared" si="16"/>
        <v>100</v>
      </c>
      <c r="H240" s="326">
        <f t="shared" si="16"/>
        <v>100</v>
      </c>
      <c r="I240" s="474">
        <f t="shared" si="16"/>
        <v>100</v>
      </c>
    </row>
    <row r="241" spans="1:9">
      <c r="A241" s="283" t="s">
        <v>1832</v>
      </c>
      <c r="C241" s="284" t="s">
        <v>1976</v>
      </c>
      <c r="D241" s="326">
        <v>140</v>
      </c>
      <c r="E241" s="326">
        <v>140</v>
      </c>
      <c r="F241" s="326">
        <v>140</v>
      </c>
      <c r="G241" s="473">
        <f t="shared" si="16"/>
        <v>135</v>
      </c>
      <c r="H241" s="326">
        <f t="shared" si="16"/>
        <v>135</v>
      </c>
      <c r="I241" s="474">
        <f t="shared" si="16"/>
        <v>135</v>
      </c>
    </row>
    <row r="242" spans="1:9">
      <c r="A242" s="283" t="s">
        <v>1833</v>
      </c>
      <c r="C242" s="284" t="s">
        <v>1976</v>
      </c>
      <c r="D242" s="326">
        <v>350</v>
      </c>
      <c r="E242" s="326">
        <v>375</v>
      </c>
      <c r="F242" s="326">
        <v>375</v>
      </c>
      <c r="G242" s="473">
        <f t="shared" si="16"/>
        <v>335</v>
      </c>
      <c r="H242" s="326">
        <f t="shared" si="16"/>
        <v>360</v>
      </c>
      <c r="I242" s="474">
        <f t="shared" si="16"/>
        <v>360</v>
      </c>
    </row>
    <row r="243" spans="1:9">
      <c r="A243" s="283" t="s">
        <v>1834</v>
      </c>
      <c r="C243" s="284" t="s">
        <v>1976</v>
      </c>
      <c r="D243" s="326">
        <v>230</v>
      </c>
      <c r="E243" s="326">
        <v>230</v>
      </c>
      <c r="F243" s="326">
        <v>230</v>
      </c>
      <c r="G243" s="473">
        <f t="shared" si="16"/>
        <v>220</v>
      </c>
      <c r="H243" s="326">
        <f t="shared" si="16"/>
        <v>220</v>
      </c>
      <c r="I243" s="474">
        <f t="shared" si="16"/>
        <v>220</v>
      </c>
    </row>
    <row r="244" spans="1:9">
      <c r="A244" s="283" t="s">
        <v>1675</v>
      </c>
      <c r="C244" s="284" t="s">
        <v>1976</v>
      </c>
      <c r="D244" s="326">
        <v>515</v>
      </c>
      <c r="E244" s="326">
        <v>535</v>
      </c>
      <c r="F244" s="326">
        <v>535</v>
      </c>
      <c r="G244" s="473">
        <f t="shared" si="16"/>
        <v>490</v>
      </c>
      <c r="H244" s="326">
        <f t="shared" si="16"/>
        <v>510</v>
      </c>
      <c r="I244" s="474">
        <f t="shared" si="16"/>
        <v>510</v>
      </c>
    </row>
    <row r="245" spans="1:9">
      <c r="A245" s="283" t="s">
        <v>1835</v>
      </c>
      <c r="C245" s="284" t="s">
        <v>1976</v>
      </c>
      <c r="D245" s="326">
        <v>195</v>
      </c>
      <c r="E245" s="326">
        <v>195</v>
      </c>
      <c r="F245" s="326">
        <v>195</v>
      </c>
      <c r="G245" s="473">
        <f t="shared" si="16"/>
        <v>190</v>
      </c>
      <c r="H245" s="326">
        <f t="shared" si="16"/>
        <v>190</v>
      </c>
      <c r="I245" s="474">
        <f t="shared" si="16"/>
        <v>190</v>
      </c>
    </row>
    <row r="246" spans="1:9">
      <c r="A246" s="283" t="s">
        <v>1836</v>
      </c>
      <c r="C246" s="284" t="s">
        <v>1976</v>
      </c>
      <c r="D246" s="326">
        <v>135</v>
      </c>
      <c r="E246" s="326">
        <v>135</v>
      </c>
      <c r="F246" s="326">
        <v>135</v>
      </c>
      <c r="G246" s="473">
        <f t="shared" si="16"/>
        <v>130</v>
      </c>
      <c r="H246" s="326">
        <f t="shared" si="16"/>
        <v>130</v>
      </c>
      <c r="I246" s="474">
        <f t="shared" si="16"/>
        <v>130</v>
      </c>
    </row>
    <row r="247" spans="1:9">
      <c r="A247" s="283" t="s">
        <v>1837</v>
      </c>
      <c r="C247" s="284" t="s">
        <v>1976</v>
      </c>
      <c r="D247" s="326">
        <v>150</v>
      </c>
      <c r="E247" s="326">
        <v>150</v>
      </c>
      <c r="F247" s="326">
        <v>150</v>
      </c>
      <c r="G247" s="473">
        <f t="shared" si="16"/>
        <v>145</v>
      </c>
      <c r="H247" s="326">
        <f t="shared" si="16"/>
        <v>145</v>
      </c>
      <c r="I247" s="474">
        <f t="shared" si="16"/>
        <v>145</v>
      </c>
    </row>
    <row r="248" spans="1:9">
      <c r="A248" s="283" t="s">
        <v>1676</v>
      </c>
      <c r="C248" s="284" t="s">
        <v>1976</v>
      </c>
      <c r="D248" s="326">
        <v>445</v>
      </c>
      <c r="E248" s="326">
        <v>460</v>
      </c>
      <c r="F248" s="326">
        <v>460</v>
      </c>
      <c r="G248" s="473">
        <f t="shared" ref="G248:I257" si="17">CEILING(D248*0.95,5)</f>
        <v>425</v>
      </c>
      <c r="H248" s="326">
        <f t="shared" si="17"/>
        <v>440</v>
      </c>
      <c r="I248" s="474">
        <f t="shared" si="17"/>
        <v>440</v>
      </c>
    </row>
    <row r="249" spans="1:9">
      <c r="A249" s="283" t="s">
        <v>1838</v>
      </c>
      <c r="C249" s="284" t="s">
        <v>1976</v>
      </c>
      <c r="D249" s="326">
        <v>375</v>
      </c>
      <c r="E249" s="326">
        <v>390</v>
      </c>
      <c r="F249" s="326">
        <v>390</v>
      </c>
      <c r="G249" s="473">
        <f t="shared" si="17"/>
        <v>360</v>
      </c>
      <c r="H249" s="326">
        <f t="shared" si="17"/>
        <v>375</v>
      </c>
      <c r="I249" s="474">
        <f t="shared" si="17"/>
        <v>375</v>
      </c>
    </row>
    <row r="250" spans="1:9">
      <c r="A250" s="283" t="s">
        <v>1839</v>
      </c>
      <c r="C250" s="284" t="s">
        <v>1976</v>
      </c>
      <c r="D250" s="326">
        <v>630</v>
      </c>
      <c r="E250" s="326">
        <v>630</v>
      </c>
      <c r="F250" s="326">
        <v>630</v>
      </c>
      <c r="G250" s="473">
        <f t="shared" si="17"/>
        <v>600</v>
      </c>
      <c r="H250" s="326">
        <f t="shared" si="17"/>
        <v>600</v>
      </c>
      <c r="I250" s="474">
        <f t="shared" si="17"/>
        <v>600</v>
      </c>
    </row>
    <row r="251" spans="1:9">
      <c r="A251" s="283" t="s">
        <v>975</v>
      </c>
      <c r="C251" s="284" t="s">
        <v>1976</v>
      </c>
      <c r="D251" s="326">
        <v>175</v>
      </c>
      <c r="E251" s="326">
        <v>175</v>
      </c>
      <c r="F251" s="326">
        <v>175</v>
      </c>
      <c r="G251" s="473">
        <f t="shared" si="17"/>
        <v>170</v>
      </c>
      <c r="H251" s="326">
        <f t="shared" si="17"/>
        <v>170</v>
      </c>
      <c r="I251" s="474">
        <f t="shared" si="17"/>
        <v>170</v>
      </c>
    </row>
    <row r="252" spans="1:9">
      <c r="A252" s="283" t="s">
        <v>1840</v>
      </c>
      <c r="C252" s="284" t="s">
        <v>1976</v>
      </c>
      <c r="D252" s="326">
        <v>310</v>
      </c>
      <c r="E252" s="326">
        <v>320</v>
      </c>
      <c r="F252" s="326">
        <v>320</v>
      </c>
      <c r="G252" s="473">
        <f t="shared" si="17"/>
        <v>295</v>
      </c>
      <c r="H252" s="326">
        <f t="shared" si="17"/>
        <v>305</v>
      </c>
      <c r="I252" s="474">
        <f t="shared" si="17"/>
        <v>305</v>
      </c>
    </row>
    <row r="253" spans="1:9">
      <c r="A253" s="283" t="s">
        <v>1841</v>
      </c>
      <c r="C253" s="284" t="s">
        <v>1976</v>
      </c>
      <c r="D253" s="326">
        <v>205</v>
      </c>
      <c r="E253" s="326">
        <v>215</v>
      </c>
      <c r="F253" s="326">
        <v>215</v>
      </c>
      <c r="G253" s="473">
        <f t="shared" si="17"/>
        <v>195</v>
      </c>
      <c r="H253" s="326">
        <f t="shared" si="17"/>
        <v>205</v>
      </c>
      <c r="I253" s="474">
        <f t="shared" si="17"/>
        <v>205</v>
      </c>
    </row>
    <row r="254" spans="1:9">
      <c r="A254" s="283" t="s">
        <v>1842</v>
      </c>
      <c r="C254" s="284" t="s">
        <v>1976</v>
      </c>
      <c r="D254" s="326">
        <v>1010</v>
      </c>
      <c r="E254" s="326">
        <v>1025</v>
      </c>
      <c r="F254" s="326">
        <v>1025</v>
      </c>
      <c r="G254" s="473">
        <f t="shared" si="17"/>
        <v>960</v>
      </c>
      <c r="H254" s="326">
        <f t="shared" si="17"/>
        <v>975</v>
      </c>
      <c r="I254" s="474">
        <f t="shared" si="17"/>
        <v>975</v>
      </c>
    </row>
    <row r="255" spans="1:9">
      <c r="A255" s="283" t="s">
        <v>1843</v>
      </c>
      <c r="C255" s="284" t="s">
        <v>1976</v>
      </c>
      <c r="D255" s="326">
        <v>480</v>
      </c>
      <c r="E255" s="326">
        <v>495</v>
      </c>
      <c r="F255" s="326">
        <v>495</v>
      </c>
      <c r="G255" s="473">
        <f t="shared" si="17"/>
        <v>460</v>
      </c>
      <c r="H255" s="326">
        <f t="shared" si="17"/>
        <v>475</v>
      </c>
      <c r="I255" s="474">
        <f t="shared" si="17"/>
        <v>475</v>
      </c>
    </row>
    <row r="256" spans="1:9">
      <c r="A256" s="283" t="s">
        <v>1844</v>
      </c>
      <c r="C256" s="284" t="s">
        <v>1976</v>
      </c>
      <c r="D256" s="326">
        <v>375</v>
      </c>
      <c r="E256" s="326">
        <v>390</v>
      </c>
      <c r="F256" s="326">
        <v>390</v>
      </c>
      <c r="G256" s="473">
        <f t="shared" si="17"/>
        <v>360</v>
      </c>
      <c r="H256" s="326">
        <f t="shared" si="17"/>
        <v>375</v>
      </c>
      <c r="I256" s="474">
        <f t="shared" si="17"/>
        <v>375</v>
      </c>
    </row>
    <row r="257" spans="1:9">
      <c r="A257" s="297" t="s">
        <v>1845</v>
      </c>
      <c r="B257" s="298"/>
      <c r="C257" s="292" t="s">
        <v>1976</v>
      </c>
      <c r="D257" s="327">
        <v>450</v>
      </c>
      <c r="E257" s="327">
        <v>450</v>
      </c>
      <c r="F257" s="327">
        <v>450</v>
      </c>
      <c r="G257" s="328">
        <f t="shared" si="17"/>
        <v>430</v>
      </c>
      <c r="H257" s="327">
        <f t="shared" si="17"/>
        <v>430</v>
      </c>
      <c r="I257" s="329">
        <f t="shared" si="17"/>
        <v>430</v>
      </c>
    </row>
    <row r="258" spans="1:9">
      <c r="G258" s="326"/>
    </row>
    <row r="260" spans="1:9" ht="16.5">
      <c r="A260" s="267" t="s">
        <v>1641</v>
      </c>
    </row>
    <row r="261" spans="1:9">
      <c r="A261" s="266" t="s">
        <v>1677</v>
      </c>
      <c r="D261" s="284"/>
      <c r="E261" s="284"/>
      <c r="F261" s="284"/>
    </row>
    <row r="262" spans="1:9" ht="16.5">
      <c r="A262" s="296" t="s">
        <v>1968</v>
      </c>
      <c r="B262" s="296"/>
      <c r="D262" s="284"/>
      <c r="E262" s="284"/>
      <c r="F262" s="284"/>
    </row>
    <row r="263" spans="1:9">
      <c r="D263" s="284"/>
      <c r="E263" s="284"/>
      <c r="F263" s="284"/>
    </row>
    <row r="264" spans="1:9" ht="16.5">
      <c r="A264" s="267" t="s">
        <v>1678</v>
      </c>
      <c r="D264" s="284"/>
      <c r="E264" s="284"/>
      <c r="F264" s="284"/>
    </row>
    <row r="265" spans="1:9" ht="16.5">
      <c r="A265" s="330" t="s">
        <v>1846</v>
      </c>
      <c r="B265" s="267"/>
      <c r="C265" s="268"/>
      <c r="D265" s="268"/>
      <c r="E265" s="268"/>
      <c r="F265" s="268"/>
    </row>
    <row r="266" spans="1:9" ht="16.5">
      <c r="A266" s="330" t="s">
        <v>1847</v>
      </c>
      <c r="B266" s="267"/>
      <c r="C266" s="268"/>
      <c r="D266" s="268"/>
      <c r="E266" s="268"/>
      <c r="F266" s="268"/>
    </row>
    <row r="267" spans="1:9" ht="16.5">
      <c r="A267" s="267" t="s">
        <v>1679</v>
      </c>
      <c r="B267" s="267"/>
      <c r="C267" s="268"/>
      <c r="D267" s="268"/>
      <c r="E267" s="268"/>
      <c r="F267" s="268"/>
    </row>
    <row r="268" spans="1:9" ht="16.5">
      <c r="A268" s="267" t="s">
        <v>1680</v>
      </c>
      <c r="B268" s="267"/>
      <c r="C268" s="268"/>
      <c r="D268" s="268"/>
      <c r="E268" s="268"/>
      <c r="F268" s="268"/>
    </row>
    <row r="269" spans="1:9" ht="16.5">
      <c r="A269" s="267" t="s">
        <v>1681</v>
      </c>
      <c r="B269" s="267"/>
      <c r="C269" s="268"/>
      <c r="D269" s="268"/>
      <c r="E269" s="268"/>
      <c r="F269" s="268"/>
    </row>
    <row r="270" spans="1:9" ht="16.5">
      <c r="A270" s="267" t="s">
        <v>1682</v>
      </c>
      <c r="B270" s="267"/>
      <c r="C270" s="268"/>
      <c r="D270" s="268"/>
      <c r="E270" s="268"/>
      <c r="F270" s="268"/>
    </row>
    <row r="271" spans="1:9" ht="16.5">
      <c r="A271" s="267" t="s">
        <v>1683</v>
      </c>
      <c r="B271" s="267"/>
      <c r="C271" s="268"/>
      <c r="D271" s="268"/>
      <c r="E271" s="268"/>
      <c r="F271" s="268"/>
    </row>
    <row r="272" spans="1:9" ht="16.5">
      <c r="A272" s="267" t="s">
        <v>1684</v>
      </c>
      <c r="B272" s="267"/>
      <c r="C272" s="268"/>
      <c r="D272" s="268"/>
      <c r="E272" s="268"/>
      <c r="F272" s="268"/>
    </row>
    <row r="273" spans="1:6" ht="16.5">
      <c r="A273" s="267" t="s">
        <v>1685</v>
      </c>
      <c r="B273" s="267"/>
      <c r="C273" s="268"/>
      <c r="D273" s="268"/>
      <c r="E273" s="268"/>
      <c r="F273" s="268"/>
    </row>
    <row r="344" ht="24" customHeight="1"/>
    <row r="345" ht="24" customHeight="1"/>
    <row r="346" ht="24" customHeight="1"/>
    <row r="347" ht="24" customHeight="1"/>
    <row r="348" ht="24" customHeight="1"/>
    <row r="355" ht="35.450000000000003" customHeight="1"/>
    <row r="384" ht="18.75" customHeight="1"/>
    <row r="442" hidden="1"/>
    <row r="443" hidden="1"/>
  </sheetData>
  <pageMargins left="0.7" right="0.7" top="0.75" bottom="0.75" header="0.3" footer="0.3"/>
  <pageSetup paperSize="9" orientation="portrait" r:id="rId1"/>
  <headerFooter>
    <oddFooter>&amp;L_x000D_&amp;1#&amp;"Calibri"&amp;10&amp;K000000 Sensitivity: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22"/>
  <sheetViews>
    <sheetView zoomScale="60" zoomScaleNormal="60" workbookViewId="0">
      <selection activeCell="E39" sqref="E39"/>
    </sheetView>
  </sheetViews>
  <sheetFormatPr defaultColWidth="9.140625" defaultRowHeight="18.75"/>
  <cols>
    <col min="1" max="1" width="60.85546875" style="8" customWidth="1"/>
    <col min="2" max="7" width="35.7109375" style="198" customWidth="1"/>
    <col min="8" max="16384" width="9.140625" style="198"/>
  </cols>
  <sheetData>
    <row r="1" spans="1:7">
      <c r="A1" s="337" t="s">
        <v>1513</v>
      </c>
      <c r="B1" s="11" t="s">
        <v>1907</v>
      </c>
      <c r="C1" s="194" t="s">
        <v>1907</v>
      </c>
      <c r="D1" s="258" t="s">
        <v>1907</v>
      </c>
      <c r="E1" s="11" t="s">
        <v>1907</v>
      </c>
      <c r="F1" s="194" t="s">
        <v>1907</v>
      </c>
      <c r="G1" s="258" t="s">
        <v>1907</v>
      </c>
    </row>
    <row r="2" spans="1:7">
      <c r="A2" s="338" t="s">
        <v>1401</v>
      </c>
      <c r="B2" s="259" t="s">
        <v>1612</v>
      </c>
      <c r="C2" s="335" t="s">
        <v>1612</v>
      </c>
      <c r="D2" s="339" t="s">
        <v>1612</v>
      </c>
      <c r="E2" s="259" t="s">
        <v>1612</v>
      </c>
      <c r="F2" s="335" t="s">
        <v>1612</v>
      </c>
      <c r="G2" s="339" t="s">
        <v>1612</v>
      </c>
    </row>
    <row r="3" spans="1:7">
      <c r="A3" s="338" t="s">
        <v>1512</v>
      </c>
      <c r="B3" s="259" t="s">
        <v>1532</v>
      </c>
      <c r="C3" s="335" t="s">
        <v>1532</v>
      </c>
      <c r="D3" s="339" t="s">
        <v>1532</v>
      </c>
      <c r="E3" s="259" t="s">
        <v>1532</v>
      </c>
      <c r="F3" s="335" t="s">
        <v>1532</v>
      </c>
      <c r="G3" s="339" t="s">
        <v>1532</v>
      </c>
    </row>
    <row r="4" spans="1:7" ht="78.599999999999994" customHeight="1">
      <c r="A4" s="338" t="s">
        <v>1514</v>
      </c>
      <c r="B4" s="17" t="s">
        <v>1999</v>
      </c>
      <c r="C4" s="353" t="s">
        <v>1999</v>
      </c>
      <c r="D4" s="365" t="s">
        <v>1999</v>
      </c>
      <c r="E4" s="17" t="s">
        <v>1999</v>
      </c>
      <c r="F4" s="353" t="s">
        <v>1999</v>
      </c>
      <c r="G4" s="365" t="s">
        <v>1999</v>
      </c>
    </row>
    <row r="5" spans="1:7">
      <c r="A5" s="366" t="s">
        <v>1766</v>
      </c>
      <c r="B5" s="17" t="s">
        <v>1933</v>
      </c>
      <c r="C5" s="353" t="s">
        <v>1933</v>
      </c>
      <c r="D5" s="365" t="s">
        <v>1933</v>
      </c>
      <c r="E5" s="17" t="s">
        <v>1933</v>
      </c>
      <c r="F5" s="353" t="s">
        <v>1933</v>
      </c>
      <c r="G5" s="365" t="s">
        <v>1933</v>
      </c>
    </row>
    <row r="6" spans="1:7">
      <c r="A6" s="366" t="s">
        <v>1767</v>
      </c>
      <c r="B6" s="260" t="s">
        <v>2014</v>
      </c>
      <c r="C6" s="354" t="s">
        <v>2014</v>
      </c>
      <c r="D6" s="367" t="s">
        <v>2014</v>
      </c>
      <c r="E6" s="260" t="s">
        <v>2014</v>
      </c>
      <c r="F6" s="354" t="s">
        <v>2014</v>
      </c>
      <c r="G6" s="367" t="s">
        <v>2014</v>
      </c>
    </row>
    <row r="7" spans="1:7">
      <c r="A7" s="340" t="s">
        <v>1515</v>
      </c>
      <c r="B7" s="260" t="s">
        <v>2000</v>
      </c>
      <c r="C7" s="354" t="s">
        <v>2000</v>
      </c>
      <c r="D7" s="367" t="s">
        <v>2000</v>
      </c>
      <c r="E7" s="260" t="s">
        <v>2000</v>
      </c>
      <c r="F7" s="354" t="s">
        <v>2000</v>
      </c>
      <c r="G7" s="367" t="s">
        <v>2000</v>
      </c>
    </row>
    <row r="8" spans="1:7">
      <c r="A8" s="340" t="s">
        <v>2015</v>
      </c>
      <c r="B8" s="260" t="s">
        <v>2016</v>
      </c>
      <c r="C8" s="354" t="s">
        <v>2016</v>
      </c>
      <c r="D8" s="367" t="s">
        <v>2016</v>
      </c>
      <c r="E8" s="260" t="s">
        <v>2016</v>
      </c>
      <c r="F8" s="354" t="s">
        <v>2016</v>
      </c>
      <c r="G8" s="367" t="s">
        <v>2016</v>
      </c>
    </row>
    <row r="9" spans="1:7">
      <c r="A9" s="340" t="s">
        <v>1516</v>
      </c>
      <c r="B9" s="454">
        <v>44251</v>
      </c>
      <c r="C9" s="418">
        <v>44251</v>
      </c>
      <c r="D9" s="443">
        <v>44251</v>
      </c>
      <c r="E9" s="454">
        <v>44251</v>
      </c>
      <c r="F9" s="418">
        <v>44251</v>
      </c>
      <c r="G9" s="443">
        <v>44251</v>
      </c>
    </row>
    <row r="10" spans="1:7">
      <c r="A10" s="340" t="s">
        <v>1997</v>
      </c>
      <c r="B10" s="1030" t="s">
        <v>2160</v>
      </c>
      <c r="C10" s="1022"/>
      <c r="D10" s="1041"/>
      <c r="E10" s="1030" t="s">
        <v>2160</v>
      </c>
      <c r="F10" s="1022"/>
      <c r="G10" s="1041"/>
    </row>
    <row r="11" spans="1:7">
      <c r="A11" s="340" t="s">
        <v>15</v>
      </c>
      <c r="B11" s="262"/>
      <c r="C11" s="356"/>
      <c r="D11" s="369"/>
      <c r="E11" s="262"/>
      <c r="F11" s="356"/>
      <c r="G11" s="369"/>
    </row>
    <row r="12" spans="1:7">
      <c r="A12" s="340" t="s">
        <v>16</v>
      </c>
      <c r="B12" s="262"/>
      <c r="C12" s="356"/>
      <c r="D12" s="369"/>
      <c r="E12" s="262"/>
      <c r="F12" s="356"/>
      <c r="G12" s="369"/>
    </row>
    <row r="13" spans="1:7">
      <c r="A13" s="340" t="s">
        <v>1517</v>
      </c>
      <c r="B13" s="453">
        <v>44470</v>
      </c>
      <c r="C13" s="453">
        <v>44470</v>
      </c>
      <c r="D13" s="453">
        <v>44470</v>
      </c>
      <c r="E13" s="453">
        <v>44470</v>
      </c>
      <c r="F13" s="453">
        <v>44470</v>
      </c>
      <c r="G13" s="453">
        <v>44470</v>
      </c>
    </row>
    <row r="14" spans="1:7">
      <c r="A14" s="340" t="s">
        <v>1518</v>
      </c>
      <c r="B14" s="263">
        <v>44620</v>
      </c>
      <c r="C14" s="357">
        <v>44620</v>
      </c>
      <c r="D14" s="370">
        <v>44620</v>
      </c>
      <c r="E14" s="263">
        <v>44620</v>
      </c>
      <c r="F14" s="357">
        <v>44620</v>
      </c>
      <c r="G14" s="370">
        <v>44620</v>
      </c>
    </row>
    <row r="15" spans="1:7">
      <c r="A15" s="340" t="s">
        <v>0</v>
      </c>
      <c r="B15" s="190"/>
      <c r="C15" s="358"/>
      <c r="D15" s="371"/>
      <c r="E15" s="190"/>
      <c r="F15" s="358"/>
      <c r="G15" s="371"/>
    </row>
    <row r="16" spans="1:7">
      <c r="A16" s="338" t="s">
        <v>1402</v>
      </c>
      <c r="B16" s="264" t="s">
        <v>1527</v>
      </c>
      <c r="C16" s="359" t="s">
        <v>1530</v>
      </c>
      <c r="D16" s="372" t="s">
        <v>1531</v>
      </c>
      <c r="E16" s="264" t="s">
        <v>1527</v>
      </c>
      <c r="F16" s="359" t="s">
        <v>1530</v>
      </c>
      <c r="G16" s="372" t="s">
        <v>1531</v>
      </c>
    </row>
    <row r="17" spans="1:7">
      <c r="A17" s="338" t="s">
        <v>1521</v>
      </c>
      <c r="B17" s="265"/>
      <c r="C17" s="360"/>
      <c r="D17" s="373"/>
      <c r="E17" s="265"/>
      <c r="F17" s="360"/>
      <c r="G17" s="373"/>
    </row>
    <row r="18" spans="1:7">
      <c r="A18" s="334" t="s">
        <v>1482</v>
      </c>
      <c r="B18" s="125">
        <v>1228</v>
      </c>
      <c r="C18" s="362">
        <v>2356</v>
      </c>
      <c r="D18" s="375">
        <v>2456</v>
      </c>
      <c r="E18" s="125">
        <v>1278</v>
      </c>
      <c r="F18" s="362">
        <v>2456</v>
      </c>
      <c r="G18" s="375">
        <v>2556</v>
      </c>
    </row>
    <row r="19" spans="1:7">
      <c r="A19" s="334" t="s">
        <v>1937</v>
      </c>
      <c r="B19" s="125">
        <v>1228</v>
      </c>
      <c r="C19" s="362">
        <v>2356</v>
      </c>
      <c r="D19" s="375">
        <v>2456</v>
      </c>
      <c r="E19" s="125">
        <v>1278</v>
      </c>
      <c r="F19" s="362">
        <v>2456</v>
      </c>
      <c r="G19" s="375">
        <v>2556</v>
      </c>
    </row>
    <row r="20" spans="1:7">
      <c r="A20" s="334" t="s">
        <v>1483</v>
      </c>
      <c r="B20" s="125">
        <v>1228</v>
      </c>
      <c r="C20" s="362">
        <v>2356</v>
      </c>
      <c r="D20" s="375">
        <v>2456</v>
      </c>
      <c r="E20" s="125">
        <v>1278</v>
      </c>
      <c r="F20" s="362">
        <v>2456</v>
      </c>
      <c r="G20" s="375">
        <v>2556</v>
      </c>
    </row>
    <row r="21" spans="1:7">
      <c r="A21" s="334" t="s">
        <v>1488</v>
      </c>
      <c r="B21" s="125">
        <v>1228</v>
      </c>
      <c r="C21" s="362">
        <v>2356</v>
      </c>
      <c r="D21" s="375">
        <v>2456</v>
      </c>
      <c r="E21" s="125">
        <v>1278</v>
      </c>
      <c r="F21" s="362">
        <v>2456</v>
      </c>
      <c r="G21" s="375">
        <v>2556</v>
      </c>
    </row>
    <row r="22" spans="1:7">
      <c r="A22" s="334" t="s">
        <v>1490</v>
      </c>
      <c r="B22" s="125">
        <v>1328</v>
      </c>
      <c r="C22" s="362">
        <v>2456</v>
      </c>
      <c r="D22" s="375">
        <v>2556</v>
      </c>
      <c r="E22" s="125">
        <v>1378</v>
      </c>
      <c r="F22" s="362">
        <v>2556</v>
      </c>
      <c r="G22" s="375">
        <v>2656</v>
      </c>
    </row>
    <row r="23" spans="1:7">
      <c r="A23" s="334" t="s">
        <v>1874</v>
      </c>
      <c r="B23" s="125">
        <v>1378</v>
      </c>
      <c r="C23" s="362">
        <v>2656</v>
      </c>
      <c r="D23" s="375">
        <v>2756</v>
      </c>
      <c r="E23" s="125">
        <v>1428</v>
      </c>
      <c r="F23" s="362">
        <v>2756</v>
      </c>
      <c r="G23" s="375">
        <v>2856</v>
      </c>
    </row>
    <row r="24" spans="1:7">
      <c r="A24" s="334" t="s">
        <v>1487</v>
      </c>
      <c r="B24" s="125">
        <v>1228</v>
      </c>
      <c r="C24" s="362">
        <v>2356</v>
      </c>
      <c r="D24" s="375">
        <v>2456</v>
      </c>
      <c r="E24" s="125">
        <v>1278</v>
      </c>
      <c r="F24" s="362">
        <v>2456</v>
      </c>
      <c r="G24" s="375">
        <v>2556</v>
      </c>
    </row>
    <row r="25" spans="1:7">
      <c r="A25" s="334" t="s">
        <v>1489</v>
      </c>
      <c r="B25" s="125">
        <v>1328</v>
      </c>
      <c r="C25" s="362">
        <v>2456</v>
      </c>
      <c r="D25" s="375">
        <v>2556</v>
      </c>
      <c r="E25" s="125">
        <v>1378</v>
      </c>
      <c r="F25" s="362">
        <v>2556</v>
      </c>
      <c r="G25" s="375">
        <v>2656</v>
      </c>
    </row>
    <row r="26" spans="1:7">
      <c r="A26" s="334" t="s">
        <v>1491</v>
      </c>
      <c r="B26" s="125">
        <v>1228</v>
      </c>
      <c r="C26" s="362">
        <v>2356</v>
      </c>
      <c r="D26" s="375">
        <v>2456</v>
      </c>
      <c r="E26" s="125">
        <v>1278</v>
      </c>
      <c r="F26" s="362">
        <v>2456</v>
      </c>
      <c r="G26" s="375">
        <v>2556</v>
      </c>
    </row>
    <row r="27" spans="1:7">
      <c r="A27" s="334" t="s">
        <v>1492</v>
      </c>
      <c r="B27" s="125">
        <v>1228</v>
      </c>
      <c r="C27" s="362">
        <v>2356</v>
      </c>
      <c r="D27" s="375">
        <v>2456</v>
      </c>
      <c r="E27" s="125">
        <v>1278</v>
      </c>
      <c r="F27" s="362">
        <v>2456</v>
      </c>
      <c r="G27" s="375">
        <v>2556</v>
      </c>
    </row>
    <row r="28" spans="1:7">
      <c r="A28" s="334" t="s">
        <v>1493</v>
      </c>
      <c r="B28" s="125">
        <v>1228</v>
      </c>
      <c r="C28" s="362">
        <v>2356</v>
      </c>
      <c r="D28" s="375">
        <v>2456</v>
      </c>
      <c r="E28" s="125">
        <v>1278</v>
      </c>
      <c r="F28" s="362">
        <v>2456</v>
      </c>
      <c r="G28" s="375">
        <v>2556</v>
      </c>
    </row>
    <row r="29" spans="1:7">
      <c r="A29" s="334" t="s">
        <v>1494</v>
      </c>
      <c r="B29" s="125">
        <v>1228</v>
      </c>
      <c r="C29" s="362">
        <v>2356</v>
      </c>
      <c r="D29" s="375">
        <v>2456</v>
      </c>
      <c r="E29" s="125">
        <v>1278</v>
      </c>
      <c r="F29" s="362">
        <v>2456</v>
      </c>
      <c r="G29" s="375">
        <v>2556</v>
      </c>
    </row>
    <row r="30" spans="1:7">
      <c r="A30" s="334" t="s">
        <v>1495</v>
      </c>
      <c r="B30" s="125">
        <v>1228</v>
      </c>
      <c r="C30" s="362">
        <v>2356</v>
      </c>
      <c r="D30" s="375">
        <v>2456</v>
      </c>
      <c r="E30" s="125">
        <v>1278</v>
      </c>
      <c r="F30" s="362">
        <v>2456</v>
      </c>
      <c r="G30" s="375">
        <v>2556</v>
      </c>
    </row>
    <row r="31" spans="1:7">
      <c r="A31" s="334" t="s">
        <v>1496</v>
      </c>
      <c r="B31" s="125">
        <v>1278</v>
      </c>
      <c r="C31" s="362">
        <v>2456</v>
      </c>
      <c r="D31" s="375">
        <v>2556</v>
      </c>
      <c r="E31" s="125">
        <v>1328</v>
      </c>
      <c r="F31" s="362">
        <v>2556</v>
      </c>
      <c r="G31" s="375">
        <v>2656</v>
      </c>
    </row>
    <row r="32" spans="1:7">
      <c r="A32" s="334" t="s">
        <v>1497</v>
      </c>
      <c r="B32" s="125">
        <v>1278</v>
      </c>
      <c r="C32" s="362">
        <v>2456</v>
      </c>
      <c r="D32" s="375">
        <v>2556</v>
      </c>
      <c r="E32" s="125">
        <v>1328</v>
      </c>
      <c r="F32" s="362">
        <v>2556</v>
      </c>
      <c r="G32" s="375">
        <v>2656</v>
      </c>
    </row>
    <row r="33" spans="1:7">
      <c r="A33" s="334" t="s">
        <v>1498</v>
      </c>
      <c r="B33" s="125">
        <v>1278</v>
      </c>
      <c r="C33" s="362">
        <v>2456</v>
      </c>
      <c r="D33" s="375">
        <v>2556</v>
      </c>
      <c r="E33" s="125">
        <v>1328</v>
      </c>
      <c r="F33" s="362">
        <v>2556</v>
      </c>
      <c r="G33" s="375">
        <v>2656</v>
      </c>
    </row>
    <row r="34" spans="1:7">
      <c r="A34" s="334" t="s">
        <v>1708</v>
      </c>
      <c r="B34" s="125">
        <v>1278</v>
      </c>
      <c r="C34" s="362">
        <v>2456</v>
      </c>
      <c r="D34" s="375">
        <v>2556</v>
      </c>
      <c r="E34" s="125">
        <v>1328</v>
      </c>
      <c r="F34" s="362">
        <v>2556</v>
      </c>
      <c r="G34" s="375">
        <v>2656</v>
      </c>
    </row>
    <row r="35" spans="1:7">
      <c r="A35" s="334" t="s">
        <v>1500</v>
      </c>
      <c r="B35" s="125">
        <v>1278</v>
      </c>
      <c r="C35" s="362">
        <v>2456</v>
      </c>
      <c r="D35" s="375">
        <v>2556</v>
      </c>
      <c r="E35" s="125">
        <v>1328</v>
      </c>
      <c r="F35" s="362">
        <v>2556</v>
      </c>
      <c r="G35" s="375">
        <v>2656</v>
      </c>
    </row>
    <row r="36" spans="1:7">
      <c r="A36" s="334" t="s">
        <v>1501</v>
      </c>
      <c r="B36" s="125">
        <v>1278</v>
      </c>
      <c r="C36" s="362">
        <v>2456</v>
      </c>
      <c r="D36" s="375">
        <v>2556</v>
      </c>
      <c r="E36" s="125">
        <v>1328</v>
      </c>
      <c r="F36" s="362">
        <v>2556</v>
      </c>
      <c r="G36" s="375">
        <v>2656</v>
      </c>
    </row>
    <row r="37" spans="1:7">
      <c r="A37" s="334" t="s">
        <v>1502</v>
      </c>
      <c r="B37" s="125">
        <v>1278</v>
      </c>
      <c r="C37" s="362">
        <v>2456</v>
      </c>
      <c r="D37" s="375">
        <v>2556</v>
      </c>
      <c r="E37" s="125">
        <v>1328</v>
      </c>
      <c r="F37" s="362">
        <v>2556</v>
      </c>
      <c r="G37" s="375">
        <v>2656</v>
      </c>
    </row>
    <row r="38" spans="1:7">
      <c r="A38" s="334" t="s">
        <v>1503</v>
      </c>
      <c r="B38" s="125">
        <v>1278</v>
      </c>
      <c r="C38" s="362">
        <v>2456</v>
      </c>
      <c r="D38" s="375">
        <v>2556</v>
      </c>
      <c r="E38" s="125">
        <v>1328</v>
      </c>
      <c r="F38" s="362">
        <v>2556</v>
      </c>
      <c r="G38" s="375">
        <v>2656</v>
      </c>
    </row>
    <row r="39" spans="1:7">
      <c r="A39" s="334" t="s">
        <v>1504</v>
      </c>
      <c r="B39" s="125">
        <v>1278</v>
      </c>
      <c r="C39" s="362">
        <v>2456</v>
      </c>
      <c r="D39" s="375">
        <v>2556</v>
      </c>
      <c r="E39" s="125">
        <v>1328</v>
      </c>
      <c r="F39" s="362">
        <v>2556</v>
      </c>
      <c r="G39" s="375">
        <v>2656</v>
      </c>
    </row>
    <row r="40" spans="1:7">
      <c r="A40" s="334" t="s">
        <v>1699</v>
      </c>
      <c r="B40" s="125">
        <v>1378</v>
      </c>
      <c r="C40" s="362">
        <v>2556</v>
      </c>
      <c r="D40" s="375">
        <v>2656</v>
      </c>
      <c r="E40" s="125">
        <v>1428</v>
      </c>
      <c r="F40" s="362">
        <v>2656</v>
      </c>
      <c r="G40" s="375">
        <v>2756</v>
      </c>
    </row>
    <row r="41" spans="1:7">
      <c r="A41" s="334" t="s">
        <v>1505</v>
      </c>
      <c r="B41" s="125">
        <v>1278</v>
      </c>
      <c r="C41" s="362">
        <v>2456</v>
      </c>
      <c r="D41" s="375">
        <v>2556</v>
      </c>
      <c r="E41" s="125">
        <v>1328</v>
      </c>
      <c r="F41" s="362">
        <v>2556</v>
      </c>
      <c r="G41" s="375">
        <v>2656</v>
      </c>
    </row>
    <row r="42" spans="1:7">
      <c r="A42" s="334" t="s">
        <v>2059</v>
      </c>
      <c r="B42" s="125">
        <v>1528</v>
      </c>
      <c r="C42" s="126">
        <v>2956</v>
      </c>
      <c r="D42" s="127">
        <v>3056</v>
      </c>
      <c r="E42" s="125">
        <v>1578</v>
      </c>
      <c r="F42" s="126">
        <v>3056</v>
      </c>
      <c r="G42" s="127">
        <v>3156</v>
      </c>
    </row>
    <row r="43" spans="1:7">
      <c r="A43" s="334" t="s">
        <v>1870</v>
      </c>
      <c r="B43" s="125">
        <v>1278</v>
      </c>
      <c r="C43" s="362">
        <v>2456</v>
      </c>
      <c r="D43" s="375">
        <v>2556</v>
      </c>
      <c r="E43" s="125">
        <v>1328</v>
      </c>
      <c r="F43" s="362">
        <v>2556</v>
      </c>
      <c r="G43" s="375">
        <v>2656</v>
      </c>
    </row>
    <row r="44" spans="1:7">
      <c r="A44" s="334" t="s">
        <v>1971</v>
      </c>
      <c r="B44" s="125">
        <v>1278</v>
      </c>
      <c r="C44" s="362">
        <v>2456</v>
      </c>
      <c r="D44" s="375">
        <v>2556</v>
      </c>
      <c r="E44" s="125">
        <v>1328</v>
      </c>
      <c r="F44" s="362">
        <v>2556</v>
      </c>
      <c r="G44" s="375">
        <v>2656</v>
      </c>
    </row>
    <row r="45" spans="1:7">
      <c r="A45" s="334" t="s">
        <v>1716</v>
      </c>
      <c r="B45" s="125">
        <v>1428</v>
      </c>
      <c r="C45" s="362">
        <v>2756</v>
      </c>
      <c r="D45" s="375">
        <v>2856</v>
      </c>
      <c r="E45" s="125">
        <v>1478</v>
      </c>
      <c r="F45" s="362">
        <v>2856</v>
      </c>
      <c r="G45" s="375">
        <v>2956</v>
      </c>
    </row>
    <row r="46" spans="1:7">
      <c r="A46" s="341" t="s">
        <v>1875</v>
      </c>
      <c r="B46" s="125">
        <v>1428</v>
      </c>
      <c r="C46" s="362">
        <v>2756</v>
      </c>
      <c r="D46" s="375">
        <v>2856</v>
      </c>
      <c r="E46" s="125">
        <v>1478</v>
      </c>
      <c r="F46" s="362">
        <v>2856</v>
      </c>
      <c r="G46" s="375">
        <v>2956</v>
      </c>
    </row>
    <row r="47" spans="1:7">
      <c r="A47" s="334" t="s">
        <v>1857</v>
      </c>
      <c r="B47" s="125">
        <v>1478</v>
      </c>
      <c r="C47" s="362">
        <v>2856</v>
      </c>
      <c r="D47" s="375">
        <v>2956</v>
      </c>
      <c r="E47" s="125">
        <v>1528</v>
      </c>
      <c r="F47" s="362">
        <v>2956</v>
      </c>
      <c r="G47" s="375">
        <v>3056</v>
      </c>
    </row>
    <row r="48" spans="1:7">
      <c r="A48" s="334" t="s">
        <v>1723</v>
      </c>
      <c r="B48" s="125">
        <v>1503</v>
      </c>
      <c r="C48" s="362">
        <v>2856</v>
      </c>
      <c r="D48" s="375">
        <v>2956</v>
      </c>
      <c r="E48" s="125">
        <v>1553</v>
      </c>
      <c r="F48" s="362">
        <v>2956</v>
      </c>
      <c r="G48" s="375">
        <v>3056</v>
      </c>
    </row>
    <row r="49" spans="1:7">
      <c r="A49" s="334" t="s">
        <v>1862</v>
      </c>
      <c r="B49" s="125">
        <v>1578</v>
      </c>
      <c r="C49" s="362">
        <v>2956</v>
      </c>
      <c r="D49" s="375">
        <v>3056</v>
      </c>
      <c r="E49" s="125">
        <v>1628</v>
      </c>
      <c r="F49" s="362">
        <v>3056</v>
      </c>
      <c r="G49" s="375">
        <v>3156</v>
      </c>
    </row>
    <row r="50" spans="1:7">
      <c r="A50" s="334" t="s">
        <v>1970</v>
      </c>
      <c r="B50" s="125">
        <v>1428</v>
      </c>
      <c r="C50" s="362">
        <v>2756</v>
      </c>
      <c r="D50" s="375">
        <v>2856</v>
      </c>
      <c r="E50" s="125">
        <v>1478</v>
      </c>
      <c r="F50" s="362">
        <v>2856</v>
      </c>
      <c r="G50" s="375">
        <v>2956</v>
      </c>
    </row>
    <row r="51" spans="1:7">
      <c r="A51" s="334" t="s">
        <v>1499</v>
      </c>
      <c r="B51" s="125">
        <v>1278</v>
      </c>
      <c r="C51" s="362">
        <v>2456</v>
      </c>
      <c r="D51" s="375">
        <v>2556</v>
      </c>
      <c r="E51" s="125">
        <v>1328</v>
      </c>
      <c r="F51" s="362">
        <v>2556</v>
      </c>
      <c r="G51" s="375">
        <v>2656</v>
      </c>
    </row>
    <row r="52" spans="1:7">
      <c r="A52" s="334" t="s">
        <v>1705</v>
      </c>
      <c r="B52" s="125">
        <v>1278</v>
      </c>
      <c r="C52" s="362">
        <v>2456</v>
      </c>
      <c r="D52" s="375">
        <v>2556</v>
      </c>
      <c r="E52" s="125">
        <v>1328</v>
      </c>
      <c r="F52" s="362">
        <v>2556</v>
      </c>
      <c r="G52" s="375">
        <v>2656</v>
      </c>
    </row>
    <row r="53" spans="1:7">
      <c r="A53" s="334" t="s">
        <v>1507</v>
      </c>
      <c r="B53" s="125">
        <v>1278</v>
      </c>
      <c r="C53" s="362">
        <v>2456</v>
      </c>
      <c r="D53" s="375">
        <v>2556</v>
      </c>
      <c r="E53" s="125">
        <v>1328</v>
      </c>
      <c r="F53" s="362">
        <v>2556</v>
      </c>
      <c r="G53" s="375">
        <v>2656</v>
      </c>
    </row>
    <row r="54" spans="1:7">
      <c r="A54" s="334" t="s">
        <v>1695</v>
      </c>
      <c r="B54" s="125">
        <v>1428</v>
      </c>
      <c r="C54" s="362">
        <v>2756</v>
      </c>
      <c r="D54" s="375">
        <v>2856</v>
      </c>
      <c r="E54" s="125">
        <v>1478</v>
      </c>
      <c r="F54" s="362">
        <v>2856</v>
      </c>
      <c r="G54" s="375">
        <v>2956</v>
      </c>
    </row>
    <row r="55" spans="1:7">
      <c r="A55" s="334" t="s">
        <v>1848</v>
      </c>
      <c r="B55" s="125">
        <v>1378</v>
      </c>
      <c r="C55" s="362">
        <v>2636</v>
      </c>
      <c r="D55" s="375">
        <v>2736</v>
      </c>
      <c r="E55" s="125">
        <v>1428</v>
      </c>
      <c r="F55" s="362">
        <v>2736</v>
      </c>
      <c r="G55" s="375">
        <v>2836</v>
      </c>
    </row>
    <row r="56" spans="1:7">
      <c r="A56" s="334" t="s">
        <v>1508</v>
      </c>
      <c r="B56" s="125">
        <v>1278</v>
      </c>
      <c r="C56" s="362">
        <v>2456</v>
      </c>
      <c r="D56" s="375">
        <v>2556</v>
      </c>
      <c r="E56" s="125">
        <v>1328</v>
      </c>
      <c r="F56" s="362">
        <v>2556</v>
      </c>
      <c r="G56" s="375">
        <v>2656</v>
      </c>
    </row>
    <row r="57" spans="1:7">
      <c r="A57" s="334" t="s">
        <v>1509</v>
      </c>
      <c r="B57" s="125"/>
      <c r="C57" s="362"/>
      <c r="D57" s="375"/>
      <c r="E57" s="125"/>
      <c r="F57" s="362"/>
      <c r="G57" s="375"/>
    </row>
    <row r="58" spans="1:7">
      <c r="A58" s="334" t="s">
        <v>1510</v>
      </c>
      <c r="B58" s="125"/>
      <c r="C58" s="362"/>
      <c r="D58" s="375"/>
      <c r="E58" s="125"/>
      <c r="F58" s="362"/>
      <c r="G58" s="375"/>
    </row>
    <row r="59" spans="1:7">
      <c r="A59" s="334" t="s">
        <v>1528</v>
      </c>
      <c r="B59" s="125"/>
      <c r="C59" s="362"/>
      <c r="D59" s="375"/>
      <c r="E59" s="125"/>
      <c r="F59" s="362"/>
      <c r="G59" s="375"/>
    </row>
    <row r="60" spans="1:7">
      <c r="A60" s="334" t="s">
        <v>1935</v>
      </c>
      <c r="B60" s="125"/>
      <c r="C60" s="362"/>
      <c r="D60" s="375"/>
      <c r="E60" s="125"/>
      <c r="F60" s="362"/>
      <c r="G60" s="375"/>
    </row>
    <row r="61" spans="1:7">
      <c r="A61" s="334" t="s">
        <v>1529</v>
      </c>
      <c r="B61" s="125"/>
      <c r="C61" s="362"/>
      <c r="D61" s="375"/>
      <c r="E61" s="125"/>
      <c r="F61" s="362"/>
      <c r="G61" s="375"/>
    </row>
    <row r="62" spans="1:7">
      <c r="A62" s="334" t="s">
        <v>1710</v>
      </c>
      <c r="B62" s="402"/>
      <c r="C62" s="361"/>
      <c r="D62" s="374"/>
      <c r="E62" s="402"/>
      <c r="F62" s="361"/>
      <c r="G62" s="374"/>
    </row>
    <row r="63" spans="1:7">
      <c r="A63" s="334" t="s">
        <v>1948</v>
      </c>
      <c r="B63" s="402"/>
      <c r="C63" s="361"/>
      <c r="D63" s="374"/>
      <c r="E63" s="402"/>
      <c r="F63" s="361"/>
      <c r="G63" s="374"/>
    </row>
    <row r="64" spans="1:7" ht="37.5">
      <c r="A64" s="343" t="s">
        <v>1484</v>
      </c>
      <c r="B64" s="125"/>
      <c r="C64" s="362"/>
      <c r="D64" s="375"/>
      <c r="E64" s="125"/>
      <c r="F64" s="362"/>
      <c r="G64" s="375"/>
    </row>
    <row r="65" spans="1:7">
      <c r="A65" s="195" t="s">
        <v>1613</v>
      </c>
      <c r="B65" s="125" t="s">
        <v>2</v>
      </c>
      <c r="C65" s="362" t="s">
        <v>2</v>
      </c>
      <c r="D65" s="375" t="s">
        <v>2</v>
      </c>
      <c r="E65" s="125"/>
      <c r="F65" s="362"/>
      <c r="G65" s="375"/>
    </row>
    <row r="66" spans="1:7">
      <c r="A66" s="195" t="s">
        <v>1860</v>
      </c>
      <c r="B66" s="125"/>
      <c r="C66" s="362"/>
      <c r="D66" s="375"/>
      <c r="E66" s="125"/>
      <c r="F66" s="362"/>
      <c r="G66" s="375"/>
    </row>
    <row r="67" spans="1:7">
      <c r="A67" s="195" t="s">
        <v>1614</v>
      </c>
      <c r="B67" s="125" t="s">
        <v>2</v>
      </c>
      <c r="C67" s="362" t="s">
        <v>2</v>
      </c>
      <c r="D67" s="375" t="s">
        <v>2</v>
      </c>
      <c r="E67" s="125"/>
      <c r="F67" s="362"/>
      <c r="G67" s="375"/>
    </row>
    <row r="68" spans="1:7">
      <c r="A68" s="195" t="s">
        <v>1615</v>
      </c>
      <c r="B68" s="125" t="s">
        <v>2</v>
      </c>
      <c r="C68" s="362" t="s">
        <v>2</v>
      </c>
      <c r="D68" s="375" t="s">
        <v>2</v>
      </c>
      <c r="E68" s="125"/>
      <c r="F68" s="362"/>
      <c r="G68" s="375"/>
    </row>
    <row r="69" spans="1:7">
      <c r="A69" s="195" t="s">
        <v>1616</v>
      </c>
      <c r="B69" s="125"/>
      <c r="C69" s="362"/>
      <c r="D69" s="375"/>
      <c r="E69" s="125"/>
      <c r="F69" s="362"/>
      <c r="G69" s="375"/>
    </row>
    <row r="70" spans="1:7">
      <c r="A70" s="195" t="s">
        <v>1617</v>
      </c>
      <c r="B70" s="125"/>
      <c r="C70" s="362"/>
      <c r="D70" s="375"/>
      <c r="E70" s="125"/>
      <c r="F70" s="362"/>
      <c r="G70" s="375"/>
    </row>
    <row r="71" spans="1:7">
      <c r="A71" s="195" t="s">
        <v>1618</v>
      </c>
      <c r="B71" s="125"/>
      <c r="C71" s="362"/>
      <c r="D71" s="375"/>
      <c r="E71" s="125"/>
      <c r="F71" s="362"/>
      <c r="G71" s="375"/>
    </row>
    <row r="72" spans="1:7">
      <c r="A72" s="195" t="s">
        <v>1619</v>
      </c>
      <c r="B72" s="125"/>
      <c r="C72" s="362"/>
      <c r="D72" s="375"/>
      <c r="E72" s="125"/>
      <c r="F72" s="362"/>
      <c r="G72" s="375"/>
    </row>
    <row r="73" spans="1:7">
      <c r="A73" s="195" t="s">
        <v>1620</v>
      </c>
      <c r="B73" s="125" t="s">
        <v>2</v>
      </c>
      <c r="C73" s="362" t="s">
        <v>2</v>
      </c>
      <c r="D73" s="375" t="s">
        <v>2</v>
      </c>
      <c r="E73" s="125"/>
      <c r="F73" s="362"/>
      <c r="G73" s="375"/>
    </row>
    <row r="74" spans="1:7">
      <c r="A74" s="195" t="s">
        <v>1637</v>
      </c>
      <c r="B74" s="125"/>
      <c r="C74" s="362"/>
      <c r="D74" s="375"/>
      <c r="E74" s="125"/>
      <c r="F74" s="362"/>
      <c r="G74" s="375"/>
    </row>
    <row r="75" spans="1:7">
      <c r="A75" s="195" t="s">
        <v>1621</v>
      </c>
      <c r="B75" s="125"/>
      <c r="C75" s="362"/>
      <c r="D75" s="375"/>
      <c r="E75" s="125"/>
      <c r="F75" s="362"/>
      <c r="G75" s="375"/>
    </row>
    <row r="76" spans="1:7">
      <c r="A76" s="195" t="s">
        <v>1622</v>
      </c>
      <c r="B76" s="334"/>
      <c r="C76" s="336"/>
      <c r="D76" s="342"/>
      <c r="E76" s="125" t="s">
        <v>2</v>
      </c>
      <c r="F76" s="362" t="s">
        <v>2</v>
      </c>
      <c r="G76" s="375" t="s">
        <v>2</v>
      </c>
    </row>
    <row r="77" spans="1:7">
      <c r="A77" s="195" t="s">
        <v>1623</v>
      </c>
      <c r="B77" s="125"/>
      <c r="C77" s="362"/>
      <c r="D77" s="375"/>
      <c r="E77" s="125"/>
      <c r="F77" s="362"/>
      <c r="G77" s="375"/>
    </row>
    <row r="78" spans="1:7">
      <c r="A78" s="195" t="s">
        <v>1624</v>
      </c>
      <c r="B78" s="125"/>
      <c r="C78" s="362"/>
      <c r="D78" s="375"/>
      <c r="E78" s="125"/>
      <c r="F78" s="362"/>
      <c r="G78" s="375"/>
    </row>
    <row r="79" spans="1:7">
      <c r="A79" s="195" t="s">
        <v>1686</v>
      </c>
      <c r="B79" s="125"/>
      <c r="C79" s="362"/>
      <c r="D79" s="375"/>
      <c r="E79" s="125"/>
      <c r="F79" s="362"/>
      <c r="G79" s="375"/>
    </row>
    <row r="80" spans="1:7">
      <c r="A80" s="195" t="s">
        <v>1709</v>
      </c>
      <c r="B80" s="125"/>
      <c r="C80" s="362"/>
      <c r="D80" s="375"/>
      <c r="E80" s="125"/>
      <c r="F80" s="362"/>
      <c r="G80" s="375"/>
    </row>
    <row r="81" spans="1:7">
      <c r="A81" s="195" t="s">
        <v>1625</v>
      </c>
      <c r="B81" s="125"/>
      <c r="C81" s="362"/>
      <c r="D81" s="375"/>
      <c r="E81" s="125"/>
      <c r="F81" s="362"/>
      <c r="G81" s="375"/>
    </row>
    <row r="82" spans="1:7">
      <c r="A82" s="195" t="s">
        <v>1626</v>
      </c>
      <c r="B82" s="125"/>
      <c r="C82" s="362"/>
      <c r="D82" s="375"/>
      <c r="E82" s="125"/>
      <c r="F82" s="362"/>
      <c r="G82" s="375"/>
    </row>
    <row r="83" spans="1:7">
      <c r="A83" s="195" t="s">
        <v>1638</v>
      </c>
      <c r="B83" s="125"/>
      <c r="C83" s="362"/>
      <c r="D83" s="375"/>
      <c r="E83" s="125"/>
      <c r="F83" s="362"/>
      <c r="G83" s="375"/>
    </row>
    <row r="84" spans="1:7">
      <c r="A84" s="344" t="s">
        <v>1639</v>
      </c>
      <c r="B84" s="125"/>
      <c r="C84" s="362"/>
      <c r="D84" s="375"/>
      <c r="E84" s="125"/>
      <c r="F84" s="362"/>
      <c r="G84" s="375"/>
    </row>
    <row r="85" spans="1:7">
      <c r="A85" s="344" t="s">
        <v>1640</v>
      </c>
      <c r="B85" s="125"/>
      <c r="C85" s="362"/>
      <c r="D85" s="375"/>
      <c r="E85" s="125"/>
      <c r="F85" s="362"/>
      <c r="G85" s="375"/>
    </row>
    <row r="86" spans="1:7" ht="37.5">
      <c r="A86" s="343" t="s">
        <v>1520</v>
      </c>
      <c r="B86" s="125"/>
      <c r="C86" s="362"/>
      <c r="D86" s="375"/>
      <c r="E86" s="125"/>
      <c r="F86" s="362"/>
      <c r="G86" s="375"/>
    </row>
    <row r="87" spans="1:7">
      <c r="A87" s="345" t="s">
        <v>1851</v>
      </c>
      <c r="B87" s="125"/>
      <c r="C87" s="362"/>
      <c r="D87" s="375"/>
      <c r="E87" s="125"/>
      <c r="F87" s="362"/>
      <c r="G87" s="375"/>
    </row>
    <row r="88" spans="1:7">
      <c r="A88" s="195" t="s">
        <v>1627</v>
      </c>
      <c r="B88" s="402"/>
      <c r="C88" s="361"/>
      <c r="D88" s="374"/>
      <c r="E88" s="402"/>
      <c r="F88" s="361"/>
      <c r="G88" s="374"/>
    </row>
    <row r="89" spans="1:7">
      <c r="A89" s="195" t="s">
        <v>1628</v>
      </c>
      <c r="B89" s="402"/>
      <c r="C89" s="361"/>
      <c r="D89" s="374"/>
      <c r="E89" s="402"/>
      <c r="F89" s="361"/>
      <c r="G89" s="374"/>
    </row>
    <row r="90" spans="1:7">
      <c r="A90" s="195" t="s">
        <v>1629</v>
      </c>
      <c r="B90" s="402"/>
      <c r="C90" s="361"/>
      <c r="D90" s="374"/>
      <c r="E90" s="402"/>
      <c r="F90" s="361"/>
      <c r="G90" s="374"/>
    </row>
    <row r="91" spans="1:7">
      <c r="A91" s="195" t="s">
        <v>1630</v>
      </c>
      <c r="B91" s="402"/>
      <c r="C91" s="361"/>
      <c r="D91" s="374"/>
      <c r="E91" s="402"/>
      <c r="F91" s="361"/>
      <c r="G91" s="374"/>
    </row>
    <row r="92" spans="1:7">
      <c r="A92" s="195" t="s">
        <v>1631</v>
      </c>
      <c r="B92" s="402"/>
      <c r="C92" s="361"/>
      <c r="D92" s="374"/>
      <c r="E92" s="402"/>
      <c r="F92" s="361"/>
      <c r="G92" s="374"/>
    </row>
    <row r="93" spans="1:7">
      <c r="A93" s="195" t="s">
        <v>1632</v>
      </c>
      <c r="B93" s="402"/>
      <c r="C93" s="361"/>
      <c r="D93" s="374"/>
      <c r="E93" s="402"/>
      <c r="F93" s="361"/>
      <c r="G93" s="374"/>
    </row>
    <row r="94" spans="1:7">
      <c r="A94" s="195" t="s">
        <v>1965</v>
      </c>
      <c r="B94" s="402"/>
      <c r="C94" s="361"/>
      <c r="D94" s="374"/>
      <c r="E94" s="402"/>
      <c r="F94" s="361"/>
      <c r="G94" s="374"/>
    </row>
    <row r="95" spans="1:7">
      <c r="A95" s="195" t="s">
        <v>1633</v>
      </c>
      <c r="B95" s="402"/>
      <c r="C95" s="361"/>
      <c r="D95" s="374"/>
      <c r="E95" s="402"/>
      <c r="F95" s="361"/>
      <c r="G95" s="374"/>
    </row>
    <row r="96" spans="1:7">
      <c r="A96" s="195" t="s">
        <v>1634</v>
      </c>
      <c r="B96" s="125"/>
      <c r="C96" s="362"/>
      <c r="D96" s="375"/>
      <c r="E96" s="125"/>
      <c r="F96" s="362"/>
      <c r="G96" s="375"/>
    </row>
    <row r="97" spans="1:7">
      <c r="A97" s="195" t="s">
        <v>1635</v>
      </c>
      <c r="B97" s="125"/>
      <c r="C97" s="362"/>
      <c r="D97" s="375"/>
      <c r="E97" s="125"/>
      <c r="F97" s="362"/>
      <c r="G97" s="375"/>
    </row>
    <row r="98" spans="1:7">
      <c r="A98" s="195" t="s">
        <v>1636</v>
      </c>
      <c r="B98" s="125"/>
      <c r="C98" s="362"/>
      <c r="D98" s="375"/>
      <c r="E98" s="125"/>
      <c r="F98" s="362"/>
      <c r="G98" s="375"/>
    </row>
    <row r="99" spans="1:7">
      <c r="A99" s="195" t="s">
        <v>1865</v>
      </c>
      <c r="B99" s="125"/>
      <c r="C99" s="362"/>
      <c r="D99" s="375"/>
      <c r="E99" s="125"/>
      <c r="F99" s="362"/>
      <c r="G99" s="375"/>
    </row>
    <row r="100" spans="1:7">
      <c r="A100" s="195" t="s">
        <v>1867</v>
      </c>
      <c r="B100" s="125"/>
      <c r="C100" s="362"/>
      <c r="D100" s="375"/>
      <c r="E100" s="125"/>
      <c r="F100" s="362"/>
      <c r="G100" s="375"/>
    </row>
    <row r="101" spans="1:7">
      <c r="A101" s="195" t="s">
        <v>1866</v>
      </c>
      <c r="B101" s="350"/>
      <c r="C101" s="363"/>
      <c r="D101" s="376"/>
      <c r="E101" s="350"/>
      <c r="F101" s="363"/>
      <c r="G101" s="376"/>
    </row>
    <row r="102" spans="1:7">
      <c r="A102" s="195" t="s">
        <v>1871</v>
      </c>
      <c r="B102" s="350"/>
      <c r="C102" s="363"/>
      <c r="D102" s="376"/>
      <c r="E102" s="350"/>
      <c r="F102" s="363"/>
      <c r="G102" s="376"/>
    </row>
    <row r="103" spans="1:7">
      <c r="A103" s="195" t="s">
        <v>1872</v>
      </c>
      <c r="B103" s="350"/>
      <c r="C103" s="363"/>
      <c r="D103" s="376"/>
      <c r="E103" s="350"/>
      <c r="F103" s="363"/>
      <c r="G103" s="376"/>
    </row>
    <row r="104" spans="1:7">
      <c r="A104" s="195"/>
      <c r="B104" s="350"/>
      <c r="C104" s="363"/>
      <c r="D104" s="376"/>
      <c r="E104" s="350"/>
      <c r="F104" s="363"/>
      <c r="G104" s="376"/>
    </row>
    <row r="105" spans="1:7">
      <c r="A105" s="195"/>
      <c r="B105" s="350"/>
      <c r="C105" s="363"/>
      <c r="D105" s="376"/>
      <c r="E105" s="350"/>
      <c r="F105" s="363"/>
      <c r="G105" s="376"/>
    </row>
    <row r="106" spans="1:7">
      <c r="A106" s="195"/>
      <c r="B106" s="350"/>
      <c r="C106" s="363"/>
      <c r="D106" s="376"/>
      <c r="E106" s="350"/>
      <c r="F106" s="363"/>
      <c r="G106" s="376"/>
    </row>
    <row r="107" spans="1:7">
      <c r="A107" s="195"/>
      <c r="B107" s="350"/>
      <c r="C107" s="363"/>
      <c r="D107" s="376"/>
      <c r="E107" s="350"/>
      <c r="F107" s="363"/>
      <c r="G107" s="376"/>
    </row>
    <row r="108" spans="1:7">
      <c r="A108" s="195"/>
      <c r="B108" s="350"/>
      <c r="C108" s="363"/>
      <c r="D108" s="376"/>
      <c r="E108" s="350"/>
      <c r="F108" s="363"/>
      <c r="G108" s="376"/>
    </row>
    <row r="109" spans="1:7">
      <c r="A109" s="343" t="s">
        <v>1526</v>
      </c>
      <c r="B109" s="125"/>
      <c r="C109" s="362"/>
      <c r="D109" s="375"/>
      <c r="E109" s="125"/>
      <c r="F109" s="362"/>
      <c r="G109" s="375"/>
    </row>
    <row r="110" spans="1:7">
      <c r="A110" s="346" t="s">
        <v>1572</v>
      </c>
      <c r="B110" s="125" t="s">
        <v>2</v>
      </c>
      <c r="C110" s="362" t="s">
        <v>2</v>
      </c>
      <c r="D110" s="375" t="s">
        <v>2</v>
      </c>
      <c r="E110" s="125" t="s">
        <v>2</v>
      </c>
      <c r="F110" s="362" t="s">
        <v>2</v>
      </c>
      <c r="G110" s="375" t="s">
        <v>2</v>
      </c>
    </row>
    <row r="111" spans="1:7">
      <c r="A111" s="346" t="s">
        <v>1700</v>
      </c>
      <c r="B111" s="125"/>
      <c r="C111" s="362"/>
      <c r="D111" s="375"/>
      <c r="E111" s="125"/>
      <c r="F111" s="362"/>
      <c r="G111" s="375"/>
    </row>
    <row r="112" spans="1:7">
      <c r="A112" s="346" t="s">
        <v>1711</v>
      </c>
      <c r="B112" s="403" t="s">
        <v>1728</v>
      </c>
      <c r="C112" s="364" t="s">
        <v>1728</v>
      </c>
      <c r="D112" s="377" t="s">
        <v>1728</v>
      </c>
      <c r="E112" s="403" t="s">
        <v>1728</v>
      </c>
      <c r="F112" s="364" t="s">
        <v>1728</v>
      </c>
      <c r="G112" s="377" t="s">
        <v>1728</v>
      </c>
    </row>
    <row r="113" spans="1:7">
      <c r="A113" s="346" t="s">
        <v>1998</v>
      </c>
      <c r="B113" s="403" t="s">
        <v>2158</v>
      </c>
      <c r="C113" s="403" t="s">
        <v>2158</v>
      </c>
      <c r="D113" s="403" t="s">
        <v>2158</v>
      </c>
      <c r="E113" s="403" t="s">
        <v>2158</v>
      </c>
      <c r="F113" s="403" t="s">
        <v>2158</v>
      </c>
      <c r="G113" s="403" t="s">
        <v>2158</v>
      </c>
    </row>
    <row r="114" spans="1:7">
      <c r="A114" s="346" t="s">
        <v>1729</v>
      </c>
      <c r="B114" s="403" t="s">
        <v>1728</v>
      </c>
      <c r="C114" s="364" t="s">
        <v>1728</v>
      </c>
      <c r="D114" s="377" t="s">
        <v>1728</v>
      </c>
      <c r="E114" s="403" t="s">
        <v>1728</v>
      </c>
      <c r="F114" s="364" t="s">
        <v>1728</v>
      </c>
      <c r="G114" s="377" t="s">
        <v>1728</v>
      </c>
    </row>
    <row r="115" spans="1:7">
      <c r="A115" s="346" t="s">
        <v>1727</v>
      </c>
      <c r="B115" s="403" t="s">
        <v>1728</v>
      </c>
      <c r="C115" s="364" t="s">
        <v>1728</v>
      </c>
      <c r="D115" s="377" t="s">
        <v>1728</v>
      </c>
      <c r="E115" s="403" t="s">
        <v>1728</v>
      </c>
      <c r="F115" s="364" t="s">
        <v>1728</v>
      </c>
      <c r="G115" s="377" t="s">
        <v>1728</v>
      </c>
    </row>
    <row r="116" spans="1:7">
      <c r="A116" s="348" t="s">
        <v>2064</v>
      </c>
      <c r="B116" s="403" t="s">
        <v>2068</v>
      </c>
      <c r="C116" s="364" t="s">
        <v>2068</v>
      </c>
      <c r="D116" s="377" t="s">
        <v>2068</v>
      </c>
      <c r="E116" s="403" t="s">
        <v>2068</v>
      </c>
      <c r="F116" s="364" t="s">
        <v>2068</v>
      </c>
      <c r="G116" s="377" t="s">
        <v>2068</v>
      </c>
    </row>
    <row r="117" spans="1:7">
      <c r="A117" s="346" t="s">
        <v>2007</v>
      </c>
      <c r="B117" s="403" t="s">
        <v>2008</v>
      </c>
      <c r="C117" s="364"/>
      <c r="D117" s="377"/>
      <c r="E117" s="403" t="s">
        <v>2008</v>
      </c>
      <c r="F117" s="364"/>
      <c r="G117" s="377"/>
    </row>
    <row r="118" spans="1:7">
      <c r="A118" s="338" t="s">
        <v>1519</v>
      </c>
      <c r="B118" s="125"/>
      <c r="C118" s="362"/>
      <c r="D118" s="375"/>
      <c r="E118" s="125"/>
      <c r="F118" s="362"/>
      <c r="G118" s="375"/>
    </row>
    <row r="119" spans="1:7">
      <c r="A119" s="338" t="s">
        <v>1522</v>
      </c>
      <c r="B119" s="125"/>
      <c r="C119" s="362"/>
      <c r="D119" s="375"/>
      <c r="E119" s="125"/>
      <c r="F119" s="362"/>
      <c r="G119" s="375"/>
    </row>
    <row r="120" spans="1:7" ht="57" customHeight="1">
      <c r="A120" s="343" t="s">
        <v>1524</v>
      </c>
      <c r="B120" s="1033" t="s">
        <v>2074</v>
      </c>
      <c r="C120" s="1025"/>
      <c r="D120" s="1042"/>
      <c r="E120" s="1033" t="s">
        <v>2074</v>
      </c>
      <c r="F120" s="1025"/>
      <c r="G120" s="1042"/>
    </row>
    <row r="121" spans="1:7">
      <c r="A121" s="338" t="s">
        <v>1523</v>
      </c>
      <c r="B121" s="125"/>
      <c r="C121" s="362"/>
      <c r="D121" s="375"/>
      <c r="E121" s="125"/>
      <c r="F121" s="362"/>
      <c r="G121" s="375"/>
    </row>
    <row r="122" spans="1:7" ht="231.75" customHeight="1" thickBot="1">
      <c r="A122" s="347" t="s">
        <v>1525</v>
      </c>
      <c r="B122" s="1039" t="s">
        <v>2159</v>
      </c>
      <c r="C122" s="1028"/>
      <c r="D122" s="1040"/>
      <c r="E122" s="1039" t="s">
        <v>2076</v>
      </c>
      <c r="F122" s="1028"/>
      <c r="G122" s="1040"/>
    </row>
  </sheetData>
  <mergeCells count="6">
    <mergeCell ref="B122:D122"/>
    <mergeCell ref="E122:G122"/>
    <mergeCell ref="B10:D10"/>
    <mergeCell ref="E10:G10"/>
    <mergeCell ref="B120:D120"/>
    <mergeCell ref="E120:G120"/>
  </mergeCells>
  <dataValidations count="3">
    <dataValidation type="list" allowBlank="1" showInputMessage="1" showErrorMessage="1" sqref="B2:G2">
      <formula1>agentcode</formula1>
    </dataValidation>
    <dataValidation type="list" allowBlank="1" showInputMessage="1" showErrorMessage="1" sqref="B16:G16">
      <formula1>equipmentsize</formula1>
    </dataValidation>
    <dataValidation type="list" allowBlank="1" showInputMessage="1" showErrorMessage="1" sqref="A18:A63">
      <formula1>portcodes</formula1>
    </dataValidation>
  </dataValidations>
  <pageMargins left="0.7" right="0.7" top="0.75" bottom="0.75" header="0.3" footer="0.3"/>
  <pageSetup paperSize="9" orientation="portrait" r:id="rId1"/>
  <headerFooter>
    <oddFooter>&amp;L_x000D_&amp;1#&amp;"Calibri"&amp;10&amp;K000000 Sensitivity: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U320"/>
  <sheetViews>
    <sheetView zoomScale="85" zoomScaleNormal="85" workbookViewId="0">
      <selection sqref="A1:XFD1048576"/>
    </sheetView>
  </sheetViews>
  <sheetFormatPr defaultColWidth="9.140625" defaultRowHeight="15"/>
  <cols>
    <col min="1" max="1" width="32" style="620" customWidth="1"/>
    <col min="2" max="2" width="12.140625" style="620" customWidth="1"/>
    <col min="3" max="3" width="17.85546875" style="627" customWidth="1"/>
    <col min="4" max="5" width="15" style="620" customWidth="1"/>
    <col min="6" max="6" width="15.140625" style="620" customWidth="1"/>
    <col min="7" max="7" width="20.7109375" style="620" customWidth="1"/>
    <col min="8" max="8" width="15" style="620" customWidth="1"/>
    <col min="9" max="9" width="15.5703125" style="620" customWidth="1"/>
    <col min="10" max="10" width="23" style="730" customWidth="1"/>
    <col min="11" max="12" width="5" style="620" customWidth="1"/>
    <col min="13" max="13" width="25.85546875" style="620" customWidth="1"/>
    <col min="14" max="14" width="16.28515625" style="620" customWidth="1"/>
    <col min="15" max="15" width="21" style="620" customWidth="1"/>
    <col min="16" max="18" width="12.28515625" style="620" customWidth="1"/>
    <col min="19" max="19" width="19.42578125" style="620" customWidth="1"/>
    <col min="20" max="21" width="12.28515625" style="620" customWidth="1"/>
    <col min="22" max="16384" width="9.140625" style="620"/>
  </cols>
  <sheetData>
    <row r="1" spans="1:21" ht="22.5">
      <c r="A1" s="727" t="s">
        <v>2090</v>
      </c>
      <c r="B1" s="628"/>
      <c r="D1" s="723"/>
      <c r="E1" s="723"/>
      <c r="F1" s="723"/>
      <c r="J1" s="728"/>
      <c r="K1" s="628"/>
    </row>
    <row r="2" spans="1:21" ht="16.5">
      <c r="A2" s="729"/>
      <c r="B2" s="628"/>
      <c r="D2" s="723"/>
      <c r="E2" s="723"/>
      <c r="F2" s="723"/>
      <c r="J2" s="728"/>
      <c r="K2" s="628"/>
    </row>
    <row r="3" spans="1:21" ht="16.5">
      <c r="A3" s="729" t="s">
        <v>2092</v>
      </c>
      <c r="B3" s="628"/>
      <c r="D3" s="723"/>
      <c r="E3" s="723"/>
      <c r="F3" s="723"/>
      <c r="J3" s="728"/>
      <c r="K3" s="628"/>
    </row>
    <row r="4" spans="1:21" ht="16.5">
      <c r="A4" s="729"/>
      <c r="B4" s="628"/>
      <c r="D4" s="723"/>
      <c r="E4" s="723"/>
      <c r="F4" s="723"/>
      <c r="J4" s="728"/>
      <c r="K4" s="628"/>
    </row>
    <row r="5" spans="1:21" ht="16.5">
      <c r="A5" s="884" t="s">
        <v>2230</v>
      </c>
      <c r="B5" s="884"/>
      <c r="C5" s="884"/>
      <c r="D5" s="884"/>
      <c r="E5" s="693" t="s">
        <v>2343</v>
      </c>
      <c r="F5" s="693"/>
      <c r="G5" s="693"/>
      <c r="H5" s="693"/>
      <c r="M5" s="630" t="s">
        <v>2231</v>
      </c>
      <c r="P5" s="693" t="s">
        <v>2343</v>
      </c>
      <c r="Q5" s="693"/>
      <c r="R5" s="693"/>
      <c r="S5" s="693"/>
      <c r="T5" s="731"/>
    </row>
    <row r="6" spans="1:21" ht="16.5">
      <c r="A6" s="630" t="s">
        <v>2232</v>
      </c>
      <c r="B6" s="630"/>
      <c r="C6" s="693"/>
      <c r="D6" s="693"/>
      <c r="E6" s="876" t="s">
        <v>2344</v>
      </c>
      <c r="F6" s="876"/>
      <c r="G6" s="876"/>
      <c r="H6" s="876"/>
      <c r="M6" s="620" t="s">
        <v>1665</v>
      </c>
      <c r="P6" s="876" t="s">
        <v>2344</v>
      </c>
      <c r="Q6" s="876"/>
      <c r="R6" s="876"/>
      <c r="S6" s="876"/>
      <c r="T6" s="628"/>
    </row>
    <row r="7" spans="1:21" ht="19.5">
      <c r="A7" s="620" t="s">
        <v>1665</v>
      </c>
      <c r="D7" s="732"/>
      <c r="E7" s="627"/>
    </row>
    <row r="8" spans="1:21" ht="25.5">
      <c r="A8" s="631"/>
      <c r="B8" s="632"/>
      <c r="C8" s="633"/>
      <c r="D8" s="634" t="s">
        <v>2239</v>
      </c>
      <c r="E8" s="634" t="s">
        <v>2239</v>
      </c>
      <c r="F8" s="635" t="s">
        <v>2239</v>
      </c>
      <c r="G8" s="733" t="s">
        <v>1886</v>
      </c>
      <c r="H8" s="629"/>
      <c r="I8" s="629"/>
      <c r="J8" s="733"/>
      <c r="M8" s="734"/>
      <c r="N8" s="735"/>
      <c r="O8" s="736"/>
      <c r="P8" s="737" t="s">
        <v>2239</v>
      </c>
      <c r="Q8" s="737" t="s">
        <v>2239</v>
      </c>
      <c r="R8" s="738" t="s">
        <v>2239</v>
      </c>
      <c r="S8" s="739" t="s">
        <v>1886</v>
      </c>
      <c r="T8" s="629"/>
      <c r="U8" s="629"/>
    </row>
    <row r="9" spans="1:21" ht="19.5">
      <c r="A9" s="740" t="s">
        <v>1975</v>
      </c>
      <c r="B9" s="741"/>
      <c r="C9" s="634"/>
      <c r="D9" s="633"/>
      <c r="E9" s="633"/>
      <c r="F9" s="742"/>
      <c r="G9" s="627"/>
      <c r="H9" s="627"/>
      <c r="J9" s="733"/>
      <c r="M9" s="740" t="s">
        <v>2053</v>
      </c>
      <c r="N9" s="741"/>
      <c r="O9" s="634"/>
      <c r="P9" s="633"/>
      <c r="Q9" s="633"/>
      <c r="R9" s="742"/>
      <c r="S9" s="627"/>
      <c r="T9" s="627"/>
    </row>
    <row r="10" spans="1:21" ht="30">
      <c r="A10" s="674" t="s">
        <v>1644</v>
      </c>
      <c r="B10" s="743" t="s">
        <v>2241</v>
      </c>
      <c r="C10" s="644" t="s">
        <v>1645</v>
      </c>
      <c r="D10" s="685" t="s">
        <v>1574</v>
      </c>
      <c r="E10" s="685" t="s">
        <v>1575</v>
      </c>
      <c r="F10" s="686" t="s">
        <v>1577</v>
      </c>
      <c r="G10" s="685"/>
      <c r="H10" s="685"/>
      <c r="I10" s="685"/>
      <c r="M10" s="744" t="s">
        <v>1644</v>
      </c>
      <c r="N10" s="743" t="s">
        <v>2241</v>
      </c>
      <c r="O10" s="745" t="s">
        <v>1645</v>
      </c>
      <c r="P10" s="746" t="s">
        <v>1574</v>
      </c>
      <c r="Q10" s="746" t="s">
        <v>1575</v>
      </c>
      <c r="R10" s="747" t="s">
        <v>1577</v>
      </c>
      <c r="S10" s="685"/>
      <c r="T10" s="685"/>
      <c r="U10" s="685"/>
    </row>
    <row r="11" spans="1:21">
      <c r="A11" s="889" t="s">
        <v>2242</v>
      </c>
      <c r="B11" s="890" t="s">
        <v>2243</v>
      </c>
      <c r="C11" s="891" t="s">
        <v>2233</v>
      </c>
      <c r="D11" s="892">
        <v>150</v>
      </c>
      <c r="E11" s="892">
        <v>240</v>
      </c>
      <c r="F11" s="893">
        <v>240</v>
      </c>
      <c r="G11" s="723"/>
      <c r="I11" s="723"/>
      <c r="M11" s="889" t="s">
        <v>2244</v>
      </c>
      <c r="N11" s="890" t="s">
        <v>2245</v>
      </c>
      <c r="O11" s="891" t="s">
        <v>2233</v>
      </c>
      <c r="P11" s="892">
        <v>120</v>
      </c>
      <c r="Q11" s="892">
        <v>218</v>
      </c>
      <c r="R11" s="893">
        <v>218</v>
      </c>
      <c r="S11" s="723"/>
      <c r="T11" s="723"/>
      <c r="U11" s="723"/>
    </row>
    <row r="12" spans="1:21">
      <c r="A12" s="889" t="s">
        <v>2246</v>
      </c>
      <c r="B12" s="890" t="s">
        <v>2243</v>
      </c>
      <c r="C12" s="891" t="s">
        <v>2233</v>
      </c>
      <c r="D12" s="892">
        <v>140</v>
      </c>
      <c r="E12" s="892">
        <v>230</v>
      </c>
      <c r="F12" s="893">
        <v>230</v>
      </c>
      <c r="G12" s="723"/>
      <c r="I12" s="723"/>
      <c r="M12" s="889" t="s">
        <v>2242</v>
      </c>
      <c r="N12" s="890" t="s">
        <v>2243</v>
      </c>
      <c r="O12" s="891" t="s">
        <v>2233</v>
      </c>
      <c r="P12" s="892">
        <v>100</v>
      </c>
      <c r="Q12" s="892">
        <v>150</v>
      </c>
      <c r="R12" s="893">
        <v>150</v>
      </c>
      <c r="S12" s="723"/>
      <c r="T12" s="723"/>
      <c r="U12" s="723"/>
    </row>
    <row r="13" spans="1:21">
      <c r="A13" s="894" t="s">
        <v>2247</v>
      </c>
      <c r="B13" s="895" t="s">
        <v>2248</v>
      </c>
      <c r="C13" s="891" t="s">
        <v>2233</v>
      </c>
      <c r="D13" s="892">
        <v>120</v>
      </c>
      <c r="E13" s="892">
        <v>210</v>
      </c>
      <c r="F13" s="893">
        <v>210</v>
      </c>
      <c r="G13" s="723"/>
      <c r="H13" s="730"/>
      <c r="I13" s="723"/>
      <c r="M13" s="889" t="s">
        <v>2246</v>
      </c>
      <c r="N13" s="890" t="s">
        <v>2243</v>
      </c>
      <c r="O13" s="891" t="s">
        <v>2233</v>
      </c>
      <c r="P13" s="892">
        <v>140</v>
      </c>
      <c r="Q13" s="892">
        <v>230</v>
      </c>
      <c r="R13" s="893">
        <v>230</v>
      </c>
      <c r="S13" s="723"/>
      <c r="T13" s="723"/>
      <c r="U13" s="723"/>
    </row>
    <row r="14" spans="1:21">
      <c r="A14" s="889" t="s">
        <v>2249</v>
      </c>
      <c r="B14" s="890" t="s">
        <v>2248</v>
      </c>
      <c r="C14" s="891" t="s">
        <v>2233</v>
      </c>
      <c r="D14" s="892">
        <v>192</v>
      </c>
      <c r="E14" s="892">
        <v>288</v>
      </c>
      <c r="F14" s="893">
        <v>288</v>
      </c>
      <c r="G14" s="723"/>
      <c r="I14" s="723"/>
      <c r="M14" s="889" t="s">
        <v>2250</v>
      </c>
      <c r="N14" s="890" t="s">
        <v>2251</v>
      </c>
      <c r="O14" s="891" t="s">
        <v>2233</v>
      </c>
      <c r="P14" s="892">
        <v>353</v>
      </c>
      <c r="Q14" s="892">
        <v>570</v>
      </c>
      <c r="R14" s="893">
        <v>570</v>
      </c>
      <c r="S14" s="723"/>
      <c r="T14" s="723"/>
      <c r="U14" s="723"/>
    </row>
    <row r="15" spans="1:21">
      <c r="A15" s="889" t="s">
        <v>2252</v>
      </c>
      <c r="B15" s="890" t="s">
        <v>2248</v>
      </c>
      <c r="C15" s="891" t="s">
        <v>2233</v>
      </c>
      <c r="D15" s="892">
        <v>192</v>
      </c>
      <c r="E15" s="892">
        <v>288</v>
      </c>
      <c r="F15" s="893">
        <v>288</v>
      </c>
      <c r="G15" s="723"/>
      <c r="I15" s="723"/>
      <c r="M15" s="889" t="s">
        <v>1754</v>
      </c>
      <c r="N15" s="890" t="s">
        <v>2253</v>
      </c>
      <c r="O15" s="891" t="s">
        <v>2233</v>
      </c>
      <c r="P15" s="892">
        <v>100</v>
      </c>
      <c r="Q15" s="892">
        <v>160</v>
      </c>
      <c r="R15" s="893">
        <v>160</v>
      </c>
      <c r="S15" s="723"/>
      <c r="T15" s="723"/>
      <c r="U15" s="723"/>
    </row>
    <row r="16" spans="1:21">
      <c r="A16" s="889" t="s">
        <v>2254</v>
      </c>
      <c r="B16" s="890" t="s">
        <v>2248</v>
      </c>
      <c r="C16" s="891" t="s">
        <v>2233</v>
      </c>
      <c r="D16" s="892">
        <v>120</v>
      </c>
      <c r="E16" s="892">
        <v>210</v>
      </c>
      <c r="F16" s="893">
        <v>210</v>
      </c>
      <c r="G16" s="723"/>
      <c r="I16" s="723"/>
      <c r="M16" s="889" t="s">
        <v>1755</v>
      </c>
      <c r="N16" s="890" t="s">
        <v>2253</v>
      </c>
      <c r="O16" s="891" t="s">
        <v>2233</v>
      </c>
      <c r="P16" s="892">
        <v>100</v>
      </c>
      <c r="Q16" s="892">
        <v>160</v>
      </c>
      <c r="R16" s="893">
        <v>160</v>
      </c>
      <c r="S16" s="723"/>
      <c r="T16" s="723"/>
      <c r="U16" s="723"/>
    </row>
    <row r="17" spans="1:21">
      <c r="A17" s="889" t="s">
        <v>2255</v>
      </c>
      <c r="B17" s="890" t="s">
        <v>2248</v>
      </c>
      <c r="C17" s="891" t="s">
        <v>2233</v>
      </c>
      <c r="D17" s="892">
        <v>152</v>
      </c>
      <c r="E17" s="892">
        <v>194</v>
      </c>
      <c r="F17" s="893">
        <v>194</v>
      </c>
      <c r="G17" s="723"/>
      <c r="I17" s="723"/>
      <c r="M17" s="748" t="s">
        <v>2052</v>
      </c>
      <c r="N17" s="749"/>
      <c r="O17" s="749" t="s">
        <v>2060</v>
      </c>
      <c r="P17" s="749">
        <v>113</v>
      </c>
      <c r="Q17" s="749">
        <v>191</v>
      </c>
      <c r="R17" s="750">
        <v>191</v>
      </c>
      <c r="S17" s="751"/>
      <c r="T17" s="751"/>
      <c r="U17" s="751"/>
    </row>
    <row r="18" spans="1:21">
      <c r="A18" s="889" t="s">
        <v>2256</v>
      </c>
      <c r="B18" s="890" t="s">
        <v>2257</v>
      </c>
      <c r="C18" s="891" t="s">
        <v>2233</v>
      </c>
      <c r="D18" s="892">
        <v>150</v>
      </c>
      <c r="E18" s="892">
        <v>230</v>
      </c>
      <c r="F18" s="893">
        <v>230</v>
      </c>
      <c r="G18" s="723"/>
      <c r="I18" s="723"/>
      <c r="M18" s="894" t="s">
        <v>2247</v>
      </c>
      <c r="N18" s="895" t="s">
        <v>2248</v>
      </c>
      <c r="O18" s="891" t="s">
        <v>2233</v>
      </c>
      <c r="P18" s="892">
        <v>120</v>
      </c>
      <c r="Q18" s="892">
        <v>210</v>
      </c>
      <c r="R18" s="893">
        <v>210</v>
      </c>
      <c r="S18" s="723"/>
      <c r="T18" s="723"/>
      <c r="U18" s="723"/>
    </row>
    <row r="19" spans="1:21">
      <c r="A19" s="752" t="s">
        <v>2258</v>
      </c>
      <c r="B19" s="753"/>
      <c r="C19" s="749" t="s">
        <v>2060</v>
      </c>
      <c r="D19" s="754">
        <v>172</v>
      </c>
      <c r="E19" s="754">
        <v>261</v>
      </c>
      <c r="F19" s="755">
        <v>261</v>
      </c>
      <c r="G19" s="730" t="s">
        <v>2169</v>
      </c>
      <c r="H19" s="756"/>
      <c r="I19" s="751"/>
      <c r="M19" s="889" t="s">
        <v>2249</v>
      </c>
      <c r="N19" s="895" t="s">
        <v>2248</v>
      </c>
      <c r="O19" s="891" t="s">
        <v>2233</v>
      </c>
      <c r="P19" s="892">
        <v>211</v>
      </c>
      <c r="Q19" s="892">
        <v>317</v>
      </c>
      <c r="R19" s="893">
        <v>317</v>
      </c>
      <c r="S19" s="723"/>
      <c r="T19" s="723"/>
      <c r="U19" s="723"/>
    </row>
    <row r="20" spans="1:21">
      <c r="A20" s="889" t="s">
        <v>2259</v>
      </c>
      <c r="B20" s="890" t="s">
        <v>2257</v>
      </c>
      <c r="C20" s="891" t="s">
        <v>2233</v>
      </c>
      <c r="D20" s="892">
        <v>150</v>
      </c>
      <c r="E20" s="892">
        <v>200</v>
      </c>
      <c r="F20" s="893">
        <v>200</v>
      </c>
      <c r="G20" s="723"/>
      <c r="I20" s="723"/>
      <c r="M20" s="889" t="s">
        <v>2252</v>
      </c>
      <c r="N20" s="895" t="s">
        <v>2248</v>
      </c>
      <c r="O20" s="891" t="s">
        <v>2233</v>
      </c>
      <c r="P20" s="892">
        <v>221</v>
      </c>
      <c r="Q20" s="892">
        <v>326</v>
      </c>
      <c r="R20" s="893">
        <v>326</v>
      </c>
      <c r="S20" s="723"/>
      <c r="T20" s="723"/>
      <c r="U20" s="723"/>
    </row>
    <row r="21" spans="1:21">
      <c r="A21" s="889" t="s">
        <v>2099</v>
      </c>
      <c r="B21" s="890" t="s">
        <v>1869</v>
      </c>
      <c r="C21" s="891" t="s">
        <v>2233</v>
      </c>
      <c r="D21" s="892">
        <v>211</v>
      </c>
      <c r="E21" s="892">
        <v>317</v>
      </c>
      <c r="F21" s="893">
        <v>317</v>
      </c>
      <c r="G21" s="723"/>
      <c r="I21" s="723"/>
      <c r="M21" s="889" t="s">
        <v>2254</v>
      </c>
      <c r="N21" s="895" t="s">
        <v>2248</v>
      </c>
      <c r="O21" s="891" t="s">
        <v>2233</v>
      </c>
      <c r="P21" s="892">
        <v>120</v>
      </c>
      <c r="Q21" s="892">
        <v>210</v>
      </c>
      <c r="R21" s="893">
        <v>210</v>
      </c>
      <c r="S21" s="723"/>
      <c r="T21" s="723"/>
      <c r="U21" s="723"/>
    </row>
    <row r="22" spans="1:21">
      <c r="A22" s="889" t="s">
        <v>2260</v>
      </c>
      <c r="B22" s="890" t="s">
        <v>2261</v>
      </c>
      <c r="C22" s="891" t="s">
        <v>2233</v>
      </c>
      <c r="D22" s="892">
        <v>136</v>
      </c>
      <c r="E22" s="892">
        <v>216</v>
      </c>
      <c r="F22" s="893">
        <v>216</v>
      </c>
      <c r="G22" s="723"/>
      <c r="I22" s="723"/>
      <c r="M22" s="889" t="s">
        <v>2255</v>
      </c>
      <c r="N22" s="895" t="s">
        <v>2248</v>
      </c>
      <c r="O22" s="891" t="s">
        <v>2233</v>
      </c>
      <c r="P22" s="892">
        <v>161</v>
      </c>
      <c r="Q22" s="892">
        <v>225</v>
      </c>
      <c r="R22" s="893">
        <v>225</v>
      </c>
      <c r="S22" s="723"/>
      <c r="T22" s="723"/>
      <c r="U22" s="723"/>
    </row>
    <row r="23" spans="1:21">
      <c r="A23" s="889" t="s">
        <v>2262</v>
      </c>
      <c r="B23" s="890" t="s">
        <v>2261</v>
      </c>
      <c r="C23" s="891" t="s">
        <v>2233</v>
      </c>
      <c r="D23" s="892">
        <v>138</v>
      </c>
      <c r="E23" s="892">
        <v>221</v>
      </c>
      <c r="F23" s="893">
        <v>221</v>
      </c>
      <c r="G23" s="723"/>
      <c r="I23" s="723"/>
      <c r="M23" s="889" t="s">
        <v>2256</v>
      </c>
      <c r="N23" s="890" t="s">
        <v>2257</v>
      </c>
      <c r="O23" s="891" t="s">
        <v>2233</v>
      </c>
      <c r="P23" s="892">
        <v>150</v>
      </c>
      <c r="Q23" s="892">
        <v>230</v>
      </c>
      <c r="R23" s="893">
        <v>230</v>
      </c>
      <c r="S23" s="723"/>
      <c r="T23" s="723"/>
      <c r="U23" s="723"/>
    </row>
    <row r="24" spans="1:21">
      <c r="A24" s="889" t="s">
        <v>2263</v>
      </c>
      <c r="B24" s="890" t="s">
        <v>2261</v>
      </c>
      <c r="C24" s="891" t="s">
        <v>2233</v>
      </c>
      <c r="D24" s="892">
        <v>143</v>
      </c>
      <c r="E24" s="892">
        <v>232</v>
      </c>
      <c r="F24" s="893">
        <v>232</v>
      </c>
      <c r="G24" s="723"/>
      <c r="I24" s="723"/>
      <c r="M24" s="752" t="s">
        <v>2258</v>
      </c>
      <c r="N24" s="890" t="s">
        <v>2257</v>
      </c>
      <c r="O24" s="749" t="s">
        <v>2060</v>
      </c>
      <c r="P24" s="754">
        <v>168</v>
      </c>
      <c r="Q24" s="754">
        <v>262</v>
      </c>
      <c r="R24" s="755">
        <v>262</v>
      </c>
      <c r="S24" s="620" t="s">
        <v>2169</v>
      </c>
      <c r="T24" s="751"/>
      <c r="U24" s="751"/>
    </row>
    <row r="25" spans="1:21">
      <c r="A25" s="889" t="s">
        <v>2264</v>
      </c>
      <c r="B25" s="890" t="s">
        <v>2261</v>
      </c>
      <c r="C25" s="891" t="s">
        <v>2233</v>
      </c>
      <c r="D25" s="892">
        <v>176</v>
      </c>
      <c r="E25" s="892">
        <v>256</v>
      </c>
      <c r="F25" s="893">
        <v>256</v>
      </c>
      <c r="G25" s="723"/>
      <c r="I25" s="723"/>
      <c r="M25" s="889" t="s">
        <v>2259</v>
      </c>
      <c r="N25" s="890" t="s">
        <v>2257</v>
      </c>
      <c r="O25" s="891" t="s">
        <v>2233</v>
      </c>
      <c r="P25" s="892">
        <v>150</v>
      </c>
      <c r="Q25" s="892">
        <v>200</v>
      </c>
      <c r="R25" s="893">
        <v>200</v>
      </c>
      <c r="S25" s="723"/>
      <c r="T25" s="723"/>
      <c r="U25" s="723"/>
    </row>
    <row r="26" spans="1:21">
      <c r="A26" s="889" t="s">
        <v>2265</v>
      </c>
      <c r="B26" s="890" t="s">
        <v>2266</v>
      </c>
      <c r="C26" s="891" t="s">
        <v>2233</v>
      </c>
      <c r="D26" s="892">
        <v>165</v>
      </c>
      <c r="E26" s="892">
        <v>235</v>
      </c>
      <c r="F26" s="893">
        <v>235</v>
      </c>
      <c r="G26" s="723"/>
      <c r="I26" s="723"/>
      <c r="M26" s="889" t="s">
        <v>2267</v>
      </c>
      <c r="N26" s="890" t="s">
        <v>2268</v>
      </c>
      <c r="O26" s="891" t="s">
        <v>2233</v>
      </c>
      <c r="P26" s="892">
        <v>210</v>
      </c>
      <c r="Q26" s="892">
        <v>326</v>
      </c>
      <c r="R26" s="893">
        <v>326</v>
      </c>
      <c r="S26" s="723"/>
      <c r="T26" s="723"/>
      <c r="U26" s="723"/>
    </row>
    <row r="27" spans="1:21">
      <c r="A27" s="889" t="s">
        <v>2269</v>
      </c>
      <c r="B27" s="890" t="s">
        <v>2270</v>
      </c>
      <c r="C27" s="891" t="s">
        <v>2233</v>
      </c>
      <c r="D27" s="892">
        <v>212</v>
      </c>
      <c r="E27" s="892">
        <v>344</v>
      </c>
      <c r="F27" s="893">
        <v>344</v>
      </c>
      <c r="G27" s="723"/>
      <c r="I27" s="723"/>
      <c r="M27" s="889" t="s">
        <v>2099</v>
      </c>
      <c r="N27" s="890" t="s">
        <v>1869</v>
      </c>
      <c r="O27" s="891" t="s">
        <v>2233</v>
      </c>
      <c r="P27" s="892">
        <v>230</v>
      </c>
      <c r="Q27" s="892">
        <v>354</v>
      </c>
      <c r="R27" s="893">
        <v>354</v>
      </c>
      <c r="S27" s="723"/>
      <c r="T27" s="723"/>
      <c r="U27" s="723"/>
    </row>
    <row r="28" spans="1:21">
      <c r="A28" s="889" t="s">
        <v>2271</v>
      </c>
      <c r="B28" s="890" t="s">
        <v>2272</v>
      </c>
      <c r="C28" s="891" t="s">
        <v>2233</v>
      </c>
      <c r="D28" s="892">
        <v>100</v>
      </c>
      <c r="E28" s="892">
        <v>200</v>
      </c>
      <c r="F28" s="893">
        <v>200</v>
      </c>
      <c r="G28" s="723"/>
      <c r="I28" s="723"/>
      <c r="M28" s="889" t="s">
        <v>1778</v>
      </c>
      <c r="N28" s="890" t="s">
        <v>1778</v>
      </c>
      <c r="O28" s="891" t="s">
        <v>2233</v>
      </c>
      <c r="P28" s="892">
        <v>171</v>
      </c>
      <c r="Q28" s="892">
        <v>281</v>
      </c>
      <c r="R28" s="893">
        <v>281</v>
      </c>
      <c r="S28" s="723"/>
      <c r="T28" s="723"/>
      <c r="U28" s="723"/>
    </row>
    <row r="29" spans="1:21">
      <c r="A29" s="889" t="s">
        <v>2273</v>
      </c>
      <c r="B29" s="890" t="s">
        <v>2274</v>
      </c>
      <c r="C29" s="891" t="s">
        <v>2233</v>
      </c>
      <c r="D29" s="892">
        <v>171</v>
      </c>
      <c r="E29" s="892">
        <v>256</v>
      </c>
      <c r="F29" s="893">
        <v>256</v>
      </c>
      <c r="G29" s="723"/>
      <c r="I29" s="723"/>
      <c r="M29" s="889" t="s">
        <v>2260</v>
      </c>
      <c r="N29" s="890" t="s">
        <v>2261</v>
      </c>
      <c r="O29" s="891" t="s">
        <v>2233</v>
      </c>
      <c r="P29" s="892">
        <v>190</v>
      </c>
      <c r="Q29" s="892">
        <v>267</v>
      </c>
      <c r="R29" s="893">
        <v>267</v>
      </c>
      <c r="S29" s="723"/>
      <c r="T29" s="723"/>
      <c r="U29" s="723"/>
    </row>
    <row r="30" spans="1:21">
      <c r="A30" s="889" t="s">
        <v>2275</v>
      </c>
      <c r="B30" s="890" t="s">
        <v>2274</v>
      </c>
      <c r="C30" s="891" t="s">
        <v>2233</v>
      </c>
      <c r="D30" s="892">
        <v>171</v>
      </c>
      <c r="E30" s="892">
        <v>254</v>
      </c>
      <c r="F30" s="893">
        <v>254</v>
      </c>
      <c r="G30" s="723"/>
      <c r="I30" s="723"/>
      <c r="M30" s="889" t="s">
        <v>2262</v>
      </c>
      <c r="N30" s="890" t="s">
        <v>2261</v>
      </c>
      <c r="O30" s="891" t="s">
        <v>2233</v>
      </c>
      <c r="P30" s="892">
        <v>190</v>
      </c>
      <c r="Q30" s="892">
        <v>267</v>
      </c>
      <c r="R30" s="893">
        <v>267</v>
      </c>
      <c r="S30" s="723"/>
      <c r="T30" s="723"/>
      <c r="U30" s="723"/>
    </row>
    <row r="31" spans="1:21">
      <c r="A31" s="889" t="s">
        <v>2276</v>
      </c>
      <c r="B31" s="890" t="s">
        <v>2274</v>
      </c>
      <c r="C31" s="891" t="s">
        <v>2233</v>
      </c>
      <c r="D31" s="892">
        <v>171</v>
      </c>
      <c r="E31" s="892">
        <v>254</v>
      </c>
      <c r="F31" s="893">
        <v>254</v>
      </c>
      <c r="G31" s="723"/>
      <c r="I31" s="723"/>
      <c r="M31" s="889" t="s">
        <v>1995</v>
      </c>
      <c r="N31" s="890" t="s">
        <v>2261</v>
      </c>
      <c r="O31" s="891" t="s">
        <v>2233</v>
      </c>
      <c r="P31" s="892">
        <v>171</v>
      </c>
      <c r="Q31" s="892">
        <v>259</v>
      </c>
      <c r="R31" s="893">
        <v>259</v>
      </c>
      <c r="S31" s="723"/>
      <c r="T31" s="723"/>
      <c r="U31" s="723"/>
    </row>
    <row r="32" spans="1:21">
      <c r="A32" s="889" t="s">
        <v>2277</v>
      </c>
      <c r="B32" s="890" t="s">
        <v>2274</v>
      </c>
      <c r="C32" s="891" t="s">
        <v>2233</v>
      </c>
      <c r="D32" s="892">
        <v>171</v>
      </c>
      <c r="E32" s="892">
        <v>256</v>
      </c>
      <c r="F32" s="893">
        <v>256</v>
      </c>
      <c r="G32" s="723"/>
      <c r="I32" s="723"/>
      <c r="M32" s="889" t="s">
        <v>2264</v>
      </c>
      <c r="N32" s="890" t="s">
        <v>2261</v>
      </c>
      <c r="O32" s="891" t="s">
        <v>2233</v>
      </c>
      <c r="P32" s="892">
        <v>199</v>
      </c>
      <c r="Q32" s="892">
        <v>277</v>
      </c>
      <c r="R32" s="893">
        <v>277</v>
      </c>
      <c r="S32" s="723"/>
      <c r="T32" s="723"/>
      <c r="U32" s="723"/>
    </row>
    <row r="33" spans="1:21">
      <c r="A33" s="889" t="s">
        <v>2278</v>
      </c>
      <c r="B33" s="890" t="s">
        <v>2279</v>
      </c>
      <c r="C33" s="891" t="s">
        <v>2233</v>
      </c>
      <c r="D33" s="892">
        <v>168</v>
      </c>
      <c r="E33" s="892">
        <v>247</v>
      </c>
      <c r="F33" s="893">
        <v>247</v>
      </c>
      <c r="G33" s="723"/>
      <c r="I33" s="723"/>
      <c r="M33" s="889" t="s">
        <v>2265</v>
      </c>
      <c r="N33" s="890" t="s">
        <v>2266</v>
      </c>
      <c r="O33" s="891" t="s">
        <v>2233</v>
      </c>
      <c r="P33" s="892">
        <v>194</v>
      </c>
      <c r="Q33" s="892">
        <v>290</v>
      </c>
      <c r="R33" s="893">
        <v>290</v>
      </c>
      <c r="S33" s="723"/>
      <c r="T33" s="723"/>
      <c r="U33" s="723"/>
    </row>
    <row r="34" spans="1:21">
      <c r="A34" s="889" t="s">
        <v>2253</v>
      </c>
      <c r="B34" s="890" t="s">
        <v>2279</v>
      </c>
      <c r="C34" s="891" t="s">
        <v>2233</v>
      </c>
      <c r="D34" s="892">
        <v>154</v>
      </c>
      <c r="E34" s="892">
        <v>234</v>
      </c>
      <c r="F34" s="893">
        <v>234</v>
      </c>
      <c r="G34" s="723"/>
      <c r="I34" s="723"/>
      <c r="M34" s="889" t="s">
        <v>2269</v>
      </c>
      <c r="N34" s="890" t="s">
        <v>2270</v>
      </c>
      <c r="O34" s="891" t="s">
        <v>2233</v>
      </c>
      <c r="P34" s="892">
        <v>217</v>
      </c>
      <c r="Q34" s="892">
        <v>363</v>
      </c>
      <c r="R34" s="893">
        <v>363</v>
      </c>
      <c r="S34" s="723"/>
      <c r="T34" s="723"/>
      <c r="U34" s="723"/>
    </row>
    <row r="35" spans="1:21">
      <c r="A35" s="889" t="s">
        <v>2280</v>
      </c>
      <c r="B35" s="890" t="s">
        <v>2279</v>
      </c>
      <c r="C35" s="891" t="s">
        <v>2233</v>
      </c>
      <c r="D35" s="892">
        <v>173</v>
      </c>
      <c r="E35" s="892">
        <v>253</v>
      </c>
      <c r="F35" s="893">
        <v>253</v>
      </c>
      <c r="G35" s="723"/>
      <c r="I35" s="723"/>
      <c r="M35" s="889" t="s">
        <v>1760</v>
      </c>
      <c r="N35" s="890" t="s">
        <v>2272</v>
      </c>
      <c r="O35" s="891" t="s">
        <v>2233</v>
      </c>
      <c r="P35" s="892">
        <v>100</v>
      </c>
      <c r="Q35" s="892">
        <v>200</v>
      </c>
      <c r="R35" s="893">
        <v>200</v>
      </c>
      <c r="S35" s="723"/>
      <c r="T35" s="723"/>
      <c r="U35" s="723"/>
    </row>
    <row r="36" spans="1:21">
      <c r="A36" s="889" t="s">
        <v>2281</v>
      </c>
      <c r="B36" s="890" t="s">
        <v>2279</v>
      </c>
      <c r="C36" s="891" t="s">
        <v>2233</v>
      </c>
      <c r="D36" s="892">
        <v>172</v>
      </c>
      <c r="E36" s="892">
        <v>239</v>
      </c>
      <c r="F36" s="893">
        <v>239</v>
      </c>
      <c r="G36" s="723"/>
      <c r="I36" s="723"/>
      <c r="M36" s="889" t="s">
        <v>2282</v>
      </c>
      <c r="N36" s="890" t="s">
        <v>2283</v>
      </c>
      <c r="O36" s="891" t="s">
        <v>2233</v>
      </c>
      <c r="P36" s="892">
        <v>150</v>
      </c>
      <c r="Q36" s="892">
        <v>380</v>
      </c>
      <c r="R36" s="893">
        <v>380</v>
      </c>
      <c r="S36" s="723"/>
      <c r="T36" s="723"/>
      <c r="U36" s="723"/>
    </row>
    <row r="37" spans="1:21">
      <c r="A37" s="889" t="s">
        <v>2284</v>
      </c>
      <c r="B37" s="890" t="s">
        <v>2279</v>
      </c>
      <c r="C37" s="891" t="s">
        <v>2233</v>
      </c>
      <c r="D37" s="892">
        <v>170</v>
      </c>
      <c r="E37" s="892">
        <v>249</v>
      </c>
      <c r="F37" s="893">
        <v>249</v>
      </c>
      <c r="G37" s="723"/>
      <c r="I37" s="723"/>
      <c r="M37" s="889" t="s">
        <v>2273</v>
      </c>
      <c r="N37" s="890" t="s">
        <v>2274</v>
      </c>
      <c r="O37" s="891" t="s">
        <v>2233</v>
      </c>
      <c r="P37" s="892">
        <v>187</v>
      </c>
      <c r="Q37" s="892">
        <v>272</v>
      </c>
      <c r="R37" s="893">
        <v>272</v>
      </c>
      <c r="S37" s="723"/>
      <c r="T37" s="723"/>
      <c r="U37" s="723"/>
    </row>
    <row r="38" spans="1:21">
      <c r="A38" s="889" t="s">
        <v>2285</v>
      </c>
      <c r="B38" s="890" t="s">
        <v>2286</v>
      </c>
      <c r="C38" s="891" t="s">
        <v>2233</v>
      </c>
      <c r="D38" s="892">
        <v>100</v>
      </c>
      <c r="E38" s="892">
        <v>150</v>
      </c>
      <c r="F38" s="893">
        <v>150</v>
      </c>
      <c r="G38" s="723"/>
      <c r="I38" s="723"/>
      <c r="M38" s="889" t="s">
        <v>2275</v>
      </c>
      <c r="N38" s="890" t="s">
        <v>2274</v>
      </c>
      <c r="O38" s="891" t="s">
        <v>2233</v>
      </c>
      <c r="P38" s="892">
        <v>187</v>
      </c>
      <c r="Q38" s="892">
        <v>270</v>
      </c>
      <c r="R38" s="893">
        <v>270</v>
      </c>
      <c r="S38" s="723"/>
      <c r="T38" s="723"/>
      <c r="U38" s="723"/>
    </row>
    <row r="39" spans="1:21">
      <c r="A39" s="889" t="s">
        <v>2287</v>
      </c>
      <c r="B39" s="890" t="s">
        <v>2286</v>
      </c>
      <c r="C39" s="891" t="s">
        <v>2233</v>
      </c>
      <c r="D39" s="892">
        <v>176</v>
      </c>
      <c r="E39" s="892">
        <v>250</v>
      </c>
      <c r="F39" s="893">
        <v>250</v>
      </c>
      <c r="G39" s="723"/>
      <c r="I39" s="723"/>
      <c r="M39" s="889" t="s">
        <v>2030</v>
      </c>
      <c r="N39" s="890" t="s">
        <v>2274</v>
      </c>
      <c r="O39" s="891" t="s">
        <v>2233</v>
      </c>
      <c r="P39" s="892">
        <v>187</v>
      </c>
      <c r="Q39" s="892">
        <v>270</v>
      </c>
      <c r="R39" s="893">
        <v>270</v>
      </c>
      <c r="S39" s="723"/>
      <c r="T39" s="723"/>
      <c r="U39" s="723"/>
    </row>
    <row r="40" spans="1:21">
      <c r="A40" s="889" t="s">
        <v>2288</v>
      </c>
      <c r="B40" s="890" t="s">
        <v>2286</v>
      </c>
      <c r="C40" s="891" t="s">
        <v>2233</v>
      </c>
      <c r="D40" s="892">
        <v>170</v>
      </c>
      <c r="E40" s="892">
        <v>320</v>
      </c>
      <c r="F40" s="893">
        <v>320</v>
      </c>
      <c r="G40" s="723"/>
      <c r="I40" s="723"/>
      <c r="M40" s="889" t="s">
        <v>2277</v>
      </c>
      <c r="N40" s="890" t="s">
        <v>2274</v>
      </c>
      <c r="O40" s="891" t="s">
        <v>2233</v>
      </c>
      <c r="P40" s="892">
        <v>187</v>
      </c>
      <c r="Q40" s="892">
        <v>272</v>
      </c>
      <c r="R40" s="893">
        <v>272</v>
      </c>
      <c r="S40" s="723"/>
      <c r="T40" s="723"/>
      <c r="U40" s="723"/>
    </row>
    <row r="41" spans="1:21">
      <c r="A41" s="896" t="s">
        <v>2289</v>
      </c>
      <c r="B41" s="897" t="s">
        <v>2286</v>
      </c>
      <c r="C41" s="898" t="s">
        <v>2233</v>
      </c>
      <c r="D41" s="899">
        <v>100</v>
      </c>
      <c r="E41" s="899">
        <v>150</v>
      </c>
      <c r="F41" s="900">
        <v>150</v>
      </c>
      <c r="G41" s="723"/>
      <c r="I41" s="723"/>
      <c r="M41" s="889" t="s">
        <v>2278</v>
      </c>
      <c r="N41" s="890" t="s">
        <v>2279</v>
      </c>
      <c r="O41" s="891" t="s">
        <v>2233</v>
      </c>
      <c r="P41" s="892">
        <v>201</v>
      </c>
      <c r="Q41" s="892">
        <v>285</v>
      </c>
      <c r="R41" s="893">
        <v>285</v>
      </c>
      <c r="S41" s="723"/>
      <c r="T41" s="723"/>
      <c r="U41" s="723"/>
    </row>
    <row r="42" spans="1:21">
      <c r="M42" s="889" t="s">
        <v>2253</v>
      </c>
      <c r="N42" s="890" t="s">
        <v>2279</v>
      </c>
      <c r="O42" s="891" t="s">
        <v>2233</v>
      </c>
      <c r="P42" s="892">
        <v>193</v>
      </c>
      <c r="Q42" s="892">
        <v>283</v>
      </c>
      <c r="R42" s="893">
        <v>283</v>
      </c>
      <c r="S42" s="723"/>
      <c r="T42" s="723"/>
      <c r="U42" s="723"/>
    </row>
    <row r="43" spans="1:21">
      <c r="M43" s="889" t="s">
        <v>2280</v>
      </c>
      <c r="N43" s="890" t="s">
        <v>2279</v>
      </c>
      <c r="O43" s="891" t="s">
        <v>2233</v>
      </c>
      <c r="P43" s="892">
        <v>204</v>
      </c>
      <c r="Q43" s="892">
        <v>289</v>
      </c>
      <c r="R43" s="893">
        <v>289</v>
      </c>
      <c r="S43" s="723"/>
      <c r="T43" s="723"/>
      <c r="U43" s="723"/>
    </row>
    <row r="44" spans="1:21">
      <c r="M44" s="889" t="s">
        <v>2281</v>
      </c>
      <c r="N44" s="890" t="s">
        <v>2279</v>
      </c>
      <c r="O44" s="891" t="s">
        <v>2233</v>
      </c>
      <c r="P44" s="892">
        <v>207</v>
      </c>
      <c r="Q44" s="892">
        <v>268</v>
      </c>
      <c r="R44" s="893">
        <v>268</v>
      </c>
      <c r="S44" s="723"/>
      <c r="T44" s="723"/>
      <c r="U44" s="723"/>
    </row>
    <row r="45" spans="1:21">
      <c r="M45" s="889" t="s">
        <v>2284</v>
      </c>
      <c r="N45" s="890" t="s">
        <v>2279</v>
      </c>
      <c r="O45" s="891" t="s">
        <v>2233</v>
      </c>
      <c r="P45" s="892">
        <v>201</v>
      </c>
      <c r="Q45" s="892">
        <v>285</v>
      </c>
      <c r="R45" s="893">
        <v>285</v>
      </c>
      <c r="S45" s="723"/>
      <c r="T45" s="723"/>
      <c r="U45" s="723"/>
    </row>
    <row r="46" spans="1:21">
      <c r="M46" s="889" t="s">
        <v>2285</v>
      </c>
      <c r="N46" s="890" t="s">
        <v>2286</v>
      </c>
      <c r="O46" s="891" t="s">
        <v>2233</v>
      </c>
      <c r="P46" s="892">
        <v>100</v>
      </c>
      <c r="Q46" s="892">
        <v>200</v>
      </c>
      <c r="R46" s="893">
        <v>200</v>
      </c>
      <c r="S46" s="723"/>
      <c r="T46" s="723"/>
      <c r="U46" s="723"/>
    </row>
    <row r="47" spans="1:21">
      <c r="M47" s="889" t="s">
        <v>2287</v>
      </c>
      <c r="N47" s="890" t="s">
        <v>2286</v>
      </c>
      <c r="O47" s="891" t="s">
        <v>2233</v>
      </c>
      <c r="P47" s="892">
        <v>213</v>
      </c>
      <c r="Q47" s="892">
        <v>294</v>
      </c>
      <c r="R47" s="893">
        <v>294</v>
      </c>
      <c r="S47" s="723"/>
      <c r="T47" s="723"/>
      <c r="U47" s="723"/>
    </row>
    <row r="48" spans="1:21">
      <c r="M48" s="889" t="s">
        <v>2288</v>
      </c>
      <c r="N48" s="890" t="s">
        <v>2286</v>
      </c>
      <c r="O48" s="891" t="s">
        <v>2233</v>
      </c>
      <c r="P48" s="892">
        <v>170</v>
      </c>
      <c r="Q48" s="892">
        <v>320</v>
      </c>
      <c r="R48" s="893">
        <v>320</v>
      </c>
      <c r="S48" s="723"/>
      <c r="T48" s="723"/>
      <c r="U48" s="723"/>
    </row>
    <row r="49" spans="1:21">
      <c r="A49" s="757"/>
      <c r="B49" s="757"/>
      <c r="C49" s="758"/>
      <c r="D49" s="757"/>
      <c r="E49" s="757"/>
      <c r="F49" s="757"/>
      <c r="G49" s="757"/>
      <c r="H49" s="757"/>
      <c r="I49" s="757"/>
      <c r="J49" s="759"/>
      <c r="M49" s="896" t="s">
        <v>2289</v>
      </c>
      <c r="N49" s="897" t="s">
        <v>2286</v>
      </c>
      <c r="O49" s="898" t="s">
        <v>2233</v>
      </c>
      <c r="P49" s="899">
        <v>100</v>
      </c>
      <c r="Q49" s="899">
        <v>150</v>
      </c>
      <c r="R49" s="900">
        <v>150</v>
      </c>
      <c r="S49" s="723"/>
      <c r="T49" s="723"/>
      <c r="U49" s="723"/>
    </row>
    <row r="50" spans="1:21">
      <c r="A50" s="757"/>
      <c r="B50" s="757"/>
      <c r="C50" s="758"/>
      <c r="D50" s="757"/>
      <c r="E50" s="757"/>
      <c r="F50" s="757"/>
      <c r="G50" s="757"/>
      <c r="H50" s="757"/>
      <c r="I50" s="757"/>
      <c r="J50" s="759"/>
      <c r="O50" s="627"/>
      <c r="P50" s="652"/>
      <c r="Q50" s="652"/>
      <c r="R50" s="652"/>
      <c r="S50" s="627"/>
      <c r="T50" s="627"/>
      <c r="U50" s="627"/>
    </row>
    <row r="51" spans="1:21" ht="16.5">
      <c r="A51" s="885" t="s">
        <v>2206</v>
      </c>
      <c r="B51" s="885"/>
      <c r="C51" s="885"/>
      <c r="D51" s="885"/>
      <c r="E51" s="757"/>
      <c r="F51" s="886" t="s">
        <v>2234</v>
      </c>
      <c r="G51" s="731"/>
      <c r="H51" s="731"/>
      <c r="I51" s="731"/>
      <c r="J51" s="759"/>
      <c r="M51" s="630" t="s">
        <v>2105</v>
      </c>
      <c r="O51" s="627"/>
      <c r="P51" s="693" t="s">
        <v>2345</v>
      </c>
      <c r="Q51" s="693"/>
      <c r="R51" s="693"/>
      <c r="S51" s="693"/>
      <c r="T51" s="731"/>
    </row>
    <row r="52" spans="1:21" ht="16.5">
      <c r="A52" s="760" t="s">
        <v>2207</v>
      </c>
      <c r="B52" s="760"/>
      <c r="C52" s="761"/>
      <c r="D52" s="761"/>
      <c r="E52" s="757"/>
      <c r="F52" s="887" t="s">
        <v>2235</v>
      </c>
      <c r="G52" s="628"/>
      <c r="H52" s="628"/>
      <c r="I52" s="628"/>
      <c r="J52" s="759"/>
      <c r="M52" s="630" t="s">
        <v>2106</v>
      </c>
      <c r="P52" s="876" t="s">
        <v>2346</v>
      </c>
      <c r="Q52" s="876"/>
      <c r="R52" s="876"/>
      <c r="S52" s="876"/>
      <c r="T52" s="628"/>
    </row>
    <row r="53" spans="1:21" ht="15.75">
      <c r="A53" s="757" t="s">
        <v>1665</v>
      </c>
      <c r="B53" s="757"/>
      <c r="C53" s="758"/>
      <c r="D53" s="762"/>
      <c r="E53" s="758"/>
      <c r="F53" s="757"/>
      <c r="G53" s="757"/>
      <c r="H53" s="757"/>
      <c r="I53" s="757"/>
      <c r="J53" s="759"/>
      <c r="M53" s="620" t="s">
        <v>1665</v>
      </c>
    </row>
    <row r="54" spans="1:21" ht="25.5">
      <c r="A54" s="763"/>
      <c r="B54" s="764"/>
      <c r="C54" s="765"/>
      <c r="D54" s="766" t="s">
        <v>1732</v>
      </c>
      <c r="E54" s="766" t="s">
        <v>1732</v>
      </c>
      <c r="F54" s="766" t="s">
        <v>1732</v>
      </c>
      <c r="G54" s="767" t="s">
        <v>1744</v>
      </c>
      <c r="H54" s="766" t="s">
        <v>1744</v>
      </c>
      <c r="I54" s="768" t="s">
        <v>1744</v>
      </c>
      <c r="J54" s="769" t="s">
        <v>1886</v>
      </c>
      <c r="M54" s="631"/>
      <c r="N54" s="632"/>
      <c r="O54" s="633"/>
      <c r="P54" s="737" t="s">
        <v>2239</v>
      </c>
      <c r="Q54" s="737" t="s">
        <v>2239</v>
      </c>
      <c r="R54" s="737" t="s">
        <v>2239</v>
      </c>
      <c r="S54" s="739" t="s">
        <v>1886</v>
      </c>
      <c r="T54" s="629"/>
      <c r="U54" s="629"/>
    </row>
    <row r="55" spans="1:21" ht="19.5">
      <c r="A55" s="770" t="s">
        <v>1975</v>
      </c>
      <c r="B55" s="771"/>
      <c r="C55" s="766"/>
      <c r="D55" s="765"/>
      <c r="E55" s="765"/>
      <c r="F55" s="772"/>
      <c r="G55" s="773"/>
      <c r="H55" s="765"/>
      <c r="I55" s="772"/>
      <c r="J55" s="769"/>
      <c r="M55" s="740" t="s">
        <v>2053</v>
      </c>
      <c r="N55" s="741"/>
      <c r="O55" s="634"/>
      <c r="P55" s="633"/>
      <c r="Q55" s="633"/>
      <c r="R55" s="742"/>
      <c r="S55" s="627"/>
      <c r="T55" s="627"/>
    </row>
    <row r="56" spans="1:21" ht="30">
      <c r="A56" s="774" t="s">
        <v>1644</v>
      </c>
      <c r="B56" s="760"/>
      <c r="C56" s="775" t="s">
        <v>1645</v>
      </c>
      <c r="D56" s="776" t="s">
        <v>1574</v>
      </c>
      <c r="E56" s="776" t="s">
        <v>1575</v>
      </c>
      <c r="F56" s="777" t="s">
        <v>1577</v>
      </c>
      <c r="G56" s="778" t="s">
        <v>1574</v>
      </c>
      <c r="H56" s="776" t="s">
        <v>1575</v>
      </c>
      <c r="I56" s="777" t="s">
        <v>1577</v>
      </c>
      <c r="J56" s="759"/>
      <c r="M56" s="744" t="s">
        <v>1644</v>
      </c>
      <c r="N56" s="743" t="s">
        <v>2241</v>
      </c>
      <c r="O56" s="745" t="s">
        <v>1645</v>
      </c>
      <c r="P56" s="746" t="s">
        <v>1574</v>
      </c>
      <c r="Q56" s="746" t="s">
        <v>1575</v>
      </c>
      <c r="R56" s="747" t="s">
        <v>1577</v>
      </c>
      <c r="S56" s="685"/>
      <c r="T56" s="685"/>
      <c r="U56" s="685"/>
    </row>
    <row r="57" spans="1:21">
      <c r="A57" s="779" t="s">
        <v>1779</v>
      </c>
      <c r="B57" s="757"/>
      <c r="C57" s="758" t="s">
        <v>2208</v>
      </c>
      <c r="D57" s="780">
        <v>153</v>
      </c>
      <c r="E57" s="780">
        <v>240</v>
      </c>
      <c r="F57" s="781">
        <v>240</v>
      </c>
      <c r="G57" s="782">
        <v>150</v>
      </c>
      <c r="H57" s="783">
        <v>230</v>
      </c>
      <c r="I57" s="784">
        <v>230</v>
      </c>
      <c r="J57" s="759"/>
      <c r="M57" s="889" t="s">
        <v>2244</v>
      </c>
      <c r="N57" s="890" t="s">
        <v>2245</v>
      </c>
      <c r="O57" s="891" t="s">
        <v>2107</v>
      </c>
      <c r="P57" s="891">
        <v>199</v>
      </c>
      <c r="Q57" s="891">
        <v>329</v>
      </c>
      <c r="R57" s="901">
        <v>329</v>
      </c>
      <c r="S57" s="723"/>
      <c r="T57" s="723"/>
      <c r="U57" s="723"/>
    </row>
    <row r="58" spans="1:21">
      <c r="A58" s="779" t="s">
        <v>1780</v>
      </c>
      <c r="B58" s="757"/>
      <c r="C58" s="758" t="s">
        <v>2208</v>
      </c>
      <c r="D58" s="780">
        <v>153</v>
      </c>
      <c r="E58" s="780">
        <v>229</v>
      </c>
      <c r="F58" s="781">
        <v>229</v>
      </c>
      <c r="G58" s="782">
        <v>150</v>
      </c>
      <c r="H58" s="783">
        <v>220</v>
      </c>
      <c r="I58" s="784">
        <v>220</v>
      </c>
      <c r="J58" s="759"/>
      <c r="M58" s="889" t="s">
        <v>2242</v>
      </c>
      <c r="N58" s="890" t="s">
        <v>2243</v>
      </c>
      <c r="O58" s="891" t="s">
        <v>2107</v>
      </c>
      <c r="P58" s="891">
        <v>100</v>
      </c>
      <c r="Q58" s="891">
        <v>150</v>
      </c>
      <c r="R58" s="901">
        <v>150</v>
      </c>
      <c r="S58" s="723"/>
      <c r="T58" s="723"/>
      <c r="U58" s="723"/>
    </row>
    <row r="59" spans="1:21">
      <c r="A59" s="785" t="s">
        <v>1756</v>
      </c>
      <c r="B59" s="759"/>
      <c r="C59" s="758" t="s">
        <v>2208</v>
      </c>
      <c r="D59" s="780">
        <v>173</v>
      </c>
      <c r="E59" s="780">
        <v>236</v>
      </c>
      <c r="F59" s="781">
        <v>236</v>
      </c>
      <c r="G59" s="782">
        <v>165</v>
      </c>
      <c r="H59" s="783">
        <v>225</v>
      </c>
      <c r="I59" s="784">
        <v>225</v>
      </c>
      <c r="J59" s="759"/>
      <c r="M59" s="889" t="s">
        <v>2246</v>
      </c>
      <c r="N59" s="890" t="s">
        <v>2243</v>
      </c>
      <c r="O59" s="891" t="s">
        <v>2107</v>
      </c>
      <c r="P59" s="891">
        <v>140</v>
      </c>
      <c r="Q59" s="891">
        <v>230</v>
      </c>
      <c r="R59" s="901">
        <v>230</v>
      </c>
      <c r="S59" s="723"/>
      <c r="T59" s="723"/>
      <c r="U59" s="723"/>
    </row>
    <row r="60" spans="1:21">
      <c r="A60" s="779" t="s">
        <v>2096</v>
      </c>
      <c r="B60" s="757"/>
      <c r="C60" s="758" t="s">
        <v>2208</v>
      </c>
      <c r="D60" s="780">
        <v>192</v>
      </c>
      <c r="E60" s="780">
        <v>288</v>
      </c>
      <c r="F60" s="781">
        <v>288</v>
      </c>
      <c r="G60" s="782">
        <v>185</v>
      </c>
      <c r="H60" s="783">
        <v>275</v>
      </c>
      <c r="I60" s="784">
        <v>275</v>
      </c>
      <c r="J60" s="759"/>
      <c r="M60" s="889" t="s">
        <v>2250</v>
      </c>
      <c r="N60" s="890" t="s">
        <v>2251</v>
      </c>
      <c r="O60" s="891" t="s">
        <v>2107</v>
      </c>
      <c r="P60" s="891">
        <v>380</v>
      </c>
      <c r="Q60" s="891">
        <v>597</v>
      </c>
      <c r="R60" s="901">
        <v>597</v>
      </c>
      <c r="S60" s="723"/>
      <c r="T60" s="723"/>
      <c r="U60" s="723"/>
    </row>
    <row r="61" spans="1:21">
      <c r="A61" s="779" t="s">
        <v>2097</v>
      </c>
      <c r="B61" s="757"/>
      <c r="C61" s="758" t="s">
        <v>2208</v>
      </c>
      <c r="D61" s="780">
        <v>192</v>
      </c>
      <c r="E61" s="780">
        <v>288</v>
      </c>
      <c r="F61" s="781">
        <v>288</v>
      </c>
      <c r="G61" s="782">
        <v>185</v>
      </c>
      <c r="H61" s="783">
        <v>275</v>
      </c>
      <c r="I61" s="784">
        <v>275</v>
      </c>
      <c r="J61" s="759"/>
      <c r="M61" s="889" t="s">
        <v>1754</v>
      </c>
      <c r="N61" s="890" t="s">
        <v>2253</v>
      </c>
      <c r="O61" s="891" t="s">
        <v>2107</v>
      </c>
      <c r="P61" s="891">
        <v>100</v>
      </c>
      <c r="Q61" s="891">
        <v>160</v>
      </c>
      <c r="R61" s="901">
        <v>160</v>
      </c>
      <c r="S61" s="723"/>
      <c r="T61" s="723"/>
      <c r="U61" s="723"/>
    </row>
    <row r="62" spans="1:21">
      <c r="A62" s="779" t="s">
        <v>2026</v>
      </c>
      <c r="B62" s="757"/>
      <c r="C62" s="758" t="s">
        <v>2208</v>
      </c>
      <c r="D62" s="780">
        <v>173</v>
      </c>
      <c r="E62" s="780">
        <v>236</v>
      </c>
      <c r="F62" s="781">
        <v>236</v>
      </c>
      <c r="G62" s="782">
        <v>165</v>
      </c>
      <c r="H62" s="783">
        <v>225</v>
      </c>
      <c r="I62" s="784">
        <v>225</v>
      </c>
      <c r="J62" s="759"/>
      <c r="M62" s="889" t="s">
        <v>1755</v>
      </c>
      <c r="N62" s="890" t="s">
        <v>2253</v>
      </c>
      <c r="O62" s="891" t="s">
        <v>2107</v>
      </c>
      <c r="P62" s="891">
        <v>100</v>
      </c>
      <c r="Q62" s="891">
        <v>160</v>
      </c>
      <c r="R62" s="901">
        <v>160</v>
      </c>
      <c r="S62" s="723"/>
      <c r="T62" s="723"/>
      <c r="U62" s="723"/>
    </row>
    <row r="63" spans="1:21">
      <c r="A63" s="779" t="s">
        <v>1985</v>
      </c>
      <c r="B63" s="757"/>
      <c r="C63" s="758" t="s">
        <v>2208</v>
      </c>
      <c r="D63" s="780">
        <v>152</v>
      </c>
      <c r="E63" s="780">
        <v>194</v>
      </c>
      <c r="F63" s="781">
        <v>194</v>
      </c>
      <c r="G63" s="782">
        <v>145</v>
      </c>
      <c r="H63" s="783">
        <v>185</v>
      </c>
      <c r="I63" s="784">
        <v>185</v>
      </c>
      <c r="J63" s="759"/>
      <c r="M63" s="748" t="s">
        <v>2052</v>
      </c>
      <c r="N63" s="749"/>
      <c r="O63" s="749" t="s">
        <v>2107</v>
      </c>
      <c r="P63" s="749">
        <v>179</v>
      </c>
      <c r="Q63" s="749">
        <v>288</v>
      </c>
      <c r="R63" s="750">
        <v>288</v>
      </c>
      <c r="S63" s="751"/>
      <c r="T63" s="751"/>
      <c r="U63" s="751"/>
    </row>
    <row r="64" spans="1:21">
      <c r="A64" s="779" t="s">
        <v>1687</v>
      </c>
      <c r="B64" s="757"/>
      <c r="C64" s="758" t="s">
        <v>2208</v>
      </c>
      <c r="D64" s="780">
        <v>153</v>
      </c>
      <c r="E64" s="780">
        <v>233</v>
      </c>
      <c r="F64" s="781">
        <v>233</v>
      </c>
      <c r="G64" s="782">
        <v>150</v>
      </c>
      <c r="H64" s="783">
        <v>225</v>
      </c>
      <c r="I64" s="784">
        <v>225</v>
      </c>
      <c r="J64" s="759"/>
      <c r="M64" s="894" t="s">
        <v>2247</v>
      </c>
      <c r="N64" s="895" t="s">
        <v>2248</v>
      </c>
      <c r="O64" s="891" t="s">
        <v>2107</v>
      </c>
      <c r="P64" s="891">
        <v>120</v>
      </c>
      <c r="Q64" s="891">
        <v>210</v>
      </c>
      <c r="R64" s="901">
        <v>210</v>
      </c>
      <c r="S64" s="723"/>
      <c r="T64" s="723"/>
      <c r="U64" s="723"/>
    </row>
    <row r="65" spans="1:21">
      <c r="A65" s="779" t="s">
        <v>1666</v>
      </c>
      <c r="B65" s="757"/>
      <c r="C65" s="758" t="s">
        <v>2208</v>
      </c>
      <c r="D65" s="780">
        <v>179</v>
      </c>
      <c r="E65" s="780">
        <v>254</v>
      </c>
      <c r="F65" s="781">
        <v>254</v>
      </c>
      <c r="G65" s="782">
        <v>175</v>
      </c>
      <c r="H65" s="783">
        <v>245</v>
      </c>
      <c r="I65" s="784">
        <v>245</v>
      </c>
      <c r="J65" s="759"/>
      <c r="M65" s="889" t="s">
        <v>2249</v>
      </c>
      <c r="N65" s="895" t="s">
        <v>2248</v>
      </c>
      <c r="O65" s="891" t="s">
        <v>2107</v>
      </c>
      <c r="P65" s="891">
        <v>236</v>
      </c>
      <c r="Q65" s="891">
        <v>365</v>
      </c>
      <c r="R65" s="901">
        <v>365</v>
      </c>
      <c r="S65" s="723"/>
      <c r="T65" s="723"/>
      <c r="U65" s="723"/>
    </row>
    <row r="66" spans="1:21">
      <c r="A66" s="779" t="s">
        <v>2099</v>
      </c>
      <c r="B66" s="757"/>
      <c r="C66" s="758" t="s">
        <v>2208</v>
      </c>
      <c r="D66" s="780">
        <v>211</v>
      </c>
      <c r="E66" s="780">
        <v>317</v>
      </c>
      <c r="F66" s="781">
        <v>317</v>
      </c>
      <c r="G66" s="782">
        <v>205</v>
      </c>
      <c r="H66" s="783">
        <v>305</v>
      </c>
      <c r="I66" s="784">
        <v>305</v>
      </c>
      <c r="J66" s="759"/>
      <c r="M66" s="889" t="s">
        <v>2252</v>
      </c>
      <c r="N66" s="895" t="s">
        <v>2248</v>
      </c>
      <c r="O66" s="891" t="s">
        <v>2107</v>
      </c>
      <c r="P66" s="891">
        <v>236</v>
      </c>
      <c r="Q66" s="891">
        <v>365</v>
      </c>
      <c r="R66" s="901">
        <v>365</v>
      </c>
      <c r="S66" s="723"/>
      <c r="T66" s="723"/>
      <c r="U66" s="723"/>
    </row>
    <row r="67" spans="1:21">
      <c r="A67" s="779" t="s">
        <v>2028</v>
      </c>
      <c r="B67" s="757"/>
      <c r="C67" s="758" t="s">
        <v>2208</v>
      </c>
      <c r="D67" s="780">
        <v>136</v>
      </c>
      <c r="E67" s="780">
        <v>216</v>
      </c>
      <c r="F67" s="781">
        <v>216</v>
      </c>
      <c r="G67" s="782">
        <v>130</v>
      </c>
      <c r="H67" s="783">
        <v>210</v>
      </c>
      <c r="I67" s="784">
        <v>210</v>
      </c>
      <c r="J67" s="759"/>
      <c r="M67" s="889" t="s">
        <v>2254</v>
      </c>
      <c r="N67" s="895" t="s">
        <v>2248</v>
      </c>
      <c r="O67" s="891" t="s">
        <v>2107</v>
      </c>
      <c r="P67" s="891">
        <v>120</v>
      </c>
      <c r="Q67" s="891">
        <v>210</v>
      </c>
      <c r="R67" s="901">
        <v>210</v>
      </c>
      <c r="S67" s="723"/>
      <c r="T67" s="723"/>
      <c r="U67" s="723"/>
    </row>
    <row r="68" spans="1:21">
      <c r="A68" s="779" t="s">
        <v>1758</v>
      </c>
      <c r="B68" s="757"/>
      <c r="C68" s="758" t="s">
        <v>2208</v>
      </c>
      <c r="D68" s="780">
        <v>138</v>
      </c>
      <c r="E68" s="780">
        <v>221</v>
      </c>
      <c r="F68" s="781">
        <v>221</v>
      </c>
      <c r="G68" s="782">
        <v>135</v>
      </c>
      <c r="H68" s="783">
        <v>210</v>
      </c>
      <c r="I68" s="784">
        <v>210</v>
      </c>
      <c r="J68" s="759"/>
      <c r="M68" s="889" t="s">
        <v>2255</v>
      </c>
      <c r="N68" s="895" t="s">
        <v>2248</v>
      </c>
      <c r="O68" s="891" t="s">
        <v>2107</v>
      </c>
      <c r="P68" s="891">
        <v>217</v>
      </c>
      <c r="Q68" s="891">
        <v>298</v>
      </c>
      <c r="R68" s="901">
        <v>298</v>
      </c>
      <c r="S68" s="723"/>
      <c r="T68" s="723"/>
      <c r="U68" s="723"/>
    </row>
    <row r="69" spans="1:21">
      <c r="A69" s="779" t="s">
        <v>1995</v>
      </c>
      <c r="B69" s="757"/>
      <c r="C69" s="758" t="s">
        <v>2208</v>
      </c>
      <c r="D69" s="780">
        <v>143</v>
      </c>
      <c r="E69" s="780">
        <v>232</v>
      </c>
      <c r="F69" s="781">
        <v>232</v>
      </c>
      <c r="G69" s="782">
        <v>140</v>
      </c>
      <c r="H69" s="783">
        <v>225</v>
      </c>
      <c r="I69" s="784">
        <v>225</v>
      </c>
      <c r="J69" s="759"/>
      <c r="M69" s="889" t="s">
        <v>2256</v>
      </c>
      <c r="N69" s="890" t="s">
        <v>2257</v>
      </c>
      <c r="O69" s="891" t="s">
        <v>2107</v>
      </c>
      <c r="P69" s="891">
        <v>150</v>
      </c>
      <c r="Q69" s="891">
        <v>230</v>
      </c>
      <c r="R69" s="901">
        <v>230</v>
      </c>
      <c r="S69" s="723"/>
      <c r="T69" s="723"/>
      <c r="U69" s="723"/>
    </row>
    <row r="70" spans="1:21">
      <c r="A70" s="779" t="s">
        <v>1759</v>
      </c>
      <c r="B70" s="757"/>
      <c r="C70" s="758" t="s">
        <v>2208</v>
      </c>
      <c r="D70" s="780">
        <v>176</v>
      </c>
      <c r="E70" s="780">
        <v>256</v>
      </c>
      <c r="F70" s="781">
        <v>256</v>
      </c>
      <c r="G70" s="782">
        <v>170</v>
      </c>
      <c r="H70" s="783">
        <v>245</v>
      </c>
      <c r="I70" s="784">
        <v>245</v>
      </c>
      <c r="J70" s="759"/>
      <c r="M70" s="752" t="s">
        <v>2258</v>
      </c>
      <c r="N70" s="890" t="s">
        <v>2257</v>
      </c>
      <c r="O70" s="749" t="s">
        <v>2107</v>
      </c>
      <c r="P70" s="754">
        <v>200</v>
      </c>
      <c r="Q70" s="754">
        <v>310</v>
      </c>
      <c r="R70" s="755">
        <v>310</v>
      </c>
      <c r="S70" s="751"/>
      <c r="T70" s="751"/>
      <c r="U70" s="751"/>
    </row>
    <row r="71" spans="1:21">
      <c r="A71" s="779" t="s">
        <v>1943</v>
      </c>
      <c r="B71" s="757"/>
      <c r="C71" s="758" t="s">
        <v>2208</v>
      </c>
      <c r="D71" s="780">
        <v>165</v>
      </c>
      <c r="E71" s="780">
        <v>235</v>
      </c>
      <c r="F71" s="781">
        <v>235</v>
      </c>
      <c r="G71" s="782">
        <v>160</v>
      </c>
      <c r="H71" s="783">
        <v>225</v>
      </c>
      <c r="I71" s="784">
        <v>225</v>
      </c>
      <c r="J71" s="759"/>
      <c r="M71" s="889" t="s">
        <v>2259</v>
      </c>
      <c r="N71" s="890" t="s">
        <v>2257</v>
      </c>
      <c r="O71" s="891" t="s">
        <v>2107</v>
      </c>
      <c r="P71" s="891">
        <v>150</v>
      </c>
      <c r="Q71" s="891">
        <v>200</v>
      </c>
      <c r="R71" s="901">
        <v>200</v>
      </c>
      <c r="S71" s="723"/>
      <c r="T71" s="723"/>
      <c r="U71" s="723"/>
    </row>
    <row r="72" spans="1:21">
      <c r="A72" s="779" t="s">
        <v>2029</v>
      </c>
      <c r="B72" s="757"/>
      <c r="C72" s="758" t="s">
        <v>2208</v>
      </c>
      <c r="D72" s="780">
        <v>212</v>
      </c>
      <c r="E72" s="780">
        <v>344</v>
      </c>
      <c r="F72" s="781">
        <v>344</v>
      </c>
      <c r="G72" s="782">
        <v>205</v>
      </c>
      <c r="H72" s="783">
        <v>330</v>
      </c>
      <c r="I72" s="784">
        <v>330</v>
      </c>
      <c r="J72" s="759"/>
      <c r="M72" s="889" t="s">
        <v>2267</v>
      </c>
      <c r="N72" s="890" t="s">
        <v>2268</v>
      </c>
      <c r="O72" s="891" t="s">
        <v>2107</v>
      </c>
      <c r="P72" s="891">
        <v>215</v>
      </c>
      <c r="Q72" s="891">
        <v>341</v>
      </c>
      <c r="R72" s="901">
        <v>341</v>
      </c>
      <c r="S72" s="723"/>
      <c r="T72" s="723"/>
      <c r="U72" s="723"/>
    </row>
    <row r="73" spans="1:21">
      <c r="A73" s="779" t="s">
        <v>1760</v>
      </c>
      <c r="B73" s="757"/>
      <c r="C73" s="758" t="s">
        <v>2208</v>
      </c>
      <c r="D73" s="780">
        <v>216</v>
      </c>
      <c r="E73" s="780">
        <v>337</v>
      </c>
      <c r="F73" s="781">
        <v>337</v>
      </c>
      <c r="G73" s="782">
        <v>210</v>
      </c>
      <c r="H73" s="783">
        <v>325</v>
      </c>
      <c r="I73" s="784">
        <v>325</v>
      </c>
      <c r="J73" s="759"/>
      <c r="M73" s="889" t="s">
        <v>2099</v>
      </c>
      <c r="N73" s="890" t="s">
        <v>1869</v>
      </c>
      <c r="O73" s="891" t="s">
        <v>2107</v>
      </c>
      <c r="P73" s="891">
        <v>255</v>
      </c>
      <c r="Q73" s="891">
        <v>394</v>
      </c>
      <c r="R73" s="901">
        <v>394</v>
      </c>
      <c r="S73" s="723"/>
      <c r="T73" s="723"/>
      <c r="U73" s="723"/>
    </row>
    <row r="74" spans="1:21">
      <c r="A74" s="779" t="s">
        <v>1712</v>
      </c>
      <c r="B74" s="757"/>
      <c r="C74" s="758" t="s">
        <v>2208</v>
      </c>
      <c r="D74" s="780">
        <v>171</v>
      </c>
      <c r="E74" s="780">
        <v>256</v>
      </c>
      <c r="F74" s="781">
        <v>256</v>
      </c>
      <c r="G74" s="782">
        <v>165</v>
      </c>
      <c r="H74" s="783">
        <v>245</v>
      </c>
      <c r="I74" s="784">
        <v>245</v>
      </c>
      <c r="J74" s="759"/>
      <c r="M74" s="889" t="s">
        <v>1778</v>
      </c>
      <c r="N74" s="890" t="s">
        <v>1778</v>
      </c>
      <c r="O74" s="891" t="s">
        <v>2107</v>
      </c>
      <c r="P74" s="891">
        <v>288</v>
      </c>
      <c r="Q74" s="891">
        <v>489</v>
      </c>
      <c r="R74" s="901">
        <v>489</v>
      </c>
      <c r="S74" s="723"/>
      <c r="T74" s="723"/>
      <c r="U74" s="723"/>
    </row>
    <row r="75" spans="1:21">
      <c r="A75" s="779" t="s">
        <v>1781</v>
      </c>
      <c r="B75" s="757"/>
      <c r="C75" s="758" t="s">
        <v>2208</v>
      </c>
      <c r="D75" s="780">
        <v>171</v>
      </c>
      <c r="E75" s="780">
        <v>254</v>
      </c>
      <c r="F75" s="781">
        <v>254</v>
      </c>
      <c r="G75" s="782">
        <v>165</v>
      </c>
      <c r="H75" s="783">
        <v>245</v>
      </c>
      <c r="I75" s="784">
        <v>245</v>
      </c>
      <c r="J75" s="759"/>
      <c r="M75" s="889" t="s">
        <v>2260</v>
      </c>
      <c r="N75" s="890" t="s">
        <v>2261</v>
      </c>
      <c r="O75" s="891" t="s">
        <v>2107</v>
      </c>
      <c r="P75" s="891">
        <v>191</v>
      </c>
      <c r="Q75" s="891">
        <v>283</v>
      </c>
      <c r="R75" s="901">
        <v>283</v>
      </c>
      <c r="S75" s="723"/>
      <c r="T75" s="723"/>
      <c r="U75" s="723"/>
    </row>
    <row r="76" spans="1:21">
      <c r="A76" s="779" t="s">
        <v>2030</v>
      </c>
      <c r="B76" s="757"/>
      <c r="C76" s="758" t="s">
        <v>2208</v>
      </c>
      <c r="D76" s="780">
        <v>171</v>
      </c>
      <c r="E76" s="780">
        <v>254</v>
      </c>
      <c r="F76" s="781">
        <v>254</v>
      </c>
      <c r="G76" s="782">
        <v>165</v>
      </c>
      <c r="H76" s="783">
        <v>245</v>
      </c>
      <c r="I76" s="784">
        <v>245</v>
      </c>
      <c r="J76" s="759"/>
      <c r="M76" s="889" t="s">
        <v>2262</v>
      </c>
      <c r="N76" s="890" t="s">
        <v>2261</v>
      </c>
      <c r="O76" s="891" t="s">
        <v>2107</v>
      </c>
      <c r="P76" s="891">
        <v>191</v>
      </c>
      <c r="Q76" s="891">
        <v>283</v>
      </c>
      <c r="R76" s="901">
        <v>283</v>
      </c>
      <c r="S76" s="723"/>
      <c r="T76" s="723"/>
      <c r="U76" s="723"/>
    </row>
    <row r="77" spans="1:21">
      <c r="A77" s="779" t="s">
        <v>1713</v>
      </c>
      <c r="B77" s="757"/>
      <c r="C77" s="758" t="s">
        <v>2208</v>
      </c>
      <c r="D77" s="780">
        <v>171</v>
      </c>
      <c r="E77" s="780">
        <v>256</v>
      </c>
      <c r="F77" s="781">
        <v>256</v>
      </c>
      <c r="G77" s="782">
        <v>165</v>
      </c>
      <c r="H77" s="783">
        <v>245</v>
      </c>
      <c r="I77" s="784">
        <v>245</v>
      </c>
      <c r="J77" s="759"/>
      <c r="M77" s="889" t="s">
        <v>1995</v>
      </c>
      <c r="N77" s="890" t="s">
        <v>2261</v>
      </c>
      <c r="O77" s="891" t="s">
        <v>2107</v>
      </c>
      <c r="P77" s="891">
        <v>193</v>
      </c>
      <c r="Q77" s="891">
        <v>289</v>
      </c>
      <c r="R77" s="901">
        <v>289</v>
      </c>
      <c r="S77" s="723"/>
      <c r="T77" s="723"/>
      <c r="U77" s="723"/>
    </row>
    <row r="78" spans="1:21">
      <c r="A78" s="779" t="s">
        <v>1761</v>
      </c>
      <c r="B78" s="757"/>
      <c r="C78" s="758" t="s">
        <v>2208</v>
      </c>
      <c r="D78" s="780">
        <v>168</v>
      </c>
      <c r="E78" s="780">
        <v>247</v>
      </c>
      <c r="F78" s="781">
        <v>247</v>
      </c>
      <c r="G78" s="782">
        <v>160</v>
      </c>
      <c r="H78" s="783">
        <v>235</v>
      </c>
      <c r="I78" s="784">
        <v>235</v>
      </c>
      <c r="J78" s="759"/>
      <c r="M78" s="889" t="s">
        <v>2264</v>
      </c>
      <c r="N78" s="890" t="s">
        <v>2261</v>
      </c>
      <c r="O78" s="891" t="s">
        <v>2107</v>
      </c>
      <c r="P78" s="891">
        <v>215</v>
      </c>
      <c r="Q78" s="891">
        <v>308</v>
      </c>
      <c r="R78" s="901">
        <v>308</v>
      </c>
      <c r="S78" s="723"/>
      <c r="T78" s="723"/>
      <c r="U78" s="723"/>
    </row>
    <row r="79" spans="1:21">
      <c r="A79" s="779" t="s">
        <v>1953</v>
      </c>
      <c r="B79" s="757"/>
      <c r="C79" s="758" t="s">
        <v>2208</v>
      </c>
      <c r="D79" s="780">
        <v>154</v>
      </c>
      <c r="E79" s="780">
        <v>234</v>
      </c>
      <c r="F79" s="781">
        <v>234</v>
      </c>
      <c r="G79" s="782">
        <v>150</v>
      </c>
      <c r="H79" s="783">
        <v>225</v>
      </c>
      <c r="I79" s="784">
        <v>225</v>
      </c>
      <c r="J79" s="759"/>
      <c r="M79" s="889" t="s">
        <v>2265</v>
      </c>
      <c r="N79" s="890" t="s">
        <v>2266</v>
      </c>
      <c r="O79" s="891" t="s">
        <v>2107</v>
      </c>
      <c r="P79" s="891">
        <v>217</v>
      </c>
      <c r="Q79" s="891">
        <v>320</v>
      </c>
      <c r="R79" s="901">
        <v>320</v>
      </c>
      <c r="S79" s="723"/>
      <c r="T79" s="723"/>
      <c r="U79" s="723"/>
    </row>
    <row r="80" spans="1:21">
      <c r="A80" s="779" t="s">
        <v>1762</v>
      </c>
      <c r="B80" s="757"/>
      <c r="C80" s="758" t="s">
        <v>2208</v>
      </c>
      <c r="D80" s="780">
        <v>173</v>
      </c>
      <c r="E80" s="780">
        <v>253</v>
      </c>
      <c r="F80" s="781">
        <v>253</v>
      </c>
      <c r="G80" s="782">
        <v>165</v>
      </c>
      <c r="H80" s="783">
        <v>245</v>
      </c>
      <c r="I80" s="784">
        <v>245</v>
      </c>
      <c r="J80" s="759"/>
      <c r="M80" s="889" t="s">
        <v>2269</v>
      </c>
      <c r="N80" s="890" t="s">
        <v>2270</v>
      </c>
      <c r="O80" s="891" t="s">
        <v>2107</v>
      </c>
      <c r="P80" s="891">
        <v>273</v>
      </c>
      <c r="Q80" s="891">
        <v>460</v>
      </c>
      <c r="R80" s="901">
        <v>460</v>
      </c>
      <c r="S80" s="723"/>
      <c r="T80" s="723"/>
      <c r="U80" s="723"/>
    </row>
    <row r="81" spans="1:21">
      <c r="A81" s="779" t="s">
        <v>1763</v>
      </c>
      <c r="B81" s="757"/>
      <c r="C81" s="758" t="s">
        <v>2208</v>
      </c>
      <c r="D81" s="780">
        <v>172</v>
      </c>
      <c r="E81" s="780">
        <v>239</v>
      </c>
      <c r="F81" s="781">
        <v>239</v>
      </c>
      <c r="G81" s="782">
        <v>165</v>
      </c>
      <c r="H81" s="783">
        <v>230</v>
      </c>
      <c r="I81" s="784">
        <v>230</v>
      </c>
      <c r="J81" s="759"/>
      <c r="M81" s="889" t="s">
        <v>1760</v>
      </c>
      <c r="N81" s="890" t="s">
        <v>2272</v>
      </c>
      <c r="O81" s="891" t="s">
        <v>2107</v>
      </c>
      <c r="P81" s="891">
        <v>100</v>
      </c>
      <c r="Q81" s="891">
        <v>200</v>
      </c>
      <c r="R81" s="901">
        <v>200</v>
      </c>
      <c r="S81" s="723"/>
      <c r="T81" s="723"/>
      <c r="U81" s="723"/>
    </row>
    <row r="82" spans="1:21">
      <c r="A82" s="779" t="s">
        <v>1764</v>
      </c>
      <c r="B82" s="757"/>
      <c r="C82" s="758" t="s">
        <v>2208</v>
      </c>
      <c r="D82" s="780">
        <v>170</v>
      </c>
      <c r="E82" s="780">
        <v>249</v>
      </c>
      <c r="F82" s="781">
        <v>249</v>
      </c>
      <c r="G82" s="782">
        <v>165</v>
      </c>
      <c r="H82" s="783">
        <v>240</v>
      </c>
      <c r="I82" s="784">
        <v>240</v>
      </c>
      <c r="J82" s="759"/>
      <c r="M82" s="889" t="s">
        <v>2282</v>
      </c>
      <c r="N82" s="890" t="s">
        <v>2283</v>
      </c>
      <c r="O82" s="891" t="s">
        <v>2107</v>
      </c>
      <c r="P82" s="891">
        <v>150</v>
      </c>
      <c r="Q82" s="891">
        <v>380</v>
      </c>
      <c r="R82" s="901">
        <v>380</v>
      </c>
      <c r="S82" s="723"/>
      <c r="T82" s="723"/>
      <c r="U82" s="723"/>
    </row>
    <row r="83" spans="1:21">
      <c r="A83" s="779" t="s">
        <v>1765</v>
      </c>
      <c r="B83" s="757"/>
      <c r="C83" s="758" t="s">
        <v>2208</v>
      </c>
      <c r="D83" s="780">
        <v>173</v>
      </c>
      <c r="E83" s="780">
        <v>227</v>
      </c>
      <c r="F83" s="781">
        <v>227</v>
      </c>
      <c r="G83" s="782">
        <v>165</v>
      </c>
      <c r="H83" s="783">
        <v>220</v>
      </c>
      <c r="I83" s="784">
        <v>220</v>
      </c>
      <c r="J83" s="759"/>
      <c r="M83" s="889" t="s">
        <v>2273</v>
      </c>
      <c r="N83" s="890" t="s">
        <v>2274</v>
      </c>
      <c r="O83" s="891" t="s">
        <v>2107</v>
      </c>
      <c r="P83" s="891">
        <v>226</v>
      </c>
      <c r="Q83" s="891">
        <v>341</v>
      </c>
      <c r="R83" s="901">
        <v>341</v>
      </c>
      <c r="S83" s="723"/>
      <c r="T83" s="723"/>
      <c r="U83" s="723"/>
    </row>
    <row r="84" spans="1:21">
      <c r="A84" s="779" t="s">
        <v>2100</v>
      </c>
      <c r="B84" s="757"/>
      <c r="C84" s="758" t="s">
        <v>2208</v>
      </c>
      <c r="D84" s="780">
        <v>176</v>
      </c>
      <c r="E84" s="780">
        <v>250</v>
      </c>
      <c r="F84" s="781">
        <v>250</v>
      </c>
      <c r="G84" s="782">
        <v>170</v>
      </c>
      <c r="H84" s="783">
        <v>240</v>
      </c>
      <c r="I84" s="784">
        <v>240</v>
      </c>
      <c r="J84" s="759"/>
      <c r="M84" s="889" t="s">
        <v>2275</v>
      </c>
      <c r="N84" s="890" t="s">
        <v>2274</v>
      </c>
      <c r="O84" s="891" t="s">
        <v>2107</v>
      </c>
      <c r="P84" s="891">
        <v>226</v>
      </c>
      <c r="Q84" s="891">
        <v>338</v>
      </c>
      <c r="R84" s="901">
        <v>338</v>
      </c>
      <c r="S84" s="723"/>
      <c r="T84" s="723"/>
      <c r="U84" s="723"/>
    </row>
    <row r="85" spans="1:21">
      <c r="A85" s="779" t="s">
        <v>2101</v>
      </c>
      <c r="B85" s="757"/>
      <c r="C85" s="758" t="s">
        <v>2208</v>
      </c>
      <c r="D85" s="780">
        <v>231</v>
      </c>
      <c r="E85" s="780">
        <v>332</v>
      </c>
      <c r="F85" s="781">
        <v>332</v>
      </c>
      <c r="G85" s="782">
        <v>220</v>
      </c>
      <c r="H85" s="783">
        <v>320</v>
      </c>
      <c r="I85" s="784">
        <v>320</v>
      </c>
      <c r="J85" s="759"/>
      <c r="M85" s="889" t="s">
        <v>2030</v>
      </c>
      <c r="N85" s="890" t="s">
        <v>2274</v>
      </c>
      <c r="O85" s="891" t="s">
        <v>2107</v>
      </c>
      <c r="P85" s="891">
        <v>226</v>
      </c>
      <c r="Q85" s="891">
        <v>338</v>
      </c>
      <c r="R85" s="901">
        <v>338</v>
      </c>
      <c r="S85" s="723"/>
      <c r="T85" s="723"/>
      <c r="U85" s="723"/>
    </row>
    <row r="86" spans="1:21">
      <c r="A86" s="786" t="s">
        <v>1873</v>
      </c>
      <c r="B86" s="787"/>
      <c r="C86" s="788" t="s">
        <v>2208</v>
      </c>
      <c r="D86" s="789">
        <v>173</v>
      </c>
      <c r="E86" s="789">
        <v>233</v>
      </c>
      <c r="F86" s="790">
        <v>233</v>
      </c>
      <c r="G86" s="791">
        <v>165</v>
      </c>
      <c r="H86" s="792">
        <v>225</v>
      </c>
      <c r="I86" s="793">
        <v>225</v>
      </c>
      <c r="J86" s="759"/>
      <c r="M86" s="889" t="s">
        <v>2277</v>
      </c>
      <c r="N86" s="890" t="s">
        <v>2274</v>
      </c>
      <c r="O86" s="891" t="s">
        <v>2107</v>
      </c>
      <c r="P86" s="891">
        <v>226</v>
      </c>
      <c r="Q86" s="891">
        <v>341</v>
      </c>
      <c r="R86" s="901">
        <v>341</v>
      </c>
      <c r="S86" s="723"/>
      <c r="T86" s="723"/>
      <c r="U86" s="723"/>
    </row>
    <row r="87" spans="1:21">
      <c r="A87" s="794"/>
      <c r="B87" s="794"/>
      <c r="C87" s="795"/>
      <c r="D87" s="761"/>
      <c r="E87" s="796"/>
      <c r="F87" s="796"/>
      <c r="G87" s="796"/>
      <c r="H87" s="796"/>
      <c r="I87" s="796"/>
      <c r="J87" s="769"/>
      <c r="M87" s="889" t="s">
        <v>2278</v>
      </c>
      <c r="N87" s="890" t="s">
        <v>2279</v>
      </c>
      <c r="O87" s="891" t="s">
        <v>2107</v>
      </c>
      <c r="P87" s="891">
        <v>199</v>
      </c>
      <c r="Q87" s="891">
        <v>296</v>
      </c>
      <c r="R87" s="901">
        <v>296</v>
      </c>
      <c r="S87" s="723"/>
      <c r="T87" s="723"/>
      <c r="U87" s="723"/>
    </row>
    <row r="88" spans="1:21">
      <c r="A88" s="739"/>
      <c r="B88" s="739"/>
      <c r="C88" s="797"/>
      <c r="D88" s="798"/>
      <c r="E88" s="798"/>
      <c r="F88" s="798"/>
      <c r="G88" s="798"/>
      <c r="H88" s="798"/>
      <c r="I88" s="798"/>
      <c r="J88" s="733"/>
      <c r="M88" s="889" t="s">
        <v>2253</v>
      </c>
      <c r="N88" s="890" t="s">
        <v>2279</v>
      </c>
      <c r="O88" s="891" t="s">
        <v>2107</v>
      </c>
      <c r="P88" s="891">
        <v>209</v>
      </c>
      <c r="Q88" s="891">
        <v>316</v>
      </c>
      <c r="R88" s="901">
        <v>316</v>
      </c>
      <c r="S88" s="723"/>
      <c r="T88" s="723"/>
      <c r="U88" s="723"/>
    </row>
    <row r="89" spans="1:21">
      <c r="C89" s="620"/>
      <c r="J89" s="620"/>
      <c r="M89" s="889" t="s">
        <v>2280</v>
      </c>
      <c r="N89" s="890" t="s">
        <v>2279</v>
      </c>
      <c r="O89" s="891" t="s">
        <v>2107</v>
      </c>
      <c r="P89" s="891">
        <v>229</v>
      </c>
      <c r="Q89" s="891">
        <v>349</v>
      </c>
      <c r="R89" s="901">
        <v>349</v>
      </c>
      <c r="S89" s="723"/>
      <c r="T89" s="723"/>
      <c r="U89" s="723"/>
    </row>
    <row r="90" spans="1:21">
      <c r="C90" s="620"/>
      <c r="J90" s="620"/>
      <c r="M90" s="889" t="s">
        <v>2281</v>
      </c>
      <c r="N90" s="890" t="s">
        <v>2279</v>
      </c>
      <c r="O90" s="891" t="s">
        <v>2107</v>
      </c>
      <c r="P90" s="891">
        <v>202</v>
      </c>
      <c r="Q90" s="891">
        <v>298</v>
      </c>
      <c r="R90" s="901">
        <v>298</v>
      </c>
      <c r="S90" s="723"/>
      <c r="T90" s="723"/>
      <c r="U90" s="723"/>
    </row>
    <row r="91" spans="1:21">
      <c r="C91" s="620"/>
      <c r="J91" s="620"/>
      <c r="M91" s="889" t="s">
        <v>2284</v>
      </c>
      <c r="N91" s="890" t="s">
        <v>2279</v>
      </c>
      <c r="O91" s="891" t="s">
        <v>2107</v>
      </c>
      <c r="P91" s="891">
        <v>253</v>
      </c>
      <c r="Q91" s="891">
        <v>315</v>
      </c>
      <c r="R91" s="901">
        <v>315</v>
      </c>
      <c r="S91" s="723"/>
      <c r="T91" s="723"/>
      <c r="U91" s="723"/>
    </row>
    <row r="92" spans="1:21">
      <c r="C92" s="620"/>
      <c r="J92" s="620"/>
      <c r="M92" s="889" t="s">
        <v>2285</v>
      </c>
      <c r="N92" s="890" t="s">
        <v>2286</v>
      </c>
      <c r="O92" s="891" t="s">
        <v>2107</v>
      </c>
      <c r="P92" s="891">
        <v>100</v>
      </c>
      <c r="Q92" s="891">
        <v>200</v>
      </c>
      <c r="R92" s="901">
        <v>200</v>
      </c>
      <c r="S92" s="723"/>
      <c r="T92" s="723"/>
      <c r="U92" s="723"/>
    </row>
    <row r="93" spans="1:21">
      <c r="C93" s="620"/>
      <c r="J93" s="620"/>
      <c r="M93" s="889" t="s">
        <v>2287</v>
      </c>
      <c r="N93" s="890" t="s">
        <v>2286</v>
      </c>
      <c r="O93" s="891" t="s">
        <v>2107</v>
      </c>
      <c r="P93" s="891">
        <v>218</v>
      </c>
      <c r="Q93" s="891">
        <v>303</v>
      </c>
      <c r="R93" s="901">
        <v>303</v>
      </c>
      <c r="S93" s="723"/>
      <c r="T93" s="723"/>
      <c r="U93" s="723"/>
    </row>
    <row r="94" spans="1:21" ht="16.5">
      <c r="C94" s="620"/>
      <c r="J94" s="620"/>
      <c r="M94" s="799" t="s">
        <v>2288</v>
      </c>
      <c r="N94" s="800" t="s">
        <v>2286</v>
      </c>
      <c r="O94" s="801" t="s">
        <v>2107</v>
      </c>
      <c r="P94" s="891">
        <v>170</v>
      </c>
      <c r="Q94" s="801">
        <v>200</v>
      </c>
      <c r="R94" s="802">
        <v>200</v>
      </c>
      <c r="S94" s="803" t="s">
        <v>2347</v>
      </c>
      <c r="T94" s="723"/>
      <c r="U94" s="723"/>
    </row>
    <row r="95" spans="1:21">
      <c r="C95" s="620"/>
      <c r="J95" s="620"/>
      <c r="M95" s="896" t="s">
        <v>2289</v>
      </c>
      <c r="N95" s="897" t="s">
        <v>2286</v>
      </c>
      <c r="O95" s="898" t="s">
        <v>2107</v>
      </c>
      <c r="P95" s="898">
        <v>100</v>
      </c>
      <c r="Q95" s="898">
        <v>150</v>
      </c>
      <c r="R95" s="902">
        <v>150</v>
      </c>
      <c r="S95" s="723"/>
      <c r="T95" s="723"/>
      <c r="U95" s="723"/>
    </row>
    <row r="96" spans="1:21">
      <c r="C96" s="620"/>
      <c r="J96" s="620"/>
      <c r="L96" s="804"/>
      <c r="O96" s="627"/>
    </row>
    <row r="97" spans="1:21" ht="16.5">
      <c r="A97" s="630" t="s">
        <v>2102</v>
      </c>
      <c r="D97" s="693" t="s">
        <v>2343</v>
      </c>
      <c r="E97" s="693"/>
      <c r="F97" s="693"/>
      <c r="G97" s="693"/>
      <c r="L97" s="804"/>
      <c r="M97" s="630" t="s">
        <v>2114</v>
      </c>
      <c r="P97" s="693" t="s">
        <v>2343</v>
      </c>
      <c r="Q97" s="693"/>
      <c r="R97" s="693"/>
      <c r="S97" s="693"/>
      <c r="T97" s="731"/>
    </row>
    <row r="98" spans="1:21" ht="16.5">
      <c r="A98" s="630" t="s">
        <v>2103</v>
      </c>
      <c r="D98" s="876" t="s">
        <v>2344</v>
      </c>
      <c r="E98" s="876"/>
      <c r="F98" s="876"/>
      <c r="G98" s="876"/>
      <c r="L98" s="804"/>
      <c r="M98" s="630" t="s">
        <v>2115</v>
      </c>
      <c r="P98" s="876" t="s">
        <v>2344</v>
      </c>
      <c r="Q98" s="876"/>
      <c r="R98" s="876"/>
      <c r="S98" s="876"/>
      <c r="T98" s="628"/>
    </row>
    <row r="99" spans="1:21">
      <c r="A99" s="620" t="s">
        <v>1665</v>
      </c>
      <c r="J99" s="733"/>
      <c r="L99" s="804"/>
      <c r="M99" s="620" t="s">
        <v>1665</v>
      </c>
    </row>
    <row r="100" spans="1:21" ht="25.5">
      <c r="A100" s="631"/>
      <c r="B100" s="632"/>
      <c r="C100" s="633"/>
      <c r="D100" s="634" t="s">
        <v>2239</v>
      </c>
      <c r="E100" s="634" t="s">
        <v>2239</v>
      </c>
      <c r="F100" s="635" t="s">
        <v>2239</v>
      </c>
      <c r="G100" s="733" t="s">
        <v>1886</v>
      </c>
      <c r="H100" s="629"/>
      <c r="I100" s="629"/>
      <c r="L100" s="804"/>
      <c r="M100" s="631"/>
      <c r="N100" s="632"/>
      <c r="O100" s="633"/>
      <c r="P100" s="737" t="s">
        <v>2239</v>
      </c>
      <c r="Q100" s="737" t="s">
        <v>2239</v>
      </c>
      <c r="R100" s="738" t="s">
        <v>2239</v>
      </c>
      <c r="S100" s="629"/>
      <c r="T100" s="629"/>
      <c r="U100" s="629"/>
    </row>
    <row r="101" spans="1:21" ht="19.5">
      <c r="A101" s="740" t="s">
        <v>1975</v>
      </c>
      <c r="B101" s="741"/>
      <c r="C101" s="634"/>
      <c r="D101" s="633"/>
      <c r="E101" s="633"/>
      <c r="F101" s="742"/>
      <c r="G101" s="627"/>
      <c r="H101" s="627"/>
      <c r="L101" s="804"/>
      <c r="M101" s="740" t="s">
        <v>2053</v>
      </c>
      <c r="N101" s="741"/>
      <c r="O101" s="634"/>
      <c r="P101" s="633"/>
      <c r="Q101" s="633"/>
      <c r="R101" s="742"/>
      <c r="S101" s="627"/>
      <c r="T101" s="627"/>
    </row>
    <row r="102" spans="1:21" ht="30">
      <c r="A102" s="744" t="s">
        <v>1644</v>
      </c>
      <c r="B102" s="743" t="s">
        <v>2241</v>
      </c>
      <c r="C102" s="745" t="s">
        <v>1645</v>
      </c>
      <c r="D102" s="746" t="s">
        <v>1574</v>
      </c>
      <c r="E102" s="746" t="s">
        <v>1575</v>
      </c>
      <c r="F102" s="747" t="s">
        <v>1577</v>
      </c>
      <c r="G102" s="685"/>
      <c r="H102" s="685"/>
      <c r="I102" s="685"/>
      <c r="L102" s="724"/>
      <c r="M102" s="744" t="s">
        <v>1644</v>
      </c>
      <c r="N102" s="743" t="s">
        <v>2241</v>
      </c>
      <c r="O102" s="745" t="s">
        <v>1645</v>
      </c>
      <c r="P102" s="746" t="s">
        <v>1574</v>
      </c>
      <c r="Q102" s="746" t="s">
        <v>1575</v>
      </c>
      <c r="R102" s="747" t="s">
        <v>1577</v>
      </c>
      <c r="S102" s="739" t="s">
        <v>1886</v>
      </c>
      <c r="T102" s="685"/>
      <c r="U102" s="685"/>
    </row>
    <row r="103" spans="1:21">
      <c r="A103" s="889" t="s">
        <v>2244</v>
      </c>
      <c r="B103" s="890" t="s">
        <v>2245</v>
      </c>
      <c r="C103" s="891" t="s">
        <v>2061</v>
      </c>
      <c r="D103" s="891">
        <v>149</v>
      </c>
      <c r="E103" s="891">
        <v>246</v>
      </c>
      <c r="F103" s="901">
        <v>246</v>
      </c>
      <c r="G103" s="723"/>
      <c r="H103" s="723"/>
      <c r="I103" s="723"/>
      <c r="M103" s="889" t="s">
        <v>2244</v>
      </c>
      <c r="N103" s="890" t="s">
        <v>2245</v>
      </c>
      <c r="O103" s="805" t="s">
        <v>2055</v>
      </c>
      <c r="P103" s="806">
        <v>164</v>
      </c>
      <c r="Q103" s="806">
        <v>274</v>
      </c>
      <c r="R103" s="807">
        <v>274</v>
      </c>
      <c r="S103" s="723"/>
      <c r="T103" s="723"/>
      <c r="U103" s="723"/>
    </row>
    <row r="104" spans="1:21">
      <c r="A104" s="889" t="s">
        <v>2242</v>
      </c>
      <c r="B104" s="890" t="s">
        <v>2243</v>
      </c>
      <c r="C104" s="891" t="s">
        <v>2061</v>
      </c>
      <c r="D104" s="891">
        <v>100</v>
      </c>
      <c r="E104" s="891">
        <v>150</v>
      </c>
      <c r="F104" s="901">
        <v>150</v>
      </c>
      <c r="G104" s="723"/>
      <c r="H104" s="723"/>
      <c r="I104" s="723"/>
      <c r="M104" s="889" t="s">
        <v>2242</v>
      </c>
      <c r="N104" s="890" t="s">
        <v>2243</v>
      </c>
      <c r="O104" s="805" t="s">
        <v>2055</v>
      </c>
      <c r="P104" s="806">
        <v>100</v>
      </c>
      <c r="Q104" s="806">
        <v>150</v>
      </c>
      <c r="R104" s="807">
        <v>150</v>
      </c>
      <c r="S104" s="723"/>
      <c r="T104" s="723"/>
      <c r="U104" s="723"/>
    </row>
    <row r="105" spans="1:21">
      <c r="A105" s="889" t="s">
        <v>2246</v>
      </c>
      <c r="B105" s="890" t="s">
        <v>2243</v>
      </c>
      <c r="C105" s="891" t="s">
        <v>2061</v>
      </c>
      <c r="D105" s="891">
        <v>140</v>
      </c>
      <c r="E105" s="891">
        <v>230</v>
      </c>
      <c r="F105" s="901">
        <v>230</v>
      </c>
      <c r="G105" s="723"/>
      <c r="H105" s="723"/>
      <c r="I105" s="723"/>
      <c r="M105" s="889" t="s">
        <v>2246</v>
      </c>
      <c r="N105" s="890" t="s">
        <v>2243</v>
      </c>
      <c r="O105" s="805" t="s">
        <v>2055</v>
      </c>
      <c r="P105" s="806">
        <v>140</v>
      </c>
      <c r="Q105" s="806">
        <v>230</v>
      </c>
      <c r="R105" s="807">
        <v>230</v>
      </c>
      <c r="S105" s="723"/>
      <c r="T105" s="723"/>
      <c r="U105" s="723"/>
    </row>
    <row r="106" spans="1:21">
      <c r="A106" s="889" t="s">
        <v>1754</v>
      </c>
      <c r="B106" s="890" t="s">
        <v>2253</v>
      </c>
      <c r="C106" s="891" t="s">
        <v>2061</v>
      </c>
      <c r="D106" s="891">
        <v>100</v>
      </c>
      <c r="E106" s="891">
        <v>160</v>
      </c>
      <c r="F106" s="901">
        <v>160</v>
      </c>
      <c r="G106" s="723"/>
      <c r="H106" s="723"/>
      <c r="I106" s="723"/>
      <c r="M106" s="889" t="s">
        <v>2250</v>
      </c>
      <c r="N106" s="890" t="s">
        <v>2251</v>
      </c>
      <c r="O106" s="805" t="s">
        <v>2055</v>
      </c>
      <c r="P106" s="806">
        <v>331</v>
      </c>
      <c r="Q106" s="806">
        <v>520</v>
      </c>
      <c r="R106" s="807">
        <v>520</v>
      </c>
      <c r="S106" s="723"/>
      <c r="T106" s="723"/>
      <c r="U106" s="723"/>
    </row>
    <row r="107" spans="1:21">
      <c r="A107" s="889" t="s">
        <v>1755</v>
      </c>
      <c r="B107" s="890" t="s">
        <v>2253</v>
      </c>
      <c r="C107" s="891" t="s">
        <v>2061</v>
      </c>
      <c r="D107" s="891">
        <v>100</v>
      </c>
      <c r="E107" s="891">
        <v>160</v>
      </c>
      <c r="F107" s="901">
        <v>160</v>
      </c>
      <c r="G107" s="723"/>
      <c r="H107" s="723"/>
      <c r="I107" s="723"/>
      <c r="M107" s="889" t="s">
        <v>1754</v>
      </c>
      <c r="N107" s="890" t="s">
        <v>2253</v>
      </c>
      <c r="O107" s="805" t="s">
        <v>2055</v>
      </c>
      <c r="P107" s="806">
        <v>100</v>
      </c>
      <c r="Q107" s="806">
        <v>160</v>
      </c>
      <c r="R107" s="807">
        <v>160</v>
      </c>
      <c r="S107" s="723"/>
      <c r="T107" s="723"/>
      <c r="U107" s="723"/>
    </row>
    <row r="108" spans="1:21">
      <c r="A108" s="748" t="s">
        <v>2052</v>
      </c>
      <c r="B108" s="890" t="s">
        <v>2253</v>
      </c>
      <c r="C108" s="749" t="s">
        <v>2061</v>
      </c>
      <c r="D108" s="749">
        <v>147</v>
      </c>
      <c r="E108" s="749">
        <v>226</v>
      </c>
      <c r="F108" s="750">
        <v>226</v>
      </c>
      <c r="G108" s="783"/>
      <c r="H108" s="783"/>
      <c r="I108" s="783"/>
      <c r="M108" s="889" t="s">
        <v>1755</v>
      </c>
      <c r="N108" s="890" t="s">
        <v>2253</v>
      </c>
      <c r="O108" s="805" t="s">
        <v>2055</v>
      </c>
      <c r="P108" s="806">
        <v>100</v>
      </c>
      <c r="Q108" s="806">
        <v>160</v>
      </c>
      <c r="R108" s="807">
        <v>160</v>
      </c>
      <c r="S108" s="723"/>
      <c r="T108" s="723"/>
      <c r="U108" s="723"/>
    </row>
    <row r="109" spans="1:21">
      <c r="A109" s="894" t="s">
        <v>2247</v>
      </c>
      <c r="B109" s="890" t="s">
        <v>2248</v>
      </c>
      <c r="C109" s="891" t="s">
        <v>2061</v>
      </c>
      <c r="D109" s="891">
        <v>120</v>
      </c>
      <c r="E109" s="891">
        <v>210</v>
      </c>
      <c r="F109" s="901">
        <v>210</v>
      </c>
      <c r="G109" s="723"/>
      <c r="H109" s="723"/>
      <c r="I109" s="723"/>
      <c r="M109" s="748" t="s">
        <v>2052</v>
      </c>
      <c r="N109" s="749"/>
      <c r="O109" s="749" t="s">
        <v>2055</v>
      </c>
      <c r="P109" s="749">
        <v>110</v>
      </c>
      <c r="Q109" s="749">
        <v>178</v>
      </c>
      <c r="R109" s="750">
        <v>178</v>
      </c>
      <c r="S109" s="751"/>
      <c r="T109" s="751"/>
      <c r="U109" s="751"/>
    </row>
    <row r="110" spans="1:21">
      <c r="A110" s="889" t="s">
        <v>2249</v>
      </c>
      <c r="B110" s="890" t="s">
        <v>2248</v>
      </c>
      <c r="C110" s="891" t="s">
        <v>2061</v>
      </c>
      <c r="D110" s="891">
        <v>192</v>
      </c>
      <c r="E110" s="891">
        <v>288</v>
      </c>
      <c r="F110" s="901">
        <v>288</v>
      </c>
      <c r="G110" s="723"/>
      <c r="H110" s="723"/>
      <c r="I110" s="723"/>
      <c r="M110" s="894" t="s">
        <v>2247</v>
      </c>
      <c r="N110" s="895" t="s">
        <v>2248</v>
      </c>
      <c r="O110" s="805" t="s">
        <v>2055</v>
      </c>
      <c r="P110" s="806">
        <v>120</v>
      </c>
      <c r="Q110" s="806">
        <v>210</v>
      </c>
      <c r="R110" s="807">
        <v>210</v>
      </c>
      <c r="S110" s="723"/>
      <c r="T110" s="723"/>
      <c r="U110" s="723"/>
    </row>
    <row r="111" spans="1:21" ht="16.5">
      <c r="A111" s="889" t="s">
        <v>2252</v>
      </c>
      <c r="B111" s="890" t="s">
        <v>2248</v>
      </c>
      <c r="C111" s="891" t="s">
        <v>2061</v>
      </c>
      <c r="D111" s="891">
        <v>192</v>
      </c>
      <c r="E111" s="891">
        <v>288</v>
      </c>
      <c r="F111" s="901">
        <v>288</v>
      </c>
      <c r="G111" s="723"/>
      <c r="H111" s="723"/>
      <c r="I111" s="723"/>
      <c r="K111" s="628"/>
      <c r="M111" s="889" t="s">
        <v>2249</v>
      </c>
      <c r="N111" s="895" t="s">
        <v>2248</v>
      </c>
      <c r="O111" s="805" t="s">
        <v>2055</v>
      </c>
      <c r="P111" s="806">
        <v>192</v>
      </c>
      <c r="Q111" s="806">
        <v>288</v>
      </c>
      <c r="R111" s="807">
        <v>288</v>
      </c>
      <c r="S111" s="723"/>
      <c r="T111" s="723"/>
      <c r="U111" s="723"/>
    </row>
    <row r="112" spans="1:21" ht="16.5">
      <c r="A112" s="889" t="s">
        <v>2254</v>
      </c>
      <c r="B112" s="890" t="s">
        <v>2248</v>
      </c>
      <c r="C112" s="891" t="s">
        <v>2061</v>
      </c>
      <c r="D112" s="891">
        <v>120</v>
      </c>
      <c r="E112" s="891">
        <v>210</v>
      </c>
      <c r="F112" s="901">
        <v>210</v>
      </c>
      <c r="G112" s="723"/>
      <c r="H112" s="723"/>
      <c r="I112" s="723"/>
      <c r="K112" s="628"/>
      <c r="M112" s="889" t="s">
        <v>2252</v>
      </c>
      <c r="N112" s="895" t="s">
        <v>2248</v>
      </c>
      <c r="O112" s="805" t="s">
        <v>2055</v>
      </c>
      <c r="P112" s="806">
        <v>192</v>
      </c>
      <c r="Q112" s="806">
        <v>288</v>
      </c>
      <c r="R112" s="807">
        <v>288</v>
      </c>
      <c r="S112" s="723"/>
      <c r="T112" s="723"/>
      <c r="U112" s="723"/>
    </row>
    <row r="113" spans="1:21" ht="16.5">
      <c r="A113" s="889" t="s">
        <v>2255</v>
      </c>
      <c r="B113" s="890" t="s">
        <v>2248</v>
      </c>
      <c r="C113" s="891" t="s">
        <v>2061</v>
      </c>
      <c r="D113" s="891">
        <v>157</v>
      </c>
      <c r="E113" s="891">
        <v>211</v>
      </c>
      <c r="F113" s="901">
        <v>211</v>
      </c>
      <c r="G113" s="723"/>
      <c r="H113" s="723"/>
      <c r="I113" s="723"/>
      <c r="K113" s="628"/>
      <c r="M113" s="889" t="s">
        <v>2254</v>
      </c>
      <c r="N113" s="895" t="s">
        <v>2248</v>
      </c>
      <c r="O113" s="805" t="s">
        <v>2055</v>
      </c>
      <c r="P113" s="806">
        <v>120</v>
      </c>
      <c r="Q113" s="806">
        <v>210</v>
      </c>
      <c r="R113" s="807">
        <v>210</v>
      </c>
      <c r="S113" s="723"/>
      <c r="T113" s="723"/>
      <c r="U113" s="723"/>
    </row>
    <row r="114" spans="1:21" ht="16.5">
      <c r="A114" s="889" t="s">
        <v>2256</v>
      </c>
      <c r="B114" s="890" t="s">
        <v>2257</v>
      </c>
      <c r="C114" s="891" t="s">
        <v>2061</v>
      </c>
      <c r="D114" s="891">
        <v>150</v>
      </c>
      <c r="E114" s="891">
        <v>230</v>
      </c>
      <c r="F114" s="901">
        <v>230</v>
      </c>
      <c r="G114" s="723"/>
      <c r="H114" s="723"/>
      <c r="I114" s="723"/>
      <c r="K114" s="628"/>
      <c r="M114" s="889" t="s">
        <v>2255</v>
      </c>
      <c r="N114" s="895" t="s">
        <v>2248</v>
      </c>
      <c r="O114" s="805" t="s">
        <v>2055</v>
      </c>
      <c r="P114" s="806">
        <v>152</v>
      </c>
      <c r="Q114" s="806">
        <v>211</v>
      </c>
      <c r="R114" s="807">
        <v>211</v>
      </c>
      <c r="S114" s="723"/>
      <c r="T114" s="723"/>
      <c r="U114" s="723"/>
    </row>
    <row r="115" spans="1:21">
      <c r="A115" s="752" t="s">
        <v>2258</v>
      </c>
      <c r="B115" s="890" t="s">
        <v>2257</v>
      </c>
      <c r="C115" s="749" t="s">
        <v>2061</v>
      </c>
      <c r="D115" s="749">
        <v>157</v>
      </c>
      <c r="E115" s="749">
        <v>239</v>
      </c>
      <c r="F115" s="750">
        <v>239</v>
      </c>
      <c r="G115" s="751"/>
      <c r="H115" s="751"/>
      <c r="I115" s="751"/>
      <c r="M115" s="889" t="s">
        <v>2256</v>
      </c>
      <c r="N115" s="890" t="s">
        <v>2257</v>
      </c>
      <c r="O115" s="805" t="s">
        <v>2055</v>
      </c>
      <c r="P115" s="806">
        <v>150</v>
      </c>
      <c r="Q115" s="806">
        <v>230</v>
      </c>
      <c r="R115" s="807">
        <v>230</v>
      </c>
      <c r="S115" s="723"/>
      <c r="T115" s="723"/>
      <c r="U115" s="723"/>
    </row>
    <row r="116" spans="1:21">
      <c r="A116" s="889" t="s">
        <v>2259</v>
      </c>
      <c r="B116" s="890" t="s">
        <v>2257</v>
      </c>
      <c r="C116" s="891" t="s">
        <v>2061</v>
      </c>
      <c r="D116" s="891">
        <v>150</v>
      </c>
      <c r="E116" s="891">
        <v>200</v>
      </c>
      <c r="F116" s="901">
        <v>200</v>
      </c>
      <c r="G116" s="723"/>
      <c r="H116" s="723"/>
      <c r="I116" s="723"/>
      <c r="K116" s="756"/>
      <c r="M116" s="752" t="s">
        <v>2258</v>
      </c>
      <c r="N116" s="890" t="s">
        <v>2257</v>
      </c>
      <c r="O116" s="749" t="s">
        <v>2055</v>
      </c>
      <c r="P116" s="754">
        <v>161</v>
      </c>
      <c r="Q116" s="754">
        <v>248</v>
      </c>
      <c r="R116" s="755">
        <v>248</v>
      </c>
      <c r="S116" s="751"/>
      <c r="T116" s="751"/>
      <c r="U116" s="751"/>
    </row>
    <row r="117" spans="1:21">
      <c r="A117" s="889" t="s">
        <v>2267</v>
      </c>
      <c r="B117" s="890" t="s">
        <v>2268</v>
      </c>
      <c r="C117" s="891" t="s">
        <v>2061</v>
      </c>
      <c r="D117" s="891">
        <v>190</v>
      </c>
      <c r="E117" s="891">
        <v>285</v>
      </c>
      <c r="F117" s="901">
        <v>285</v>
      </c>
      <c r="G117" s="723"/>
      <c r="H117" s="723"/>
      <c r="I117" s="723"/>
      <c r="M117" s="889" t="s">
        <v>2259</v>
      </c>
      <c r="N117" s="890" t="s">
        <v>2257</v>
      </c>
      <c r="O117" s="805" t="s">
        <v>2055</v>
      </c>
      <c r="P117" s="806">
        <v>150</v>
      </c>
      <c r="Q117" s="806">
        <v>200</v>
      </c>
      <c r="R117" s="807">
        <v>200</v>
      </c>
      <c r="S117" s="723"/>
      <c r="T117" s="723"/>
      <c r="U117" s="723"/>
    </row>
    <row r="118" spans="1:21">
      <c r="A118" s="889" t="s">
        <v>2099</v>
      </c>
      <c r="B118" s="890" t="s">
        <v>1869</v>
      </c>
      <c r="C118" s="891" t="s">
        <v>2061</v>
      </c>
      <c r="D118" s="891">
        <v>211</v>
      </c>
      <c r="E118" s="891">
        <v>317</v>
      </c>
      <c r="F118" s="901">
        <v>317</v>
      </c>
      <c r="G118" s="723"/>
      <c r="H118" s="723"/>
      <c r="I118" s="723"/>
      <c r="M118" s="889" t="s">
        <v>2267</v>
      </c>
      <c r="N118" s="890" t="s">
        <v>2268</v>
      </c>
      <c r="O118" s="805" t="s">
        <v>2055</v>
      </c>
      <c r="P118" s="806">
        <v>168</v>
      </c>
      <c r="Q118" s="806">
        <v>256</v>
      </c>
      <c r="R118" s="807">
        <v>256</v>
      </c>
      <c r="S118" s="723"/>
      <c r="T118" s="723"/>
      <c r="U118" s="723"/>
    </row>
    <row r="119" spans="1:21">
      <c r="A119" s="889" t="s">
        <v>2109</v>
      </c>
      <c r="B119" s="890" t="s">
        <v>1778</v>
      </c>
      <c r="C119" s="891" t="s">
        <v>2061</v>
      </c>
      <c r="D119" s="891">
        <v>210</v>
      </c>
      <c r="E119" s="891">
        <v>358</v>
      </c>
      <c r="F119" s="901">
        <v>358</v>
      </c>
      <c r="G119" s="723"/>
      <c r="H119" s="723"/>
      <c r="I119" s="723"/>
      <c r="M119" s="889" t="s">
        <v>2099</v>
      </c>
      <c r="N119" s="890" t="s">
        <v>1869</v>
      </c>
      <c r="O119" s="805" t="s">
        <v>2055</v>
      </c>
      <c r="P119" s="806">
        <v>211</v>
      </c>
      <c r="Q119" s="806">
        <v>317</v>
      </c>
      <c r="R119" s="807">
        <v>317</v>
      </c>
      <c r="S119" s="723"/>
      <c r="T119" s="723"/>
      <c r="U119" s="723"/>
    </row>
    <row r="120" spans="1:21">
      <c r="A120" s="889" t="s">
        <v>2260</v>
      </c>
      <c r="B120" s="890" t="s">
        <v>2261</v>
      </c>
      <c r="C120" s="891" t="s">
        <v>2061</v>
      </c>
      <c r="D120" s="891">
        <v>150</v>
      </c>
      <c r="E120" s="891">
        <v>221</v>
      </c>
      <c r="F120" s="901">
        <v>221</v>
      </c>
      <c r="G120" s="723"/>
      <c r="H120" s="723"/>
      <c r="I120" s="723"/>
      <c r="M120" s="889" t="s">
        <v>1778</v>
      </c>
      <c r="N120" s="890" t="s">
        <v>1778</v>
      </c>
      <c r="O120" s="805" t="s">
        <v>2055</v>
      </c>
      <c r="P120" s="806">
        <v>201</v>
      </c>
      <c r="Q120" s="806">
        <v>349</v>
      </c>
      <c r="R120" s="807">
        <v>349</v>
      </c>
      <c r="S120" s="723"/>
      <c r="T120" s="723"/>
      <c r="U120" s="723"/>
    </row>
    <row r="121" spans="1:21">
      <c r="A121" s="889" t="s">
        <v>2262</v>
      </c>
      <c r="B121" s="890" t="s">
        <v>2261</v>
      </c>
      <c r="C121" s="891" t="s">
        <v>2061</v>
      </c>
      <c r="D121" s="891">
        <v>147</v>
      </c>
      <c r="E121" s="891">
        <v>219</v>
      </c>
      <c r="F121" s="901">
        <v>219</v>
      </c>
      <c r="G121" s="723"/>
      <c r="H121" s="723"/>
      <c r="I121" s="723"/>
      <c r="K121" s="627"/>
      <c r="M121" s="889" t="s">
        <v>2260</v>
      </c>
      <c r="N121" s="890" t="s">
        <v>2261</v>
      </c>
      <c r="O121" s="805" t="s">
        <v>2055</v>
      </c>
      <c r="P121" s="806">
        <v>136</v>
      </c>
      <c r="Q121" s="806">
        <v>208</v>
      </c>
      <c r="R121" s="807">
        <v>208</v>
      </c>
      <c r="S121" s="723"/>
      <c r="T121" s="723"/>
      <c r="U121" s="723"/>
    </row>
    <row r="122" spans="1:21">
      <c r="A122" s="889" t="s">
        <v>1995</v>
      </c>
      <c r="B122" s="890" t="s">
        <v>2261</v>
      </c>
      <c r="C122" s="891" t="s">
        <v>2061</v>
      </c>
      <c r="D122" s="891">
        <v>143</v>
      </c>
      <c r="E122" s="891">
        <v>232</v>
      </c>
      <c r="F122" s="901">
        <v>232</v>
      </c>
      <c r="G122" s="723"/>
      <c r="H122" s="723"/>
      <c r="I122" s="723"/>
      <c r="K122" s="627"/>
      <c r="M122" s="889" t="s">
        <v>2262</v>
      </c>
      <c r="N122" s="890" t="s">
        <v>2261</v>
      </c>
      <c r="O122" s="805" t="s">
        <v>2055</v>
      </c>
      <c r="P122" s="806">
        <v>138</v>
      </c>
      <c r="Q122" s="806">
        <v>212</v>
      </c>
      <c r="R122" s="807">
        <v>212</v>
      </c>
      <c r="S122" s="723"/>
      <c r="T122" s="723"/>
      <c r="U122" s="723"/>
    </row>
    <row r="123" spans="1:21">
      <c r="A123" s="889" t="s">
        <v>2264</v>
      </c>
      <c r="B123" s="890" t="s">
        <v>2261</v>
      </c>
      <c r="C123" s="891" t="s">
        <v>2061</v>
      </c>
      <c r="D123" s="891">
        <v>163</v>
      </c>
      <c r="E123" s="891">
        <v>235</v>
      </c>
      <c r="F123" s="901">
        <v>235</v>
      </c>
      <c r="G123" s="723"/>
      <c r="H123" s="723"/>
      <c r="I123" s="723"/>
      <c r="K123" s="627"/>
      <c r="M123" s="889" t="s">
        <v>1995</v>
      </c>
      <c r="N123" s="890" t="s">
        <v>2261</v>
      </c>
      <c r="O123" s="805" t="s">
        <v>2055</v>
      </c>
      <c r="P123" s="806">
        <v>143</v>
      </c>
      <c r="Q123" s="806">
        <v>223</v>
      </c>
      <c r="R123" s="807">
        <v>223</v>
      </c>
      <c r="S123" s="723"/>
      <c r="T123" s="723"/>
      <c r="U123" s="723"/>
    </row>
    <row r="124" spans="1:21">
      <c r="A124" s="889" t="s">
        <v>2265</v>
      </c>
      <c r="B124" s="890" t="s">
        <v>2266</v>
      </c>
      <c r="C124" s="891" t="s">
        <v>2061</v>
      </c>
      <c r="D124" s="891">
        <v>175</v>
      </c>
      <c r="E124" s="891">
        <v>252</v>
      </c>
      <c r="F124" s="901">
        <v>252</v>
      </c>
      <c r="G124" s="723"/>
      <c r="H124" s="723"/>
      <c r="I124" s="723"/>
      <c r="K124" s="627"/>
      <c r="M124" s="889" t="s">
        <v>2264</v>
      </c>
      <c r="N124" s="890" t="s">
        <v>2261</v>
      </c>
      <c r="O124" s="805" t="s">
        <v>2055</v>
      </c>
      <c r="P124" s="806">
        <v>187</v>
      </c>
      <c r="Q124" s="806">
        <v>252</v>
      </c>
      <c r="R124" s="807">
        <v>252</v>
      </c>
      <c r="S124" s="723"/>
      <c r="T124" s="723"/>
      <c r="U124" s="723"/>
    </row>
    <row r="125" spans="1:21">
      <c r="A125" s="889" t="s">
        <v>2269</v>
      </c>
      <c r="B125" s="890" t="s">
        <v>2270</v>
      </c>
      <c r="C125" s="891" t="s">
        <v>2061</v>
      </c>
      <c r="D125" s="891">
        <v>212</v>
      </c>
      <c r="E125" s="891">
        <v>392</v>
      </c>
      <c r="F125" s="901">
        <v>392</v>
      </c>
      <c r="G125" s="723"/>
      <c r="H125" s="723"/>
      <c r="I125" s="723"/>
      <c r="K125" s="627"/>
      <c r="L125" s="627"/>
      <c r="M125" s="889" t="s">
        <v>2265</v>
      </c>
      <c r="N125" s="890" t="s">
        <v>2266</v>
      </c>
      <c r="O125" s="805" t="s">
        <v>2055</v>
      </c>
      <c r="P125" s="806">
        <v>168</v>
      </c>
      <c r="Q125" s="806">
        <v>247</v>
      </c>
      <c r="R125" s="807">
        <v>247</v>
      </c>
      <c r="S125" s="723"/>
      <c r="T125" s="723"/>
      <c r="U125" s="723"/>
    </row>
    <row r="126" spans="1:21">
      <c r="A126" s="889" t="s">
        <v>1760</v>
      </c>
      <c r="B126" s="890" t="s">
        <v>2272</v>
      </c>
      <c r="C126" s="891" t="s">
        <v>2061</v>
      </c>
      <c r="D126" s="891">
        <v>100</v>
      </c>
      <c r="E126" s="891">
        <v>200</v>
      </c>
      <c r="F126" s="901">
        <v>200</v>
      </c>
      <c r="G126" s="723"/>
      <c r="H126" s="723"/>
      <c r="I126" s="723"/>
      <c r="K126" s="627"/>
      <c r="L126" s="627"/>
      <c r="M126" s="889" t="s">
        <v>2269</v>
      </c>
      <c r="N126" s="890" t="s">
        <v>2270</v>
      </c>
      <c r="O126" s="805" t="s">
        <v>2055</v>
      </c>
      <c r="P126" s="806">
        <v>193</v>
      </c>
      <c r="Q126" s="806">
        <v>360</v>
      </c>
      <c r="R126" s="807">
        <v>360</v>
      </c>
      <c r="S126" s="723"/>
      <c r="T126" s="723"/>
      <c r="U126" s="723"/>
    </row>
    <row r="127" spans="1:21">
      <c r="A127" s="889" t="s">
        <v>2282</v>
      </c>
      <c r="B127" s="890" t="s">
        <v>2283</v>
      </c>
      <c r="C127" s="891" t="s">
        <v>2061</v>
      </c>
      <c r="D127" s="891">
        <v>150</v>
      </c>
      <c r="E127" s="891">
        <v>380</v>
      </c>
      <c r="F127" s="901">
        <v>380</v>
      </c>
      <c r="G127" s="723"/>
      <c r="H127" s="723"/>
      <c r="I127" s="723"/>
      <c r="K127" s="627"/>
      <c r="L127" s="627"/>
      <c r="M127" s="889" t="s">
        <v>1760</v>
      </c>
      <c r="N127" s="890" t="s">
        <v>2272</v>
      </c>
      <c r="O127" s="805" t="s">
        <v>2055</v>
      </c>
      <c r="P127" s="806">
        <v>100</v>
      </c>
      <c r="Q127" s="806">
        <v>200</v>
      </c>
      <c r="R127" s="807">
        <v>200</v>
      </c>
      <c r="S127" s="723"/>
      <c r="T127" s="723"/>
      <c r="U127" s="723"/>
    </row>
    <row r="128" spans="1:21">
      <c r="A128" s="889" t="s">
        <v>2273</v>
      </c>
      <c r="B128" s="890" t="s">
        <v>2274</v>
      </c>
      <c r="C128" s="891" t="s">
        <v>2061</v>
      </c>
      <c r="D128" s="891">
        <v>176</v>
      </c>
      <c r="E128" s="891">
        <v>262</v>
      </c>
      <c r="F128" s="901">
        <v>262</v>
      </c>
      <c r="G128" s="723"/>
      <c r="H128" s="723"/>
      <c r="I128" s="723"/>
      <c r="K128" s="627"/>
      <c r="L128" s="627"/>
      <c r="M128" s="889" t="s">
        <v>2282</v>
      </c>
      <c r="N128" s="890" t="s">
        <v>2283</v>
      </c>
      <c r="O128" s="805" t="s">
        <v>2055</v>
      </c>
      <c r="P128" s="806">
        <v>150</v>
      </c>
      <c r="Q128" s="806">
        <v>380</v>
      </c>
      <c r="R128" s="807">
        <v>380</v>
      </c>
      <c r="S128" s="723"/>
      <c r="T128" s="723"/>
      <c r="U128" s="723"/>
    </row>
    <row r="129" spans="1:21">
      <c r="A129" s="889" t="s">
        <v>2275</v>
      </c>
      <c r="B129" s="890" t="s">
        <v>2274</v>
      </c>
      <c r="C129" s="891" t="s">
        <v>2061</v>
      </c>
      <c r="D129" s="891">
        <v>176</v>
      </c>
      <c r="E129" s="891">
        <v>260</v>
      </c>
      <c r="F129" s="901">
        <v>260</v>
      </c>
      <c r="G129" s="723"/>
      <c r="H129" s="723"/>
      <c r="I129" s="723"/>
      <c r="K129" s="627"/>
      <c r="L129" s="627"/>
      <c r="M129" s="889" t="s">
        <v>2273</v>
      </c>
      <c r="N129" s="890" t="s">
        <v>2274</v>
      </c>
      <c r="O129" s="805" t="s">
        <v>2055</v>
      </c>
      <c r="P129" s="806">
        <v>171</v>
      </c>
      <c r="Q129" s="806">
        <v>256</v>
      </c>
      <c r="R129" s="807">
        <v>256</v>
      </c>
      <c r="S129" s="723"/>
      <c r="T129" s="723"/>
      <c r="U129" s="723"/>
    </row>
    <row r="130" spans="1:21">
      <c r="A130" s="889" t="s">
        <v>2030</v>
      </c>
      <c r="B130" s="890" t="s">
        <v>2274</v>
      </c>
      <c r="C130" s="891" t="s">
        <v>2061</v>
      </c>
      <c r="D130" s="891">
        <v>176</v>
      </c>
      <c r="E130" s="891">
        <v>260</v>
      </c>
      <c r="F130" s="901">
        <v>260</v>
      </c>
      <c r="G130" s="723"/>
      <c r="H130" s="723"/>
      <c r="I130" s="723"/>
      <c r="K130" s="627"/>
      <c r="L130" s="627"/>
      <c r="M130" s="889" t="s">
        <v>2275</v>
      </c>
      <c r="N130" s="890" t="s">
        <v>2274</v>
      </c>
      <c r="O130" s="805" t="s">
        <v>2055</v>
      </c>
      <c r="P130" s="806">
        <v>171</v>
      </c>
      <c r="Q130" s="806">
        <v>254</v>
      </c>
      <c r="R130" s="807">
        <v>254</v>
      </c>
      <c r="S130" s="723"/>
      <c r="T130" s="723"/>
      <c r="U130" s="723"/>
    </row>
    <row r="131" spans="1:21">
      <c r="A131" s="889" t="s">
        <v>2277</v>
      </c>
      <c r="B131" s="890" t="s">
        <v>2274</v>
      </c>
      <c r="C131" s="891" t="s">
        <v>2061</v>
      </c>
      <c r="D131" s="891">
        <v>176</v>
      </c>
      <c r="E131" s="891">
        <v>262</v>
      </c>
      <c r="F131" s="901">
        <v>262</v>
      </c>
      <c r="G131" s="723"/>
      <c r="H131" s="723"/>
      <c r="I131" s="723"/>
      <c r="K131" s="627"/>
      <c r="L131" s="627"/>
      <c r="M131" s="889" t="s">
        <v>2030</v>
      </c>
      <c r="N131" s="890" t="s">
        <v>2274</v>
      </c>
      <c r="O131" s="805" t="s">
        <v>2055</v>
      </c>
      <c r="P131" s="806">
        <v>171</v>
      </c>
      <c r="Q131" s="806">
        <v>254</v>
      </c>
      <c r="R131" s="807">
        <v>254</v>
      </c>
      <c r="S131" s="723"/>
      <c r="T131" s="723"/>
      <c r="U131" s="723"/>
    </row>
    <row r="132" spans="1:21">
      <c r="A132" s="889" t="s">
        <v>2278</v>
      </c>
      <c r="B132" s="890" t="s">
        <v>2279</v>
      </c>
      <c r="C132" s="891" t="s">
        <v>2061</v>
      </c>
      <c r="D132" s="891">
        <v>167</v>
      </c>
      <c r="E132" s="891">
        <v>251</v>
      </c>
      <c r="F132" s="901">
        <v>251</v>
      </c>
      <c r="G132" s="723"/>
      <c r="H132" s="723"/>
      <c r="I132" s="723"/>
      <c r="K132" s="627"/>
      <c r="L132" s="804"/>
      <c r="M132" s="889" t="s">
        <v>2277</v>
      </c>
      <c r="N132" s="890" t="s">
        <v>2274</v>
      </c>
      <c r="O132" s="805" t="s">
        <v>2055</v>
      </c>
      <c r="P132" s="806">
        <v>171</v>
      </c>
      <c r="Q132" s="806">
        <v>256</v>
      </c>
      <c r="R132" s="807">
        <v>256</v>
      </c>
      <c r="S132" s="723"/>
      <c r="T132" s="723"/>
      <c r="U132" s="723"/>
    </row>
    <row r="133" spans="1:21">
      <c r="A133" s="889" t="s">
        <v>2253</v>
      </c>
      <c r="B133" s="890" t="s">
        <v>2279</v>
      </c>
      <c r="C133" s="891" t="s">
        <v>2061</v>
      </c>
      <c r="D133" s="891">
        <v>154</v>
      </c>
      <c r="E133" s="891">
        <v>234</v>
      </c>
      <c r="F133" s="901">
        <v>234</v>
      </c>
      <c r="G133" s="723"/>
      <c r="H133" s="723"/>
      <c r="I133" s="723"/>
      <c r="K133" s="627"/>
      <c r="L133" s="804"/>
      <c r="M133" s="889" t="s">
        <v>2278</v>
      </c>
      <c r="N133" s="890" t="s">
        <v>2279</v>
      </c>
      <c r="O133" s="805" t="s">
        <v>2055</v>
      </c>
      <c r="P133" s="806">
        <v>166</v>
      </c>
      <c r="Q133" s="806">
        <v>248</v>
      </c>
      <c r="R133" s="807">
        <v>248</v>
      </c>
      <c r="S133" s="723"/>
      <c r="T133" s="723"/>
      <c r="U133" s="723"/>
    </row>
    <row r="134" spans="1:21">
      <c r="A134" s="889" t="s">
        <v>2280</v>
      </c>
      <c r="B134" s="890" t="s">
        <v>2279</v>
      </c>
      <c r="C134" s="891" t="s">
        <v>2061</v>
      </c>
      <c r="D134" s="891">
        <v>191</v>
      </c>
      <c r="E134" s="891">
        <v>283</v>
      </c>
      <c r="F134" s="901">
        <v>283</v>
      </c>
      <c r="G134" s="723"/>
      <c r="H134" s="723"/>
      <c r="I134" s="723"/>
      <c r="K134" s="627"/>
      <c r="L134" s="804"/>
      <c r="M134" s="889" t="s">
        <v>2253</v>
      </c>
      <c r="N134" s="890" t="s">
        <v>2279</v>
      </c>
      <c r="O134" s="805" t="s">
        <v>2055</v>
      </c>
      <c r="P134" s="806">
        <v>160</v>
      </c>
      <c r="Q134" s="806">
        <v>239</v>
      </c>
      <c r="R134" s="807">
        <v>239</v>
      </c>
      <c r="S134" s="723"/>
      <c r="T134" s="723"/>
      <c r="U134" s="723"/>
    </row>
    <row r="135" spans="1:21">
      <c r="A135" s="889" t="s">
        <v>2281</v>
      </c>
      <c r="B135" s="890" t="s">
        <v>2279</v>
      </c>
      <c r="C135" s="891" t="s">
        <v>2061</v>
      </c>
      <c r="D135" s="891">
        <v>173</v>
      </c>
      <c r="E135" s="891">
        <v>249</v>
      </c>
      <c r="F135" s="901">
        <v>249</v>
      </c>
      <c r="G135" s="723"/>
      <c r="H135" s="723"/>
      <c r="I135" s="723"/>
      <c r="K135" s="627"/>
      <c r="L135" s="804"/>
      <c r="M135" s="889" t="s">
        <v>2280</v>
      </c>
      <c r="N135" s="890" t="s">
        <v>2279</v>
      </c>
      <c r="O135" s="805" t="s">
        <v>2055</v>
      </c>
      <c r="P135" s="806">
        <v>169</v>
      </c>
      <c r="Q135" s="806">
        <v>252</v>
      </c>
      <c r="R135" s="807">
        <v>252</v>
      </c>
      <c r="S135" s="723"/>
      <c r="T135" s="723"/>
      <c r="U135" s="723"/>
    </row>
    <row r="136" spans="1:21">
      <c r="A136" s="889" t="s">
        <v>2284</v>
      </c>
      <c r="B136" s="890" t="s">
        <v>2279</v>
      </c>
      <c r="C136" s="891" t="s">
        <v>2061</v>
      </c>
      <c r="D136" s="891">
        <v>167</v>
      </c>
      <c r="E136" s="891">
        <v>251</v>
      </c>
      <c r="F136" s="901">
        <v>251</v>
      </c>
      <c r="G136" s="723"/>
      <c r="H136" s="723"/>
      <c r="I136" s="723"/>
      <c r="K136" s="627"/>
      <c r="L136" s="804"/>
      <c r="M136" s="889" t="s">
        <v>2281</v>
      </c>
      <c r="N136" s="890" t="s">
        <v>2279</v>
      </c>
      <c r="O136" s="805" t="s">
        <v>2055</v>
      </c>
      <c r="P136" s="806">
        <v>177</v>
      </c>
      <c r="Q136" s="806">
        <v>245</v>
      </c>
      <c r="R136" s="807">
        <v>245</v>
      </c>
      <c r="S136" s="723"/>
      <c r="T136" s="723"/>
      <c r="U136" s="723"/>
    </row>
    <row r="137" spans="1:21">
      <c r="A137" s="889" t="s">
        <v>2285</v>
      </c>
      <c r="B137" s="890" t="s">
        <v>2286</v>
      </c>
      <c r="C137" s="891" t="s">
        <v>2061</v>
      </c>
      <c r="D137" s="891">
        <v>100</v>
      </c>
      <c r="E137" s="891">
        <v>200</v>
      </c>
      <c r="F137" s="901">
        <v>200</v>
      </c>
      <c r="G137" s="723"/>
      <c r="H137" s="723"/>
      <c r="I137" s="723"/>
      <c r="K137" s="627"/>
      <c r="L137" s="804"/>
      <c r="M137" s="889" t="s">
        <v>2284</v>
      </c>
      <c r="N137" s="890" t="s">
        <v>2279</v>
      </c>
      <c r="O137" s="805" t="s">
        <v>2055</v>
      </c>
      <c r="P137" s="806">
        <v>175</v>
      </c>
      <c r="Q137" s="806">
        <v>258</v>
      </c>
      <c r="R137" s="807">
        <v>258</v>
      </c>
      <c r="S137" s="723"/>
      <c r="T137" s="723"/>
      <c r="U137" s="723"/>
    </row>
    <row r="138" spans="1:21">
      <c r="A138" s="889" t="s">
        <v>2287</v>
      </c>
      <c r="B138" s="890" t="s">
        <v>2286</v>
      </c>
      <c r="C138" s="891" t="s">
        <v>2061</v>
      </c>
      <c r="D138" s="891">
        <v>184</v>
      </c>
      <c r="E138" s="891">
        <v>260</v>
      </c>
      <c r="F138" s="901">
        <v>260</v>
      </c>
      <c r="G138" s="723"/>
      <c r="H138" s="723"/>
      <c r="I138" s="723"/>
      <c r="K138" s="627"/>
      <c r="L138" s="804"/>
      <c r="M138" s="889" t="s">
        <v>2285</v>
      </c>
      <c r="N138" s="890" t="s">
        <v>2286</v>
      </c>
      <c r="O138" s="805" t="s">
        <v>2055</v>
      </c>
      <c r="P138" s="806">
        <v>100</v>
      </c>
      <c r="Q138" s="806">
        <v>200</v>
      </c>
      <c r="R138" s="807">
        <v>200</v>
      </c>
      <c r="S138" s="723"/>
      <c r="T138" s="723"/>
      <c r="U138" s="723"/>
    </row>
    <row r="139" spans="1:21">
      <c r="A139" s="889" t="s">
        <v>2288</v>
      </c>
      <c r="B139" s="890" t="s">
        <v>2286</v>
      </c>
      <c r="C139" s="891" t="s">
        <v>2061</v>
      </c>
      <c r="D139" s="891">
        <v>170</v>
      </c>
      <c r="E139" s="891">
        <v>320</v>
      </c>
      <c r="F139" s="901">
        <v>320</v>
      </c>
      <c r="G139" s="723"/>
      <c r="H139" s="723"/>
      <c r="I139" s="723"/>
      <c r="K139" s="627"/>
      <c r="L139" s="804"/>
      <c r="M139" s="889" t="s">
        <v>2287</v>
      </c>
      <c r="N139" s="890" t="s">
        <v>2286</v>
      </c>
      <c r="O139" s="805" t="s">
        <v>2055</v>
      </c>
      <c r="P139" s="806">
        <v>185</v>
      </c>
      <c r="Q139" s="806">
        <v>253</v>
      </c>
      <c r="R139" s="807">
        <v>253</v>
      </c>
      <c r="S139" s="723"/>
      <c r="T139" s="723"/>
      <c r="U139" s="723"/>
    </row>
    <row r="140" spans="1:21">
      <c r="A140" s="896" t="s">
        <v>2289</v>
      </c>
      <c r="B140" s="897" t="s">
        <v>2286</v>
      </c>
      <c r="C140" s="898" t="s">
        <v>2061</v>
      </c>
      <c r="D140" s="898">
        <v>100</v>
      </c>
      <c r="E140" s="898">
        <v>150</v>
      </c>
      <c r="F140" s="902">
        <v>150</v>
      </c>
      <c r="G140" s="723"/>
      <c r="H140" s="723"/>
      <c r="I140" s="723"/>
      <c r="K140" s="627"/>
      <c r="L140" s="804"/>
      <c r="M140" s="889" t="s">
        <v>2288</v>
      </c>
      <c r="N140" s="890" t="s">
        <v>2286</v>
      </c>
      <c r="O140" s="805" t="s">
        <v>2055</v>
      </c>
      <c r="P140" s="806">
        <v>170</v>
      </c>
      <c r="Q140" s="806">
        <v>320</v>
      </c>
      <c r="R140" s="807">
        <v>320</v>
      </c>
      <c r="S140" s="723"/>
      <c r="T140" s="723"/>
      <c r="U140" s="723"/>
    </row>
    <row r="141" spans="1:21">
      <c r="H141" s="627"/>
      <c r="I141" s="627"/>
      <c r="K141" s="627"/>
      <c r="L141" s="804"/>
      <c r="M141" s="896" t="s">
        <v>2289</v>
      </c>
      <c r="N141" s="897" t="s">
        <v>2286</v>
      </c>
      <c r="O141" s="808" t="s">
        <v>2055</v>
      </c>
      <c r="P141" s="809">
        <v>100</v>
      </c>
      <c r="Q141" s="809">
        <v>150</v>
      </c>
      <c r="R141" s="810">
        <v>150</v>
      </c>
      <c r="S141" s="723"/>
      <c r="T141" s="723"/>
      <c r="U141" s="723"/>
    </row>
    <row r="142" spans="1:21">
      <c r="H142" s="627"/>
      <c r="I142" s="627"/>
      <c r="K142" s="627"/>
      <c r="L142" s="804"/>
    </row>
    <row r="143" spans="1:21">
      <c r="K143" s="627"/>
      <c r="L143" s="804"/>
    </row>
    <row r="144" spans="1:21" ht="16.5">
      <c r="J144" s="811"/>
      <c r="K144" s="627"/>
      <c r="L144" s="804"/>
      <c r="M144" s="704"/>
      <c r="N144" s="704"/>
      <c r="O144" s="717"/>
      <c r="P144" s="812"/>
      <c r="Q144" s="812"/>
      <c r="R144" s="812"/>
      <c r="S144" s="723"/>
      <c r="T144" s="723"/>
      <c r="U144" s="723"/>
    </row>
    <row r="145" spans="1:21" ht="16.5">
      <c r="D145" s="693" t="s">
        <v>2348</v>
      </c>
      <c r="E145" s="693"/>
      <c r="F145" s="693"/>
      <c r="G145" s="693"/>
      <c r="J145" s="811"/>
      <c r="L145" s="804"/>
      <c r="M145" s="704"/>
      <c r="N145" s="704"/>
      <c r="O145" s="717"/>
      <c r="P145" s="812"/>
      <c r="Q145" s="812"/>
      <c r="R145" s="812"/>
      <c r="S145" s="723"/>
      <c r="T145" s="723"/>
      <c r="U145" s="723"/>
    </row>
    <row r="146" spans="1:21" ht="16.5">
      <c r="A146" s="813" t="s">
        <v>1881</v>
      </c>
      <c r="B146" s="813"/>
      <c r="C146" s="814"/>
      <c r="D146" s="876" t="s">
        <v>2349</v>
      </c>
      <c r="E146" s="876"/>
      <c r="F146" s="876"/>
      <c r="G146" s="876"/>
      <c r="I146" s="739"/>
      <c r="J146" s="733"/>
      <c r="L146" s="804"/>
      <c r="M146" s="704"/>
      <c r="N146" s="704"/>
      <c r="O146" s="717"/>
      <c r="P146" s="812"/>
      <c r="Q146" s="812"/>
      <c r="R146" s="812"/>
      <c r="S146" s="723"/>
      <c r="T146" s="723"/>
      <c r="U146" s="723"/>
    </row>
    <row r="147" spans="1:21" ht="25.5">
      <c r="A147" s="815"/>
      <c r="B147" s="816"/>
      <c r="C147" s="817"/>
      <c r="D147" s="634" t="s">
        <v>2239</v>
      </c>
      <c r="E147" s="634" t="s">
        <v>2239</v>
      </c>
      <c r="F147" s="635" t="s">
        <v>2239</v>
      </c>
      <c r="G147" s="733" t="s">
        <v>1886</v>
      </c>
      <c r="H147" s="798"/>
      <c r="I147" s="798"/>
      <c r="L147" s="804"/>
      <c r="M147" s="704"/>
      <c r="N147" s="704"/>
      <c r="O147" s="717"/>
      <c r="P147" s="812"/>
      <c r="Q147" s="812"/>
      <c r="R147" s="812"/>
      <c r="S147" s="723"/>
      <c r="T147" s="723"/>
      <c r="U147" s="723"/>
    </row>
    <row r="148" spans="1:21" ht="30">
      <c r="A148" s="818" t="s">
        <v>1644</v>
      </c>
      <c r="B148" s="819" t="s">
        <v>2241</v>
      </c>
      <c r="C148" s="820" t="s">
        <v>1645</v>
      </c>
      <c r="D148" s="821" t="s">
        <v>1574</v>
      </c>
      <c r="E148" s="821" t="s">
        <v>1575</v>
      </c>
      <c r="F148" s="822" t="s">
        <v>1577</v>
      </c>
      <c r="G148" s="823"/>
      <c r="H148" s="823"/>
      <c r="I148" s="823"/>
      <c r="J148" s="733"/>
      <c r="L148" s="804"/>
      <c r="M148" s="704"/>
      <c r="N148" s="704"/>
      <c r="O148" s="717"/>
      <c r="P148" s="812"/>
      <c r="Q148" s="812"/>
      <c r="R148" s="812"/>
      <c r="S148" s="723"/>
      <c r="T148" s="723"/>
      <c r="U148" s="723"/>
    </row>
    <row r="149" spans="1:21">
      <c r="A149" s="824" t="s">
        <v>2056</v>
      </c>
      <c r="B149" s="825" t="s">
        <v>2290</v>
      </c>
      <c r="C149" s="805" t="s">
        <v>1778</v>
      </c>
      <c r="D149" s="805">
        <v>57</v>
      </c>
      <c r="E149" s="805">
        <v>86</v>
      </c>
      <c r="F149" s="826">
        <v>86</v>
      </c>
      <c r="G149" s="723"/>
      <c r="H149" s="723"/>
      <c r="I149" s="723"/>
      <c r="J149" s="733"/>
      <c r="L149" s="804"/>
      <c r="M149" s="704"/>
      <c r="N149" s="704"/>
      <c r="O149" s="717"/>
      <c r="P149" s="812"/>
      <c r="Q149" s="812"/>
      <c r="R149" s="812"/>
      <c r="S149" s="723"/>
      <c r="T149" s="723"/>
      <c r="U149" s="723"/>
    </row>
    <row r="150" spans="1:21">
      <c r="A150" s="824" t="s">
        <v>2062</v>
      </c>
      <c r="B150" s="825" t="s">
        <v>2290</v>
      </c>
      <c r="C150" s="805" t="s">
        <v>1778</v>
      </c>
      <c r="D150" s="805">
        <v>64</v>
      </c>
      <c r="E150" s="805">
        <v>96</v>
      </c>
      <c r="F150" s="826">
        <v>96</v>
      </c>
      <c r="G150" s="723"/>
      <c r="H150" s="723"/>
      <c r="I150" s="723"/>
      <c r="J150" s="733"/>
      <c r="L150" s="804"/>
      <c r="M150" s="704"/>
      <c r="N150" s="704"/>
      <c r="O150" s="717"/>
      <c r="P150" s="812"/>
      <c r="Q150" s="812"/>
      <c r="R150" s="812"/>
      <c r="S150" s="723"/>
      <c r="T150" s="723"/>
      <c r="U150" s="723"/>
    </row>
    <row r="151" spans="1:21">
      <c r="A151" s="824" t="s">
        <v>2057</v>
      </c>
      <c r="B151" s="825" t="s">
        <v>2291</v>
      </c>
      <c r="C151" s="805" t="s">
        <v>1778</v>
      </c>
      <c r="D151" s="805">
        <v>57</v>
      </c>
      <c r="E151" s="805">
        <v>86</v>
      </c>
      <c r="F151" s="826">
        <v>86</v>
      </c>
      <c r="G151" s="723"/>
      <c r="H151" s="723"/>
      <c r="I151" s="723"/>
      <c r="J151" s="733"/>
      <c r="L151" s="804"/>
      <c r="M151" s="704"/>
      <c r="N151" s="704"/>
      <c r="O151" s="717"/>
      <c r="P151" s="812"/>
      <c r="Q151" s="812"/>
      <c r="R151" s="812"/>
      <c r="S151" s="723"/>
      <c r="T151" s="723"/>
      <c r="U151" s="723"/>
    </row>
    <row r="152" spans="1:21">
      <c r="A152" s="824" t="s">
        <v>2063</v>
      </c>
      <c r="B152" s="825" t="s">
        <v>2291</v>
      </c>
      <c r="C152" s="805" t="s">
        <v>1778</v>
      </c>
      <c r="D152" s="805">
        <v>64</v>
      </c>
      <c r="E152" s="805">
        <v>96</v>
      </c>
      <c r="F152" s="826">
        <v>96</v>
      </c>
      <c r="G152" s="723"/>
      <c r="H152" s="723"/>
      <c r="I152" s="723"/>
      <c r="J152" s="827"/>
      <c r="L152" s="804"/>
      <c r="M152" s="704"/>
      <c r="N152" s="704"/>
      <c r="O152" s="717"/>
      <c r="P152" s="812"/>
      <c r="Q152" s="812"/>
      <c r="R152" s="812"/>
      <c r="S152" s="723"/>
      <c r="T152" s="723"/>
      <c r="U152" s="723"/>
    </row>
    <row r="153" spans="1:21" ht="16.5" customHeight="1">
      <c r="A153" s="896" t="s">
        <v>2170</v>
      </c>
      <c r="B153" s="897" t="s">
        <v>2292</v>
      </c>
      <c r="C153" s="898" t="s">
        <v>1778</v>
      </c>
      <c r="D153" s="898">
        <v>980</v>
      </c>
      <c r="E153" s="898">
        <v>1330</v>
      </c>
      <c r="F153" s="902">
        <v>1330</v>
      </c>
      <c r="G153" s="838" t="s">
        <v>2171</v>
      </c>
      <c r="H153" s="838"/>
      <c r="I153" s="838"/>
      <c r="M153" s="704"/>
      <c r="N153" s="704"/>
      <c r="O153" s="717"/>
      <c r="P153" s="812"/>
      <c r="Q153" s="812"/>
      <c r="R153" s="812"/>
      <c r="S153" s="723"/>
      <c r="T153" s="723"/>
      <c r="U153" s="723"/>
    </row>
    <row r="154" spans="1:21">
      <c r="D154" s="627"/>
      <c r="E154" s="627"/>
      <c r="F154" s="627"/>
      <c r="G154" s="627"/>
      <c r="H154" s="627"/>
      <c r="I154" s="627"/>
      <c r="L154" s="804"/>
      <c r="M154" s="704"/>
      <c r="N154" s="704"/>
      <c r="O154" s="717"/>
      <c r="P154" s="812"/>
      <c r="Q154" s="812"/>
      <c r="R154" s="812"/>
      <c r="S154" s="723"/>
      <c r="T154" s="723"/>
      <c r="U154" s="723"/>
    </row>
    <row r="155" spans="1:21">
      <c r="D155" s="627"/>
      <c r="E155" s="627"/>
      <c r="F155" s="627"/>
      <c r="G155" s="627"/>
      <c r="H155" s="627"/>
      <c r="I155" s="627"/>
      <c r="L155" s="804"/>
      <c r="M155" s="704"/>
      <c r="N155" s="704"/>
      <c r="O155" s="717"/>
      <c r="P155" s="812"/>
      <c r="Q155" s="812"/>
      <c r="R155" s="812"/>
      <c r="S155" s="723"/>
      <c r="T155" s="723"/>
      <c r="U155" s="723"/>
    </row>
    <row r="156" spans="1:21" ht="16.5">
      <c r="A156" s="672"/>
      <c r="B156" s="672"/>
      <c r="D156" s="693" t="s">
        <v>2348</v>
      </c>
      <c r="E156" s="693"/>
      <c r="F156" s="693"/>
      <c r="G156" s="693"/>
      <c r="I156" s="627"/>
      <c r="L156" s="804"/>
      <c r="M156" s="704"/>
      <c r="N156" s="704"/>
      <c r="O156" s="717"/>
      <c r="P156" s="812"/>
      <c r="Q156" s="812"/>
      <c r="R156" s="812"/>
      <c r="S156" s="723"/>
      <c r="T156" s="723"/>
      <c r="U156" s="723"/>
    </row>
    <row r="157" spans="1:21" ht="16.5">
      <c r="A157" s="813" t="s">
        <v>2178</v>
      </c>
      <c r="B157" s="813"/>
      <c r="C157" s="814"/>
      <c r="D157" s="876" t="s">
        <v>2349</v>
      </c>
      <c r="E157" s="876"/>
      <c r="F157" s="876"/>
      <c r="G157" s="876"/>
      <c r="I157" s="739"/>
      <c r="L157" s="804"/>
      <c r="M157" s="704"/>
      <c r="N157" s="704"/>
      <c r="O157" s="717"/>
      <c r="P157" s="812"/>
      <c r="Q157" s="812"/>
      <c r="R157" s="812"/>
      <c r="S157" s="723"/>
      <c r="T157" s="723"/>
      <c r="U157" s="723"/>
    </row>
    <row r="158" spans="1:21" ht="16.5">
      <c r="A158" s="815"/>
      <c r="B158" s="816"/>
      <c r="C158" s="817"/>
      <c r="D158" s="634" t="s">
        <v>2239</v>
      </c>
      <c r="E158" s="634" t="s">
        <v>2239</v>
      </c>
      <c r="F158" s="635" t="s">
        <v>2239</v>
      </c>
      <c r="G158" s="798"/>
      <c r="H158" s="798"/>
      <c r="I158" s="798"/>
      <c r="L158" s="804"/>
      <c r="M158" s="704"/>
      <c r="N158" s="704"/>
      <c r="O158" s="717"/>
      <c r="P158" s="812"/>
      <c r="Q158" s="812"/>
      <c r="R158" s="812"/>
      <c r="S158" s="723"/>
      <c r="T158" s="723"/>
      <c r="U158" s="723"/>
    </row>
    <row r="159" spans="1:21" ht="30">
      <c r="A159" s="818" t="s">
        <v>1644</v>
      </c>
      <c r="B159" s="819" t="s">
        <v>2241</v>
      </c>
      <c r="C159" s="820" t="s">
        <v>1645</v>
      </c>
      <c r="D159" s="821" t="s">
        <v>1574</v>
      </c>
      <c r="E159" s="821" t="s">
        <v>1575</v>
      </c>
      <c r="F159" s="822" t="s">
        <v>1577</v>
      </c>
      <c r="G159" s="823"/>
      <c r="H159" s="823"/>
      <c r="I159" s="823"/>
      <c r="J159" s="811"/>
      <c r="L159" s="804"/>
      <c r="M159" s="704"/>
      <c r="N159" s="704"/>
      <c r="O159" s="717"/>
      <c r="P159" s="812"/>
      <c r="Q159" s="812"/>
      <c r="R159" s="812"/>
      <c r="S159" s="723"/>
      <c r="T159" s="723"/>
      <c r="U159" s="723"/>
    </row>
    <row r="160" spans="1:21" ht="16.5">
      <c r="A160" s="828" t="s">
        <v>2179</v>
      </c>
      <c r="B160" s="898" t="s">
        <v>1778</v>
      </c>
      <c r="C160" s="808" t="s">
        <v>2180</v>
      </c>
      <c r="D160" s="808">
        <v>700</v>
      </c>
      <c r="E160" s="808">
        <v>1268</v>
      </c>
      <c r="F160" s="829">
        <v>1268</v>
      </c>
      <c r="G160" s="723"/>
      <c r="H160" s="723"/>
      <c r="I160" s="723"/>
      <c r="J160" s="811"/>
      <c r="L160" s="804"/>
      <c r="M160" s="704"/>
      <c r="N160" s="704"/>
      <c r="O160" s="717"/>
      <c r="P160" s="812"/>
      <c r="Q160" s="812"/>
      <c r="R160" s="812"/>
      <c r="S160" s="723"/>
      <c r="T160" s="723"/>
      <c r="U160" s="723"/>
    </row>
    <row r="161" spans="1:21" ht="16.5">
      <c r="J161" s="811"/>
      <c r="L161" s="804"/>
      <c r="M161" s="704"/>
      <c r="N161" s="704"/>
      <c r="O161" s="717"/>
      <c r="P161" s="812"/>
      <c r="Q161" s="812"/>
      <c r="R161" s="812"/>
      <c r="S161" s="723"/>
      <c r="T161" s="723"/>
      <c r="U161" s="723"/>
    </row>
    <row r="162" spans="1:21" ht="16.5">
      <c r="J162" s="811"/>
      <c r="L162" s="804"/>
      <c r="M162" s="704"/>
      <c r="N162" s="704"/>
      <c r="O162" s="717"/>
      <c r="P162" s="812"/>
      <c r="Q162" s="812"/>
      <c r="R162" s="812"/>
      <c r="S162" s="723"/>
      <c r="T162" s="723"/>
      <c r="U162" s="723"/>
    </row>
    <row r="163" spans="1:21" ht="16.5">
      <c r="J163" s="811"/>
      <c r="L163" s="804"/>
      <c r="M163" s="704"/>
      <c r="N163" s="704"/>
      <c r="O163" s="717"/>
      <c r="P163" s="812"/>
      <c r="Q163" s="812"/>
      <c r="R163" s="812"/>
      <c r="S163" s="723"/>
      <c r="T163" s="723"/>
      <c r="U163" s="723"/>
    </row>
    <row r="164" spans="1:21" ht="16.5">
      <c r="J164" s="811"/>
      <c r="L164" s="804"/>
      <c r="M164" s="704"/>
      <c r="N164" s="704"/>
      <c r="O164" s="717"/>
      <c r="P164" s="812"/>
      <c r="Q164" s="812"/>
      <c r="R164" s="812"/>
      <c r="S164" s="723"/>
      <c r="T164" s="723"/>
      <c r="U164" s="723"/>
    </row>
    <row r="165" spans="1:21" ht="16.5">
      <c r="J165" s="811"/>
      <c r="L165" s="804"/>
      <c r="M165" s="627"/>
      <c r="N165" s="652"/>
      <c r="O165" s="725"/>
      <c r="P165" s="725"/>
    </row>
    <row r="166" spans="1:21" ht="22.5">
      <c r="A166" s="727" t="s">
        <v>2116</v>
      </c>
      <c r="D166" s="903" t="s">
        <v>2371</v>
      </c>
      <c r="E166" s="903"/>
      <c r="F166" s="903"/>
      <c r="G166" s="903"/>
      <c r="I166" s="628"/>
      <c r="J166" s="811"/>
      <c r="L166" s="804"/>
      <c r="N166" s="652"/>
      <c r="O166" s="725"/>
      <c r="P166" s="725"/>
    </row>
    <row r="167" spans="1:21" ht="16.5">
      <c r="D167" s="903" t="s">
        <v>2372</v>
      </c>
      <c r="E167" s="903"/>
      <c r="F167" s="903"/>
      <c r="G167" s="903"/>
      <c r="J167" s="811"/>
      <c r="N167" s="652"/>
      <c r="O167" s="725"/>
      <c r="P167" s="725"/>
    </row>
    <row r="168" spans="1:21" ht="16.5">
      <c r="A168" s="813" t="s">
        <v>1881</v>
      </c>
      <c r="B168" s="813"/>
      <c r="C168" s="814"/>
      <c r="D168" s="693"/>
      <c r="E168" s="739"/>
      <c r="F168" s="739"/>
      <c r="G168" s="739"/>
      <c r="H168" s="739"/>
      <c r="I168" s="739"/>
      <c r="J168" s="811"/>
      <c r="L168" s="724"/>
      <c r="N168" s="652"/>
      <c r="O168" s="725"/>
      <c r="P168" s="725"/>
    </row>
    <row r="169" spans="1:21" ht="16.5">
      <c r="A169" s="815"/>
      <c r="B169" s="816"/>
      <c r="C169" s="817"/>
      <c r="D169" s="634" t="s">
        <v>2239</v>
      </c>
      <c r="E169" s="634" t="s">
        <v>2239</v>
      </c>
      <c r="F169" s="635" t="s">
        <v>2239</v>
      </c>
      <c r="G169" s="798"/>
      <c r="H169" s="798"/>
      <c r="I169" s="798"/>
      <c r="L169" s="724"/>
      <c r="N169" s="652"/>
      <c r="O169" s="725"/>
      <c r="P169" s="725"/>
    </row>
    <row r="170" spans="1:21" ht="21">
      <c r="A170" s="830" t="s">
        <v>1644</v>
      </c>
      <c r="B170" s="831"/>
      <c r="C170" s="832" t="s">
        <v>1645</v>
      </c>
      <c r="D170" s="833" t="s">
        <v>1574</v>
      </c>
      <c r="E170" s="833" t="s">
        <v>1575</v>
      </c>
      <c r="F170" s="834" t="s">
        <v>1577</v>
      </c>
      <c r="G170" s="823"/>
      <c r="H170" s="823"/>
      <c r="I170" s="823"/>
      <c r="J170" s="835"/>
      <c r="L170" s="724"/>
      <c r="N170" s="652"/>
      <c r="O170" s="725"/>
      <c r="P170" s="725"/>
    </row>
    <row r="171" spans="1:21">
      <c r="A171" s="904" t="s">
        <v>2117</v>
      </c>
      <c r="B171" s="905"/>
      <c r="C171" s="906" t="s">
        <v>1778</v>
      </c>
      <c r="D171" s="906">
        <v>517</v>
      </c>
      <c r="E171" s="906">
        <v>788</v>
      </c>
      <c r="F171" s="907">
        <v>788</v>
      </c>
      <c r="G171" s="723"/>
      <c r="H171" s="723"/>
      <c r="I171" s="723"/>
      <c r="L171" s="724"/>
      <c r="N171" s="652"/>
      <c r="O171" s="725"/>
      <c r="P171" s="725"/>
    </row>
    <row r="172" spans="1:21">
      <c r="A172" s="836" t="s">
        <v>2118</v>
      </c>
      <c r="B172" s="739"/>
      <c r="C172" s="797" t="s">
        <v>1778</v>
      </c>
      <c r="D172" s="797">
        <v>950</v>
      </c>
      <c r="E172" s="797">
        <v>1175</v>
      </c>
      <c r="F172" s="837">
        <v>1175</v>
      </c>
      <c r="G172" s="723"/>
      <c r="H172" s="723"/>
      <c r="I172" s="723"/>
      <c r="L172" s="724"/>
      <c r="N172" s="652"/>
      <c r="O172" s="725"/>
      <c r="P172" s="725"/>
    </row>
    <row r="173" spans="1:21" ht="16.5">
      <c r="A173" s="680" t="s">
        <v>2170</v>
      </c>
      <c r="B173" s="681"/>
      <c r="C173" s="662" t="s">
        <v>1778</v>
      </c>
      <c r="D173" s="662">
        <v>647</v>
      </c>
      <c r="E173" s="662">
        <v>860</v>
      </c>
      <c r="F173" s="664">
        <v>860</v>
      </c>
      <c r="G173" s="723"/>
      <c r="H173" s="723"/>
      <c r="I173" s="723"/>
      <c r="L173" s="724"/>
      <c r="N173" s="652"/>
      <c r="O173" s="725"/>
      <c r="P173" s="725"/>
    </row>
    <row r="174" spans="1:21">
      <c r="A174" s="682" t="s">
        <v>2175</v>
      </c>
      <c r="B174" s="908"/>
      <c r="C174" s="668" t="s">
        <v>1778</v>
      </c>
      <c r="D174" s="668">
        <v>654</v>
      </c>
      <c r="E174" s="668">
        <v>1015</v>
      </c>
      <c r="F174" s="670">
        <v>1015</v>
      </c>
      <c r="G174" s="723"/>
      <c r="H174" s="723"/>
      <c r="I174" s="723"/>
      <c r="J174" s="838"/>
      <c r="K174" s="838"/>
      <c r="L174" s="724"/>
      <c r="N174" s="652"/>
      <c r="O174" s="725"/>
      <c r="P174" s="725"/>
    </row>
    <row r="175" spans="1:21" ht="16.5">
      <c r="C175" s="620"/>
      <c r="J175" s="838"/>
      <c r="K175" s="628"/>
      <c r="L175" s="724"/>
      <c r="N175" s="652"/>
      <c r="O175" s="725"/>
      <c r="P175" s="725"/>
    </row>
    <row r="176" spans="1:21" ht="16.5">
      <c r="A176" s="813" t="s">
        <v>1974</v>
      </c>
      <c r="B176" s="813"/>
      <c r="C176" s="814"/>
      <c r="D176" s="693"/>
      <c r="E176" s="739"/>
      <c r="F176" s="739"/>
      <c r="G176" s="739"/>
      <c r="H176" s="739"/>
      <c r="I176" s="739"/>
      <c r="J176" s="838"/>
      <c r="K176" s="628"/>
      <c r="L176" s="724"/>
      <c r="N176" s="652"/>
      <c r="O176" s="725"/>
      <c r="P176" s="725"/>
    </row>
    <row r="177" spans="1:16" ht="16.5">
      <c r="A177" s="815"/>
      <c r="B177" s="816"/>
      <c r="C177" s="817"/>
      <c r="D177" s="634" t="s">
        <v>2239</v>
      </c>
      <c r="E177" s="634" t="s">
        <v>2239</v>
      </c>
      <c r="F177" s="635" t="s">
        <v>2239</v>
      </c>
      <c r="G177" s="798"/>
      <c r="H177" s="798"/>
      <c r="I177" s="798"/>
      <c r="J177" s="838"/>
      <c r="K177" s="628"/>
      <c r="L177" s="724"/>
      <c r="N177" s="652"/>
      <c r="O177" s="725"/>
      <c r="P177" s="725"/>
    </row>
    <row r="178" spans="1:16" ht="21">
      <c r="A178" s="830" t="s">
        <v>1644</v>
      </c>
      <c r="B178" s="831"/>
      <c r="C178" s="832" t="s">
        <v>1645</v>
      </c>
      <c r="D178" s="833" t="s">
        <v>1574</v>
      </c>
      <c r="E178" s="833" t="s">
        <v>1575</v>
      </c>
      <c r="F178" s="834" t="s">
        <v>1577</v>
      </c>
      <c r="G178" s="823"/>
      <c r="H178" s="823"/>
      <c r="I178" s="823"/>
      <c r="J178" s="838"/>
      <c r="K178" s="756"/>
      <c r="L178" s="724"/>
      <c r="N178" s="652"/>
      <c r="O178" s="725"/>
      <c r="P178" s="725"/>
    </row>
    <row r="179" spans="1:16">
      <c r="A179" s="904" t="s">
        <v>2119</v>
      </c>
      <c r="B179" s="905"/>
      <c r="C179" s="906" t="s">
        <v>1976</v>
      </c>
      <c r="D179" s="906">
        <v>515</v>
      </c>
      <c r="E179" s="906">
        <v>632</v>
      </c>
      <c r="F179" s="907">
        <v>632</v>
      </c>
      <c r="G179" s="723"/>
      <c r="H179" s="723"/>
      <c r="I179" s="723"/>
      <c r="J179" s="838"/>
      <c r="L179" s="724"/>
      <c r="N179" s="652"/>
      <c r="O179" s="725"/>
      <c r="P179" s="725"/>
    </row>
    <row r="180" spans="1:16">
      <c r="A180" s="904" t="s">
        <v>2120</v>
      </c>
      <c r="B180" s="905"/>
      <c r="C180" s="906" t="s">
        <v>1976</v>
      </c>
      <c r="D180" s="906">
        <v>618</v>
      </c>
      <c r="E180" s="906">
        <v>765</v>
      </c>
      <c r="F180" s="907">
        <v>765</v>
      </c>
      <c r="G180" s="723"/>
      <c r="H180" s="723"/>
      <c r="I180" s="723"/>
      <c r="J180" s="838"/>
      <c r="L180" s="724"/>
      <c r="N180" s="652"/>
      <c r="O180" s="725"/>
      <c r="P180" s="725"/>
    </row>
    <row r="181" spans="1:16">
      <c r="A181" s="904" t="s">
        <v>2121</v>
      </c>
      <c r="B181" s="905"/>
      <c r="C181" s="906" t="s">
        <v>1976</v>
      </c>
      <c r="D181" s="906">
        <v>551</v>
      </c>
      <c r="E181" s="906">
        <v>706</v>
      </c>
      <c r="F181" s="907">
        <v>706</v>
      </c>
      <c r="G181" s="723"/>
      <c r="H181" s="723"/>
      <c r="I181" s="723"/>
      <c r="J181" s="838"/>
      <c r="L181" s="724"/>
      <c r="N181" s="652"/>
      <c r="O181" s="725"/>
      <c r="P181" s="725"/>
    </row>
    <row r="182" spans="1:16">
      <c r="A182" s="909" t="s">
        <v>2122</v>
      </c>
      <c r="B182" s="910"/>
      <c r="C182" s="911" t="s">
        <v>1976</v>
      </c>
      <c r="D182" s="911">
        <v>515</v>
      </c>
      <c r="E182" s="911">
        <v>647</v>
      </c>
      <c r="F182" s="912">
        <v>647</v>
      </c>
      <c r="G182" s="723"/>
      <c r="H182" s="723"/>
      <c r="I182" s="723"/>
      <c r="J182" s="838"/>
      <c r="L182" s="724"/>
      <c r="N182" s="652"/>
      <c r="O182" s="725"/>
      <c r="P182" s="725"/>
    </row>
    <row r="183" spans="1:16">
      <c r="C183" s="620"/>
      <c r="J183" s="838"/>
      <c r="L183" s="724"/>
      <c r="N183" s="652"/>
      <c r="O183" s="725"/>
      <c r="P183" s="725"/>
    </row>
    <row r="184" spans="1:16" ht="16.5">
      <c r="A184" s="813" t="s">
        <v>2123</v>
      </c>
      <c r="B184" s="813"/>
      <c r="C184" s="814"/>
      <c r="D184" s="693"/>
      <c r="E184" s="739"/>
      <c r="F184" s="739"/>
      <c r="G184" s="739"/>
      <c r="H184" s="739"/>
      <c r="I184" s="739"/>
      <c r="J184" s="838"/>
      <c r="L184" s="724"/>
      <c r="N184" s="652"/>
      <c r="O184" s="725"/>
      <c r="P184" s="725"/>
    </row>
    <row r="185" spans="1:16" ht="16.5">
      <c r="A185" s="815"/>
      <c r="B185" s="816"/>
      <c r="C185" s="817"/>
      <c r="D185" s="634" t="s">
        <v>2239</v>
      </c>
      <c r="E185" s="634" t="s">
        <v>2239</v>
      </c>
      <c r="F185" s="635" t="s">
        <v>2239</v>
      </c>
      <c r="G185" s="798"/>
      <c r="H185" s="798"/>
      <c r="I185" s="798"/>
      <c r="J185" s="838"/>
      <c r="L185" s="724"/>
      <c r="N185" s="652"/>
      <c r="O185" s="725"/>
      <c r="P185" s="725"/>
    </row>
    <row r="186" spans="1:16" ht="21">
      <c r="A186" s="830" t="s">
        <v>1644</v>
      </c>
      <c r="B186" s="831"/>
      <c r="C186" s="832" t="s">
        <v>1645</v>
      </c>
      <c r="D186" s="833" t="s">
        <v>1574</v>
      </c>
      <c r="E186" s="833" t="s">
        <v>1575</v>
      </c>
      <c r="F186" s="834" t="s">
        <v>1577</v>
      </c>
      <c r="G186" s="823"/>
      <c r="H186" s="823"/>
      <c r="I186" s="823"/>
      <c r="J186" s="838"/>
      <c r="L186" s="724"/>
      <c r="N186" s="652"/>
      <c r="O186" s="725"/>
      <c r="P186" s="725"/>
    </row>
    <row r="187" spans="1:16">
      <c r="A187" s="836" t="s">
        <v>2119</v>
      </c>
      <c r="B187" s="739"/>
      <c r="C187" s="797" t="s">
        <v>2124</v>
      </c>
      <c r="D187" s="797">
        <v>441</v>
      </c>
      <c r="E187" s="797">
        <v>574</v>
      </c>
      <c r="F187" s="837">
        <v>574</v>
      </c>
      <c r="G187" s="723"/>
      <c r="H187" s="723"/>
      <c r="I187" s="723"/>
      <c r="J187" s="838"/>
      <c r="L187" s="724"/>
      <c r="N187" s="652"/>
      <c r="O187" s="725"/>
      <c r="P187" s="725"/>
    </row>
    <row r="188" spans="1:16">
      <c r="A188" s="836" t="s">
        <v>2120</v>
      </c>
      <c r="B188" s="739"/>
      <c r="C188" s="797" t="s">
        <v>2124</v>
      </c>
      <c r="D188" s="797">
        <v>566</v>
      </c>
      <c r="E188" s="797">
        <v>779</v>
      </c>
      <c r="F188" s="837">
        <v>779</v>
      </c>
      <c r="G188" s="723"/>
      <c r="H188" s="723"/>
      <c r="I188" s="723"/>
      <c r="J188" s="838"/>
      <c r="L188" s="724"/>
      <c r="N188" s="652"/>
      <c r="O188" s="725"/>
      <c r="P188" s="725"/>
    </row>
    <row r="189" spans="1:16">
      <c r="A189" s="836" t="s">
        <v>2121</v>
      </c>
      <c r="B189" s="739"/>
      <c r="C189" s="797" t="s">
        <v>2124</v>
      </c>
      <c r="D189" s="797">
        <v>515</v>
      </c>
      <c r="E189" s="797">
        <v>618</v>
      </c>
      <c r="F189" s="837">
        <v>618</v>
      </c>
      <c r="G189" s="723"/>
      <c r="H189" s="723"/>
      <c r="I189" s="723"/>
      <c r="J189" s="838"/>
      <c r="L189" s="724"/>
      <c r="N189" s="652"/>
      <c r="O189" s="725"/>
      <c r="P189" s="725"/>
    </row>
    <row r="190" spans="1:16">
      <c r="A190" s="836" t="s">
        <v>2122</v>
      </c>
      <c r="B190" s="739"/>
      <c r="C190" s="797" t="s">
        <v>2124</v>
      </c>
      <c r="D190" s="797">
        <v>441</v>
      </c>
      <c r="E190" s="797">
        <v>588</v>
      </c>
      <c r="F190" s="837">
        <v>588</v>
      </c>
      <c r="G190" s="723"/>
      <c r="H190" s="723"/>
      <c r="I190" s="723"/>
      <c r="J190" s="838"/>
      <c r="L190" s="724"/>
      <c r="N190" s="652"/>
      <c r="O190" s="725"/>
      <c r="P190" s="725"/>
    </row>
    <row r="191" spans="1:16">
      <c r="A191" s="836" t="s">
        <v>2125</v>
      </c>
      <c r="B191" s="739"/>
      <c r="C191" s="797" t="s">
        <v>2124</v>
      </c>
      <c r="D191" s="797">
        <v>235</v>
      </c>
      <c r="E191" s="797">
        <v>294</v>
      </c>
      <c r="F191" s="837">
        <v>294</v>
      </c>
      <c r="G191" s="723"/>
      <c r="H191" s="723"/>
      <c r="I191" s="723"/>
      <c r="J191" s="838"/>
      <c r="L191" s="724"/>
      <c r="N191" s="652"/>
      <c r="O191" s="725"/>
      <c r="P191" s="725"/>
    </row>
    <row r="192" spans="1:16">
      <c r="A192" s="836" t="s">
        <v>2297</v>
      </c>
      <c r="B192" s="739"/>
      <c r="C192" s="797" t="s">
        <v>2124</v>
      </c>
      <c r="D192" s="797">
        <v>471</v>
      </c>
      <c r="E192" s="797">
        <v>471</v>
      </c>
      <c r="F192" s="837">
        <v>471</v>
      </c>
      <c r="G192" s="627"/>
      <c r="H192" s="723"/>
      <c r="I192" s="723"/>
      <c r="J192" s="838"/>
      <c r="L192" s="724"/>
      <c r="N192" s="652"/>
      <c r="O192" s="725"/>
      <c r="P192" s="725"/>
    </row>
    <row r="193" spans="1:16">
      <c r="A193" s="836" t="s">
        <v>2298</v>
      </c>
      <c r="B193" s="739"/>
      <c r="C193" s="797" t="s">
        <v>2124</v>
      </c>
      <c r="D193" s="797">
        <v>228</v>
      </c>
      <c r="E193" s="797">
        <v>272</v>
      </c>
      <c r="F193" s="837">
        <v>272</v>
      </c>
      <c r="G193" s="627"/>
      <c r="H193" s="723"/>
      <c r="I193" s="723"/>
      <c r="J193" s="838"/>
      <c r="L193" s="724"/>
      <c r="N193" s="652"/>
      <c r="O193" s="725"/>
      <c r="P193" s="725"/>
    </row>
    <row r="194" spans="1:16">
      <c r="A194" s="913" t="s">
        <v>2299</v>
      </c>
      <c r="B194" s="914"/>
      <c r="C194" s="915" t="s">
        <v>2124</v>
      </c>
      <c r="D194" s="915">
        <v>264</v>
      </c>
      <c r="E194" s="915">
        <v>315</v>
      </c>
      <c r="F194" s="916">
        <v>315</v>
      </c>
      <c r="G194" s="627"/>
      <c r="H194" s="723"/>
      <c r="I194" s="723"/>
      <c r="J194" s="838"/>
      <c r="L194" s="724"/>
      <c r="N194" s="652"/>
      <c r="O194" s="725"/>
      <c r="P194" s="725"/>
    </row>
    <row r="195" spans="1:16">
      <c r="C195" s="620"/>
      <c r="J195" s="838"/>
      <c r="L195" s="724"/>
      <c r="N195" s="652"/>
      <c r="O195" s="725"/>
      <c r="P195" s="725"/>
    </row>
    <row r="196" spans="1:16" ht="16.5">
      <c r="A196" s="813" t="s">
        <v>2126</v>
      </c>
      <c r="B196" s="813"/>
      <c r="C196" s="814"/>
      <c r="D196" s="693"/>
      <c r="E196" s="739"/>
      <c r="F196" s="739"/>
      <c r="G196" s="739"/>
      <c r="H196" s="739"/>
      <c r="I196" s="739"/>
      <c r="J196" s="838"/>
      <c r="L196" s="724"/>
      <c r="N196" s="652"/>
      <c r="O196" s="725"/>
      <c r="P196" s="725"/>
    </row>
    <row r="197" spans="1:16" ht="16.5">
      <c r="A197" s="815"/>
      <c r="B197" s="816"/>
      <c r="C197" s="817"/>
      <c r="D197" s="634" t="s">
        <v>2239</v>
      </c>
      <c r="E197" s="634" t="s">
        <v>2239</v>
      </c>
      <c r="F197" s="635" t="s">
        <v>2239</v>
      </c>
      <c r="G197" s="798"/>
      <c r="H197" s="798"/>
      <c r="I197" s="798"/>
      <c r="J197" s="838"/>
      <c r="L197" s="724"/>
      <c r="N197" s="652"/>
      <c r="O197" s="725"/>
      <c r="P197" s="725"/>
    </row>
    <row r="198" spans="1:16" ht="21">
      <c r="A198" s="830" t="s">
        <v>1644</v>
      </c>
      <c r="B198" s="831"/>
      <c r="C198" s="832" t="s">
        <v>1645</v>
      </c>
      <c r="D198" s="833" t="s">
        <v>1574</v>
      </c>
      <c r="E198" s="833" t="s">
        <v>1575</v>
      </c>
      <c r="F198" s="834" t="s">
        <v>1577</v>
      </c>
      <c r="G198" s="823"/>
      <c r="H198" s="823"/>
      <c r="I198" s="823"/>
      <c r="J198" s="838"/>
      <c r="L198" s="724"/>
      <c r="N198" s="652"/>
      <c r="O198" s="725"/>
      <c r="P198" s="725"/>
    </row>
    <row r="199" spans="1:16">
      <c r="A199" s="904" t="s">
        <v>2119</v>
      </c>
      <c r="B199" s="905"/>
      <c r="C199" s="906" t="s">
        <v>2127</v>
      </c>
      <c r="D199" s="906">
        <v>390</v>
      </c>
      <c r="E199" s="906">
        <v>500</v>
      </c>
      <c r="F199" s="907">
        <v>500</v>
      </c>
      <c r="G199" s="723"/>
      <c r="H199" s="723"/>
      <c r="I199" s="723"/>
      <c r="J199" s="838"/>
      <c r="L199" s="724"/>
      <c r="N199" s="652"/>
      <c r="O199" s="725"/>
      <c r="P199" s="725"/>
    </row>
    <row r="200" spans="1:16">
      <c r="A200" s="904" t="s">
        <v>2122</v>
      </c>
      <c r="B200" s="905"/>
      <c r="C200" s="906" t="s">
        <v>2127</v>
      </c>
      <c r="D200" s="906">
        <v>397</v>
      </c>
      <c r="E200" s="906">
        <v>515</v>
      </c>
      <c r="F200" s="907">
        <v>515</v>
      </c>
      <c r="G200" s="917" t="s">
        <v>2373</v>
      </c>
      <c r="H200" s="723"/>
      <c r="I200" s="723"/>
      <c r="J200" s="838"/>
      <c r="L200" s="724"/>
      <c r="N200" s="652"/>
      <c r="O200" s="725"/>
      <c r="P200" s="725"/>
    </row>
    <row r="201" spans="1:16">
      <c r="A201" s="680" t="s">
        <v>2125</v>
      </c>
      <c r="B201" s="665"/>
      <c r="C201" s="906" t="s">
        <v>2127</v>
      </c>
      <c r="D201" s="662">
        <v>265</v>
      </c>
      <c r="E201" s="662">
        <v>199</v>
      </c>
      <c r="F201" s="664">
        <v>199</v>
      </c>
      <c r="G201" s="627"/>
      <c r="J201" s="838"/>
      <c r="L201" s="724"/>
      <c r="N201" s="652"/>
      <c r="O201" s="725"/>
      <c r="P201" s="725"/>
    </row>
    <row r="202" spans="1:16">
      <c r="A202" s="680" t="s">
        <v>2297</v>
      </c>
      <c r="B202" s="665"/>
      <c r="C202" s="906" t="s">
        <v>2127</v>
      </c>
      <c r="D202" s="662">
        <v>286</v>
      </c>
      <c r="E202" s="662">
        <v>359</v>
      </c>
      <c r="F202" s="664">
        <v>359</v>
      </c>
      <c r="G202" s="627"/>
      <c r="J202" s="838"/>
      <c r="L202" s="724"/>
      <c r="N202" s="652"/>
      <c r="O202" s="725"/>
      <c r="P202" s="725"/>
    </row>
    <row r="203" spans="1:16">
      <c r="A203" s="680" t="s">
        <v>2298</v>
      </c>
      <c r="B203" s="665"/>
      <c r="C203" s="906" t="s">
        <v>2127</v>
      </c>
      <c r="D203" s="662">
        <v>155</v>
      </c>
      <c r="E203" s="662">
        <v>174</v>
      </c>
      <c r="F203" s="664">
        <v>174</v>
      </c>
      <c r="G203" s="627"/>
      <c r="J203" s="838"/>
      <c r="L203" s="724"/>
      <c r="N203" s="652"/>
      <c r="O203" s="725"/>
      <c r="P203" s="725"/>
    </row>
    <row r="204" spans="1:16" ht="16.5">
      <c r="A204" s="682" t="s">
        <v>2299</v>
      </c>
      <c r="B204" s="908"/>
      <c r="C204" s="911" t="s">
        <v>2127</v>
      </c>
      <c r="D204" s="668">
        <v>117</v>
      </c>
      <c r="E204" s="668">
        <v>116</v>
      </c>
      <c r="F204" s="670">
        <v>116</v>
      </c>
      <c r="G204" s="629"/>
      <c r="J204" s="838"/>
      <c r="L204" s="724"/>
      <c r="N204" s="652"/>
      <c r="O204" s="725"/>
      <c r="P204" s="725"/>
    </row>
    <row r="205" spans="1:16">
      <c r="A205" s="620" t="s">
        <v>2321</v>
      </c>
      <c r="C205" s="627" t="s">
        <v>2127</v>
      </c>
      <c r="D205" s="620">
        <v>840</v>
      </c>
      <c r="E205" s="620">
        <v>1038</v>
      </c>
      <c r="F205" s="620">
        <v>1038</v>
      </c>
      <c r="G205" s="723" t="s">
        <v>2322</v>
      </c>
      <c r="L205" s="724"/>
    </row>
    <row r="206" spans="1:16" ht="16.5">
      <c r="A206" s="628"/>
    </row>
    <row r="207" spans="1:16">
      <c r="A207" s="620" t="s">
        <v>1641</v>
      </c>
      <c r="D207" s="627"/>
      <c r="E207" s="627"/>
      <c r="F207" s="627"/>
    </row>
    <row r="208" spans="1:16" ht="16.5">
      <c r="A208" s="672" t="s">
        <v>1677</v>
      </c>
      <c r="B208" s="672"/>
      <c r="D208" s="627"/>
      <c r="E208" s="627"/>
      <c r="F208" s="627"/>
    </row>
    <row r="209" spans="1:10">
      <c r="A209" s="620" t="s">
        <v>1968</v>
      </c>
      <c r="D209" s="627"/>
      <c r="E209" s="627"/>
      <c r="F209" s="627"/>
    </row>
    <row r="210" spans="1:10" ht="16.5">
      <c r="A210" s="628"/>
      <c r="D210" s="627"/>
      <c r="E210" s="627"/>
      <c r="F210" s="627"/>
    </row>
    <row r="211" spans="1:10" ht="16.5">
      <c r="A211" s="726" t="s">
        <v>1678</v>
      </c>
      <c r="B211" s="628"/>
      <c r="C211" s="629"/>
      <c r="D211" s="629"/>
      <c r="E211" s="629"/>
      <c r="F211" s="629"/>
    </row>
    <row r="212" spans="1:10" ht="16.5">
      <c r="A212" s="726" t="e" cm="1">
        <f t="array" ref="A212">- Above trucking rate is served as indication only</f>
        <v>#NAME?</v>
      </c>
      <c r="B212" s="628"/>
      <c r="C212" s="629"/>
      <c r="D212" s="629"/>
      <c r="E212" s="629"/>
      <c r="F212" s="629"/>
    </row>
    <row r="213" spans="1:10" ht="16.5">
      <c r="A213" s="628" t="e" cm="1">
        <f t="array" ref="A213">- Actual rates will be quoted basis on Actual address and trucking requirements from shipper.</f>
        <v>#NAME?</v>
      </c>
      <c r="B213" s="628"/>
      <c r="C213" s="629"/>
      <c r="D213" s="629"/>
      <c r="E213" s="629"/>
      <c r="F213" s="629"/>
    </row>
    <row r="214" spans="1:10" ht="16.5">
      <c r="A214" s="628" t="s">
        <v>1679</v>
      </c>
      <c r="B214" s="628"/>
      <c r="C214" s="629"/>
      <c r="D214" s="629"/>
      <c r="E214" s="629"/>
      <c r="F214" s="629"/>
    </row>
    <row r="215" spans="1:10" ht="16.5">
      <c r="A215" s="628" t="e" cm="1">
        <f t="array" ref="A215">- Above rates are applicable to general goods/equipment type only</f>
        <v>#NAME?</v>
      </c>
      <c r="B215" s="628"/>
      <c r="C215" s="629"/>
      <c r="D215" s="629"/>
      <c r="E215" s="629"/>
      <c r="F215" s="629"/>
    </row>
    <row r="216" spans="1:10" ht="16.5">
      <c r="A216" s="628" t="s">
        <v>1681</v>
      </c>
      <c r="B216" s="628"/>
      <c r="C216" s="629"/>
      <c r="D216" s="629"/>
      <c r="E216" s="629"/>
      <c r="F216" s="629"/>
    </row>
    <row r="217" spans="1:10" ht="16.5">
      <c r="A217" s="628" t="s">
        <v>1682</v>
      </c>
      <c r="B217" s="628"/>
      <c r="C217" s="629"/>
      <c r="D217" s="629"/>
      <c r="E217" s="629"/>
      <c r="F217" s="629"/>
    </row>
    <row r="218" spans="1:10" ht="16.5">
      <c r="A218" s="628" t="s">
        <v>1683</v>
      </c>
      <c r="B218" s="628"/>
      <c r="C218" s="629"/>
      <c r="D218" s="629"/>
      <c r="E218" s="629"/>
      <c r="F218" s="629"/>
    </row>
    <row r="219" spans="1:10" ht="16.5">
      <c r="A219" s="628" t="e" cm="1">
        <f t="array" ref="A219">- Overnight charge: RMB1000 or USD143 / per truck / night</f>
        <v>#NAME?</v>
      </c>
      <c r="B219" s="628"/>
      <c r="C219" s="629"/>
      <c r="D219" s="629"/>
      <c r="E219" s="629"/>
      <c r="F219" s="629"/>
    </row>
    <row r="220" spans="1:10">
      <c r="A220" s="620" t="s">
        <v>1685</v>
      </c>
    </row>
    <row r="222" spans="1:10" ht="22.5">
      <c r="A222" s="727"/>
      <c r="G222" s="693"/>
      <c r="H222" s="693"/>
      <c r="I222" s="693"/>
      <c r="J222" s="693"/>
    </row>
    <row r="223" spans="1:10" ht="22.5">
      <c r="A223" s="727" t="s">
        <v>2181</v>
      </c>
      <c r="G223" s="876" t="s">
        <v>2348</v>
      </c>
      <c r="H223" s="876"/>
      <c r="I223" s="876"/>
      <c r="J223" s="876"/>
    </row>
    <row r="224" spans="1:10" ht="16.5">
      <c r="A224" s="630"/>
      <c r="G224" s="630" t="s">
        <v>2349</v>
      </c>
    </row>
    <row r="225" spans="1:10" ht="15.75" thickBot="1">
      <c r="A225" s="620" t="s">
        <v>2182</v>
      </c>
      <c r="G225" s="620" t="s">
        <v>2183</v>
      </c>
      <c r="I225" s="627"/>
    </row>
    <row r="226" spans="1:10" ht="15.75" thickBot="1">
      <c r="A226" s="839" t="s">
        <v>1670</v>
      </c>
      <c r="B226" s="840"/>
      <c r="C226" s="841"/>
      <c r="D226" s="842"/>
      <c r="G226" s="843" t="s">
        <v>1670</v>
      </c>
      <c r="H226" s="844"/>
      <c r="I226" s="845"/>
      <c r="J226" s="846"/>
    </row>
    <row r="227" spans="1:10" ht="15.75" thickBot="1">
      <c r="A227" s="847" t="s">
        <v>2184</v>
      </c>
      <c r="B227" s="848" t="s">
        <v>1957</v>
      </c>
      <c r="C227" s="841" t="s">
        <v>2185</v>
      </c>
      <c r="D227" s="842" t="s">
        <v>2186</v>
      </c>
      <c r="G227" s="849" t="s">
        <v>2184</v>
      </c>
      <c r="H227" s="850" t="s">
        <v>1957</v>
      </c>
      <c r="I227" s="851" t="s">
        <v>2185</v>
      </c>
      <c r="J227" s="852" t="s">
        <v>2186</v>
      </c>
    </row>
    <row r="228" spans="1:10">
      <c r="A228" s="847"/>
      <c r="B228" s="848"/>
      <c r="C228" s="853" t="s">
        <v>1732</v>
      </c>
      <c r="D228" s="854" t="s">
        <v>1732</v>
      </c>
      <c r="G228" s="855"/>
      <c r="H228" s="856"/>
      <c r="I228" s="627" t="s">
        <v>1732</v>
      </c>
      <c r="J228" s="857" t="s">
        <v>1732</v>
      </c>
    </row>
    <row r="229" spans="1:10">
      <c r="A229" s="855" t="s">
        <v>1782</v>
      </c>
      <c r="B229" s="856" t="s">
        <v>2187</v>
      </c>
      <c r="C229" s="858">
        <v>130</v>
      </c>
      <c r="D229" s="859">
        <v>130</v>
      </c>
      <c r="G229" s="855" t="s">
        <v>1782</v>
      </c>
      <c r="H229" s="856" t="s">
        <v>2187</v>
      </c>
      <c r="I229" s="627">
        <v>170</v>
      </c>
      <c r="J229" s="857">
        <v>170</v>
      </c>
    </row>
    <row r="230" spans="1:10">
      <c r="A230" s="855" t="s">
        <v>1783</v>
      </c>
      <c r="B230" s="856" t="s">
        <v>2187</v>
      </c>
      <c r="C230" s="858">
        <v>410</v>
      </c>
      <c r="D230" s="859">
        <v>425</v>
      </c>
      <c r="G230" s="855" t="s">
        <v>1783</v>
      </c>
      <c r="H230" s="856" t="s">
        <v>2187</v>
      </c>
      <c r="I230" s="627">
        <v>380</v>
      </c>
      <c r="J230" s="857">
        <v>400</v>
      </c>
    </row>
    <row r="231" spans="1:10">
      <c r="A231" s="855" t="s">
        <v>1784</v>
      </c>
      <c r="B231" s="856" t="s">
        <v>2187</v>
      </c>
      <c r="C231" s="858">
        <v>270</v>
      </c>
      <c r="D231" s="859">
        <v>270</v>
      </c>
      <c r="G231" s="855" t="s">
        <v>1784</v>
      </c>
      <c r="H231" s="856" t="s">
        <v>2187</v>
      </c>
      <c r="I231" s="627">
        <v>265</v>
      </c>
      <c r="J231" s="857">
        <v>265</v>
      </c>
    </row>
    <row r="232" spans="1:10">
      <c r="A232" s="855" t="s">
        <v>1785</v>
      </c>
      <c r="B232" s="856" t="s">
        <v>2187</v>
      </c>
      <c r="C232" s="858">
        <v>150</v>
      </c>
      <c r="D232" s="859">
        <v>150</v>
      </c>
      <c r="G232" s="855" t="s">
        <v>1785</v>
      </c>
      <c r="H232" s="856" t="s">
        <v>2187</v>
      </c>
      <c r="I232" s="627">
        <v>150</v>
      </c>
      <c r="J232" s="857">
        <v>150</v>
      </c>
    </row>
    <row r="233" spans="1:10">
      <c r="A233" s="855" t="s">
        <v>1786</v>
      </c>
      <c r="B233" s="856" t="s">
        <v>2187</v>
      </c>
      <c r="C233" s="858">
        <v>205</v>
      </c>
      <c r="D233" s="859">
        <v>205</v>
      </c>
      <c r="G233" s="855" t="s">
        <v>1786</v>
      </c>
      <c r="H233" s="856" t="s">
        <v>2187</v>
      </c>
      <c r="I233" s="627">
        <v>230</v>
      </c>
      <c r="J233" s="857">
        <v>230</v>
      </c>
    </row>
    <row r="234" spans="1:10">
      <c r="A234" s="855" t="s">
        <v>1787</v>
      </c>
      <c r="B234" s="856" t="s">
        <v>2187</v>
      </c>
      <c r="C234" s="858">
        <v>205</v>
      </c>
      <c r="D234" s="859">
        <v>215</v>
      </c>
      <c r="G234" s="855" t="s">
        <v>1787</v>
      </c>
      <c r="H234" s="856" t="s">
        <v>2187</v>
      </c>
      <c r="I234" s="627">
        <v>210</v>
      </c>
      <c r="J234" s="857">
        <v>210</v>
      </c>
    </row>
    <row r="235" spans="1:10">
      <c r="A235" s="855" t="s">
        <v>1788</v>
      </c>
      <c r="B235" s="856" t="s">
        <v>2187</v>
      </c>
      <c r="C235" s="858" t="s">
        <v>2188</v>
      </c>
      <c r="D235" s="859">
        <v>670</v>
      </c>
      <c r="G235" s="855" t="s">
        <v>1788</v>
      </c>
      <c r="H235" s="856" t="s">
        <v>2187</v>
      </c>
      <c r="I235" s="627">
        <v>630</v>
      </c>
      <c r="J235" s="857">
        <v>650</v>
      </c>
    </row>
    <row r="236" spans="1:10">
      <c r="A236" s="855" t="s">
        <v>1789</v>
      </c>
      <c r="B236" s="856" t="s">
        <v>2187</v>
      </c>
      <c r="C236" s="858">
        <v>650</v>
      </c>
      <c r="D236" s="859">
        <v>670</v>
      </c>
      <c r="G236" s="855" t="s">
        <v>1789</v>
      </c>
      <c r="H236" s="856" t="s">
        <v>2187</v>
      </c>
      <c r="I236" s="627">
        <v>650</v>
      </c>
      <c r="J236" s="857">
        <v>670</v>
      </c>
    </row>
    <row r="237" spans="1:10">
      <c r="A237" s="855" t="s">
        <v>1790</v>
      </c>
      <c r="B237" s="856" t="s">
        <v>2187</v>
      </c>
      <c r="C237" s="858">
        <v>375</v>
      </c>
      <c r="D237" s="859">
        <v>390</v>
      </c>
      <c r="G237" s="855" t="s">
        <v>1790</v>
      </c>
      <c r="H237" s="856" t="s">
        <v>2187</v>
      </c>
      <c r="I237" s="627">
        <v>380</v>
      </c>
      <c r="J237" s="857">
        <v>400</v>
      </c>
    </row>
    <row r="238" spans="1:10">
      <c r="A238" s="855" t="s">
        <v>1791</v>
      </c>
      <c r="B238" s="856" t="s">
        <v>2187</v>
      </c>
      <c r="C238" s="858">
        <v>230</v>
      </c>
      <c r="D238" s="859">
        <v>230</v>
      </c>
      <c r="G238" s="855" t="s">
        <v>1791</v>
      </c>
      <c r="H238" s="856" t="s">
        <v>2187</v>
      </c>
      <c r="I238" s="627">
        <v>180</v>
      </c>
      <c r="J238" s="857">
        <v>180</v>
      </c>
    </row>
    <row r="239" spans="1:10">
      <c r="A239" s="855" t="s">
        <v>1792</v>
      </c>
      <c r="B239" s="856" t="s">
        <v>2187</v>
      </c>
      <c r="C239" s="858">
        <v>210</v>
      </c>
      <c r="D239" s="859">
        <v>215</v>
      </c>
      <c r="G239" s="855" t="s">
        <v>1792</v>
      </c>
      <c r="H239" s="856" t="s">
        <v>2187</v>
      </c>
      <c r="I239" s="627">
        <v>150</v>
      </c>
      <c r="J239" s="857">
        <v>150</v>
      </c>
    </row>
    <row r="240" spans="1:10">
      <c r="A240" s="855" t="s">
        <v>1793</v>
      </c>
      <c r="B240" s="856" t="s">
        <v>2187</v>
      </c>
      <c r="C240" s="858">
        <v>655</v>
      </c>
      <c r="D240" s="859">
        <v>675</v>
      </c>
      <c r="G240" s="855" t="s">
        <v>1793</v>
      </c>
      <c r="H240" s="856" t="s">
        <v>2187</v>
      </c>
      <c r="I240" s="627">
        <v>585</v>
      </c>
      <c r="J240" s="857">
        <v>605</v>
      </c>
    </row>
    <row r="241" spans="1:10">
      <c r="A241" s="855" t="s">
        <v>1794</v>
      </c>
      <c r="B241" s="856" t="s">
        <v>2187</v>
      </c>
      <c r="C241" s="858">
        <v>550</v>
      </c>
      <c r="D241" s="859">
        <v>570</v>
      </c>
      <c r="G241" s="855" t="s">
        <v>1794</v>
      </c>
      <c r="H241" s="856" t="s">
        <v>2187</v>
      </c>
      <c r="I241" s="627">
        <v>570</v>
      </c>
      <c r="J241" s="857">
        <v>585</v>
      </c>
    </row>
    <row r="242" spans="1:10">
      <c r="A242" s="855" t="s">
        <v>1795</v>
      </c>
      <c r="B242" s="856" t="s">
        <v>2187</v>
      </c>
      <c r="C242" s="858">
        <v>355</v>
      </c>
      <c r="D242" s="859">
        <v>375</v>
      </c>
      <c r="G242" s="855" t="s">
        <v>1795</v>
      </c>
      <c r="H242" s="856" t="s">
        <v>2187</v>
      </c>
      <c r="I242" s="627">
        <v>370</v>
      </c>
      <c r="J242" s="857">
        <v>375</v>
      </c>
    </row>
    <row r="243" spans="1:10">
      <c r="A243" s="855" t="s">
        <v>1796</v>
      </c>
      <c r="B243" s="856" t="s">
        <v>2187</v>
      </c>
      <c r="C243" s="858">
        <v>195</v>
      </c>
      <c r="D243" s="859">
        <v>195</v>
      </c>
      <c r="G243" s="855" t="s">
        <v>1796</v>
      </c>
      <c r="H243" s="856" t="s">
        <v>2187</v>
      </c>
      <c r="I243" s="627">
        <v>180</v>
      </c>
      <c r="J243" s="857">
        <v>195</v>
      </c>
    </row>
    <row r="244" spans="1:10">
      <c r="A244" s="855" t="s">
        <v>1797</v>
      </c>
      <c r="B244" s="856" t="s">
        <v>2187</v>
      </c>
      <c r="C244" s="858" t="s">
        <v>2189</v>
      </c>
      <c r="D244" s="859">
        <v>390</v>
      </c>
      <c r="G244" s="855" t="s">
        <v>1797</v>
      </c>
      <c r="H244" s="856" t="s">
        <v>2187</v>
      </c>
      <c r="I244" s="627">
        <v>390</v>
      </c>
      <c r="J244" s="857">
        <v>410</v>
      </c>
    </row>
    <row r="245" spans="1:10">
      <c r="A245" s="855" t="s">
        <v>1798</v>
      </c>
      <c r="B245" s="856" t="s">
        <v>2187</v>
      </c>
      <c r="C245" s="858">
        <v>140</v>
      </c>
      <c r="D245" s="859">
        <v>140</v>
      </c>
      <c r="G245" s="855" t="s">
        <v>1798</v>
      </c>
      <c r="H245" s="856" t="s">
        <v>2187</v>
      </c>
      <c r="I245" s="627">
        <v>180</v>
      </c>
      <c r="J245" s="857">
        <v>180</v>
      </c>
    </row>
    <row r="246" spans="1:10">
      <c r="A246" s="855" t="s">
        <v>1799</v>
      </c>
      <c r="B246" s="856" t="s">
        <v>2187</v>
      </c>
      <c r="C246" s="858">
        <v>495</v>
      </c>
      <c r="D246" s="859">
        <v>515</v>
      </c>
      <c r="G246" s="855" t="s">
        <v>1799</v>
      </c>
      <c r="H246" s="856" t="s">
        <v>2187</v>
      </c>
      <c r="I246" s="627">
        <v>450</v>
      </c>
      <c r="J246" s="857">
        <v>450</v>
      </c>
    </row>
    <row r="247" spans="1:10">
      <c r="A247" s="855" t="s">
        <v>1671</v>
      </c>
      <c r="B247" s="856" t="s">
        <v>2187</v>
      </c>
      <c r="C247" s="858">
        <v>155</v>
      </c>
      <c r="D247" s="859">
        <v>170</v>
      </c>
      <c r="G247" s="855" t="s">
        <v>1671</v>
      </c>
      <c r="H247" s="856" t="s">
        <v>2187</v>
      </c>
      <c r="I247" s="627">
        <v>185</v>
      </c>
      <c r="J247" s="857">
        <v>185</v>
      </c>
    </row>
    <row r="248" spans="1:10">
      <c r="A248" s="855" t="s">
        <v>1800</v>
      </c>
      <c r="B248" s="856" t="s">
        <v>2187</v>
      </c>
      <c r="C248" s="858">
        <v>335</v>
      </c>
      <c r="D248" s="859">
        <v>335</v>
      </c>
      <c r="G248" s="855" t="s">
        <v>1800</v>
      </c>
      <c r="H248" s="856" t="s">
        <v>2187</v>
      </c>
      <c r="I248" s="627">
        <v>350</v>
      </c>
      <c r="J248" s="857">
        <v>350</v>
      </c>
    </row>
    <row r="249" spans="1:10">
      <c r="A249" s="855" t="s">
        <v>1672</v>
      </c>
      <c r="B249" s="856" t="s">
        <v>2187</v>
      </c>
      <c r="C249" s="858">
        <v>155</v>
      </c>
      <c r="D249" s="859">
        <v>155</v>
      </c>
      <c r="G249" s="855" t="s">
        <v>1672</v>
      </c>
      <c r="H249" s="856" t="s">
        <v>2187</v>
      </c>
      <c r="I249" s="627">
        <v>150</v>
      </c>
      <c r="J249" s="857">
        <v>150</v>
      </c>
    </row>
    <row r="250" spans="1:10">
      <c r="A250" s="855" t="s">
        <v>1801</v>
      </c>
      <c r="B250" s="856" t="s">
        <v>2187</v>
      </c>
      <c r="C250" s="858">
        <v>155</v>
      </c>
      <c r="D250" s="859">
        <v>155</v>
      </c>
      <c r="G250" s="855" t="s">
        <v>1801</v>
      </c>
      <c r="H250" s="856" t="s">
        <v>2187</v>
      </c>
      <c r="I250" s="627">
        <v>130</v>
      </c>
      <c r="J250" s="857">
        <v>130</v>
      </c>
    </row>
    <row r="251" spans="1:10">
      <c r="A251" s="855" t="s">
        <v>1673</v>
      </c>
      <c r="B251" s="856" t="s">
        <v>2187</v>
      </c>
      <c r="C251" s="858">
        <v>420</v>
      </c>
      <c r="D251" s="859">
        <v>420</v>
      </c>
      <c r="G251" s="855" t="s">
        <v>1673</v>
      </c>
      <c r="H251" s="856" t="s">
        <v>2187</v>
      </c>
      <c r="I251" s="627">
        <v>440</v>
      </c>
      <c r="J251" s="857">
        <v>440</v>
      </c>
    </row>
    <row r="252" spans="1:10">
      <c r="A252" s="855" t="s">
        <v>1802</v>
      </c>
      <c r="B252" s="856" t="s">
        <v>2187</v>
      </c>
      <c r="C252" s="858">
        <v>495</v>
      </c>
      <c r="D252" s="859">
        <v>515</v>
      </c>
      <c r="G252" s="855" t="s">
        <v>1802</v>
      </c>
      <c r="H252" s="856" t="s">
        <v>2187</v>
      </c>
      <c r="I252" s="627">
        <v>480</v>
      </c>
      <c r="J252" s="857">
        <v>495</v>
      </c>
    </row>
    <row r="253" spans="1:10">
      <c r="A253" s="855" t="s">
        <v>1803</v>
      </c>
      <c r="B253" s="856" t="s">
        <v>2187</v>
      </c>
      <c r="C253" s="858">
        <v>210</v>
      </c>
      <c r="D253" s="859">
        <v>210</v>
      </c>
      <c r="G253" s="855" t="s">
        <v>1803</v>
      </c>
      <c r="H253" s="856" t="s">
        <v>2187</v>
      </c>
      <c r="I253" s="627">
        <v>230</v>
      </c>
      <c r="J253" s="857">
        <v>230</v>
      </c>
    </row>
    <row r="254" spans="1:10">
      <c r="A254" s="855" t="s">
        <v>1879</v>
      </c>
      <c r="B254" s="856" t="s">
        <v>2187</v>
      </c>
      <c r="C254" s="858">
        <v>355</v>
      </c>
      <c r="D254" s="859">
        <v>375</v>
      </c>
      <c r="G254" s="855" t="s">
        <v>1879</v>
      </c>
      <c r="H254" s="856" t="s">
        <v>2187</v>
      </c>
      <c r="I254" s="627">
        <v>380</v>
      </c>
      <c r="J254" s="857">
        <v>390</v>
      </c>
    </row>
    <row r="255" spans="1:10">
      <c r="A255" s="855" t="s">
        <v>1804</v>
      </c>
      <c r="B255" s="856" t="s">
        <v>2187</v>
      </c>
      <c r="C255" s="858">
        <v>230</v>
      </c>
      <c r="D255" s="859">
        <v>250</v>
      </c>
      <c r="G255" s="855" t="s">
        <v>1804</v>
      </c>
      <c r="H255" s="856" t="s">
        <v>2187</v>
      </c>
      <c r="I255" s="627">
        <v>215</v>
      </c>
      <c r="J255" s="857">
        <v>230</v>
      </c>
    </row>
    <row r="256" spans="1:10">
      <c r="A256" s="855" t="s">
        <v>1805</v>
      </c>
      <c r="B256" s="856" t="s">
        <v>2187</v>
      </c>
      <c r="C256" s="858">
        <v>300</v>
      </c>
      <c r="D256" s="859">
        <v>300</v>
      </c>
      <c r="G256" s="855" t="s">
        <v>1805</v>
      </c>
      <c r="H256" s="856" t="s">
        <v>2187</v>
      </c>
      <c r="I256" s="627">
        <v>315</v>
      </c>
      <c r="J256" s="857">
        <v>315</v>
      </c>
    </row>
    <row r="257" spans="1:10">
      <c r="A257" s="855" t="s">
        <v>1806</v>
      </c>
      <c r="B257" s="856" t="s">
        <v>2187</v>
      </c>
      <c r="C257" s="858">
        <v>230</v>
      </c>
      <c r="D257" s="859">
        <v>250</v>
      </c>
      <c r="G257" s="855" t="s">
        <v>1806</v>
      </c>
      <c r="H257" s="856" t="s">
        <v>2187</v>
      </c>
      <c r="I257" s="627">
        <v>195</v>
      </c>
      <c r="J257" s="857">
        <v>215</v>
      </c>
    </row>
    <row r="258" spans="1:10">
      <c r="A258" s="855" t="s">
        <v>1807</v>
      </c>
      <c r="B258" s="856" t="s">
        <v>2187</v>
      </c>
      <c r="C258" s="858">
        <v>280</v>
      </c>
      <c r="D258" s="859">
        <v>280</v>
      </c>
      <c r="G258" s="855" t="s">
        <v>1807</v>
      </c>
      <c r="H258" s="856" t="s">
        <v>2187</v>
      </c>
      <c r="I258" s="627">
        <v>240</v>
      </c>
      <c r="J258" s="857">
        <v>240</v>
      </c>
    </row>
    <row r="259" spans="1:10">
      <c r="A259" s="855" t="s">
        <v>1692</v>
      </c>
      <c r="B259" s="856" t="s">
        <v>2187</v>
      </c>
      <c r="C259" s="858">
        <v>260</v>
      </c>
      <c r="D259" s="859">
        <v>265</v>
      </c>
      <c r="G259" s="855" t="s">
        <v>1692</v>
      </c>
      <c r="H259" s="856" t="s">
        <v>2187</v>
      </c>
      <c r="I259" s="627">
        <v>220</v>
      </c>
      <c r="J259" s="857">
        <v>230</v>
      </c>
    </row>
    <row r="260" spans="1:10">
      <c r="A260" s="855" t="s">
        <v>1808</v>
      </c>
      <c r="B260" s="856" t="s">
        <v>2187</v>
      </c>
      <c r="C260" s="858">
        <v>215</v>
      </c>
      <c r="D260" s="859">
        <v>230</v>
      </c>
      <c r="G260" s="855" t="s">
        <v>1808</v>
      </c>
      <c r="H260" s="856" t="s">
        <v>2187</v>
      </c>
      <c r="I260" s="627">
        <v>230</v>
      </c>
      <c r="J260" s="857">
        <v>230</v>
      </c>
    </row>
    <row r="261" spans="1:10">
      <c r="A261" s="855" t="s">
        <v>1809</v>
      </c>
      <c r="B261" s="856" t="s">
        <v>2187</v>
      </c>
      <c r="C261" s="858">
        <v>425</v>
      </c>
      <c r="D261" s="859">
        <v>445</v>
      </c>
      <c r="G261" s="855" t="s">
        <v>1809</v>
      </c>
      <c r="H261" s="856" t="s">
        <v>2187</v>
      </c>
      <c r="I261" s="627">
        <v>440</v>
      </c>
      <c r="J261" s="857">
        <v>440</v>
      </c>
    </row>
    <row r="262" spans="1:10">
      <c r="A262" s="855" t="s">
        <v>1810</v>
      </c>
      <c r="B262" s="856" t="s">
        <v>2187</v>
      </c>
      <c r="C262" s="858">
        <v>545</v>
      </c>
      <c r="D262" s="859">
        <v>545</v>
      </c>
      <c r="G262" s="855" t="s">
        <v>1810</v>
      </c>
      <c r="H262" s="856" t="s">
        <v>2187</v>
      </c>
      <c r="I262" s="627">
        <v>510</v>
      </c>
      <c r="J262" s="857">
        <v>515</v>
      </c>
    </row>
    <row r="263" spans="1:10">
      <c r="A263" s="855" t="s">
        <v>1811</v>
      </c>
      <c r="B263" s="856" t="s">
        <v>2187</v>
      </c>
      <c r="C263" s="858">
        <v>610</v>
      </c>
      <c r="D263" s="859">
        <v>630</v>
      </c>
      <c r="G263" s="855" t="s">
        <v>1811</v>
      </c>
      <c r="H263" s="856" t="s">
        <v>2187</v>
      </c>
      <c r="I263" s="627">
        <v>585</v>
      </c>
      <c r="J263" s="857">
        <v>610</v>
      </c>
    </row>
    <row r="264" spans="1:10">
      <c r="A264" s="860" t="s">
        <v>1812</v>
      </c>
      <c r="B264" s="861" t="s">
        <v>2187</v>
      </c>
      <c r="C264" s="862">
        <v>495</v>
      </c>
      <c r="D264" s="863">
        <v>515</v>
      </c>
      <c r="G264" s="864" t="s">
        <v>1812</v>
      </c>
      <c r="H264" s="757" t="s">
        <v>2187</v>
      </c>
      <c r="I264" s="758">
        <v>500</v>
      </c>
      <c r="J264" s="865">
        <v>515</v>
      </c>
    </row>
    <row r="265" spans="1:10">
      <c r="A265" s="855" t="s">
        <v>2209</v>
      </c>
      <c r="B265" s="856" t="s">
        <v>2187</v>
      </c>
      <c r="C265" s="858">
        <v>195</v>
      </c>
      <c r="D265" s="859">
        <v>195</v>
      </c>
      <c r="G265" s="855" t="s">
        <v>2209</v>
      </c>
      <c r="H265" s="856" t="s">
        <v>2187</v>
      </c>
      <c r="I265" s="627">
        <v>145</v>
      </c>
      <c r="J265" s="857">
        <v>145</v>
      </c>
    </row>
    <row r="266" spans="1:10">
      <c r="A266" s="860" t="s">
        <v>2374</v>
      </c>
      <c r="B266" s="861" t="s">
        <v>2187</v>
      </c>
      <c r="C266" s="862">
        <v>195</v>
      </c>
      <c r="D266" s="863">
        <v>195</v>
      </c>
      <c r="G266" s="864" t="s">
        <v>2374</v>
      </c>
      <c r="H266" s="757" t="s">
        <v>2187</v>
      </c>
      <c r="I266" s="758">
        <v>145</v>
      </c>
      <c r="J266" s="865">
        <v>145</v>
      </c>
    </row>
    <row r="267" spans="1:10">
      <c r="A267" s="855" t="s">
        <v>2210</v>
      </c>
      <c r="B267" s="856" t="s">
        <v>2187</v>
      </c>
      <c r="C267" s="858">
        <v>195</v>
      </c>
      <c r="D267" s="859">
        <v>195</v>
      </c>
      <c r="G267" s="855" t="s">
        <v>2210</v>
      </c>
      <c r="H267" s="856" t="s">
        <v>2187</v>
      </c>
      <c r="I267" s="627">
        <v>160</v>
      </c>
      <c r="J267" s="857">
        <v>160</v>
      </c>
    </row>
    <row r="268" spans="1:10">
      <c r="A268" s="855" t="s">
        <v>1813</v>
      </c>
      <c r="B268" s="856" t="s">
        <v>2187</v>
      </c>
      <c r="C268" s="858">
        <v>230</v>
      </c>
      <c r="D268" s="859">
        <v>230</v>
      </c>
      <c r="G268" s="855" t="s">
        <v>1813</v>
      </c>
      <c r="H268" s="856" t="s">
        <v>2187</v>
      </c>
      <c r="I268" s="627">
        <v>240</v>
      </c>
      <c r="J268" s="857">
        <v>240</v>
      </c>
    </row>
    <row r="269" spans="1:10">
      <c r="A269" s="855" t="s">
        <v>1814</v>
      </c>
      <c r="B269" s="856" t="s">
        <v>2187</v>
      </c>
      <c r="C269" s="858">
        <v>180</v>
      </c>
      <c r="D269" s="859">
        <v>180</v>
      </c>
      <c r="G269" s="855" t="s">
        <v>1814</v>
      </c>
      <c r="H269" s="856" t="s">
        <v>2187</v>
      </c>
      <c r="I269" s="627">
        <v>145</v>
      </c>
      <c r="J269" s="857">
        <v>145</v>
      </c>
    </row>
    <row r="270" spans="1:10">
      <c r="A270" s="855" t="s">
        <v>1815</v>
      </c>
      <c r="B270" s="856" t="s">
        <v>2187</v>
      </c>
      <c r="C270" s="858">
        <v>150</v>
      </c>
      <c r="D270" s="859">
        <v>150</v>
      </c>
      <c r="G270" s="855" t="s">
        <v>1815</v>
      </c>
      <c r="H270" s="856" t="s">
        <v>2187</v>
      </c>
      <c r="I270" s="627">
        <v>150</v>
      </c>
      <c r="J270" s="857">
        <v>150</v>
      </c>
    </row>
    <row r="271" spans="1:10">
      <c r="A271" s="855" t="s">
        <v>1816</v>
      </c>
      <c r="B271" s="856" t="s">
        <v>2187</v>
      </c>
      <c r="C271" s="858">
        <v>475</v>
      </c>
      <c r="D271" s="859">
        <v>475</v>
      </c>
      <c r="G271" s="855" t="s">
        <v>1816</v>
      </c>
      <c r="H271" s="856" t="s">
        <v>2187</v>
      </c>
      <c r="I271" s="627">
        <v>455</v>
      </c>
      <c r="J271" s="857">
        <v>455</v>
      </c>
    </row>
    <row r="272" spans="1:10">
      <c r="A272" s="855" t="s">
        <v>1817</v>
      </c>
      <c r="B272" s="856" t="s">
        <v>2187</v>
      </c>
      <c r="C272" s="858">
        <v>860</v>
      </c>
      <c r="D272" s="859">
        <v>875</v>
      </c>
      <c r="G272" s="855" t="s">
        <v>1817</v>
      </c>
      <c r="H272" s="856" t="s">
        <v>2187</v>
      </c>
      <c r="I272" s="627">
        <v>860</v>
      </c>
      <c r="J272" s="857">
        <v>875</v>
      </c>
    </row>
    <row r="273" spans="1:10">
      <c r="A273" s="855" t="s">
        <v>1818</v>
      </c>
      <c r="B273" s="856" t="s">
        <v>2187</v>
      </c>
      <c r="C273" s="858">
        <v>650</v>
      </c>
      <c r="D273" s="859">
        <v>655</v>
      </c>
      <c r="G273" s="855" t="s">
        <v>1818</v>
      </c>
      <c r="H273" s="856" t="s">
        <v>2187</v>
      </c>
      <c r="I273" s="627">
        <v>630</v>
      </c>
      <c r="J273" s="857">
        <v>630</v>
      </c>
    </row>
    <row r="274" spans="1:10">
      <c r="A274" s="855" t="s">
        <v>1819</v>
      </c>
      <c r="B274" s="856" t="s">
        <v>2187</v>
      </c>
      <c r="C274" s="627">
        <v>370</v>
      </c>
      <c r="D274" s="857">
        <v>390</v>
      </c>
      <c r="G274" s="855" t="s">
        <v>1819</v>
      </c>
      <c r="H274" s="856" t="s">
        <v>2187</v>
      </c>
      <c r="I274" s="627">
        <v>400</v>
      </c>
      <c r="J274" s="857">
        <v>410</v>
      </c>
    </row>
    <row r="275" spans="1:10">
      <c r="A275" s="855" t="s">
        <v>1820</v>
      </c>
      <c r="B275" s="856" t="s">
        <v>2187</v>
      </c>
      <c r="C275" s="858">
        <v>310</v>
      </c>
      <c r="D275" s="859">
        <v>325</v>
      </c>
      <c r="E275" s="620" t="s">
        <v>2300</v>
      </c>
      <c r="G275" s="855" t="s">
        <v>1820</v>
      </c>
      <c r="H275" s="856" t="s">
        <v>2187</v>
      </c>
      <c r="I275" s="627">
        <v>355</v>
      </c>
      <c r="J275" s="857">
        <v>375</v>
      </c>
    </row>
    <row r="276" spans="1:10">
      <c r="A276" s="855" t="s">
        <v>1821</v>
      </c>
      <c r="B276" s="856" t="s">
        <v>2187</v>
      </c>
      <c r="C276" s="858">
        <v>195</v>
      </c>
      <c r="D276" s="859">
        <v>195</v>
      </c>
      <c r="G276" s="855" t="s">
        <v>1821</v>
      </c>
      <c r="H276" s="856" t="s">
        <v>2187</v>
      </c>
      <c r="I276" s="627">
        <v>150</v>
      </c>
      <c r="J276" s="857">
        <v>150</v>
      </c>
    </row>
    <row r="277" spans="1:10">
      <c r="A277" s="855" t="s">
        <v>1822</v>
      </c>
      <c r="B277" s="856" t="s">
        <v>2187</v>
      </c>
      <c r="C277" s="858">
        <v>155</v>
      </c>
      <c r="D277" s="859">
        <v>155</v>
      </c>
      <c r="G277" s="855" t="s">
        <v>1822</v>
      </c>
      <c r="H277" s="856" t="s">
        <v>2187</v>
      </c>
      <c r="I277" s="627">
        <v>145</v>
      </c>
      <c r="J277" s="857">
        <v>145</v>
      </c>
    </row>
    <row r="278" spans="1:10">
      <c r="A278" s="855" t="s">
        <v>1823</v>
      </c>
      <c r="B278" s="856" t="s">
        <v>2187</v>
      </c>
      <c r="C278" s="858">
        <v>410</v>
      </c>
      <c r="D278" s="859">
        <v>425</v>
      </c>
      <c r="G278" s="855" t="s">
        <v>1823</v>
      </c>
      <c r="H278" s="856" t="s">
        <v>2187</v>
      </c>
      <c r="I278" s="627">
        <v>440</v>
      </c>
      <c r="J278" s="857">
        <v>440</v>
      </c>
    </row>
    <row r="279" spans="1:10">
      <c r="A279" s="855" t="s">
        <v>1824</v>
      </c>
      <c r="B279" s="856" t="s">
        <v>2187</v>
      </c>
      <c r="C279" s="858">
        <v>375</v>
      </c>
      <c r="D279" s="859">
        <v>390</v>
      </c>
      <c r="G279" s="855" t="s">
        <v>1824</v>
      </c>
      <c r="H279" s="856" t="s">
        <v>2187</v>
      </c>
      <c r="I279" s="627">
        <v>385</v>
      </c>
      <c r="J279" s="857">
        <v>400</v>
      </c>
    </row>
    <row r="280" spans="1:10">
      <c r="A280" s="855" t="s">
        <v>1825</v>
      </c>
      <c r="B280" s="856" t="s">
        <v>2187</v>
      </c>
      <c r="C280" s="858">
        <v>420</v>
      </c>
      <c r="D280" s="859">
        <v>420</v>
      </c>
      <c r="G280" s="855" t="s">
        <v>1825</v>
      </c>
      <c r="H280" s="856" t="s">
        <v>2187</v>
      </c>
      <c r="I280" s="627">
        <v>450</v>
      </c>
      <c r="J280" s="857">
        <v>450</v>
      </c>
    </row>
    <row r="281" spans="1:10">
      <c r="A281" s="855" t="s">
        <v>1826</v>
      </c>
      <c r="B281" s="856" t="s">
        <v>2187</v>
      </c>
      <c r="C281" s="858">
        <v>150</v>
      </c>
      <c r="D281" s="859">
        <v>150</v>
      </c>
      <c r="G281" s="855" t="s">
        <v>1826</v>
      </c>
      <c r="H281" s="856" t="s">
        <v>2187</v>
      </c>
      <c r="I281" s="627">
        <v>175</v>
      </c>
      <c r="J281" s="857">
        <v>175</v>
      </c>
    </row>
    <row r="282" spans="1:10">
      <c r="A282" s="855" t="s">
        <v>836</v>
      </c>
      <c r="B282" s="856" t="s">
        <v>2187</v>
      </c>
      <c r="C282" s="858">
        <v>650</v>
      </c>
      <c r="D282" s="859">
        <v>670</v>
      </c>
      <c r="G282" s="855" t="s">
        <v>836</v>
      </c>
      <c r="H282" s="856" t="s">
        <v>2187</v>
      </c>
      <c r="I282" s="627">
        <v>630</v>
      </c>
      <c r="J282" s="857">
        <v>650</v>
      </c>
    </row>
    <row r="283" spans="1:10">
      <c r="A283" s="855" t="s">
        <v>1827</v>
      </c>
      <c r="B283" s="856" t="s">
        <v>2187</v>
      </c>
      <c r="C283" s="858">
        <v>440</v>
      </c>
      <c r="D283" s="859">
        <v>455</v>
      </c>
      <c r="G283" s="855" t="s">
        <v>1827</v>
      </c>
      <c r="H283" s="856" t="s">
        <v>2187</v>
      </c>
      <c r="I283" s="627">
        <v>440</v>
      </c>
      <c r="J283" s="857">
        <v>440</v>
      </c>
    </row>
    <row r="284" spans="1:10">
      <c r="A284" s="855" t="s">
        <v>1828</v>
      </c>
      <c r="B284" s="856" t="s">
        <v>2187</v>
      </c>
      <c r="C284" s="858">
        <v>760</v>
      </c>
      <c r="D284" s="859">
        <v>780</v>
      </c>
      <c r="G284" s="855" t="s">
        <v>1828</v>
      </c>
      <c r="H284" s="856" t="s">
        <v>2187</v>
      </c>
      <c r="I284" s="627">
        <v>715</v>
      </c>
      <c r="J284" s="857">
        <v>715</v>
      </c>
    </row>
    <row r="285" spans="1:10">
      <c r="A285" s="855" t="s">
        <v>1829</v>
      </c>
      <c r="B285" s="856" t="s">
        <v>2187</v>
      </c>
      <c r="C285" s="858">
        <v>230</v>
      </c>
      <c r="D285" s="859">
        <v>250</v>
      </c>
      <c r="G285" s="855" t="s">
        <v>1829</v>
      </c>
      <c r="H285" s="856" t="s">
        <v>2187</v>
      </c>
      <c r="I285" s="627">
        <v>245</v>
      </c>
      <c r="J285" s="857">
        <v>245</v>
      </c>
    </row>
    <row r="286" spans="1:10">
      <c r="A286" s="855" t="s">
        <v>1830</v>
      </c>
      <c r="B286" s="856" t="s">
        <v>2187</v>
      </c>
      <c r="C286" s="858">
        <v>175</v>
      </c>
      <c r="D286" s="859">
        <v>175</v>
      </c>
      <c r="G286" s="855" t="s">
        <v>1830</v>
      </c>
      <c r="H286" s="856" t="s">
        <v>2187</v>
      </c>
      <c r="I286" s="627">
        <v>105</v>
      </c>
      <c r="J286" s="857">
        <v>105</v>
      </c>
    </row>
    <row r="287" spans="1:10">
      <c r="A287" s="855" t="s">
        <v>1831</v>
      </c>
      <c r="B287" s="856" t="s">
        <v>2187</v>
      </c>
      <c r="C287" s="858">
        <v>155</v>
      </c>
      <c r="D287" s="859">
        <v>155</v>
      </c>
      <c r="G287" s="855" t="s">
        <v>1831</v>
      </c>
      <c r="H287" s="856" t="s">
        <v>2187</v>
      </c>
      <c r="I287" s="627">
        <v>150</v>
      </c>
      <c r="J287" s="857">
        <v>150</v>
      </c>
    </row>
    <row r="288" spans="1:10">
      <c r="A288" s="855" t="s">
        <v>1674</v>
      </c>
      <c r="B288" s="856" t="s">
        <v>2187</v>
      </c>
      <c r="C288" s="858">
        <v>105</v>
      </c>
      <c r="D288" s="859">
        <v>105</v>
      </c>
      <c r="G288" s="855" t="s">
        <v>1674</v>
      </c>
      <c r="H288" s="856" t="s">
        <v>2187</v>
      </c>
      <c r="I288" s="627">
        <v>170</v>
      </c>
      <c r="J288" s="857">
        <v>170</v>
      </c>
    </row>
    <row r="289" spans="1:10">
      <c r="A289" s="855" t="s">
        <v>1832</v>
      </c>
      <c r="B289" s="856" t="s">
        <v>2187</v>
      </c>
      <c r="C289" s="858">
        <v>140</v>
      </c>
      <c r="D289" s="859">
        <v>140</v>
      </c>
      <c r="G289" s="855" t="s">
        <v>1832</v>
      </c>
      <c r="H289" s="856" t="s">
        <v>2187</v>
      </c>
      <c r="I289" s="627">
        <v>160</v>
      </c>
      <c r="J289" s="857">
        <v>160</v>
      </c>
    </row>
    <row r="290" spans="1:10">
      <c r="A290" s="855" t="s">
        <v>1833</v>
      </c>
      <c r="B290" s="856" t="s">
        <v>2187</v>
      </c>
      <c r="C290" s="858">
        <v>350</v>
      </c>
      <c r="D290" s="859">
        <v>375</v>
      </c>
      <c r="G290" s="855" t="s">
        <v>1833</v>
      </c>
      <c r="H290" s="856" t="s">
        <v>2187</v>
      </c>
      <c r="I290" s="627">
        <v>380</v>
      </c>
      <c r="J290" s="857">
        <v>390</v>
      </c>
    </row>
    <row r="291" spans="1:10">
      <c r="A291" s="855" t="s">
        <v>1834</v>
      </c>
      <c r="B291" s="856" t="s">
        <v>2187</v>
      </c>
      <c r="C291" s="858">
        <v>230</v>
      </c>
      <c r="D291" s="859">
        <v>230</v>
      </c>
      <c r="G291" s="855" t="s">
        <v>1834</v>
      </c>
      <c r="H291" s="856" t="s">
        <v>2187</v>
      </c>
      <c r="I291" s="627">
        <v>240</v>
      </c>
      <c r="J291" s="857">
        <v>240</v>
      </c>
    </row>
    <row r="292" spans="1:10">
      <c r="A292" s="855" t="s">
        <v>1675</v>
      </c>
      <c r="B292" s="856" t="s">
        <v>2187</v>
      </c>
      <c r="C292" s="858">
        <v>515</v>
      </c>
      <c r="D292" s="859">
        <v>535</v>
      </c>
      <c r="G292" s="855" t="s">
        <v>1675</v>
      </c>
      <c r="H292" s="856" t="s">
        <v>2187</v>
      </c>
      <c r="I292" s="627">
        <v>495</v>
      </c>
      <c r="J292" s="857">
        <v>515</v>
      </c>
    </row>
    <row r="293" spans="1:10">
      <c r="A293" s="855" t="s">
        <v>1835</v>
      </c>
      <c r="B293" s="856" t="s">
        <v>2187</v>
      </c>
      <c r="C293" s="858">
        <v>195</v>
      </c>
      <c r="D293" s="859">
        <v>195</v>
      </c>
      <c r="G293" s="855" t="s">
        <v>1835</v>
      </c>
      <c r="H293" s="856" t="s">
        <v>2187</v>
      </c>
      <c r="I293" s="627">
        <v>180</v>
      </c>
      <c r="J293" s="857">
        <v>195</v>
      </c>
    </row>
    <row r="294" spans="1:10">
      <c r="A294" s="855" t="s">
        <v>1836</v>
      </c>
      <c r="B294" s="856" t="s">
        <v>2187</v>
      </c>
      <c r="C294" s="858">
        <v>135</v>
      </c>
      <c r="D294" s="859">
        <v>135</v>
      </c>
      <c r="G294" s="855" t="s">
        <v>1836</v>
      </c>
      <c r="H294" s="856" t="s">
        <v>2187</v>
      </c>
      <c r="I294" s="858">
        <v>170</v>
      </c>
      <c r="J294" s="859">
        <v>170</v>
      </c>
    </row>
    <row r="295" spans="1:10">
      <c r="A295" s="855" t="s">
        <v>2301</v>
      </c>
      <c r="B295" s="856" t="s">
        <v>2187</v>
      </c>
      <c r="C295" s="858">
        <v>240</v>
      </c>
      <c r="D295" s="859">
        <v>240</v>
      </c>
      <c r="E295" s="620" t="s">
        <v>2300</v>
      </c>
      <c r="G295" s="855" t="s">
        <v>2301</v>
      </c>
      <c r="H295" s="856" t="s">
        <v>2187</v>
      </c>
      <c r="I295" s="627">
        <v>230</v>
      </c>
      <c r="J295" s="857">
        <v>230</v>
      </c>
    </row>
    <row r="296" spans="1:10">
      <c r="A296" s="855" t="s">
        <v>1837</v>
      </c>
      <c r="B296" s="856" t="s">
        <v>2187</v>
      </c>
      <c r="C296" s="858">
        <v>150</v>
      </c>
      <c r="D296" s="859">
        <v>150</v>
      </c>
      <c r="G296" s="855" t="s">
        <v>1837</v>
      </c>
      <c r="H296" s="856" t="s">
        <v>2187</v>
      </c>
      <c r="I296" s="627">
        <v>160</v>
      </c>
      <c r="J296" s="857">
        <v>160</v>
      </c>
    </row>
    <row r="297" spans="1:10">
      <c r="A297" s="855" t="s">
        <v>1676</v>
      </c>
      <c r="B297" s="856" t="s">
        <v>2187</v>
      </c>
      <c r="C297" s="858">
        <v>445</v>
      </c>
      <c r="D297" s="859">
        <v>460</v>
      </c>
      <c r="G297" s="855" t="s">
        <v>1676</v>
      </c>
      <c r="H297" s="856" t="s">
        <v>2187</v>
      </c>
      <c r="I297" s="627">
        <v>460</v>
      </c>
      <c r="J297" s="857">
        <v>480</v>
      </c>
    </row>
    <row r="298" spans="1:10">
      <c r="A298" s="855" t="s">
        <v>1838</v>
      </c>
      <c r="B298" s="856" t="s">
        <v>2187</v>
      </c>
      <c r="C298" s="858">
        <v>375</v>
      </c>
      <c r="D298" s="859">
        <v>390</v>
      </c>
      <c r="G298" s="855" t="s">
        <v>1838</v>
      </c>
      <c r="H298" s="856" t="s">
        <v>2187</v>
      </c>
      <c r="I298" s="627">
        <v>395</v>
      </c>
      <c r="J298" s="857">
        <v>395</v>
      </c>
    </row>
    <row r="299" spans="1:10">
      <c r="A299" s="855" t="s">
        <v>1839</v>
      </c>
      <c r="B299" s="856" t="s">
        <v>2187</v>
      </c>
      <c r="C299" s="858">
        <v>630</v>
      </c>
      <c r="D299" s="859">
        <v>630</v>
      </c>
      <c r="G299" s="855" t="s">
        <v>1839</v>
      </c>
      <c r="H299" s="856" t="s">
        <v>2187</v>
      </c>
      <c r="I299" s="627">
        <v>650</v>
      </c>
      <c r="J299" s="857">
        <v>650</v>
      </c>
    </row>
    <row r="300" spans="1:10">
      <c r="A300" s="855" t="s">
        <v>975</v>
      </c>
      <c r="B300" s="856" t="s">
        <v>2187</v>
      </c>
      <c r="C300" s="858">
        <v>175</v>
      </c>
      <c r="D300" s="859">
        <v>175</v>
      </c>
      <c r="G300" s="855" t="s">
        <v>975</v>
      </c>
      <c r="H300" s="856" t="s">
        <v>2187</v>
      </c>
      <c r="I300" s="627">
        <v>105</v>
      </c>
      <c r="J300" s="857">
        <v>105</v>
      </c>
    </row>
    <row r="301" spans="1:10">
      <c r="A301" s="855" t="s">
        <v>1840</v>
      </c>
      <c r="B301" s="856" t="s">
        <v>2187</v>
      </c>
      <c r="C301" s="858">
        <v>310</v>
      </c>
      <c r="D301" s="859">
        <v>320</v>
      </c>
      <c r="G301" s="855" t="s">
        <v>1840</v>
      </c>
      <c r="H301" s="856" t="s">
        <v>2187</v>
      </c>
      <c r="I301" s="627">
        <v>325</v>
      </c>
      <c r="J301" s="857">
        <v>325</v>
      </c>
    </row>
    <row r="302" spans="1:10">
      <c r="A302" s="855" t="s">
        <v>1841</v>
      </c>
      <c r="B302" s="856" t="s">
        <v>2187</v>
      </c>
      <c r="C302" s="866">
        <v>205</v>
      </c>
      <c r="D302" s="867">
        <v>215</v>
      </c>
      <c r="G302" s="855" t="s">
        <v>1841</v>
      </c>
      <c r="H302" s="856" t="s">
        <v>2187</v>
      </c>
      <c r="I302" s="868">
        <v>195</v>
      </c>
      <c r="J302" s="869">
        <v>205</v>
      </c>
    </row>
    <row r="303" spans="1:10">
      <c r="A303" s="855" t="s">
        <v>1842</v>
      </c>
      <c r="B303" s="856" t="s">
        <v>2187</v>
      </c>
      <c r="C303" s="858" t="s">
        <v>2375</v>
      </c>
      <c r="D303" s="859" t="s">
        <v>2376</v>
      </c>
      <c r="G303" s="855" t="s">
        <v>1842</v>
      </c>
      <c r="H303" s="856" t="s">
        <v>2187</v>
      </c>
      <c r="I303" s="627" t="s">
        <v>2376</v>
      </c>
      <c r="J303" s="857" t="s">
        <v>2377</v>
      </c>
    </row>
    <row r="304" spans="1:10">
      <c r="A304" s="855" t="s">
        <v>1843</v>
      </c>
      <c r="B304" s="856" t="s">
        <v>2187</v>
      </c>
      <c r="C304" s="858">
        <v>480</v>
      </c>
      <c r="D304" s="859">
        <v>495</v>
      </c>
      <c r="G304" s="855" t="s">
        <v>1843</v>
      </c>
      <c r="H304" s="856" t="s">
        <v>2187</v>
      </c>
      <c r="I304" s="627">
        <v>480</v>
      </c>
      <c r="J304" s="857">
        <v>495</v>
      </c>
    </row>
    <row r="305" spans="1:10" ht="15.75" thickBot="1">
      <c r="A305" s="870" t="s">
        <v>1844</v>
      </c>
      <c r="B305" s="871" t="s">
        <v>2187</v>
      </c>
      <c r="C305" s="872">
        <v>375</v>
      </c>
      <c r="D305" s="873">
        <v>390</v>
      </c>
      <c r="G305" s="870" t="s">
        <v>1844</v>
      </c>
      <c r="H305" s="871" t="s">
        <v>2187</v>
      </c>
      <c r="I305" s="623">
        <v>385</v>
      </c>
      <c r="J305" s="874">
        <v>400</v>
      </c>
    </row>
    <row r="306" spans="1:10">
      <c r="A306" s="620" t="s">
        <v>1845</v>
      </c>
      <c r="B306" s="620" t="s">
        <v>2187</v>
      </c>
      <c r="C306" s="875">
        <v>450</v>
      </c>
      <c r="D306" s="875">
        <v>450</v>
      </c>
      <c r="G306" s="620" t="s">
        <v>1845</v>
      </c>
      <c r="H306" s="620" t="s">
        <v>2187</v>
      </c>
      <c r="I306" s="620">
        <v>475</v>
      </c>
      <c r="J306" s="620">
        <v>475</v>
      </c>
    </row>
    <row r="307" spans="1:10">
      <c r="D307" s="627"/>
      <c r="E307" s="627"/>
      <c r="F307" s="627"/>
    </row>
    <row r="308" spans="1:10" ht="16.5">
      <c r="A308" s="672" t="s">
        <v>1677</v>
      </c>
      <c r="B308" s="672"/>
      <c r="D308" s="627"/>
      <c r="E308" s="627"/>
      <c r="F308" s="627"/>
    </row>
    <row r="309" spans="1:10">
      <c r="A309" s="620" t="s">
        <v>1968</v>
      </c>
      <c r="D309" s="627"/>
      <c r="E309" s="627"/>
      <c r="F309" s="627"/>
    </row>
    <row r="310" spans="1:10" ht="16.5">
      <c r="A310" s="628"/>
      <c r="D310" s="627"/>
      <c r="E310" s="627"/>
      <c r="F310" s="627"/>
    </row>
    <row r="311" spans="1:10" ht="16.5">
      <c r="A311" s="726" t="s">
        <v>1678</v>
      </c>
      <c r="B311" s="628"/>
      <c r="C311" s="629"/>
      <c r="D311" s="629"/>
      <c r="E311" s="629"/>
      <c r="F311" s="629"/>
    </row>
    <row r="312" spans="1:10" ht="16.5">
      <c r="A312" s="726" t="e" cm="1">
        <f t="array" ref="A312">- Above trucking rate is served as indication only</f>
        <v>#NAME?</v>
      </c>
      <c r="B312" s="628"/>
      <c r="C312" s="629"/>
      <c r="D312" s="629"/>
      <c r="E312" s="629"/>
      <c r="F312" s="629"/>
    </row>
    <row r="313" spans="1:10" ht="16.5">
      <c r="A313" s="628" t="e" cm="1">
        <f t="array" ref="A313">- Actual rates will be quoted basis on Actual address and trucking requirements from shipper.</f>
        <v>#NAME?</v>
      </c>
      <c r="B313" s="628"/>
      <c r="C313" s="629"/>
      <c r="D313" s="629"/>
      <c r="E313" s="629"/>
      <c r="F313" s="629"/>
    </row>
    <row r="314" spans="1:10" ht="16.5">
      <c r="A314" s="628" t="s">
        <v>1679</v>
      </c>
      <c r="B314" s="628"/>
      <c r="C314" s="629"/>
      <c r="D314" s="629"/>
      <c r="E314" s="629"/>
      <c r="F314" s="629"/>
    </row>
    <row r="315" spans="1:10" ht="16.5">
      <c r="A315" s="628" t="e" cm="1">
        <f t="array" ref="A315">- Above rates are applicable to general goods/equipment type only</f>
        <v>#NAME?</v>
      </c>
      <c r="B315" s="628"/>
      <c r="C315" s="629"/>
      <c r="D315" s="629"/>
      <c r="E315" s="629"/>
      <c r="F315" s="629"/>
    </row>
    <row r="316" spans="1:10" ht="16.5">
      <c r="A316" s="628" t="s">
        <v>1681</v>
      </c>
      <c r="B316" s="628"/>
      <c r="C316" s="629"/>
      <c r="D316" s="629"/>
      <c r="E316" s="629"/>
      <c r="F316" s="629"/>
    </row>
    <row r="317" spans="1:10" ht="16.5">
      <c r="A317" s="628" t="s">
        <v>1682</v>
      </c>
      <c r="B317" s="628"/>
      <c r="C317" s="629"/>
      <c r="D317" s="629"/>
      <c r="E317" s="629"/>
      <c r="F317" s="629"/>
    </row>
    <row r="318" spans="1:10" ht="16.5">
      <c r="A318" s="628" t="s">
        <v>1683</v>
      </c>
      <c r="B318" s="628"/>
      <c r="C318" s="629"/>
      <c r="D318" s="629"/>
      <c r="E318" s="629"/>
      <c r="F318" s="629"/>
    </row>
    <row r="319" spans="1:10" ht="16.5">
      <c r="A319" s="628" t="e" cm="1">
        <f t="array" ref="A319">- Overnight charge: RMB1000 or USD143 / per truck / night</f>
        <v>#NAME?</v>
      </c>
      <c r="B319" s="628"/>
      <c r="C319" s="629"/>
      <c r="D319" s="629"/>
      <c r="E319" s="629"/>
      <c r="F319" s="629"/>
    </row>
    <row r="320" spans="1:10">
      <c r="A320" s="620" t="s">
        <v>1685</v>
      </c>
    </row>
  </sheetData>
  <pageMargins left="0.7" right="0.7" top="0.75" bottom="0.75" header="0.3" footer="0.3"/>
  <pageSetup orientation="portrait" r:id="rId1"/>
  <headerFooter>
    <oddFooter>&amp;L_x000D_&amp;1#&amp;"Calibri"&amp;10&amp;K000000 Sensitivity: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U25"/>
  <sheetViews>
    <sheetView zoomScale="85" zoomScaleNormal="85" workbookViewId="0">
      <selection activeCell="E41" sqref="E41"/>
    </sheetView>
  </sheetViews>
  <sheetFormatPr defaultColWidth="9.140625" defaultRowHeight="15"/>
  <cols>
    <col min="1" max="16384" width="9.140625" style="919"/>
  </cols>
  <sheetData>
    <row r="1" spans="1:21" ht="15" customHeight="1">
      <c r="A1" s="1047" t="s">
        <v>2378</v>
      </c>
      <c r="B1" s="1048"/>
      <c r="C1" s="1048"/>
      <c r="D1" s="1048"/>
      <c r="E1" s="1048"/>
      <c r="F1" s="1048"/>
      <c r="G1" s="1048"/>
      <c r="H1" s="1048"/>
      <c r="I1" s="1048"/>
      <c r="J1" s="1048"/>
      <c r="K1" s="1048"/>
      <c r="L1" s="1048"/>
      <c r="M1" s="1048"/>
      <c r="N1" s="1048"/>
      <c r="O1" s="1048"/>
      <c r="P1" s="1048"/>
      <c r="Q1" s="1048"/>
      <c r="R1" s="1048"/>
      <c r="S1" s="1048"/>
      <c r="T1" s="1048"/>
      <c r="U1" s="1048"/>
    </row>
    <row r="2" spans="1:21">
      <c r="A2" s="1048"/>
      <c r="B2" s="1048"/>
      <c r="C2" s="1048"/>
      <c r="D2" s="1048"/>
      <c r="E2" s="1048"/>
      <c r="F2" s="1048"/>
      <c r="G2" s="1048"/>
      <c r="H2" s="1048"/>
      <c r="I2" s="1048"/>
      <c r="J2" s="1048"/>
      <c r="K2" s="1048"/>
      <c r="L2" s="1048"/>
      <c r="M2" s="1048"/>
      <c r="N2" s="1048"/>
      <c r="O2" s="1048"/>
      <c r="P2" s="1048"/>
      <c r="Q2" s="1048"/>
      <c r="R2" s="1048"/>
      <c r="S2" s="1048"/>
      <c r="T2" s="1048"/>
      <c r="U2" s="1048"/>
    </row>
    <row r="3" spans="1:21">
      <c r="A3" s="1048"/>
      <c r="B3" s="1048"/>
      <c r="C3" s="1048"/>
      <c r="D3" s="1048"/>
      <c r="E3" s="1048"/>
      <c r="F3" s="1048"/>
      <c r="G3" s="1048"/>
      <c r="H3" s="1048"/>
      <c r="I3" s="1048"/>
      <c r="J3" s="1048"/>
      <c r="K3" s="1048"/>
      <c r="L3" s="1048"/>
      <c r="M3" s="1048"/>
      <c r="N3" s="1048"/>
      <c r="O3" s="1048"/>
      <c r="P3" s="1048"/>
      <c r="Q3" s="1048"/>
      <c r="R3" s="1048"/>
      <c r="S3" s="1048"/>
      <c r="T3" s="1048"/>
      <c r="U3" s="1048"/>
    </row>
    <row r="4" spans="1:21">
      <c r="A4" s="1048"/>
      <c r="B4" s="1048"/>
      <c r="C4" s="1048"/>
      <c r="D4" s="1048"/>
      <c r="E4" s="1048"/>
      <c r="F4" s="1048"/>
      <c r="G4" s="1048"/>
      <c r="H4" s="1048"/>
      <c r="I4" s="1048"/>
      <c r="J4" s="1048"/>
      <c r="K4" s="1048"/>
      <c r="L4" s="1048"/>
      <c r="M4" s="1048"/>
      <c r="N4" s="1048"/>
      <c r="O4" s="1048"/>
      <c r="P4" s="1048"/>
      <c r="Q4" s="1048"/>
      <c r="R4" s="1048"/>
      <c r="S4" s="1048"/>
      <c r="T4" s="1048"/>
      <c r="U4" s="1048"/>
    </row>
    <row r="5" spans="1:21">
      <c r="A5" s="1048"/>
      <c r="B5" s="1048"/>
      <c r="C5" s="1048"/>
      <c r="D5" s="1048"/>
      <c r="E5" s="1048"/>
      <c r="F5" s="1048"/>
      <c r="G5" s="1048"/>
      <c r="H5" s="1048"/>
      <c r="I5" s="1048"/>
      <c r="J5" s="1048"/>
      <c r="K5" s="1048"/>
      <c r="L5" s="1048"/>
      <c r="M5" s="1048"/>
      <c r="N5" s="1048"/>
      <c r="O5" s="1048"/>
      <c r="P5" s="1048"/>
      <c r="Q5" s="1048"/>
      <c r="R5" s="1048"/>
      <c r="S5" s="1048"/>
      <c r="T5" s="1048"/>
      <c r="U5" s="1048"/>
    </row>
    <row r="6" spans="1:21">
      <c r="A6" s="1048"/>
      <c r="B6" s="1048"/>
      <c r="C6" s="1048"/>
      <c r="D6" s="1048"/>
      <c r="E6" s="1048"/>
      <c r="F6" s="1048"/>
      <c r="G6" s="1048"/>
      <c r="H6" s="1048"/>
      <c r="I6" s="1048"/>
      <c r="J6" s="1048"/>
      <c r="K6" s="1048"/>
      <c r="L6" s="1048"/>
      <c r="M6" s="1048"/>
      <c r="N6" s="1048"/>
      <c r="O6" s="1048"/>
      <c r="P6" s="1048"/>
      <c r="Q6" s="1048"/>
      <c r="R6" s="1048"/>
      <c r="S6" s="1048"/>
      <c r="T6" s="1048"/>
      <c r="U6" s="1048"/>
    </row>
    <row r="7" spans="1:21">
      <c r="A7" s="1048"/>
      <c r="B7" s="1048"/>
      <c r="C7" s="1048"/>
      <c r="D7" s="1048"/>
      <c r="E7" s="1048"/>
      <c r="F7" s="1048"/>
      <c r="G7" s="1048"/>
      <c r="H7" s="1048"/>
      <c r="I7" s="1048"/>
      <c r="J7" s="1048"/>
      <c r="K7" s="1048"/>
      <c r="L7" s="1048"/>
      <c r="M7" s="1048"/>
      <c r="N7" s="1048"/>
      <c r="O7" s="1048"/>
      <c r="P7" s="1048"/>
      <c r="Q7" s="1048"/>
      <c r="R7" s="1048"/>
      <c r="S7" s="1048"/>
      <c r="T7" s="1048"/>
      <c r="U7" s="1048"/>
    </row>
    <row r="8" spans="1:21">
      <c r="A8" s="1048"/>
      <c r="B8" s="1048"/>
      <c r="C8" s="1048"/>
      <c r="D8" s="1048"/>
      <c r="E8" s="1048"/>
      <c r="F8" s="1048"/>
      <c r="G8" s="1048"/>
      <c r="H8" s="1048"/>
      <c r="I8" s="1048"/>
      <c r="J8" s="1048"/>
      <c r="K8" s="1048"/>
      <c r="L8" s="1048"/>
      <c r="M8" s="1048"/>
      <c r="N8" s="1048"/>
      <c r="O8" s="1048"/>
      <c r="P8" s="1048"/>
      <c r="Q8" s="1048"/>
      <c r="R8" s="1048"/>
      <c r="S8" s="1048"/>
      <c r="T8" s="1048"/>
      <c r="U8" s="1048"/>
    </row>
    <row r="9" spans="1:21">
      <c r="A9" s="1048"/>
      <c r="B9" s="1048"/>
      <c r="C9" s="1048"/>
      <c r="D9" s="1048"/>
      <c r="E9" s="1048"/>
      <c r="F9" s="1048"/>
      <c r="G9" s="1048"/>
      <c r="H9" s="1048"/>
      <c r="I9" s="1048"/>
      <c r="J9" s="1048"/>
      <c r="K9" s="1048"/>
      <c r="L9" s="1048"/>
      <c r="M9" s="1048"/>
      <c r="N9" s="1048"/>
      <c r="O9" s="1048"/>
      <c r="P9" s="1048"/>
      <c r="Q9" s="1048"/>
      <c r="R9" s="1048"/>
      <c r="S9" s="1048"/>
      <c r="T9" s="1048"/>
      <c r="U9" s="1048"/>
    </row>
    <row r="10" spans="1:21">
      <c r="A10" s="1048"/>
      <c r="B10" s="1048"/>
      <c r="C10" s="1048"/>
      <c r="D10" s="1048"/>
      <c r="E10" s="1048"/>
      <c r="F10" s="1048"/>
      <c r="G10" s="1048"/>
      <c r="H10" s="1048"/>
      <c r="I10" s="1048"/>
      <c r="J10" s="1048"/>
      <c r="K10" s="1048"/>
      <c r="L10" s="1048"/>
      <c r="M10" s="1048"/>
      <c r="N10" s="1048"/>
      <c r="O10" s="1048"/>
      <c r="P10" s="1048"/>
      <c r="Q10" s="1048"/>
      <c r="R10" s="1048"/>
      <c r="S10" s="1048"/>
      <c r="T10" s="1048"/>
      <c r="U10" s="1048"/>
    </row>
    <row r="11" spans="1:21">
      <c r="A11" s="1048"/>
      <c r="B11" s="1048"/>
      <c r="C11" s="1048"/>
      <c r="D11" s="1048"/>
      <c r="E11" s="1048"/>
      <c r="F11" s="1048"/>
      <c r="G11" s="1048"/>
      <c r="H11" s="1048"/>
      <c r="I11" s="1048"/>
      <c r="J11" s="1048"/>
      <c r="K11" s="1048"/>
      <c r="L11" s="1048"/>
      <c r="M11" s="1048"/>
      <c r="N11" s="1048"/>
      <c r="O11" s="1048"/>
      <c r="P11" s="1048"/>
      <c r="Q11" s="1048"/>
      <c r="R11" s="1048"/>
      <c r="S11" s="1048"/>
      <c r="T11" s="1048"/>
      <c r="U11" s="1048"/>
    </row>
    <row r="12" spans="1:21">
      <c r="A12" s="1048"/>
      <c r="B12" s="1048"/>
      <c r="C12" s="1048"/>
      <c r="D12" s="1048"/>
      <c r="E12" s="1048"/>
      <c r="F12" s="1048"/>
      <c r="G12" s="1048"/>
      <c r="H12" s="1048"/>
      <c r="I12" s="1048"/>
      <c r="J12" s="1048"/>
      <c r="K12" s="1048"/>
      <c r="L12" s="1048"/>
      <c r="M12" s="1048"/>
      <c r="N12" s="1048"/>
      <c r="O12" s="1048"/>
      <c r="P12" s="1048"/>
      <c r="Q12" s="1048"/>
      <c r="R12" s="1048"/>
      <c r="S12" s="1048"/>
      <c r="T12" s="1048"/>
      <c r="U12" s="1048"/>
    </row>
    <row r="13" spans="1:21">
      <c r="A13" s="1048"/>
      <c r="B13" s="1048"/>
      <c r="C13" s="1048"/>
      <c r="D13" s="1048"/>
      <c r="E13" s="1048"/>
      <c r="F13" s="1048"/>
      <c r="G13" s="1048"/>
      <c r="H13" s="1048"/>
      <c r="I13" s="1048"/>
      <c r="J13" s="1048"/>
      <c r="K13" s="1048"/>
      <c r="L13" s="1048"/>
      <c r="M13" s="1048"/>
      <c r="N13" s="1048"/>
      <c r="O13" s="1048"/>
      <c r="P13" s="1048"/>
      <c r="Q13" s="1048"/>
      <c r="R13" s="1048"/>
      <c r="S13" s="1048"/>
      <c r="T13" s="1048"/>
      <c r="U13" s="1048"/>
    </row>
    <row r="14" spans="1:21">
      <c r="A14" s="1048"/>
      <c r="B14" s="1048"/>
      <c r="C14" s="1048"/>
      <c r="D14" s="1048"/>
      <c r="E14" s="1048"/>
      <c r="F14" s="1048"/>
      <c r="G14" s="1048"/>
      <c r="H14" s="1048"/>
      <c r="I14" s="1048"/>
      <c r="J14" s="1048"/>
      <c r="K14" s="1048"/>
      <c r="L14" s="1048"/>
      <c r="M14" s="1048"/>
      <c r="N14" s="1048"/>
      <c r="O14" s="1048"/>
      <c r="P14" s="1048"/>
      <c r="Q14" s="1048"/>
      <c r="R14" s="1048"/>
      <c r="S14" s="1048"/>
      <c r="T14" s="1048"/>
      <c r="U14" s="1048"/>
    </row>
    <row r="15" spans="1:21">
      <c r="A15" s="1048"/>
      <c r="B15" s="1048"/>
      <c r="C15" s="1048"/>
      <c r="D15" s="1048"/>
      <c r="E15" s="1048"/>
      <c r="F15" s="1048"/>
      <c r="G15" s="1048"/>
      <c r="H15" s="1048"/>
      <c r="I15" s="1048"/>
      <c r="J15" s="1048"/>
      <c r="K15" s="1048"/>
      <c r="L15" s="1048"/>
      <c r="M15" s="1048"/>
      <c r="N15" s="1048"/>
      <c r="O15" s="1048"/>
      <c r="P15" s="1048"/>
      <c r="Q15" s="1048"/>
      <c r="R15" s="1048"/>
      <c r="S15" s="1048"/>
      <c r="T15" s="1048"/>
      <c r="U15" s="1048"/>
    </row>
    <row r="16" spans="1:21">
      <c r="A16" s="1048"/>
      <c r="B16" s="1048"/>
      <c r="C16" s="1048"/>
      <c r="D16" s="1048"/>
      <c r="E16" s="1048"/>
      <c r="F16" s="1048"/>
      <c r="G16" s="1048"/>
      <c r="H16" s="1048"/>
      <c r="I16" s="1048"/>
      <c r="J16" s="1048"/>
      <c r="K16" s="1048"/>
      <c r="L16" s="1048"/>
      <c r="M16" s="1048"/>
      <c r="N16" s="1048"/>
      <c r="O16" s="1048"/>
      <c r="P16" s="1048"/>
      <c r="Q16" s="1048"/>
      <c r="R16" s="1048"/>
      <c r="S16" s="1048"/>
      <c r="T16" s="1048"/>
      <c r="U16" s="1048"/>
    </row>
    <row r="17" spans="1:21">
      <c r="A17" s="1048"/>
      <c r="B17" s="1048"/>
      <c r="C17" s="1048"/>
      <c r="D17" s="1048"/>
      <c r="E17" s="1048"/>
      <c r="F17" s="1048"/>
      <c r="G17" s="1048"/>
      <c r="H17" s="1048"/>
      <c r="I17" s="1048"/>
      <c r="J17" s="1048"/>
      <c r="K17" s="1048"/>
      <c r="L17" s="1048"/>
      <c r="M17" s="1048"/>
      <c r="N17" s="1048"/>
      <c r="O17" s="1048"/>
      <c r="P17" s="1048"/>
      <c r="Q17" s="1048"/>
      <c r="R17" s="1048"/>
      <c r="S17" s="1048"/>
      <c r="T17" s="1048"/>
      <c r="U17" s="1048"/>
    </row>
    <row r="18" spans="1:21">
      <c r="A18" s="1048"/>
      <c r="B18" s="1048"/>
      <c r="C18" s="1048"/>
      <c r="D18" s="1048"/>
      <c r="E18" s="1048"/>
      <c r="F18" s="1048"/>
      <c r="G18" s="1048"/>
      <c r="H18" s="1048"/>
      <c r="I18" s="1048"/>
      <c r="J18" s="1048"/>
      <c r="K18" s="1048"/>
      <c r="L18" s="1048"/>
      <c r="M18" s="1048"/>
      <c r="N18" s="1048"/>
      <c r="O18" s="1048"/>
      <c r="P18" s="1048"/>
      <c r="Q18" s="1048"/>
      <c r="R18" s="1048"/>
      <c r="S18" s="1048"/>
      <c r="T18" s="1048"/>
      <c r="U18" s="1048"/>
    </row>
    <row r="19" spans="1:21">
      <c r="A19" s="1048"/>
      <c r="B19" s="1048"/>
      <c r="C19" s="1048"/>
      <c r="D19" s="1048"/>
      <c r="E19" s="1048"/>
      <c r="F19" s="1048"/>
      <c r="G19" s="1048"/>
      <c r="H19" s="1048"/>
      <c r="I19" s="1048"/>
      <c r="J19" s="1048"/>
      <c r="K19" s="1048"/>
      <c r="L19" s="1048"/>
      <c r="M19" s="1048"/>
      <c r="N19" s="1048"/>
      <c r="O19" s="1048"/>
      <c r="P19" s="1048"/>
      <c r="Q19" s="1048"/>
      <c r="R19" s="1048"/>
      <c r="S19" s="1048"/>
      <c r="T19" s="1048"/>
      <c r="U19" s="1048"/>
    </row>
    <row r="20" spans="1:21">
      <c r="A20" s="1048"/>
      <c r="B20" s="1048"/>
      <c r="C20" s="1048"/>
      <c r="D20" s="1048"/>
      <c r="E20" s="1048"/>
      <c r="F20" s="1048"/>
      <c r="G20" s="1048"/>
      <c r="H20" s="1048"/>
      <c r="I20" s="1048"/>
      <c r="J20" s="1048"/>
      <c r="K20" s="1048"/>
      <c r="L20" s="1048"/>
      <c r="M20" s="1048"/>
      <c r="N20" s="1048"/>
      <c r="O20" s="1048"/>
      <c r="P20" s="1048"/>
      <c r="Q20" s="1048"/>
      <c r="R20" s="1048"/>
      <c r="S20" s="1048"/>
      <c r="T20" s="1048"/>
      <c r="U20" s="1048"/>
    </row>
    <row r="21" spans="1:21">
      <c r="A21" s="1048"/>
      <c r="B21" s="1048"/>
      <c r="C21" s="1048"/>
      <c r="D21" s="1048"/>
      <c r="E21" s="1048"/>
      <c r="F21" s="1048"/>
      <c r="G21" s="1048"/>
      <c r="H21" s="1048"/>
      <c r="I21" s="1048"/>
      <c r="J21" s="1048"/>
      <c r="K21" s="1048"/>
      <c r="L21" s="1048"/>
      <c r="M21" s="1048"/>
      <c r="N21" s="1048"/>
      <c r="O21" s="1048"/>
      <c r="P21" s="1048"/>
      <c r="Q21" s="1048"/>
      <c r="R21" s="1048"/>
      <c r="S21" s="1048"/>
      <c r="T21" s="1048"/>
      <c r="U21" s="1048"/>
    </row>
    <row r="22" spans="1:21">
      <c r="A22" s="1048"/>
      <c r="B22" s="1048"/>
      <c r="C22" s="1048"/>
      <c r="D22" s="1048"/>
      <c r="E22" s="1048"/>
      <c r="F22" s="1048"/>
      <c r="G22" s="1048"/>
      <c r="H22" s="1048"/>
      <c r="I22" s="1048"/>
      <c r="J22" s="1048"/>
      <c r="K22" s="1048"/>
      <c r="L22" s="1048"/>
      <c r="M22" s="1048"/>
      <c r="N22" s="1048"/>
      <c r="O22" s="1048"/>
      <c r="P22" s="1048"/>
      <c r="Q22" s="1048"/>
      <c r="R22" s="1048"/>
      <c r="S22" s="1048"/>
      <c r="T22" s="1048"/>
      <c r="U22" s="1048"/>
    </row>
    <row r="23" spans="1:21">
      <c r="A23" s="1048"/>
      <c r="B23" s="1048"/>
      <c r="C23" s="1048"/>
      <c r="D23" s="1048"/>
      <c r="E23" s="1048"/>
      <c r="F23" s="1048"/>
      <c r="G23" s="1048"/>
      <c r="H23" s="1048"/>
      <c r="I23" s="1048"/>
      <c r="J23" s="1048"/>
      <c r="K23" s="1048"/>
      <c r="L23" s="1048"/>
      <c r="M23" s="1048"/>
      <c r="N23" s="1048"/>
      <c r="O23" s="1048"/>
      <c r="P23" s="1048"/>
      <c r="Q23" s="1048"/>
      <c r="R23" s="1048"/>
      <c r="S23" s="1048"/>
      <c r="T23" s="1048"/>
      <c r="U23" s="1048"/>
    </row>
    <row r="24" spans="1:21">
      <c r="A24" s="1048"/>
      <c r="B24" s="1048"/>
      <c r="C24" s="1048"/>
      <c r="D24" s="1048"/>
      <c r="E24" s="1048"/>
      <c r="F24" s="1048"/>
      <c r="G24" s="1048"/>
      <c r="H24" s="1048"/>
      <c r="I24" s="1048"/>
      <c r="J24" s="1048"/>
      <c r="K24" s="1048"/>
      <c r="L24" s="1048"/>
      <c r="M24" s="1048"/>
      <c r="N24" s="1048"/>
      <c r="O24" s="1048"/>
      <c r="P24" s="1048"/>
      <c r="Q24" s="1048"/>
      <c r="R24" s="1048"/>
      <c r="S24" s="1048"/>
      <c r="T24" s="1048"/>
      <c r="U24" s="1048"/>
    </row>
    <row r="25" spans="1:21">
      <c r="A25" s="1048"/>
      <c r="B25" s="1048"/>
      <c r="C25" s="1048"/>
      <c r="D25" s="1048"/>
      <c r="E25" s="1048"/>
      <c r="F25" s="1048"/>
      <c r="G25" s="1048"/>
      <c r="H25" s="1048"/>
      <c r="I25" s="1048"/>
      <c r="J25" s="1048"/>
      <c r="K25" s="1048"/>
      <c r="L25" s="1048"/>
      <c r="M25" s="1048"/>
      <c r="N25" s="1048"/>
      <c r="O25" s="1048"/>
      <c r="P25" s="1048"/>
      <c r="Q25" s="1048"/>
      <c r="R25" s="1048"/>
      <c r="S25" s="1048"/>
      <c r="T25" s="1048"/>
      <c r="U25" s="1048"/>
    </row>
  </sheetData>
  <mergeCells count="1">
    <mergeCell ref="A1:U25"/>
  </mergeCells>
  <pageMargins left="0.7" right="0.7" top="0.75" bottom="0.75" header="0.3" footer="0.3"/>
  <headerFooter>
    <oddFooter>&amp;L_x000D_&amp;1#&amp;"Calibri"&amp;10&amp;K000000 Sensitivity: 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F8"/>
  <sheetViews>
    <sheetView showGridLines="0" workbookViewId="0">
      <selection sqref="A1:XFD1048576"/>
    </sheetView>
  </sheetViews>
  <sheetFormatPr defaultColWidth="9.140625" defaultRowHeight="15"/>
  <cols>
    <col min="2" max="6" width="30.7109375" customWidth="1"/>
  </cols>
  <sheetData>
    <row r="2" spans="2:6">
      <c r="B2" s="1049" t="s">
        <v>2323</v>
      </c>
      <c r="C2" s="1049"/>
    </row>
    <row r="3" spans="2:6">
      <c r="B3" s="1050" t="s">
        <v>2307</v>
      </c>
      <c r="C3" s="920" t="s">
        <v>2308</v>
      </c>
      <c r="D3" s="920" t="s">
        <v>2309</v>
      </c>
      <c r="E3" s="921" t="s">
        <v>2310</v>
      </c>
      <c r="F3" s="921" t="s">
        <v>2311</v>
      </c>
    </row>
    <row r="4" spans="2:6" ht="15.75" customHeight="1">
      <c r="B4" s="1051"/>
      <c r="C4" s="922" t="s">
        <v>2312</v>
      </c>
      <c r="D4" s="923" t="s">
        <v>2313</v>
      </c>
      <c r="E4" s="924" t="s">
        <v>2314</v>
      </c>
      <c r="F4" s="924" t="s">
        <v>2315</v>
      </c>
    </row>
    <row r="5" spans="2:6">
      <c r="B5" s="1051"/>
      <c r="C5" s="923" t="s">
        <v>2316</v>
      </c>
      <c r="D5" s="923" t="s">
        <v>2317</v>
      </c>
      <c r="E5" s="924" t="s">
        <v>2318</v>
      </c>
      <c r="F5" s="924" t="s">
        <v>2315</v>
      </c>
    </row>
    <row r="6" spans="2:6" ht="36.75" customHeight="1">
      <c r="B6" s="1052"/>
      <c r="C6" s="923" t="s">
        <v>2319</v>
      </c>
      <c r="D6" s="923" t="s">
        <v>2320</v>
      </c>
      <c r="E6" s="924" t="s">
        <v>2315</v>
      </c>
      <c r="F6" s="924" t="s">
        <v>2315</v>
      </c>
    </row>
    <row r="7" spans="2:6" ht="36.75" customHeight="1"/>
    <row r="8" spans="2:6" ht="36.75" customHeight="1">
      <c r="B8" t="s">
        <v>2324</v>
      </c>
    </row>
  </sheetData>
  <mergeCells count="2">
    <mergeCell ref="B2:C2"/>
    <mergeCell ref="B3:B6"/>
  </mergeCells>
  <pageMargins left="0.7" right="0.7" top="0.75" bottom="0.75" header="0.3" footer="0.3"/>
  <headerFooter>
    <oddFooter>&amp;L_x000D_&amp;1#&amp;"Calibri"&amp;10&amp;K000000 Sensitivity: 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FF00"/>
  </sheetPr>
  <dimension ref="A1:F50"/>
  <sheetViews>
    <sheetView topLeftCell="A16" workbookViewId="0">
      <selection activeCell="A43" sqref="A43:F43"/>
    </sheetView>
  </sheetViews>
  <sheetFormatPr defaultColWidth="9.140625" defaultRowHeight="15"/>
  <cols>
    <col min="1" max="1" width="39.85546875" style="2" customWidth="1"/>
    <col min="2" max="2" width="13.42578125" style="2" customWidth="1"/>
    <col min="3" max="3" width="15.85546875" style="2" customWidth="1"/>
    <col min="4" max="4" width="13.7109375" style="2" customWidth="1"/>
    <col min="5" max="5" width="12.42578125" style="2" customWidth="1"/>
    <col min="6" max="6" width="14.140625" style="2" customWidth="1"/>
    <col min="7" max="16384" width="9.140625" style="2"/>
  </cols>
  <sheetData>
    <row r="1" spans="1:6">
      <c r="B1" s="2" t="s">
        <v>18</v>
      </c>
    </row>
    <row r="3" spans="1:6">
      <c r="A3" s="2" t="s">
        <v>984</v>
      </c>
      <c r="B3" s="2" t="s">
        <v>20</v>
      </c>
      <c r="C3" s="2" t="s">
        <v>19</v>
      </c>
      <c r="D3" s="2" t="s">
        <v>21</v>
      </c>
      <c r="E3" s="2" t="s">
        <v>22</v>
      </c>
      <c r="F3" s="2" t="s">
        <v>23</v>
      </c>
    </row>
    <row r="4" spans="1:6">
      <c r="A4" s="2" t="str">
        <f>CONCATENATE(B4,"-",C4,"-",D4)</f>
        <v>BELAWAN, SUMATRA-IDBLW-INDONESIA</v>
      </c>
      <c r="B4" s="2" t="s">
        <v>160</v>
      </c>
      <c r="C4" s="2" t="s">
        <v>159</v>
      </c>
      <c r="D4" s="2" t="s">
        <v>161</v>
      </c>
      <c r="E4" s="2" t="s">
        <v>2</v>
      </c>
      <c r="F4" s="2" t="s">
        <v>2</v>
      </c>
    </row>
    <row r="5" spans="1:6">
      <c r="A5" s="2" t="str">
        <f t="shared" ref="A5:A11" si="0">CONCATENATE(B5,"-",C5,"-",D5)</f>
        <v>BUSAN-KRPUS-KOREA, REPUBLIC OF</v>
      </c>
      <c r="B5" s="2" t="s">
        <v>203</v>
      </c>
      <c r="C5" s="2" t="s">
        <v>202</v>
      </c>
      <c r="D5" s="2" t="s">
        <v>204</v>
      </c>
      <c r="E5" s="2" t="s">
        <v>2</v>
      </c>
      <c r="F5" s="2" t="s">
        <v>2</v>
      </c>
    </row>
    <row r="6" spans="1:6">
      <c r="A6" s="2" t="str">
        <f t="shared" si="0"/>
        <v>CAI LAN-VNCLN-VIET NAM</v>
      </c>
      <c r="B6" s="2" t="s">
        <v>1696</v>
      </c>
      <c r="C6" s="2" t="s">
        <v>211</v>
      </c>
      <c r="D6" s="2" t="s">
        <v>212</v>
      </c>
      <c r="E6" s="2" t="s">
        <v>2</v>
      </c>
      <c r="F6" s="2" t="s">
        <v>2</v>
      </c>
    </row>
    <row r="7" spans="1:6">
      <c r="A7" s="2" t="str">
        <f t="shared" si="0"/>
        <v>CAT LAI-VNCLI-VIET NAM</v>
      </c>
      <c r="B7" s="2" t="s">
        <v>239</v>
      </c>
      <c r="C7" s="2" t="s">
        <v>238</v>
      </c>
      <c r="D7" s="2" t="s">
        <v>212</v>
      </c>
      <c r="E7" s="2" t="s">
        <v>2</v>
      </c>
      <c r="F7" s="2" t="s">
        <v>2</v>
      </c>
    </row>
    <row r="8" spans="1:6">
      <c r="A8" s="2" t="str">
        <f t="shared" si="0"/>
        <v>CHIWAN-CNCWN-CHINA</v>
      </c>
      <c r="B8" s="2" t="s">
        <v>255</v>
      </c>
      <c r="C8" s="2" t="s">
        <v>254</v>
      </c>
      <c r="D8" s="2" t="s">
        <v>81</v>
      </c>
      <c r="E8" s="2" t="s">
        <v>2</v>
      </c>
      <c r="F8" s="2" t="s">
        <v>2</v>
      </c>
    </row>
    <row r="9" spans="1:6">
      <c r="A9" s="2" t="str">
        <f t="shared" si="0"/>
        <v>DALIAN-CNDLC-CHINA</v>
      </c>
      <c r="B9" s="2" t="s">
        <v>291</v>
      </c>
      <c r="C9" s="2" t="s">
        <v>290</v>
      </c>
      <c r="D9" s="2" t="s">
        <v>81</v>
      </c>
      <c r="E9" s="2" t="s">
        <v>2</v>
      </c>
      <c r="F9" s="2" t="s">
        <v>2</v>
      </c>
    </row>
    <row r="10" spans="1:6" s="6" customFormat="1">
      <c r="A10" s="6" t="str">
        <f>CONCATENATE(B10,"-",C10,"-",D10)</f>
        <v>FANGCHENG-CNFAN-CHINA</v>
      </c>
      <c r="B10" s="6" t="s">
        <v>1724</v>
      </c>
      <c r="C10" s="6" t="s">
        <v>1725</v>
      </c>
      <c r="D10" s="6" t="s">
        <v>81</v>
      </c>
      <c r="E10" s="6" t="s">
        <v>2</v>
      </c>
      <c r="F10" s="6" t="s">
        <v>2</v>
      </c>
    </row>
    <row r="11" spans="1:6">
      <c r="A11" s="2" t="str">
        <f t="shared" si="0"/>
        <v>FUZHOU-CNFOC-CHINA</v>
      </c>
      <c r="B11" s="2" t="s">
        <v>348</v>
      </c>
      <c r="C11" s="2" t="s">
        <v>347</v>
      </c>
      <c r="D11" s="2" t="s">
        <v>81</v>
      </c>
      <c r="E11" s="2" t="s">
        <v>2</v>
      </c>
      <c r="F11" s="2" t="s">
        <v>2</v>
      </c>
    </row>
    <row r="12" spans="1:6">
      <c r="A12" s="2" t="str">
        <f t="shared" ref="A12:A20" si="1">CONCATENATE(B12,"-",C12,"-",D12)</f>
        <v>GWANGYANG-KRKAN-KOREA, REPUBLIC OF</v>
      </c>
      <c r="B12" s="2" t="s">
        <v>385</v>
      </c>
      <c r="C12" s="2" t="s">
        <v>384</v>
      </c>
      <c r="D12" s="2" t="s">
        <v>204</v>
      </c>
      <c r="E12" s="2" t="s">
        <v>2</v>
      </c>
      <c r="F12" s="2" t="s">
        <v>2</v>
      </c>
    </row>
    <row r="13" spans="1:6">
      <c r="A13" s="2" t="str">
        <f t="shared" si="1"/>
        <v>HAKATA, FUKUOKA-JPHKT-JAPAN</v>
      </c>
      <c r="B13" s="2" t="s">
        <v>389</v>
      </c>
      <c r="C13" s="2" t="s">
        <v>388</v>
      </c>
      <c r="D13" s="2" t="s">
        <v>32</v>
      </c>
      <c r="E13" s="2" t="s">
        <v>2</v>
      </c>
      <c r="F13" s="2" t="s">
        <v>2</v>
      </c>
    </row>
    <row r="14" spans="1:6">
      <c r="A14" s="2" t="str">
        <f t="shared" si="1"/>
        <v>HO CHI MINH CITY-VNSGN-VIET NAM</v>
      </c>
      <c r="B14" s="2" t="s">
        <v>410</v>
      </c>
      <c r="C14" s="2" t="s">
        <v>409</v>
      </c>
      <c r="D14" s="2" t="s">
        <v>212</v>
      </c>
      <c r="E14" s="2" t="s">
        <v>2</v>
      </c>
      <c r="F14" s="2" t="s">
        <v>2</v>
      </c>
    </row>
    <row r="15" spans="1:6">
      <c r="A15" s="2" t="str">
        <f t="shared" si="1"/>
        <v>HONG KONG-HKHKG-HONG KONG</v>
      </c>
      <c r="B15" s="2" t="s">
        <v>414</v>
      </c>
      <c r="C15" s="2" t="s">
        <v>413</v>
      </c>
      <c r="D15" s="2" t="s">
        <v>414</v>
      </c>
      <c r="E15" s="2" t="s">
        <v>2</v>
      </c>
      <c r="F15" s="2" t="s">
        <v>2</v>
      </c>
    </row>
    <row r="16" spans="1:6">
      <c r="A16" s="2" t="str">
        <f t="shared" si="1"/>
        <v>JAKARTA, JAVA-IDJKT-INDONESIA</v>
      </c>
      <c r="B16" s="2" t="s">
        <v>433</v>
      </c>
      <c r="C16" s="2" t="s">
        <v>432</v>
      </c>
      <c r="D16" s="2" t="s">
        <v>161</v>
      </c>
      <c r="E16" s="2" t="s">
        <v>2</v>
      </c>
      <c r="F16" s="2" t="s">
        <v>2</v>
      </c>
    </row>
    <row r="17" spans="1:6">
      <c r="A17" s="2" t="str">
        <f t="shared" si="1"/>
        <v>KAOHSIUNG-TWKHH-TAIWAN</v>
      </c>
      <c r="B17" s="2" t="s">
        <v>445</v>
      </c>
      <c r="C17" s="2" t="s">
        <v>444</v>
      </c>
      <c r="D17" s="2" t="s">
        <v>446</v>
      </c>
      <c r="E17" s="2" t="s">
        <v>2</v>
      </c>
      <c r="F17" s="2" t="s">
        <v>2</v>
      </c>
    </row>
    <row r="18" spans="1:6">
      <c r="A18" s="2" t="str">
        <f t="shared" si="1"/>
        <v>KEELUNG-TWKEL-TAIWAN</v>
      </c>
      <c r="B18" s="2" t="s">
        <v>453</v>
      </c>
      <c r="C18" s="2" t="s">
        <v>452</v>
      </c>
      <c r="D18" s="2" t="s">
        <v>446</v>
      </c>
      <c r="E18" s="2" t="s">
        <v>2</v>
      </c>
      <c r="F18" s="2" t="s">
        <v>2</v>
      </c>
    </row>
    <row r="19" spans="1:6">
      <c r="A19" s="2" t="str">
        <f t="shared" si="1"/>
        <v>KOBE-JPUKB-JAPAN</v>
      </c>
      <c r="B19" s="2" t="s">
        <v>467</v>
      </c>
      <c r="C19" s="2" t="s">
        <v>466</v>
      </c>
      <c r="D19" s="2" t="s">
        <v>32</v>
      </c>
      <c r="E19" s="2" t="s">
        <v>2</v>
      </c>
      <c r="F19" s="2" t="s">
        <v>2</v>
      </c>
    </row>
    <row r="20" spans="1:6">
      <c r="A20" s="2" t="str">
        <f t="shared" si="1"/>
        <v>LAEM CHABANG-THLCH-THAILAND</v>
      </c>
      <c r="B20" s="2" t="s">
        <v>490</v>
      </c>
      <c r="C20" s="2" t="s">
        <v>489</v>
      </c>
      <c r="D20" s="2" t="s">
        <v>131</v>
      </c>
      <c r="E20" s="2" t="s">
        <v>2</v>
      </c>
      <c r="F20" s="2" t="s">
        <v>2</v>
      </c>
    </row>
    <row r="21" spans="1:6">
      <c r="A21" s="2" t="str">
        <f t="shared" ref="A21:A26" si="2">CONCATENATE(B21,"-",C21,"-",D21)</f>
        <v>MATSUYAMA-JPMYJ-JAPAN</v>
      </c>
      <c r="B21" s="2" t="s">
        <v>573</v>
      </c>
      <c r="C21" s="2" t="s">
        <v>572</v>
      </c>
      <c r="D21" s="2" t="s">
        <v>32</v>
      </c>
      <c r="E21" s="2" t="s">
        <v>2</v>
      </c>
      <c r="F21" s="2" t="s">
        <v>2</v>
      </c>
    </row>
    <row r="22" spans="1:6">
      <c r="A22" s="2" t="str">
        <f t="shared" si="2"/>
        <v>MOJI/KITAKYUSHU-JPMOJ-JAPAN</v>
      </c>
      <c r="B22" s="2" t="s">
        <v>586</v>
      </c>
      <c r="C22" s="2" t="s">
        <v>585</v>
      </c>
      <c r="D22" s="2" t="s">
        <v>32</v>
      </c>
      <c r="E22" s="2" t="s">
        <v>2</v>
      </c>
      <c r="F22" s="2" t="s">
        <v>2</v>
      </c>
    </row>
    <row r="23" spans="1:6">
      <c r="A23" s="2" t="str">
        <f t="shared" si="2"/>
        <v>NAGOYA-JPNGO-JAPAN</v>
      </c>
      <c r="B23" s="2" t="s">
        <v>607</v>
      </c>
      <c r="C23" s="2" t="s">
        <v>606</v>
      </c>
      <c r="D23" s="2" t="s">
        <v>32</v>
      </c>
      <c r="E23" s="2" t="s">
        <v>2</v>
      </c>
      <c r="F23" s="2" t="s">
        <v>2</v>
      </c>
    </row>
    <row r="24" spans="1:6">
      <c r="A24" s="2" t="str">
        <f t="shared" si="2"/>
        <v>NANSHA-CNNSA-CHINA</v>
      </c>
      <c r="B24" s="2" t="s">
        <v>611</v>
      </c>
      <c r="C24" s="2" t="s">
        <v>610</v>
      </c>
      <c r="D24" s="2" t="s">
        <v>81</v>
      </c>
      <c r="E24" s="2" t="s">
        <v>2</v>
      </c>
      <c r="F24" s="2" t="s">
        <v>2</v>
      </c>
    </row>
    <row r="25" spans="1:6">
      <c r="A25" s="2" t="str">
        <f t="shared" si="2"/>
        <v>NANTONG-CNNTG-CHINA</v>
      </c>
      <c r="B25" s="2" t="s">
        <v>613</v>
      </c>
      <c r="C25" s="2" t="s">
        <v>612</v>
      </c>
      <c r="D25" s="2" t="s">
        <v>81</v>
      </c>
      <c r="E25" s="2" t="s">
        <v>2</v>
      </c>
      <c r="F25" s="2" t="s">
        <v>2</v>
      </c>
    </row>
    <row r="26" spans="1:6">
      <c r="A26" s="2" t="str">
        <f t="shared" si="2"/>
        <v>NINGBO-CNNGB-CHINA</v>
      </c>
      <c r="B26" s="2" t="s">
        <v>637</v>
      </c>
      <c r="C26" s="2" t="s">
        <v>636</v>
      </c>
      <c r="D26" s="2" t="s">
        <v>81</v>
      </c>
      <c r="E26" s="2" t="s">
        <v>2</v>
      </c>
      <c r="F26" s="2" t="s">
        <v>2</v>
      </c>
    </row>
    <row r="27" spans="1:6">
      <c r="A27" s="2" t="str">
        <f t="shared" ref="A27:A34" si="3">CONCATENATE(B27,"-",C27,"-",D27)</f>
        <v>OSAKA-JPOSA-JAPAN</v>
      </c>
      <c r="B27" s="2" t="s">
        <v>662</v>
      </c>
      <c r="C27" s="2" t="s">
        <v>661</v>
      </c>
      <c r="D27" s="2" t="s">
        <v>32</v>
      </c>
      <c r="E27" s="2" t="s">
        <v>2</v>
      </c>
      <c r="F27" s="2" t="s">
        <v>2</v>
      </c>
    </row>
    <row r="28" spans="1:6">
      <c r="A28" s="2" t="str">
        <f t="shared" si="3"/>
        <v>PALEMBANG, SUMATRA-IDPLM-INDONESIA</v>
      </c>
      <c r="B28" s="2" t="s">
        <v>668</v>
      </c>
      <c r="C28" s="2" t="s">
        <v>667</v>
      </c>
      <c r="D28" s="2" t="s">
        <v>161</v>
      </c>
      <c r="E28" s="2" t="s">
        <v>2</v>
      </c>
      <c r="F28" s="2" t="s">
        <v>2</v>
      </c>
    </row>
    <row r="29" spans="1:6">
      <c r="A29" s="2" t="str">
        <f t="shared" si="3"/>
        <v>PANJANG-IDPNJ-INDONESIA</v>
      </c>
      <c r="B29" s="2" t="s">
        <v>672</v>
      </c>
      <c r="C29" s="2" t="s">
        <v>671</v>
      </c>
      <c r="D29" s="2" t="s">
        <v>161</v>
      </c>
      <c r="E29" s="2" t="s">
        <v>2</v>
      </c>
      <c r="F29" s="2" t="s">
        <v>2</v>
      </c>
    </row>
    <row r="30" spans="1:6">
      <c r="A30" s="2" t="str">
        <f t="shared" si="3"/>
        <v>PASIR GUDANG, JOHOR-MYPGU-MALAYSIA</v>
      </c>
      <c r="B30" s="2" t="s">
        <v>679</v>
      </c>
      <c r="C30" s="2" t="s">
        <v>678</v>
      </c>
      <c r="D30" s="2" t="s">
        <v>175</v>
      </c>
      <c r="E30" s="2" t="s">
        <v>2</v>
      </c>
      <c r="F30" s="2" t="s">
        <v>2</v>
      </c>
    </row>
    <row r="31" spans="1:6">
      <c r="A31" s="2" t="str">
        <f t="shared" si="3"/>
        <v>PENANG-MYPEN-MALAYSIA</v>
      </c>
      <c r="B31" s="2" t="s">
        <v>685</v>
      </c>
      <c r="C31" s="2" t="s">
        <v>684</v>
      </c>
      <c r="D31" s="2" t="s">
        <v>175</v>
      </c>
      <c r="E31" s="2" t="s">
        <v>2</v>
      </c>
      <c r="F31" s="2" t="s">
        <v>2</v>
      </c>
    </row>
    <row r="32" spans="1:6">
      <c r="A32" s="5" t="str">
        <f t="shared" si="3"/>
        <v>PHNOM PEN-KHPNH-CAMBODIA</v>
      </c>
      <c r="B32" s="5" t="s">
        <v>1717</v>
      </c>
      <c r="C32" s="5" t="s">
        <v>1718</v>
      </c>
      <c r="D32" s="5" t="s">
        <v>1719</v>
      </c>
      <c r="E32" s="5" t="s">
        <v>2</v>
      </c>
      <c r="F32" s="5" t="s">
        <v>2</v>
      </c>
    </row>
    <row r="33" spans="1:6">
      <c r="A33" s="2" t="str">
        <f t="shared" si="3"/>
        <v>PORT KELANG-MYPKG-MALAYSIA</v>
      </c>
      <c r="B33" s="2" t="s">
        <v>714</v>
      </c>
      <c r="C33" s="2" t="s">
        <v>713</v>
      </c>
      <c r="D33" s="2" t="s">
        <v>175</v>
      </c>
      <c r="E33" s="2" t="s">
        <v>2</v>
      </c>
      <c r="F33" s="2" t="s">
        <v>2</v>
      </c>
    </row>
    <row r="34" spans="1:6">
      <c r="A34" s="2" t="str">
        <f t="shared" si="3"/>
        <v>QINGDAO-CNTAO-CHINA</v>
      </c>
      <c r="B34" s="2" t="s">
        <v>759</v>
      </c>
      <c r="C34" s="2" t="s">
        <v>758</v>
      </c>
      <c r="D34" s="2" t="s">
        <v>81</v>
      </c>
      <c r="E34" s="2" t="s">
        <v>2</v>
      </c>
      <c r="F34" s="2" t="s">
        <v>2</v>
      </c>
    </row>
    <row r="35" spans="1:6">
      <c r="A35" s="2" t="str">
        <f>CONCATENATE(B35,"-",C35,"-",D35)</f>
        <v>QUINHON-VNUIH-VIET NAM</v>
      </c>
      <c r="B35" s="2" t="s">
        <v>1714</v>
      </c>
      <c r="C35" s="2" t="s">
        <v>1715</v>
      </c>
      <c r="D35" s="2" t="s">
        <v>212</v>
      </c>
      <c r="E35" s="2" t="s">
        <v>2</v>
      </c>
      <c r="F35" s="2" t="s">
        <v>2</v>
      </c>
    </row>
    <row r="36" spans="1:6">
      <c r="A36" s="2" t="str">
        <f t="shared" ref="A36:A44" si="4">CONCATENATE(B36,"-",C36,"-",D36)</f>
        <v>SEMARANG, JAVA-IDSRG-INDONESIA</v>
      </c>
      <c r="B36" s="2" t="s">
        <v>832</v>
      </c>
      <c r="C36" s="2" t="s">
        <v>831</v>
      </c>
      <c r="D36" s="2" t="s">
        <v>161</v>
      </c>
      <c r="E36" s="2" t="s">
        <v>2</v>
      </c>
      <c r="F36" s="2" t="s">
        <v>2</v>
      </c>
    </row>
    <row r="37" spans="1:6">
      <c r="A37" s="2" t="str">
        <f t="shared" si="4"/>
        <v>SHANGHAI-CNSHA-CHINA</v>
      </c>
      <c r="B37" s="2" t="s">
        <v>834</v>
      </c>
      <c r="C37" s="2" t="s">
        <v>833</v>
      </c>
      <c r="D37" s="2" t="s">
        <v>81</v>
      </c>
      <c r="E37" s="2" t="s">
        <v>2</v>
      </c>
      <c r="F37" s="2" t="s">
        <v>2</v>
      </c>
    </row>
    <row r="38" spans="1:6">
      <c r="A38" s="2" t="str">
        <f t="shared" si="4"/>
        <v>SHANTOU-CNSWA-CHINA</v>
      </c>
      <c r="B38" s="2" t="s">
        <v>836</v>
      </c>
      <c r="C38" s="2" t="s">
        <v>835</v>
      </c>
      <c r="D38" s="2" t="s">
        <v>81</v>
      </c>
      <c r="E38" s="2" t="s">
        <v>2</v>
      </c>
      <c r="F38" s="2" t="s">
        <v>2</v>
      </c>
    </row>
    <row r="39" spans="1:6">
      <c r="A39" s="2" t="str">
        <f t="shared" si="4"/>
        <v>SHIMIZU-JPSMZ-JAPAN</v>
      </c>
      <c r="B39" s="2" t="s">
        <v>840</v>
      </c>
      <c r="C39" s="2" t="s">
        <v>839</v>
      </c>
      <c r="D39" s="2" t="s">
        <v>32</v>
      </c>
      <c r="E39" s="2" t="s">
        <v>2</v>
      </c>
      <c r="F39" s="2" t="s">
        <v>2</v>
      </c>
    </row>
    <row r="40" spans="1:6">
      <c r="A40" s="5" t="str">
        <f t="shared" si="4"/>
        <v>SIHANOUKVILLE-KHKOS-CAMBODIA</v>
      </c>
      <c r="B40" s="5" t="s">
        <v>1720</v>
      </c>
      <c r="C40" s="5" t="s">
        <v>1721</v>
      </c>
      <c r="D40" s="5" t="s">
        <v>1719</v>
      </c>
      <c r="E40" s="5" t="s">
        <v>2</v>
      </c>
      <c r="F40" s="5" t="s">
        <v>2</v>
      </c>
    </row>
    <row r="41" spans="1:6">
      <c r="A41" s="2" t="str">
        <f t="shared" si="4"/>
        <v>SINGAPORE-SGSIN-SINGAPORE</v>
      </c>
      <c r="B41" s="2" t="s">
        <v>849</v>
      </c>
      <c r="C41" s="2" t="s">
        <v>848</v>
      </c>
      <c r="D41" s="2" t="s">
        <v>849</v>
      </c>
      <c r="E41" s="2" t="s">
        <v>2</v>
      </c>
      <c r="F41" s="2" t="s">
        <v>2</v>
      </c>
    </row>
    <row r="42" spans="1:6">
      <c r="A42" s="2" t="str">
        <f t="shared" si="4"/>
        <v>SURABAYA, JAVA-IDSUB-INDONESIA</v>
      </c>
      <c r="B42" s="2" t="s">
        <v>873</v>
      </c>
      <c r="C42" s="2" t="s">
        <v>872</v>
      </c>
      <c r="D42" s="2" t="s">
        <v>161</v>
      </c>
      <c r="E42" s="2" t="s">
        <v>2</v>
      </c>
      <c r="F42" s="2" t="s">
        <v>2</v>
      </c>
    </row>
    <row r="43" spans="1:6">
      <c r="A43" t="s">
        <v>1848</v>
      </c>
      <c r="B43" t="s">
        <v>1849</v>
      </c>
      <c r="C43" t="s">
        <v>1850</v>
      </c>
      <c r="D43" t="s">
        <v>446</v>
      </c>
      <c r="E43" t="s">
        <v>2</v>
      </c>
      <c r="F43" t="s">
        <v>2</v>
      </c>
    </row>
    <row r="44" spans="1:6">
      <c r="A44" s="2" t="str">
        <f t="shared" si="4"/>
        <v>TANJONG PELEPAS-MYTTP-MALAYSIA</v>
      </c>
      <c r="B44" s="2" t="s">
        <v>1706</v>
      </c>
      <c r="C44" s="2" t="s">
        <v>1707</v>
      </c>
      <c r="D44" s="2" t="s">
        <v>175</v>
      </c>
      <c r="E44" s="2" t="s">
        <v>2</v>
      </c>
      <c r="F44" s="2" t="s">
        <v>2</v>
      </c>
    </row>
    <row r="45" spans="1:6">
      <c r="A45" s="2" t="str">
        <f t="shared" ref="A45:A50" si="5">CONCATENATE(B45,"-",C45,"-",D45)</f>
        <v>TOKYO-JPTYO-JAPAN</v>
      </c>
      <c r="B45" s="2" t="s">
        <v>915</v>
      </c>
      <c r="C45" s="2" t="s">
        <v>914</v>
      </c>
      <c r="D45" s="2" t="s">
        <v>32</v>
      </c>
      <c r="E45" s="2" t="s">
        <v>2</v>
      </c>
      <c r="F45" s="2" t="s">
        <v>2</v>
      </c>
    </row>
    <row r="46" spans="1:6">
      <c r="A46" s="2" t="str">
        <f t="shared" si="5"/>
        <v>BANGKOK-THBKK-THAILAND</v>
      </c>
      <c r="B46" s="2" t="s">
        <v>1697</v>
      </c>
      <c r="C46" s="2" t="s">
        <v>1698</v>
      </c>
      <c r="D46" s="2" t="s">
        <v>131</v>
      </c>
      <c r="E46" s="2" t="s">
        <v>2</v>
      </c>
      <c r="F46" s="2" t="s">
        <v>2</v>
      </c>
    </row>
    <row r="47" spans="1:6">
      <c r="A47" s="2" t="str">
        <f t="shared" si="5"/>
        <v>XIAMEN-CNXMN-CHINA</v>
      </c>
      <c r="B47" s="2" t="s">
        <v>966</v>
      </c>
      <c r="C47" s="2" t="s">
        <v>965</v>
      </c>
      <c r="D47" s="2" t="s">
        <v>81</v>
      </c>
      <c r="E47" s="2" t="s">
        <v>2</v>
      </c>
      <c r="F47" s="2" t="s">
        <v>2</v>
      </c>
    </row>
    <row r="48" spans="1:6">
      <c r="A48" s="2" t="str">
        <f t="shared" si="5"/>
        <v>XINGANG-CNXGG-CHINA</v>
      </c>
      <c r="B48" s="2" t="s">
        <v>968</v>
      </c>
      <c r="C48" s="2" t="s">
        <v>967</v>
      </c>
      <c r="D48" s="2" t="s">
        <v>81</v>
      </c>
      <c r="E48" s="2" t="s">
        <v>2</v>
      </c>
      <c r="F48" s="2" t="s">
        <v>2</v>
      </c>
    </row>
    <row r="49" spans="1:6">
      <c r="A49" s="2" t="str">
        <f t="shared" si="5"/>
        <v>YANTIAN-CNYTN-CHINA</v>
      </c>
      <c r="B49" s="2" t="s">
        <v>975</v>
      </c>
      <c r="C49" s="2" t="s">
        <v>974</v>
      </c>
      <c r="D49" s="2" t="s">
        <v>81</v>
      </c>
      <c r="E49" s="2" t="s">
        <v>2</v>
      </c>
      <c r="F49" s="2" t="s">
        <v>2</v>
      </c>
    </row>
    <row r="50" spans="1:6">
      <c r="A50" s="2" t="str">
        <f t="shared" si="5"/>
        <v>YOKOHAMA-JPYOK-JAPAN</v>
      </c>
      <c r="B50" s="2" t="s">
        <v>977</v>
      </c>
      <c r="C50" s="2" t="s">
        <v>976</v>
      </c>
      <c r="D50" s="2" t="s">
        <v>32</v>
      </c>
      <c r="E50" s="2" t="s">
        <v>2</v>
      </c>
      <c r="F50" s="2" t="s">
        <v>2</v>
      </c>
    </row>
  </sheetData>
  <pageMargins left="0.7" right="0.7" top="0.75" bottom="0.75" header="0.3" footer="0.3"/>
  <pageSetup paperSize="9" orientation="portrait" r:id="rId1"/>
  <headerFooter>
    <oddFooter>&amp;L_x000D_&amp;1#&amp;"Calibri"&amp;10&amp;K000000 Sensitivity: 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FF00"/>
  </sheetPr>
  <dimension ref="A1:D214"/>
  <sheetViews>
    <sheetView workbookViewId="0"/>
  </sheetViews>
  <sheetFormatPr defaultRowHeight="15"/>
  <cols>
    <col min="1" max="1" width="18.140625" customWidth="1"/>
    <col min="3" max="3" width="28.85546875" customWidth="1"/>
  </cols>
  <sheetData>
    <row r="1" spans="1:4">
      <c r="B1" t="s">
        <v>985</v>
      </c>
    </row>
    <row r="3" spans="1:4">
      <c r="A3" t="s">
        <v>986</v>
      </c>
      <c r="B3" t="s">
        <v>19</v>
      </c>
      <c r="C3" t="s">
        <v>987</v>
      </c>
      <c r="D3" t="s">
        <v>988</v>
      </c>
    </row>
    <row r="4" spans="1:4">
      <c r="A4" t="str">
        <f>CONCATENATE(C4,"-",B4)</f>
        <v>COMERCIAL PUERTO QUETZAL-500</v>
      </c>
      <c r="B4">
        <v>500</v>
      </c>
      <c r="C4" t="s">
        <v>989</v>
      </c>
      <c r="D4" t="s">
        <v>990</v>
      </c>
    </row>
    <row r="5" spans="1:4">
      <c r="A5" t="str">
        <f t="shared" ref="A5:A73" si="0">CONCATENATE(C5,"-",B5)</f>
        <v>ESTERLAB TRIPOLI-377</v>
      </c>
      <c r="B5">
        <v>377</v>
      </c>
      <c r="C5" t="s">
        <v>991</v>
      </c>
      <c r="D5" t="s">
        <v>992</v>
      </c>
    </row>
    <row r="6" spans="1:4">
      <c r="A6" t="str">
        <f t="shared" si="0"/>
        <v>GREEN OASIS KUWAIT-397</v>
      </c>
      <c r="B6">
        <v>397</v>
      </c>
      <c r="C6" t="s">
        <v>993</v>
      </c>
      <c r="D6" t="s">
        <v>994</v>
      </c>
    </row>
    <row r="7" spans="1:4">
      <c r="A7" t="str">
        <f t="shared" si="0"/>
        <v>LE NAVI GENOA-16</v>
      </c>
      <c r="B7">
        <v>16</v>
      </c>
      <c r="C7" t="s">
        <v>995</v>
      </c>
      <c r="D7" t="s">
        <v>996</v>
      </c>
    </row>
    <row r="8" spans="1:4">
      <c r="A8" t="str">
        <f t="shared" si="0"/>
        <v>LE NAVI NAPOLI-41</v>
      </c>
      <c r="B8">
        <v>41</v>
      </c>
      <c r="C8" t="s">
        <v>997</v>
      </c>
      <c r="D8" t="s">
        <v>998</v>
      </c>
    </row>
    <row r="9" spans="1:4">
      <c r="A9" t="str">
        <f t="shared" si="0"/>
        <v>LE NAVI SEAWAYS RAVENNA-134</v>
      </c>
      <c r="B9">
        <v>134</v>
      </c>
      <c r="C9" t="s">
        <v>999</v>
      </c>
      <c r="D9" t="s">
        <v>1000</v>
      </c>
    </row>
    <row r="10" spans="1:4">
      <c r="A10" t="str">
        <f t="shared" si="0"/>
        <v>LE NAVI TRIESTE-136</v>
      </c>
      <c r="B10">
        <v>136</v>
      </c>
      <c r="C10" t="s">
        <v>1001</v>
      </c>
      <c r="D10" t="s">
        <v>1002</v>
      </c>
    </row>
    <row r="11" spans="1:4">
      <c r="A11" t="str">
        <f t="shared" si="0"/>
        <v>LE NAVI VENEZIA-135</v>
      </c>
      <c r="B11">
        <v>135</v>
      </c>
      <c r="C11" t="s">
        <v>1003</v>
      </c>
      <c r="D11" t="s">
        <v>1004</v>
      </c>
    </row>
    <row r="12" spans="1:4">
      <c r="A12" t="str">
        <f t="shared" si="0"/>
        <v>LE NAVI GIOIA TAURO-523</v>
      </c>
      <c r="B12">
        <v>523</v>
      </c>
      <c r="C12" t="s">
        <v>1605</v>
      </c>
      <c r="D12" t="s">
        <v>1606</v>
      </c>
    </row>
    <row r="13" spans="1:4">
      <c r="A13" t="str">
        <f t="shared" si="0"/>
        <v>LE NAVI ROMA-416</v>
      </c>
      <c r="B13">
        <v>416</v>
      </c>
      <c r="C13" t="s">
        <v>1607</v>
      </c>
      <c r="D13" t="s">
        <v>1608</v>
      </c>
    </row>
    <row r="14" spans="1:4">
      <c r="A14" t="str">
        <f t="shared" si="0"/>
        <v>MARITRANSPORT ANCONA-137</v>
      </c>
      <c r="B14">
        <v>137</v>
      </c>
      <c r="C14" t="s">
        <v>1603</v>
      </c>
      <c r="D14" t="s">
        <v>1604</v>
      </c>
    </row>
    <row r="15" spans="1:4">
      <c r="A15" t="str">
        <f t="shared" si="0"/>
        <v>MSC ABIDJAN-366</v>
      </c>
      <c r="B15">
        <v>366</v>
      </c>
      <c r="C15" t="s">
        <v>1005</v>
      </c>
      <c r="D15" t="s">
        <v>1006</v>
      </c>
    </row>
    <row r="16" spans="1:4">
      <c r="A16" t="str">
        <f t="shared" si="0"/>
        <v>MSC AD DAMMAM-127</v>
      </c>
      <c r="B16">
        <v>127</v>
      </c>
      <c r="C16" t="s">
        <v>1007</v>
      </c>
      <c r="D16" t="s">
        <v>1008</v>
      </c>
    </row>
    <row r="17" spans="1:4">
      <c r="A17" t="str">
        <f t="shared" si="0"/>
        <v>MSC ADELAIDE-3</v>
      </c>
      <c r="B17">
        <v>3</v>
      </c>
      <c r="C17" t="s">
        <v>1009</v>
      </c>
      <c r="D17" t="s">
        <v>1010</v>
      </c>
    </row>
    <row r="18" spans="1:4">
      <c r="A18" t="str">
        <f t="shared" si="0"/>
        <v>MSC ADEN-326</v>
      </c>
      <c r="B18">
        <v>326</v>
      </c>
      <c r="C18" t="s">
        <v>1011</v>
      </c>
      <c r="D18" t="s">
        <v>1012</v>
      </c>
    </row>
    <row r="19" spans="1:4">
      <c r="A19" t="str">
        <f t="shared" si="0"/>
        <v>MSC ALEXANDRIA-195</v>
      </c>
      <c r="B19">
        <v>195</v>
      </c>
      <c r="C19" t="s">
        <v>1013</v>
      </c>
      <c r="D19" t="s">
        <v>1014</v>
      </c>
    </row>
    <row r="20" spans="1:4">
      <c r="A20" t="str">
        <f t="shared" si="0"/>
        <v>MSC ALMATY-330</v>
      </c>
      <c r="B20">
        <v>330</v>
      </c>
      <c r="C20" t="s">
        <v>1015</v>
      </c>
      <c r="D20" t="s">
        <v>1016</v>
      </c>
    </row>
    <row r="21" spans="1:4">
      <c r="A21" t="str">
        <f t="shared" si="0"/>
        <v>MSC ALTAMIRA-192</v>
      </c>
      <c r="B21">
        <v>192</v>
      </c>
      <c r="C21" t="s">
        <v>1017</v>
      </c>
      <c r="D21" t="s">
        <v>1018</v>
      </c>
    </row>
    <row r="22" spans="1:4">
      <c r="A22" t="str">
        <f t="shared" si="0"/>
        <v>MSC ANTALYA-584</v>
      </c>
      <c r="B22">
        <v>584</v>
      </c>
      <c r="C22" t="s">
        <v>1019</v>
      </c>
      <c r="D22" t="s">
        <v>1020</v>
      </c>
    </row>
    <row r="23" spans="1:4">
      <c r="A23" t="str">
        <f t="shared" si="0"/>
        <v>MSC ANTWERP-213</v>
      </c>
      <c r="B23">
        <v>213</v>
      </c>
      <c r="C23" t="s">
        <v>1021</v>
      </c>
      <c r="D23" t="s">
        <v>1022</v>
      </c>
    </row>
    <row r="24" spans="1:4">
      <c r="A24" t="str">
        <f t="shared" si="0"/>
        <v>MSC ARICA-530</v>
      </c>
      <c r="B24">
        <v>530</v>
      </c>
      <c r="C24" t="s">
        <v>1023</v>
      </c>
      <c r="D24" t="s">
        <v>1024</v>
      </c>
    </row>
    <row r="25" spans="1:4">
      <c r="A25" t="str">
        <f t="shared" si="0"/>
        <v>MSC ASHDOD-90</v>
      </c>
      <c r="B25">
        <v>90</v>
      </c>
      <c r="C25" t="s">
        <v>1025</v>
      </c>
      <c r="D25" t="s">
        <v>1026</v>
      </c>
    </row>
    <row r="26" spans="1:4">
      <c r="A26" t="str">
        <f t="shared" si="0"/>
        <v>MSC AUCKLAND-125</v>
      </c>
      <c r="B26">
        <v>125</v>
      </c>
      <c r="C26" t="s">
        <v>1027</v>
      </c>
      <c r="D26" t="s">
        <v>1028</v>
      </c>
    </row>
    <row r="27" spans="1:4">
      <c r="A27" t="str">
        <f t="shared" si="0"/>
        <v>MSC BANGKOK-173</v>
      </c>
      <c r="B27">
        <v>173</v>
      </c>
      <c r="C27" t="s">
        <v>1029</v>
      </c>
      <c r="D27" t="s">
        <v>1030</v>
      </c>
    </row>
    <row r="28" spans="1:4">
      <c r="A28" t="str">
        <f t="shared" si="0"/>
        <v>MSC BARCELONA-40</v>
      </c>
      <c r="B28">
        <v>40</v>
      </c>
      <c r="C28" t="s">
        <v>1031</v>
      </c>
      <c r="D28" t="s">
        <v>1032</v>
      </c>
    </row>
    <row r="29" spans="1:4">
      <c r="A29" t="str">
        <f t="shared" si="0"/>
        <v>MSC BASEL-178</v>
      </c>
      <c r="B29">
        <v>178</v>
      </c>
      <c r="C29" t="s">
        <v>1033</v>
      </c>
      <c r="D29" t="s">
        <v>1034</v>
      </c>
    </row>
    <row r="30" spans="1:4">
      <c r="A30" t="str">
        <f t="shared" si="0"/>
        <v>MSC BEIRA-119</v>
      </c>
      <c r="B30">
        <v>119</v>
      </c>
      <c r="C30" t="s">
        <v>1035</v>
      </c>
      <c r="D30" t="s">
        <v>1036</v>
      </c>
    </row>
    <row r="31" spans="1:4">
      <c r="A31" t="str">
        <f t="shared" si="0"/>
        <v>MSC BEIRUT-19</v>
      </c>
      <c r="B31">
        <v>19</v>
      </c>
      <c r="C31" t="s">
        <v>1037</v>
      </c>
      <c r="D31" t="s">
        <v>1038</v>
      </c>
    </row>
    <row r="32" spans="1:4">
      <c r="A32" t="str">
        <f t="shared" si="0"/>
        <v>MSC BELFAST-383</v>
      </c>
      <c r="B32">
        <v>383</v>
      </c>
      <c r="C32" t="s">
        <v>1039</v>
      </c>
      <c r="D32" t="s">
        <v>1040</v>
      </c>
    </row>
    <row r="33" spans="1:4">
      <c r="A33" t="str">
        <f t="shared" si="0"/>
        <v>MSC BELGRADE-423</v>
      </c>
      <c r="B33">
        <v>423</v>
      </c>
      <c r="C33" t="s">
        <v>1041</v>
      </c>
      <c r="D33" t="s">
        <v>1042</v>
      </c>
    </row>
    <row r="34" spans="1:4">
      <c r="A34" t="str">
        <f t="shared" si="0"/>
        <v>MSC BILBAO-71</v>
      </c>
      <c r="B34">
        <v>71</v>
      </c>
      <c r="C34" t="s">
        <v>1043</v>
      </c>
      <c r="D34" t="s">
        <v>1044</v>
      </c>
    </row>
    <row r="35" spans="1:4">
      <c r="A35" t="str">
        <f t="shared" si="0"/>
        <v>MSC BOGOTA-88</v>
      </c>
      <c r="B35">
        <v>88</v>
      </c>
      <c r="C35" t="s">
        <v>1045</v>
      </c>
      <c r="D35" t="s">
        <v>1046</v>
      </c>
    </row>
    <row r="36" spans="1:4">
      <c r="A36" t="str">
        <f t="shared" si="0"/>
        <v>MSC BORDEAUX-142</v>
      </c>
      <c r="B36">
        <v>142</v>
      </c>
      <c r="C36" t="s">
        <v>1047</v>
      </c>
      <c r="D36" t="s">
        <v>1048</v>
      </c>
    </row>
    <row r="37" spans="1:4">
      <c r="A37" t="str">
        <f t="shared" si="0"/>
        <v>MSC BRATISLAVA-466</v>
      </c>
      <c r="B37">
        <v>466</v>
      </c>
      <c r="C37" t="s">
        <v>1601</v>
      </c>
      <c r="D37" t="s">
        <v>1602</v>
      </c>
    </row>
    <row r="38" spans="1:4">
      <c r="A38" t="str">
        <f t="shared" si="0"/>
        <v>MSC BREMEN-460</v>
      </c>
      <c r="B38">
        <v>460</v>
      </c>
      <c r="C38" t="s">
        <v>1049</v>
      </c>
      <c r="D38" t="s">
        <v>1050</v>
      </c>
    </row>
    <row r="39" spans="1:4">
      <c r="A39" t="str">
        <f t="shared" si="0"/>
        <v>MSC BREST-574</v>
      </c>
      <c r="B39">
        <v>574</v>
      </c>
      <c r="C39" t="s">
        <v>1051</v>
      </c>
      <c r="D39" t="s">
        <v>1052</v>
      </c>
    </row>
    <row r="40" spans="1:4">
      <c r="A40" t="str">
        <f t="shared" si="0"/>
        <v>MSC BRISBANE-8</v>
      </c>
      <c r="B40">
        <v>8</v>
      </c>
      <c r="C40" t="s">
        <v>1053</v>
      </c>
      <c r="D40" t="s">
        <v>1054</v>
      </c>
    </row>
    <row r="41" spans="1:4">
      <c r="A41" t="str">
        <f t="shared" si="0"/>
        <v>MSC BUCHAREST-187</v>
      </c>
      <c r="B41">
        <v>187</v>
      </c>
      <c r="C41" t="s">
        <v>1055</v>
      </c>
      <c r="D41" t="s">
        <v>1056</v>
      </c>
    </row>
    <row r="42" spans="1:4">
      <c r="A42" t="str">
        <f t="shared" si="0"/>
        <v>MSC BUDAPEST-220</v>
      </c>
      <c r="B42">
        <v>220</v>
      </c>
      <c r="C42" t="s">
        <v>1599</v>
      </c>
      <c r="D42" t="s">
        <v>1600</v>
      </c>
    </row>
    <row r="43" spans="1:4">
      <c r="A43" t="str">
        <f t="shared" si="0"/>
        <v>MSC BUENAVENTURA-250</v>
      </c>
      <c r="B43">
        <v>250</v>
      </c>
      <c r="C43" t="s">
        <v>1057</v>
      </c>
      <c r="D43" t="s">
        <v>1058</v>
      </c>
    </row>
    <row r="44" spans="1:4">
      <c r="A44" t="str">
        <f t="shared" si="0"/>
        <v>MSC BUENOS AIRES-153</v>
      </c>
      <c r="B44">
        <v>153</v>
      </c>
      <c r="C44" t="s">
        <v>1059</v>
      </c>
      <c r="D44" t="s">
        <v>1060</v>
      </c>
    </row>
    <row r="45" spans="1:4">
      <c r="A45" t="str">
        <f t="shared" si="0"/>
        <v>MSC CADIZ-169</v>
      </c>
      <c r="B45">
        <v>169</v>
      </c>
      <c r="C45" t="s">
        <v>1061</v>
      </c>
      <c r="D45" t="s">
        <v>1062</v>
      </c>
    </row>
    <row r="46" spans="1:4">
      <c r="A46" t="str">
        <f t="shared" si="0"/>
        <v>MSC CAPE TOWN-32</v>
      </c>
      <c r="B46">
        <v>32</v>
      </c>
      <c r="C46" t="s">
        <v>1063</v>
      </c>
      <c r="D46" t="s">
        <v>1064</v>
      </c>
    </row>
    <row r="47" spans="1:4">
      <c r="A47" t="str">
        <f t="shared" si="0"/>
        <v>MSC CARACAS-370</v>
      </c>
      <c r="B47">
        <v>370</v>
      </c>
      <c r="C47" t="s">
        <v>1065</v>
      </c>
      <c r="D47" t="s">
        <v>1066</v>
      </c>
    </row>
    <row r="48" spans="1:4">
      <c r="A48" t="str">
        <f t="shared" si="0"/>
        <v>MSC CARTAGENA-207</v>
      </c>
      <c r="B48">
        <v>207</v>
      </c>
      <c r="C48" t="s">
        <v>1067</v>
      </c>
      <c r="D48" t="s">
        <v>1068</v>
      </c>
    </row>
    <row r="49" spans="1:4">
      <c r="A49" t="str">
        <f t="shared" si="0"/>
        <v>MSC CASABLANCA-230</v>
      </c>
      <c r="B49">
        <v>230</v>
      </c>
      <c r="C49" t="s">
        <v>1069</v>
      </c>
      <c r="D49" t="s">
        <v>1070</v>
      </c>
    </row>
    <row r="50" spans="1:4">
      <c r="A50" t="str">
        <f t="shared" si="0"/>
        <v>MSC CHRISTCHURCH-233</v>
      </c>
      <c r="B50">
        <v>233</v>
      </c>
      <c r="C50" t="s">
        <v>1071</v>
      </c>
      <c r="D50" t="s">
        <v>1072</v>
      </c>
    </row>
    <row r="51" spans="1:4">
      <c r="A51" t="str">
        <f t="shared" si="0"/>
        <v>MSC COLOMBO-93</v>
      </c>
      <c r="B51">
        <v>93</v>
      </c>
      <c r="C51" t="s">
        <v>1073</v>
      </c>
      <c r="D51" t="s">
        <v>1074</v>
      </c>
    </row>
    <row r="52" spans="1:4">
      <c r="A52" t="str">
        <f t="shared" si="0"/>
        <v>MSC CONAKRY-592</v>
      </c>
      <c r="B52">
        <v>592</v>
      </c>
      <c r="C52" t="s">
        <v>1075</v>
      </c>
      <c r="D52" t="s">
        <v>1076</v>
      </c>
    </row>
    <row r="53" spans="1:4">
      <c r="A53" t="str">
        <f t="shared" si="0"/>
        <v>MSC CORK-390</v>
      </c>
      <c r="B53">
        <v>390</v>
      </c>
      <c r="C53" t="s">
        <v>1077</v>
      </c>
      <c r="D53" t="s">
        <v>1078</v>
      </c>
    </row>
    <row r="54" spans="1:4">
      <c r="A54" t="str">
        <f t="shared" si="0"/>
        <v>MSC COTONOU-469</v>
      </c>
      <c r="B54">
        <v>469</v>
      </c>
      <c r="C54" t="s">
        <v>1079</v>
      </c>
      <c r="D54" t="s">
        <v>1080</v>
      </c>
    </row>
    <row r="55" spans="1:4">
      <c r="A55" t="str">
        <f t="shared" si="0"/>
        <v>MSC DAKAR-349</v>
      </c>
      <c r="B55">
        <v>349</v>
      </c>
      <c r="C55" t="s">
        <v>1081</v>
      </c>
      <c r="D55" t="s">
        <v>1082</v>
      </c>
    </row>
    <row r="56" spans="1:4">
      <c r="A56" t="str">
        <f t="shared" si="0"/>
        <v>MSC DALIAN-544</v>
      </c>
      <c r="B56">
        <v>544</v>
      </c>
      <c r="C56" t="s">
        <v>1083</v>
      </c>
      <c r="D56" t="s">
        <v>1084</v>
      </c>
    </row>
    <row r="57" spans="1:4">
      <c r="A57" t="str">
        <f t="shared" si="0"/>
        <v>MSC DAR ES SALAAM-60</v>
      </c>
      <c r="B57">
        <v>60</v>
      </c>
      <c r="C57" t="s">
        <v>1085</v>
      </c>
      <c r="D57" t="s">
        <v>1086</v>
      </c>
    </row>
    <row r="58" spans="1:4">
      <c r="A58" t="str">
        <f t="shared" si="0"/>
        <v>MSC DIEGO SUAREZ-281</v>
      </c>
      <c r="B58">
        <v>281</v>
      </c>
      <c r="C58" t="s">
        <v>1087</v>
      </c>
      <c r="D58" t="s">
        <v>1088</v>
      </c>
    </row>
    <row r="59" spans="1:4">
      <c r="A59" t="str">
        <f t="shared" si="0"/>
        <v>MSC DJIBOUTI-109</v>
      </c>
      <c r="B59">
        <v>109</v>
      </c>
      <c r="C59" t="s">
        <v>1089</v>
      </c>
      <c r="D59" t="s">
        <v>1090</v>
      </c>
    </row>
    <row r="60" spans="1:4">
      <c r="A60" t="str">
        <f t="shared" si="0"/>
        <v>MSC DOUALA-468</v>
      </c>
      <c r="B60">
        <v>468</v>
      </c>
      <c r="C60" t="s">
        <v>1091</v>
      </c>
      <c r="D60" t="s">
        <v>1092</v>
      </c>
    </row>
    <row r="61" spans="1:4">
      <c r="A61" t="str">
        <f t="shared" si="0"/>
        <v>MSC DUBAI-515</v>
      </c>
      <c r="B61">
        <v>515</v>
      </c>
      <c r="C61" t="s">
        <v>1093</v>
      </c>
      <c r="D61" t="s">
        <v>1094</v>
      </c>
    </row>
    <row r="62" spans="1:4">
      <c r="A62" t="str">
        <f t="shared" si="0"/>
        <v>MSC DUBLIN-372</v>
      </c>
      <c r="B62">
        <v>372</v>
      </c>
      <c r="C62" t="s">
        <v>1095</v>
      </c>
      <c r="D62" t="s">
        <v>1096</v>
      </c>
    </row>
    <row r="63" spans="1:4">
      <c r="A63" t="str">
        <f t="shared" si="0"/>
        <v>MSC DUNKERQUE-143</v>
      </c>
      <c r="B63">
        <v>143</v>
      </c>
      <c r="C63" t="s">
        <v>1097</v>
      </c>
      <c r="D63" t="s">
        <v>1098</v>
      </c>
    </row>
    <row r="64" spans="1:4">
      <c r="A64" t="str">
        <f t="shared" si="0"/>
        <v>MSC DURBAN-31</v>
      </c>
      <c r="B64">
        <v>31</v>
      </c>
      <c r="C64" t="s">
        <v>1099</v>
      </c>
      <c r="D64" t="s">
        <v>1100</v>
      </c>
    </row>
    <row r="65" spans="1:4">
      <c r="A65" t="str">
        <f t="shared" si="0"/>
        <v>MSC FORT DAUPHIN-586</v>
      </c>
      <c r="B65">
        <v>586</v>
      </c>
      <c r="C65" t="s">
        <v>1101</v>
      </c>
      <c r="D65" t="s">
        <v>1102</v>
      </c>
    </row>
    <row r="66" spans="1:4">
      <c r="A66" t="str">
        <f t="shared" si="0"/>
        <v>MSC FORTALEZA-359</v>
      </c>
      <c r="B66">
        <v>359</v>
      </c>
      <c r="C66" t="s">
        <v>1103</v>
      </c>
      <c r="D66" t="s">
        <v>1104</v>
      </c>
    </row>
    <row r="67" spans="1:4">
      <c r="A67" t="str">
        <f t="shared" si="0"/>
        <v>MSC FREEPORT-341</v>
      </c>
      <c r="B67">
        <v>341</v>
      </c>
      <c r="C67" t="s">
        <v>1105</v>
      </c>
      <c r="D67" t="s">
        <v>1106</v>
      </c>
    </row>
    <row r="68" spans="1:4">
      <c r="A68" t="str">
        <f t="shared" si="0"/>
        <v>MSC FREMANTLE-6</v>
      </c>
      <c r="B68">
        <v>6</v>
      </c>
      <c r="C68" t="s">
        <v>1107</v>
      </c>
      <c r="D68" t="s">
        <v>1108</v>
      </c>
    </row>
    <row r="69" spans="1:4">
      <c r="A69" t="str">
        <f t="shared" si="0"/>
        <v>MSC GDYNIA-159</v>
      </c>
      <c r="B69">
        <v>159</v>
      </c>
      <c r="C69" t="s">
        <v>1109</v>
      </c>
      <c r="D69" t="s">
        <v>5</v>
      </c>
    </row>
    <row r="70" spans="1:4">
      <c r="A70" t="str">
        <f t="shared" si="0"/>
        <v>MSC GEMLIK/BURSA-155</v>
      </c>
      <c r="B70">
        <v>155</v>
      </c>
      <c r="C70" t="s">
        <v>1110</v>
      </c>
      <c r="D70" t="s">
        <v>1111</v>
      </c>
    </row>
    <row r="71" spans="1:4">
      <c r="A71" t="str">
        <f t="shared" si="0"/>
        <v>MSC GENEVA/MSC Asia-1</v>
      </c>
      <c r="B71">
        <v>1</v>
      </c>
      <c r="C71" t="s">
        <v>1511</v>
      </c>
      <c r="D71" t="s">
        <v>1112</v>
      </c>
    </row>
    <row r="72" spans="1:4">
      <c r="A72" t="str">
        <f t="shared" si="0"/>
        <v>MSC GOETEBORG-229</v>
      </c>
      <c r="B72">
        <v>229</v>
      </c>
      <c r="C72" t="s">
        <v>1113</v>
      </c>
      <c r="D72" t="s">
        <v>1114</v>
      </c>
    </row>
    <row r="73" spans="1:4">
      <c r="A73" t="str">
        <f t="shared" si="0"/>
        <v>MSC GUATEMALA CITY-495</v>
      </c>
      <c r="B73">
        <v>495</v>
      </c>
      <c r="C73" t="s">
        <v>1115</v>
      </c>
      <c r="D73" t="s">
        <v>1116</v>
      </c>
    </row>
    <row r="74" spans="1:4">
      <c r="A74" t="str">
        <f t="shared" ref="A74:A142" si="1">CONCATENATE(C74,"-",B74)</f>
        <v>MSC GUAYAQUIL-149</v>
      </c>
      <c r="B74">
        <v>149</v>
      </c>
      <c r="C74" t="s">
        <v>1117</v>
      </c>
      <c r="D74" t="s">
        <v>1118</v>
      </c>
    </row>
    <row r="75" spans="1:4">
      <c r="A75" t="str">
        <f t="shared" si="1"/>
        <v>MSC HAIFA-89</v>
      </c>
      <c r="B75">
        <v>89</v>
      </c>
      <c r="C75" t="s">
        <v>1119</v>
      </c>
      <c r="D75" t="s">
        <v>1120</v>
      </c>
    </row>
    <row r="76" spans="1:4">
      <c r="A76" t="str">
        <f t="shared" si="1"/>
        <v>MSC HAMBURG-459</v>
      </c>
      <c r="B76">
        <v>459</v>
      </c>
      <c r="C76" t="s">
        <v>1121</v>
      </c>
      <c r="D76" t="s">
        <v>1122</v>
      </c>
    </row>
    <row r="77" spans="1:4">
      <c r="A77" t="str">
        <f t="shared" si="1"/>
        <v>MSC HELSINKI-112</v>
      </c>
      <c r="B77">
        <v>112</v>
      </c>
      <c r="C77" t="s">
        <v>1123</v>
      </c>
      <c r="D77" t="s">
        <v>1124</v>
      </c>
    </row>
    <row r="78" spans="1:4">
      <c r="A78" t="str">
        <f t="shared" si="1"/>
        <v>MSC HOCHIMINH CITY-339</v>
      </c>
      <c r="B78">
        <v>339</v>
      </c>
      <c r="C78" t="s">
        <v>1125</v>
      </c>
      <c r="D78" t="s">
        <v>1126</v>
      </c>
    </row>
    <row r="79" spans="1:4">
      <c r="A79" t="str">
        <f t="shared" si="1"/>
        <v>MSC HODEIDAH-327</v>
      </c>
      <c r="B79">
        <v>327</v>
      </c>
      <c r="C79" t="s">
        <v>1127</v>
      </c>
      <c r="D79" t="s">
        <v>1128</v>
      </c>
    </row>
    <row r="80" spans="1:4">
      <c r="A80" t="str">
        <f t="shared" si="1"/>
        <v>MSC HOLDING COPENHAGEN-475</v>
      </c>
      <c r="B80">
        <v>475</v>
      </c>
      <c r="C80" t="s">
        <v>1129</v>
      </c>
      <c r="D80" t="s">
        <v>1130</v>
      </c>
    </row>
    <row r="81" spans="1:4">
      <c r="A81" t="str">
        <f t="shared" si="1"/>
        <v>MSC HONG KONG-181</v>
      </c>
      <c r="B81">
        <v>181</v>
      </c>
      <c r="C81" t="s">
        <v>1131</v>
      </c>
      <c r="D81" t="s">
        <v>1132</v>
      </c>
    </row>
    <row r="82" spans="1:4">
      <c r="A82" t="str">
        <f t="shared" si="1"/>
        <v>MSC IPSWICH-14</v>
      </c>
      <c r="B82">
        <v>14</v>
      </c>
      <c r="C82" t="s">
        <v>1133</v>
      </c>
      <c r="D82" t="s">
        <v>1134</v>
      </c>
    </row>
    <row r="83" spans="1:4">
      <c r="A83" t="str">
        <f t="shared" si="1"/>
        <v>MSC IQUIQUE-541</v>
      </c>
      <c r="B83">
        <v>541</v>
      </c>
      <c r="C83" t="s">
        <v>1135</v>
      </c>
      <c r="D83" t="s">
        <v>1136</v>
      </c>
    </row>
    <row r="84" spans="1:4">
      <c r="A84" t="str">
        <f t="shared" si="1"/>
        <v>MSC ISTANBUL-81</v>
      </c>
      <c r="B84">
        <v>81</v>
      </c>
      <c r="C84" t="s">
        <v>1137</v>
      </c>
      <c r="D84" t="s">
        <v>1138</v>
      </c>
    </row>
    <row r="85" spans="1:4">
      <c r="A85" t="str">
        <f t="shared" si="1"/>
        <v>MSC ITAJAI-600</v>
      </c>
      <c r="B85">
        <v>600</v>
      </c>
      <c r="C85" t="s">
        <v>1139</v>
      </c>
      <c r="D85" t="s">
        <v>1140</v>
      </c>
    </row>
    <row r="86" spans="1:4">
      <c r="A86" t="str">
        <f t="shared" si="1"/>
        <v>MSC IZMIR-80</v>
      </c>
      <c r="B86">
        <v>80</v>
      </c>
      <c r="C86" t="s">
        <v>1141</v>
      </c>
      <c r="D86" t="s">
        <v>1142</v>
      </c>
    </row>
    <row r="87" spans="1:4">
      <c r="A87" t="str">
        <f t="shared" si="1"/>
        <v>MSC JEDDAH-285</v>
      </c>
      <c r="B87">
        <v>285</v>
      </c>
      <c r="C87" t="s">
        <v>1143</v>
      </c>
      <c r="D87" t="s">
        <v>1144</v>
      </c>
    </row>
    <row r="88" spans="1:4">
      <c r="A88" t="str">
        <f t="shared" si="1"/>
        <v>MSC KARACHI-532</v>
      </c>
      <c r="B88">
        <v>532</v>
      </c>
      <c r="C88" t="s">
        <v>1145</v>
      </c>
      <c r="D88" t="s">
        <v>1146</v>
      </c>
    </row>
    <row r="89" spans="1:4">
      <c r="A89" t="str">
        <f t="shared" si="1"/>
        <v>MSC KALININGRAD-533</v>
      </c>
      <c r="B89">
        <v>533</v>
      </c>
      <c r="C89" s="1" t="s">
        <v>1591</v>
      </c>
      <c r="D89" t="s">
        <v>1592</v>
      </c>
    </row>
    <row r="90" spans="1:4">
      <c r="A90" t="str">
        <f t="shared" si="1"/>
        <v>MSC KOPER-387</v>
      </c>
      <c r="B90">
        <v>387</v>
      </c>
      <c r="C90" t="s">
        <v>1147</v>
      </c>
      <c r="D90" t="s">
        <v>1148</v>
      </c>
    </row>
    <row r="91" spans="1:4">
      <c r="A91" t="str">
        <f t="shared" si="1"/>
        <v>MSC LA PAZ-235</v>
      </c>
      <c r="B91">
        <v>235</v>
      </c>
      <c r="C91" t="s">
        <v>1149</v>
      </c>
      <c r="D91" t="s">
        <v>1150</v>
      </c>
    </row>
    <row r="92" spans="1:4">
      <c r="A92" t="str">
        <f t="shared" si="1"/>
        <v>MSC LAS PALMAS-72</v>
      </c>
      <c r="B92">
        <v>72</v>
      </c>
      <c r="C92" t="s">
        <v>1151</v>
      </c>
      <c r="D92" t="s">
        <v>1152</v>
      </c>
    </row>
    <row r="93" spans="1:4">
      <c r="A93" t="str">
        <f t="shared" si="1"/>
        <v>MSC LATTAKIA-389</v>
      </c>
      <c r="B93">
        <v>389</v>
      </c>
      <c r="C93" t="s">
        <v>1153</v>
      </c>
      <c r="D93" t="s">
        <v>1154</v>
      </c>
    </row>
    <row r="94" spans="1:4">
      <c r="A94" t="str">
        <f t="shared" si="1"/>
        <v>MSC LE HAVRE-18</v>
      </c>
      <c r="B94">
        <v>18</v>
      </c>
      <c r="C94" t="s">
        <v>1155</v>
      </c>
      <c r="D94" t="s">
        <v>1156</v>
      </c>
    </row>
    <row r="95" spans="1:4">
      <c r="A95" t="str">
        <f t="shared" si="1"/>
        <v>MSC LEIXOES-84</v>
      </c>
      <c r="B95">
        <v>84</v>
      </c>
      <c r="C95" t="s">
        <v>1157</v>
      </c>
      <c r="D95" t="s">
        <v>1158</v>
      </c>
    </row>
    <row r="96" spans="1:4">
      <c r="A96" t="str">
        <f t="shared" si="1"/>
        <v>MSC LILONGWE-375</v>
      </c>
      <c r="B96">
        <v>375</v>
      </c>
      <c r="C96" t="s">
        <v>1159</v>
      </c>
      <c r="D96" t="s">
        <v>1160</v>
      </c>
    </row>
    <row r="97" spans="1:4">
      <c r="A97" t="str">
        <f t="shared" si="1"/>
        <v>MSC LIMA-87</v>
      </c>
      <c r="B97">
        <v>87</v>
      </c>
      <c r="C97" t="s">
        <v>1161</v>
      </c>
      <c r="D97" t="s">
        <v>1162</v>
      </c>
    </row>
    <row r="98" spans="1:4">
      <c r="A98" t="str">
        <f t="shared" si="1"/>
        <v>MSC LIMASSOL-386</v>
      </c>
      <c r="B98">
        <v>386</v>
      </c>
      <c r="C98" t="s">
        <v>1163</v>
      </c>
      <c r="D98" t="s">
        <v>1164</v>
      </c>
    </row>
    <row r="99" spans="1:4">
      <c r="A99" t="str">
        <f t="shared" si="1"/>
        <v>MSC LISBON-83</v>
      </c>
      <c r="B99">
        <v>83</v>
      </c>
      <c r="C99" t="s">
        <v>1165</v>
      </c>
      <c r="D99" t="s">
        <v>1166</v>
      </c>
    </row>
    <row r="100" spans="1:4">
      <c r="A100" t="str">
        <f t="shared" si="1"/>
        <v>MSC LOME-467</v>
      </c>
      <c r="B100">
        <v>467</v>
      </c>
      <c r="C100" t="s">
        <v>1167</v>
      </c>
      <c r="D100" t="s">
        <v>1168</v>
      </c>
    </row>
    <row r="101" spans="1:4">
      <c r="A101" t="str">
        <f t="shared" si="1"/>
        <v>MSC LONDON-456</v>
      </c>
      <c r="B101">
        <v>456</v>
      </c>
      <c r="C101" t="s">
        <v>1169</v>
      </c>
      <c r="D101" t="s">
        <v>1170</v>
      </c>
    </row>
    <row r="102" spans="1:4">
      <c r="A102" t="str">
        <f t="shared" si="1"/>
        <v>MSC LONGONI-167</v>
      </c>
      <c r="B102">
        <v>167</v>
      </c>
      <c r="C102" t="s">
        <v>1171</v>
      </c>
      <c r="D102" t="s">
        <v>1172</v>
      </c>
    </row>
    <row r="103" spans="1:4">
      <c r="A103" t="str">
        <f t="shared" si="1"/>
        <v>MSC LUANDA-367</v>
      </c>
      <c r="B103">
        <v>367</v>
      </c>
      <c r="C103" t="s">
        <v>1173</v>
      </c>
      <c r="D103" t="s">
        <v>1174</v>
      </c>
    </row>
    <row r="104" spans="1:4">
      <c r="A104" t="str">
        <f t="shared" si="1"/>
        <v>MSC MADRID-168</v>
      </c>
      <c r="B104">
        <v>168</v>
      </c>
      <c r="C104" s="1" t="s">
        <v>1597</v>
      </c>
      <c r="D104" t="s">
        <v>1598</v>
      </c>
    </row>
    <row r="105" spans="1:4">
      <c r="A105" t="str">
        <f t="shared" si="1"/>
        <v>MSC MAHAJANGA-287</v>
      </c>
      <c r="B105">
        <v>287</v>
      </c>
      <c r="C105" t="s">
        <v>1175</v>
      </c>
      <c r="D105" t="s">
        <v>1176</v>
      </c>
    </row>
    <row r="106" spans="1:4">
      <c r="A106" t="str">
        <f t="shared" si="1"/>
        <v>MSC MANAUS-589</v>
      </c>
      <c r="B106">
        <v>589</v>
      </c>
      <c r="C106" t="s">
        <v>1177</v>
      </c>
      <c r="D106" t="s">
        <v>1178</v>
      </c>
    </row>
    <row r="107" spans="1:4">
      <c r="A107" t="str">
        <f t="shared" si="1"/>
        <v>MSC MANZANILLO-364</v>
      </c>
      <c r="B107">
        <v>364</v>
      </c>
      <c r="C107" t="s">
        <v>1179</v>
      </c>
      <c r="D107" t="s">
        <v>1180</v>
      </c>
    </row>
    <row r="108" spans="1:4">
      <c r="A108" t="str">
        <f t="shared" si="1"/>
        <v>MSC MAPUTO-124</v>
      </c>
      <c r="B108">
        <v>124</v>
      </c>
      <c r="C108" t="s">
        <v>1181</v>
      </c>
      <c r="D108" t="s">
        <v>1182</v>
      </c>
    </row>
    <row r="109" spans="1:4">
      <c r="A109" t="str">
        <f t="shared" si="1"/>
        <v>MSC MARSEILLE-145</v>
      </c>
      <c r="B109">
        <v>145</v>
      </c>
      <c r="C109" t="s">
        <v>1183</v>
      </c>
      <c r="D109" t="s">
        <v>1184</v>
      </c>
    </row>
    <row r="110" spans="1:4">
      <c r="A110" t="str">
        <f t="shared" si="1"/>
        <v>MSC MAZATLAN-404</v>
      </c>
      <c r="B110">
        <v>404</v>
      </c>
      <c r="C110" t="s">
        <v>1185</v>
      </c>
      <c r="D110" t="s">
        <v>1186</v>
      </c>
    </row>
    <row r="111" spans="1:4">
      <c r="A111" t="str">
        <f t="shared" si="1"/>
        <v>MSC MELBOURNE-4</v>
      </c>
      <c r="B111">
        <v>4</v>
      </c>
      <c r="C111" t="s">
        <v>1187</v>
      </c>
      <c r="D111" t="s">
        <v>1188</v>
      </c>
    </row>
    <row r="112" spans="1:4">
      <c r="A112" t="str">
        <f t="shared" si="1"/>
        <v>MSC MERSIN-82</v>
      </c>
      <c r="B112">
        <v>82</v>
      </c>
      <c r="C112" t="s">
        <v>1189</v>
      </c>
      <c r="D112" t="s">
        <v>1190</v>
      </c>
    </row>
    <row r="113" spans="1:4">
      <c r="A113" t="str">
        <f t="shared" si="1"/>
        <v>MSC MEXICO-190</v>
      </c>
      <c r="B113">
        <v>190</v>
      </c>
      <c r="C113" t="s">
        <v>1191</v>
      </c>
      <c r="D113" t="s">
        <v>1192</v>
      </c>
    </row>
    <row r="114" spans="1:4">
      <c r="A114" t="str">
        <f t="shared" si="1"/>
        <v>MSC MINSK-535</v>
      </c>
      <c r="B114">
        <v>535</v>
      </c>
      <c r="C114" s="1" t="s">
        <v>1583</v>
      </c>
      <c r="D114" t="s">
        <v>1584</v>
      </c>
    </row>
    <row r="115" spans="1:4">
      <c r="A115" t="str">
        <f t="shared" si="1"/>
        <v>MSC MONTEVIDEO-219</v>
      </c>
      <c r="B115">
        <v>219</v>
      </c>
      <c r="C115" t="s">
        <v>1193</v>
      </c>
      <c r="D115" t="s">
        <v>1194</v>
      </c>
    </row>
    <row r="116" spans="1:4">
      <c r="A116" t="str">
        <f t="shared" si="1"/>
        <v>MSC MONTOIR-146</v>
      </c>
      <c r="B116">
        <v>146</v>
      </c>
      <c r="C116" t="s">
        <v>1195</v>
      </c>
      <c r="D116" t="s">
        <v>1196</v>
      </c>
    </row>
    <row r="117" spans="1:4">
      <c r="A117" t="str">
        <f t="shared" si="1"/>
        <v>MSC MONTREAL-193</v>
      </c>
      <c r="B117">
        <v>193</v>
      </c>
      <c r="C117" t="s">
        <v>1197</v>
      </c>
      <c r="D117" t="s">
        <v>1198</v>
      </c>
    </row>
    <row r="118" spans="1:4">
      <c r="A118" t="str">
        <f t="shared" si="1"/>
        <v>MSC MUMBAI-363</v>
      </c>
      <c r="B118">
        <v>363</v>
      </c>
      <c r="C118" t="s">
        <v>1199</v>
      </c>
      <c r="D118" t="s">
        <v>1200</v>
      </c>
    </row>
    <row r="119" spans="1:4">
      <c r="A119" t="str">
        <f t="shared" si="1"/>
        <v>MSC NACALA-157</v>
      </c>
      <c r="B119">
        <v>157</v>
      </c>
      <c r="C119" t="s">
        <v>1201</v>
      </c>
      <c r="D119" t="s">
        <v>1202</v>
      </c>
    </row>
    <row r="120" spans="1:4">
      <c r="A120" t="str">
        <f t="shared" si="1"/>
        <v>MSC NEW YORK-38</v>
      </c>
      <c r="B120">
        <v>38</v>
      </c>
      <c r="C120" t="s">
        <v>1203</v>
      </c>
      <c r="D120" t="s">
        <v>1204</v>
      </c>
    </row>
    <row r="121" spans="1:4">
      <c r="A121" t="str">
        <f t="shared" si="1"/>
        <v>MSC NIGERIA-401</v>
      </c>
      <c r="B121">
        <v>401</v>
      </c>
      <c r="C121" t="s">
        <v>1205</v>
      </c>
      <c r="D121" t="s">
        <v>1206</v>
      </c>
    </row>
    <row r="122" spans="1:4">
      <c r="A122" t="str">
        <f t="shared" si="1"/>
        <v>MSC NINGBO-362</v>
      </c>
      <c r="B122">
        <v>362</v>
      </c>
      <c r="C122" t="s">
        <v>1207</v>
      </c>
      <c r="D122" t="s">
        <v>1208</v>
      </c>
    </row>
    <row r="123" spans="1:4">
      <c r="A123" t="str">
        <f t="shared" si="1"/>
        <v>MSC NOUMEA-440</v>
      </c>
      <c r="B123">
        <v>440</v>
      </c>
      <c r="C123" t="s">
        <v>1209</v>
      </c>
      <c r="D123" t="s">
        <v>1210</v>
      </c>
    </row>
    <row r="124" spans="1:4">
      <c r="A124" t="str">
        <f t="shared" si="1"/>
        <v>MSC NOVOROSSIYSK-360</v>
      </c>
      <c r="B124">
        <v>360</v>
      </c>
      <c r="C124" t="s">
        <v>1211</v>
      </c>
      <c r="D124" t="s">
        <v>1212</v>
      </c>
    </row>
    <row r="125" spans="1:4">
      <c r="A125" t="str">
        <f t="shared" si="1"/>
        <v>MSC ODESSA-539</v>
      </c>
      <c r="B125">
        <v>539</v>
      </c>
      <c r="C125" t="s">
        <v>1213</v>
      </c>
      <c r="D125" t="s">
        <v>1214</v>
      </c>
    </row>
    <row r="126" spans="1:4">
      <c r="A126" t="str">
        <f t="shared" si="1"/>
        <v>MSC OSLO-228</v>
      </c>
      <c r="B126">
        <v>228</v>
      </c>
      <c r="C126" t="s">
        <v>1215</v>
      </c>
      <c r="D126" t="s">
        <v>1216</v>
      </c>
    </row>
    <row r="127" spans="1:4">
      <c r="A127" t="str">
        <f t="shared" si="1"/>
        <v>MSC PANAMA-595</v>
      </c>
      <c r="B127">
        <v>595</v>
      </c>
      <c r="C127" t="s">
        <v>1217</v>
      </c>
      <c r="D127" t="s">
        <v>1218</v>
      </c>
    </row>
    <row r="128" spans="1:4">
      <c r="A128" t="str">
        <f t="shared" si="1"/>
        <v>MSC PARANAGUA-599</v>
      </c>
      <c r="B128">
        <v>599</v>
      </c>
      <c r="C128" t="s">
        <v>1219</v>
      </c>
      <c r="D128" t="s">
        <v>1220</v>
      </c>
    </row>
    <row r="129" spans="1:4">
      <c r="A129" t="str">
        <f t="shared" si="1"/>
        <v>MSC PARIS-147</v>
      </c>
      <c r="B129">
        <v>147</v>
      </c>
      <c r="C129" t="s">
        <v>1221</v>
      </c>
      <c r="D129" t="s">
        <v>1222</v>
      </c>
    </row>
    <row r="130" spans="1:4">
      <c r="A130" t="str">
        <f t="shared" si="1"/>
        <v>MSC PIRAEUS-27</v>
      </c>
      <c r="B130">
        <v>27</v>
      </c>
      <c r="C130" t="s">
        <v>1223</v>
      </c>
      <c r="D130" t="s">
        <v>1224</v>
      </c>
    </row>
    <row r="131" spans="1:4">
      <c r="A131" t="str">
        <f t="shared" si="1"/>
        <v>MSC PLOCE-564</v>
      </c>
      <c r="B131">
        <v>564</v>
      </c>
      <c r="C131" s="1" t="s">
        <v>1587</v>
      </c>
      <c r="D131" t="s">
        <v>1588</v>
      </c>
    </row>
    <row r="132" spans="1:4">
      <c r="A132" t="str">
        <f t="shared" si="1"/>
        <v>MSC POINTE DES GALETS-144</v>
      </c>
      <c r="B132">
        <v>144</v>
      </c>
      <c r="C132" t="s">
        <v>1225</v>
      </c>
      <c r="D132" t="s">
        <v>1226</v>
      </c>
    </row>
    <row r="133" spans="1:4">
      <c r="A133" t="str">
        <f t="shared" si="1"/>
        <v>MSC PORT AU PRINCE-346</v>
      </c>
      <c r="B133">
        <v>346</v>
      </c>
      <c r="C133" t="s">
        <v>1227</v>
      </c>
      <c r="D133" t="s">
        <v>1228</v>
      </c>
    </row>
    <row r="134" spans="1:4">
      <c r="A134" t="str">
        <f t="shared" si="1"/>
        <v>MSC PORT ELIZABETH-34</v>
      </c>
      <c r="B134">
        <v>34</v>
      </c>
      <c r="C134" t="s">
        <v>1229</v>
      </c>
      <c r="D134" t="s">
        <v>17</v>
      </c>
    </row>
    <row r="135" spans="1:4">
      <c r="A135" t="str">
        <f t="shared" si="1"/>
        <v>MSC PORT KELANG-172</v>
      </c>
      <c r="B135">
        <v>172</v>
      </c>
      <c r="C135" t="s">
        <v>1230</v>
      </c>
      <c r="D135" t="s">
        <v>1231</v>
      </c>
    </row>
    <row r="136" spans="1:4">
      <c r="A136" t="str">
        <f t="shared" si="1"/>
        <v>MSC PORT LOUIS-28</v>
      </c>
      <c r="B136">
        <v>28</v>
      </c>
      <c r="C136" t="s">
        <v>1232</v>
      </c>
      <c r="D136" t="s">
        <v>1233</v>
      </c>
    </row>
    <row r="137" spans="1:4">
      <c r="A137" t="str">
        <f t="shared" si="1"/>
        <v>MSC PORT OF SPAIN-368</v>
      </c>
      <c r="B137">
        <v>368</v>
      </c>
      <c r="C137" t="s">
        <v>1234</v>
      </c>
      <c r="D137" t="s">
        <v>1235</v>
      </c>
    </row>
    <row r="138" spans="1:4">
      <c r="A138" t="str">
        <f t="shared" si="1"/>
        <v>MSC PORT SUDAN-400</v>
      </c>
      <c r="B138">
        <v>400</v>
      </c>
      <c r="C138" t="s">
        <v>1236</v>
      </c>
      <c r="D138" t="s">
        <v>1237</v>
      </c>
    </row>
    <row r="139" spans="1:4">
      <c r="A139" t="str">
        <f t="shared" si="1"/>
        <v>MSC POTI-603</v>
      </c>
      <c r="B139">
        <v>603</v>
      </c>
      <c r="C139" t="s">
        <v>1238</v>
      </c>
      <c r="D139" t="s">
        <v>1239</v>
      </c>
    </row>
    <row r="140" spans="1:4">
      <c r="A140" t="str">
        <f t="shared" si="1"/>
        <v>MSC PRAGUE-465</v>
      </c>
      <c r="B140">
        <v>465</v>
      </c>
      <c r="C140" t="s">
        <v>1581</v>
      </c>
      <c r="D140" t="s">
        <v>1582</v>
      </c>
    </row>
    <row r="141" spans="1:4">
      <c r="A141" t="str">
        <f t="shared" si="1"/>
        <v>MSC QINGDAO-176</v>
      </c>
      <c r="B141">
        <v>176</v>
      </c>
      <c r="C141" t="s">
        <v>1240</v>
      </c>
      <c r="D141" t="s">
        <v>1241</v>
      </c>
    </row>
    <row r="142" spans="1:4">
      <c r="A142" t="str">
        <f t="shared" si="1"/>
        <v>MSC RECIFE-538</v>
      </c>
      <c r="B142">
        <v>538</v>
      </c>
      <c r="C142" t="s">
        <v>1242</v>
      </c>
      <c r="D142" t="s">
        <v>1243</v>
      </c>
    </row>
    <row r="143" spans="1:4">
      <c r="A143" t="str">
        <f t="shared" ref="A143:A208" si="2">CONCATENATE(C143,"-",B143)</f>
        <v>MSC RIGA-199</v>
      </c>
      <c r="B143">
        <v>199</v>
      </c>
      <c r="C143" t="s">
        <v>1244</v>
      </c>
      <c r="D143" t="s">
        <v>1245</v>
      </c>
    </row>
    <row r="144" spans="1:4">
      <c r="A144" t="str">
        <f t="shared" si="2"/>
        <v>MSC RIJEKA-508</v>
      </c>
      <c r="B144">
        <v>508</v>
      </c>
      <c r="C144" s="1" t="s">
        <v>1585</v>
      </c>
      <c r="D144" t="s">
        <v>1586</v>
      </c>
    </row>
    <row r="145" spans="1:4">
      <c r="A145" t="str">
        <f t="shared" si="2"/>
        <v>MSC RIO DE JANEIRO-450</v>
      </c>
      <c r="B145">
        <v>450</v>
      </c>
      <c r="C145" t="s">
        <v>1246</v>
      </c>
      <c r="D145" t="s">
        <v>1247</v>
      </c>
    </row>
    <row r="146" spans="1:4">
      <c r="A146" t="str">
        <f t="shared" si="2"/>
        <v>MSC RIO GRANDE-434</v>
      </c>
      <c r="B146">
        <v>434</v>
      </c>
      <c r="C146" t="s">
        <v>1248</v>
      </c>
      <c r="D146" t="s">
        <v>1249</v>
      </c>
    </row>
    <row r="147" spans="1:4">
      <c r="A147" t="str">
        <f t="shared" si="2"/>
        <v>MSC ROTTERDAM-356</v>
      </c>
      <c r="B147">
        <v>356</v>
      </c>
      <c r="C147" t="s">
        <v>1250</v>
      </c>
      <c r="D147" t="s">
        <v>1251</v>
      </c>
    </row>
    <row r="148" spans="1:4">
      <c r="A148" t="str">
        <f t="shared" si="2"/>
        <v>MSC ROUEN-148</v>
      </c>
      <c r="B148">
        <v>148</v>
      </c>
      <c r="C148" t="s">
        <v>1252</v>
      </c>
      <c r="D148" t="s">
        <v>1253</v>
      </c>
    </row>
    <row r="149" spans="1:4">
      <c r="A149" t="str">
        <f t="shared" si="2"/>
        <v>MSC SALVADOR BAHIA-452</v>
      </c>
      <c r="B149">
        <v>452</v>
      </c>
      <c r="C149" t="s">
        <v>1254</v>
      </c>
      <c r="D149" t="s">
        <v>1255</v>
      </c>
    </row>
    <row r="150" spans="1:4">
      <c r="A150" t="str">
        <f t="shared" si="2"/>
        <v>MSC SAN JOSE-395</v>
      </c>
      <c r="B150">
        <v>395</v>
      </c>
      <c r="C150" t="s">
        <v>1256</v>
      </c>
      <c r="D150" t="s">
        <v>1257</v>
      </c>
    </row>
    <row r="151" spans="1:4">
      <c r="A151" t="str">
        <f t="shared" si="2"/>
        <v>MSC SAN PEDRO-570</v>
      </c>
      <c r="B151">
        <v>570</v>
      </c>
      <c r="C151" t="s">
        <v>1258</v>
      </c>
      <c r="D151" t="s">
        <v>1259</v>
      </c>
    </row>
    <row r="152" spans="1:4">
      <c r="A152" t="str">
        <f t="shared" si="2"/>
        <v>MSC SAN PEDRO SULA-496</v>
      </c>
      <c r="B152">
        <v>496</v>
      </c>
      <c r="C152" t="s">
        <v>1260</v>
      </c>
      <c r="D152" t="s">
        <v>1261</v>
      </c>
    </row>
    <row r="153" spans="1:4">
      <c r="A153" t="str">
        <f t="shared" si="2"/>
        <v>MSC SAN SALVADOR-520</v>
      </c>
      <c r="B153">
        <v>520</v>
      </c>
      <c r="C153" t="s">
        <v>1262</v>
      </c>
      <c r="D153" t="s">
        <v>1263</v>
      </c>
    </row>
    <row r="154" spans="1:4">
      <c r="A154" t="str">
        <f t="shared" si="2"/>
        <v>MSC SAN VICENTE (TALCAHUANO)-525</v>
      </c>
      <c r="B154">
        <v>525</v>
      </c>
      <c r="C154" t="s">
        <v>1264</v>
      </c>
      <c r="D154" t="s">
        <v>1265</v>
      </c>
    </row>
    <row r="155" spans="1:4">
      <c r="A155" t="str">
        <f t="shared" si="2"/>
        <v>MSC SANTA CRUZ-73</v>
      </c>
      <c r="B155">
        <v>73</v>
      </c>
      <c r="C155" t="s">
        <v>1266</v>
      </c>
      <c r="D155" t="s">
        <v>1267</v>
      </c>
    </row>
    <row r="156" spans="1:4">
      <c r="A156" t="str">
        <f t="shared" si="2"/>
        <v>MSC SANTIAGO-70</v>
      </c>
      <c r="B156">
        <v>70</v>
      </c>
      <c r="C156" t="s">
        <v>1268</v>
      </c>
      <c r="D156" t="s">
        <v>1269</v>
      </c>
    </row>
    <row r="157" spans="1:4">
      <c r="A157" t="str">
        <f t="shared" si="2"/>
        <v>MSC SANTO DOMINGO-344</v>
      </c>
      <c r="B157">
        <v>344</v>
      </c>
      <c r="C157" t="s">
        <v>1270</v>
      </c>
      <c r="D157" t="s">
        <v>1271</v>
      </c>
    </row>
    <row r="158" spans="1:4">
      <c r="A158" t="str">
        <f t="shared" si="2"/>
        <v>MSC SANTOS-241</v>
      </c>
      <c r="B158">
        <v>241</v>
      </c>
      <c r="C158" t="s">
        <v>1272</v>
      </c>
      <c r="D158" t="s">
        <v>1273</v>
      </c>
    </row>
    <row r="159" spans="1:4">
      <c r="A159" t="str">
        <f t="shared" si="2"/>
        <v>MSC SAO PAULO-152</v>
      </c>
      <c r="B159">
        <v>152</v>
      </c>
      <c r="C159" t="s">
        <v>1274</v>
      </c>
      <c r="D159" t="s">
        <v>1275</v>
      </c>
    </row>
    <row r="160" spans="1:4">
      <c r="A160" t="str">
        <f t="shared" si="2"/>
        <v>MSC SARAJEVO-593</v>
      </c>
      <c r="B160">
        <v>593</v>
      </c>
      <c r="C160" s="1" t="s">
        <v>1589</v>
      </c>
      <c r="D160" t="s">
        <v>1590</v>
      </c>
    </row>
    <row r="161" spans="1:4">
      <c r="A161" t="str">
        <f t="shared" si="2"/>
        <v>MSC SEOUL-96</v>
      </c>
      <c r="B161">
        <v>96</v>
      </c>
      <c r="C161" t="s">
        <v>1276</v>
      </c>
      <c r="D161" t="s">
        <v>1277</v>
      </c>
    </row>
    <row r="162" spans="1:4">
      <c r="A162" t="str">
        <f t="shared" si="2"/>
        <v>MSC SHANGHAI-177</v>
      </c>
      <c r="B162">
        <v>177</v>
      </c>
      <c r="C162" t="s">
        <v>1278</v>
      </c>
      <c r="D162" t="s">
        <v>1279</v>
      </c>
    </row>
    <row r="163" spans="1:4">
      <c r="A163" t="str">
        <f t="shared" si="2"/>
        <v>MSC SHENZHEN-174</v>
      </c>
      <c r="B163">
        <v>174</v>
      </c>
      <c r="C163" t="s">
        <v>1280</v>
      </c>
      <c r="D163" t="s">
        <v>1281</v>
      </c>
    </row>
    <row r="164" spans="1:4">
      <c r="A164" t="str">
        <f t="shared" si="2"/>
        <v>MSC SICILIA PALERMO-382</v>
      </c>
      <c r="B164">
        <v>382</v>
      </c>
      <c r="C164" t="s">
        <v>1282</v>
      </c>
      <c r="D164" t="s">
        <v>1283</v>
      </c>
    </row>
    <row r="165" spans="1:4">
      <c r="A165" t="str">
        <f t="shared" si="2"/>
        <v>MSC SINES-392</v>
      </c>
      <c r="B165">
        <v>392</v>
      </c>
      <c r="C165" t="s">
        <v>1284</v>
      </c>
      <c r="D165" t="s">
        <v>1285</v>
      </c>
    </row>
    <row r="166" spans="1:4">
      <c r="A166" t="str">
        <f t="shared" si="2"/>
        <v>MSC SINGAPORE-94</v>
      </c>
      <c r="B166">
        <v>94</v>
      </c>
      <c r="C166" t="s">
        <v>1286</v>
      </c>
      <c r="D166" t="s">
        <v>1287</v>
      </c>
    </row>
    <row r="167" spans="1:4">
      <c r="A167" t="str">
        <f t="shared" si="2"/>
        <v>MSC ST PETERSBURG-201</v>
      </c>
      <c r="B167">
        <v>201</v>
      </c>
      <c r="C167" t="s">
        <v>1288</v>
      </c>
      <c r="D167" t="s">
        <v>1289</v>
      </c>
    </row>
    <row r="168" spans="1:4">
      <c r="A168" t="str">
        <f t="shared" si="2"/>
        <v>MSC SYDNEY-5</v>
      </c>
      <c r="B168">
        <v>5</v>
      </c>
      <c r="C168" t="s">
        <v>1290</v>
      </c>
      <c r="D168" t="s">
        <v>1291</v>
      </c>
    </row>
    <row r="169" spans="1:4">
      <c r="A169" t="str">
        <f t="shared" si="2"/>
        <v>MSC TAIPEI-231</v>
      </c>
      <c r="B169">
        <v>231</v>
      </c>
      <c r="C169" t="s">
        <v>1292</v>
      </c>
      <c r="D169" t="s">
        <v>1293</v>
      </c>
    </row>
    <row r="170" spans="1:4">
      <c r="A170" t="str">
        <f t="shared" si="2"/>
        <v>MSC TALLINN-203</v>
      </c>
      <c r="B170">
        <v>203</v>
      </c>
      <c r="C170" t="s">
        <v>1294</v>
      </c>
      <c r="D170" t="s">
        <v>1295</v>
      </c>
    </row>
    <row r="171" spans="1:4">
      <c r="A171" t="str">
        <f t="shared" si="2"/>
        <v>MSC TAMATAVE-297</v>
      </c>
      <c r="B171">
        <v>297</v>
      </c>
      <c r="C171" t="s">
        <v>1296</v>
      </c>
      <c r="D171" t="s">
        <v>1297</v>
      </c>
    </row>
    <row r="172" spans="1:4">
      <c r="A172" t="str">
        <f t="shared" si="2"/>
        <v>MSC TAURANGA-437</v>
      </c>
      <c r="B172">
        <v>437</v>
      </c>
      <c r="C172" t="s">
        <v>1298</v>
      </c>
      <c r="D172" t="s">
        <v>1299</v>
      </c>
    </row>
    <row r="173" spans="1:4">
      <c r="A173" t="str">
        <f t="shared" si="2"/>
        <v>MSC THESSALONIKI-154</v>
      </c>
      <c r="B173">
        <v>154</v>
      </c>
      <c r="C173" t="s">
        <v>1300</v>
      </c>
      <c r="D173" t="s">
        <v>1301</v>
      </c>
    </row>
    <row r="174" spans="1:4">
      <c r="A174" t="str">
        <f t="shared" si="2"/>
        <v>MSC TIANJIN (XINGANG)-175</v>
      </c>
      <c r="B174">
        <v>175</v>
      </c>
      <c r="C174" t="s">
        <v>1302</v>
      </c>
      <c r="D174" t="s">
        <v>1303</v>
      </c>
    </row>
    <row r="175" spans="1:4">
      <c r="A175" t="str">
        <f t="shared" si="2"/>
        <v>MSC TIRANA-606</v>
      </c>
      <c r="B175">
        <v>606</v>
      </c>
      <c r="C175" t="s">
        <v>1304</v>
      </c>
      <c r="D175" t="s">
        <v>1305</v>
      </c>
    </row>
    <row r="176" spans="1:4">
      <c r="A176" t="str">
        <f t="shared" si="2"/>
        <v>MSC TOKYO-206</v>
      </c>
      <c r="B176">
        <v>206</v>
      </c>
      <c r="C176" t="s">
        <v>1306</v>
      </c>
      <c r="D176" t="s">
        <v>1307</v>
      </c>
    </row>
    <row r="177" spans="1:4">
      <c r="A177" t="str">
        <f t="shared" si="2"/>
        <v>MSC TUNIS-180</v>
      </c>
      <c r="B177">
        <v>180</v>
      </c>
      <c r="C177" t="s">
        <v>1308</v>
      </c>
      <c r="D177" t="s">
        <v>1309</v>
      </c>
    </row>
    <row r="178" spans="1:4">
      <c r="A178" t="str">
        <f t="shared" si="2"/>
        <v>MSC VALENCIA-48</v>
      </c>
      <c r="B178">
        <v>48</v>
      </c>
      <c r="C178" t="s">
        <v>1310</v>
      </c>
      <c r="D178" t="s">
        <v>1311</v>
      </c>
    </row>
    <row r="179" spans="1:4">
      <c r="A179" t="str">
        <f t="shared" si="2"/>
        <v>MSC VALLETTA-35</v>
      </c>
      <c r="B179">
        <v>35</v>
      </c>
      <c r="C179" t="s">
        <v>1312</v>
      </c>
      <c r="D179" t="s">
        <v>1313</v>
      </c>
    </row>
    <row r="180" spans="1:4">
      <c r="A180" t="str">
        <f t="shared" si="2"/>
        <v>MSC VALPARAISO-503</v>
      </c>
      <c r="B180">
        <v>503</v>
      </c>
      <c r="C180" t="s">
        <v>1314</v>
      </c>
      <c r="D180" t="s">
        <v>1315</v>
      </c>
    </row>
    <row r="181" spans="1:4">
      <c r="A181" t="str">
        <f t="shared" si="2"/>
        <v>MSC VARNA-110</v>
      </c>
      <c r="B181">
        <v>110</v>
      </c>
      <c r="C181" t="s">
        <v>1316</v>
      </c>
      <c r="D181" t="s">
        <v>1317</v>
      </c>
    </row>
    <row r="182" spans="1:4">
      <c r="A182" t="str">
        <f t="shared" si="2"/>
        <v>MSC VERACRUZ-191</v>
      </c>
      <c r="B182">
        <v>191</v>
      </c>
      <c r="C182" t="s">
        <v>1318</v>
      </c>
      <c r="D182" t="s">
        <v>1319</v>
      </c>
    </row>
    <row r="183" spans="1:4">
      <c r="A183" t="str">
        <f t="shared" si="2"/>
        <v>MSC VIENNA-464</v>
      </c>
      <c r="B183">
        <v>464</v>
      </c>
      <c r="C183" t="s">
        <v>1320</v>
      </c>
      <c r="D183" t="s">
        <v>1321</v>
      </c>
    </row>
    <row r="184" spans="1:4">
      <c r="A184" t="str">
        <f t="shared" si="2"/>
        <v>MSC VIGO-182</v>
      </c>
      <c r="B184">
        <v>182</v>
      </c>
      <c r="C184" t="s">
        <v>1322</v>
      </c>
      <c r="D184" t="s">
        <v>1323</v>
      </c>
    </row>
    <row r="185" spans="1:4">
      <c r="A185" t="str">
        <f t="shared" si="2"/>
        <v>MSC VILNIUS-202</v>
      </c>
      <c r="B185">
        <v>202</v>
      </c>
      <c r="C185" t="s">
        <v>1324</v>
      </c>
      <c r="D185" t="s">
        <v>1325</v>
      </c>
    </row>
    <row r="186" spans="1:4">
      <c r="A186" t="str">
        <f t="shared" si="2"/>
        <v>MSC VITORIA-403</v>
      </c>
      <c r="B186">
        <v>403</v>
      </c>
      <c r="C186" t="s">
        <v>1326</v>
      </c>
      <c r="D186" t="s">
        <v>1327</v>
      </c>
    </row>
    <row r="187" spans="1:4">
      <c r="A187" t="str">
        <f t="shared" si="2"/>
        <v>MSC WELLINGTON-438</v>
      </c>
      <c r="B187">
        <v>438</v>
      </c>
      <c r="C187" t="s">
        <v>1328</v>
      </c>
      <c r="D187" t="s">
        <v>1329</v>
      </c>
    </row>
    <row r="188" spans="1:4">
      <c r="A188" t="str">
        <f t="shared" si="2"/>
        <v>MSC XIAMEN-371</v>
      </c>
      <c r="B188">
        <v>371</v>
      </c>
      <c r="C188" t="s">
        <v>1330</v>
      </c>
      <c r="D188" t="s">
        <v>1331</v>
      </c>
    </row>
    <row r="189" spans="1:4">
      <c r="A189" t="str">
        <f t="shared" si="2"/>
        <v>MSC ZANZIBAR-350</v>
      </c>
      <c r="B189">
        <v>350</v>
      </c>
      <c r="C189" t="s">
        <v>1332</v>
      </c>
      <c r="D189" t="s">
        <v>1333</v>
      </c>
    </row>
    <row r="190" spans="1:4">
      <c r="A190" t="str">
        <f t="shared" si="2"/>
        <v>MSCA ALGIERS-227</v>
      </c>
      <c r="B190">
        <v>227</v>
      </c>
      <c r="C190" t="s">
        <v>1334</v>
      </c>
      <c r="D190" t="s">
        <v>1335</v>
      </c>
    </row>
    <row r="191" spans="1:4">
      <c r="A191" t="str">
        <f t="shared" si="2"/>
        <v>MSCA ANNABA-571</v>
      </c>
      <c r="B191">
        <v>571</v>
      </c>
      <c r="C191" t="s">
        <v>1336</v>
      </c>
      <c r="D191" t="s">
        <v>1337</v>
      </c>
    </row>
    <row r="192" spans="1:4">
      <c r="A192" t="str">
        <f t="shared" si="2"/>
        <v>MSCA BEJAIA-376</v>
      </c>
      <c r="B192">
        <v>376</v>
      </c>
      <c r="C192" t="s">
        <v>1338</v>
      </c>
      <c r="D192" t="s">
        <v>1339</v>
      </c>
    </row>
    <row r="193" spans="1:4">
      <c r="A193" t="str">
        <f t="shared" si="2"/>
        <v>MSCA ORAN-300</v>
      </c>
      <c r="B193">
        <v>300</v>
      </c>
      <c r="C193" t="s">
        <v>1340</v>
      </c>
      <c r="D193" t="s">
        <v>1341</v>
      </c>
    </row>
    <row r="194" spans="1:4">
      <c r="A194" t="str">
        <f t="shared" si="2"/>
        <v>MSCA SKIKDA-396</v>
      </c>
      <c r="B194">
        <v>396</v>
      </c>
      <c r="C194" t="s">
        <v>1342</v>
      </c>
      <c r="D194" t="s">
        <v>1343</v>
      </c>
    </row>
    <row r="195" spans="1:4">
      <c r="A195" t="str">
        <f t="shared" si="2"/>
        <v>MSCA TAKORADI-414</v>
      </c>
      <c r="B195">
        <v>414</v>
      </c>
      <c r="C195" t="s">
        <v>1344</v>
      </c>
      <c r="D195" t="s">
        <v>1345</v>
      </c>
    </row>
    <row r="196" spans="1:4">
      <c r="A196" t="str">
        <f t="shared" si="2"/>
        <v>MSCA TEMA-526</v>
      </c>
      <c r="B196">
        <v>526</v>
      </c>
      <c r="C196" t="s">
        <v>1346</v>
      </c>
      <c r="D196" t="s">
        <v>1347</v>
      </c>
    </row>
    <row r="197" spans="1:4">
      <c r="A197" t="str">
        <f t="shared" si="2"/>
        <v>NAJA YANGON-594</v>
      </c>
      <c r="B197">
        <v>594</v>
      </c>
      <c r="C197" t="s">
        <v>1348</v>
      </c>
      <c r="D197" t="s">
        <v>1349</v>
      </c>
    </row>
    <row r="198" spans="1:4">
      <c r="A198" t="str">
        <f t="shared" si="2"/>
        <v>NATIONAL SHIPPING MANAMA-322</v>
      </c>
      <c r="B198">
        <v>322</v>
      </c>
      <c r="C198" t="s">
        <v>1350</v>
      </c>
      <c r="D198" t="s">
        <v>1351</v>
      </c>
    </row>
    <row r="199" spans="1:4">
      <c r="A199" t="str">
        <f t="shared" si="2"/>
        <v>OCEANFREIGHT MOMBASA-74</v>
      </c>
      <c r="B199">
        <v>74</v>
      </c>
      <c r="C199" t="s">
        <v>1352</v>
      </c>
      <c r="D199" t="s">
        <v>1353</v>
      </c>
    </row>
    <row r="200" spans="1:4">
      <c r="A200" t="str">
        <f t="shared" si="2"/>
        <v>OCEANIC GUAYNABO-485</v>
      </c>
      <c r="B200">
        <v>485</v>
      </c>
      <c r="C200" t="s">
        <v>1354</v>
      </c>
      <c r="D200" t="s">
        <v>1355</v>
      </c>
    </row>
    <row r="201" spans="1:4">
      <c r="A201" t="str">
        <f t="shared" si="2"/>
        <v>PT ANDAL PANJANG-553</v>
      </c>
      <c r="B201">
        <v>553</v>
      </c>
      <c r="C201" t="s">
        <v>1356</v>
      </c>
      <c r="D201" t="s">
        <v>1357</v>
      </c>
    </row>
    <row r="202" spans="1:4">
      <c r="A202" t="str">
        <f t="shared" si="2"/>
        <v>PT ANDAL SEMARANG-412</v>
      </c>
      <c r="B202">
        <v>412</v>
      </c>
      <c r="C202" t="s">
        <v>1358</v>
      </c>
      <c r="D202" t="s">
        <v>1359</v>
      </c>
    </row>
    <row r="203" spans="1:4">
      <c r="A203" t="str">
        <f t="shared" si="2"/>
        <v>PT INTER BELAWAN-418</v>
      </c>
      <c r="B203">
        <v>418</v>
      </c>
      <c r="C203" t="s">
        <v>1360</v>
      </c>
      <c r="D203" t="s">
        <v>1361</v>
      </c>
    </row>
    <row r="204" spans="1:4">
      <c r="A204" t="str">
        <f t="shared" si="2"/>
        <v>PT PANURJWAN JAKARTA-547</v>
      </c>
      <c r="B204">
        <v>547</v>
      </c>
      <c r="C204" t="s">
        <v>1362</v>
      </c>
      <c r="D204" t="s">
        <v>1363</v>
      </c>
    </row>
    <row r="205" spans="1:4">
      <c r="A205" t="str">
        <f t="shared" si="2"/>
        <v>PT PANURJWAN SURABAYA-411</v>
      </c>
      <c r="B205">
        <v>411</v>
      </c>
      <c r="C205" t="s">
        <v>1364</v>
      </c>
      <c r="D205" t="s">
        <v>1365</v>
      </c>
    </row>
    <row r="206" spans="1:4">
      <c r="A206" t="str">
        <f t="shared" si="2"/>
        <v>SEA GLOW TEHRAN-394</v>
      </c>
      <c r="B206">
        <v>394</v>
      </c>
      <c r="C206" t="s">
        <v>1366</v>
      </c>
      <c r="D206" t="s">
        <v>1367</v>
      </c>
    </row>
    <row r="207" spans="1:4">
      <c r="A207" t="str">
        <f t="shared" si="2"/>
        <v>SEASWIFT MANILA-185</v>
      </c>
      <c r="B207">
        <v>185</v>
      </c>
      <c r="C207" t="s">
        <v>1368</v>
      </c>
      <c r="D207" t="s">
        <v>1369</v>
      </c>
    </row>
    <row r="208" spans="1:4">
      <c r="A208" t="str">
        <f t="shared" si="2"/>
        <v>SEATRADE SAO FRANCISCO DO SUL-240</v>
      </c>
      <c r="B208">
        <v>240</v>
      </c>
      <c r="C208" t="s">
        <v>1370</v>
      </c>
      <c r="D208" t="s">
        <v>1371</v>
      </c>
    </row>
    <row r="209" spans="1:4">
      <c r="A209" t="str">
        <f t="shared" ref="A209:A214" si="3">CONCATENATE(C209,"-",B209)</f>
        <v>SEATRADE TANGA-328</v>
      </c>
      <c r="B209">
        <v>328</v>
      </c>
      <c r="C209" t="s">
        <v>1372</v>
      </c>
      <c r="D209" t="s">
        <v>1373</v>
      </c>
    </row>
    <row r="210" spans="1:4">
      <c r="A210" t="str">
        <f t="shared" si="3"/>
        <v>SHARAF ABU DHABI-311</v>
      </c>
      <c r="B210">
        <v>311</v>
      </c>
      <c r="C210" t="s">
        <v>1374</v>
      </c>
      <c r="D210" t="s">
        <v>1375</v>
      </c>
    </row>
    <row r="211" spans="1:4">
      <c r="A211" t="str">
        <f t="shared" si="3"/>
        <v>SHARAF MUSCAT-312</v>
      </c>
      <c r="B211">
        <v>312</v>
      </c>
      <c r="C211" t="s">
        <v>1376</v>
      </c>
      <c r="D211" t="s">
        <v>1377</v>
      </c>
    </row>
    <row r="212" spans="1:4">
      <c r="A212" t="str">
        <f t="shared" si="3"/>
        <v>SHARAF SHIPPING DOHA-101</v>
      </c>
      <c r="B212">
        <v>101</v>
      </c>
      <c r="C212" t="s">
        <v>1378</v>
      </c>
      <c r="D212" t="s">
        <v>1379</v>
      </c>
    </row>
    <row r="213" spans="1:4">
      <c r="A213" t="str">
        <f t="shared" si="3"/>
        <v>SPADONI LIVORNO-15</v>
      </c>
      <c r="B213">
        <v>15</v>
      </c>
      <c r="C213" t="s">
        <v>1380</v>
      </c>
      <c r="D213" t="s">
        <v>1381</v>
      </c>
    </row>
    <row r="214" spans="1:4">
      <c r="A214" t="str">
        <f t="shared" si="3"/>
        <v>STUMAPA PARAMARIBO-335</v>
      </c>
      <c r="B214">
        <v>335</v>
      </c>
      <c r="C214" t="s">
        <v>1382</v>
      </c>
      <c r="D214" t="s">
        <v>1383</v>
      </c>
    </row>
  </sheetData>
  <autoFilter ref="A3:D3"/>
  <pageMargins left="0.7" right="0.7" top="0.75" bottom="0.75" header="0.3" footer="0.3"/>
  <pageSetup orientation="portrait" verticalDpi="4294967295" r:id="rId1"/>
  <headerFooter>
    <oddFooter>&amp;L_x000D_&amp;1#&amp;"Calibri"&amp;10&amp;K000000 Sensitivity: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1:F11"/>
  <sheetViews>
    <sheetView workbookViewId="0"/>
  </sheetViews>
  <sheetFormatPr defaultRowHeight="15"/>
  <sheetData>
    <row r="1" spans="1:6">
      <c r="B1" t="s">
        <v>1384</v>
      </c>
    </row>
    <row r="3" spans="1:6">
      <c r="A3" t="s">
        <v>1400</v>
      </c>
      <c r="B3" t="s">
        <v>1388</v>
      </c>
      <c r="C3" t="s">
        <v>1389</v>
      </c>
      <c r="D3" t="s">
        <v>1385</v>
      </c>
      <c r="E3" t="s">
        <v>1386</v>
      </c>
      <c r="F3" t="s">
        <v>1387</v>
      </c>
    </row>
    <row r="4" spans="1:6">
      <c r="A4" t="str">
        <f t="shared" ref="A4:A9" si="0">CONCATENATE(B4,"-",C4)</f>
        <v>20-DV</v>
      </c>
      <c r="B4">
        <v>20</v>
      </c>
      <c r="C4" t="s">
        <v>1390</v>
      </c>
      <c r="D4">
        <v>20.100000000000001</v>
      </c>
      <c r="E4" t="s">
        <v>1391</v>
      </c>
      <c r="F4">
        <v>1</v>
      </c>
    </row>
    <row r="5" spans="1:6">
      <c r="A5" t="str">
        <f t="shared" si="0"/>
        <v>20-RE</v>
      </c>
      <c r="B5">
        <v>20</v>
      </c>
      <c r="C5" t="s">
        <v>1393</v>
      </c>
      <c r="D5">
        <v>22.32</v>
      </c>
      <c r="E5" t="s">
        <v>1392</v>
      </c>
      <c r="F5">
        <v>1</v>
      </c>
    </row>
    <row r="6" spans="1:6">
      <c r="A6" t="str">
        <f t="shared" si="0"/>
        <v>40-DV</v>
      </c>
      <c r="B6">
        <v>40</v>
      </c>
      <c r="C6" t="s">
        <v>1390</v>
      </c>
      <c r="D6">
        <v>42.09</v>
      </c>
      <c r="E6" t="s">
        <v>1396</v>
      </c>
      <c r="F6">
        <v>2</v>
      </c>
    </row>
    <row r="7" spans="1:6">
      <c r="A7" t="str">
        <f t="shared" si="0"/>
        <v>40-RE</v>
      </c>
      <c r="B7">
        <v>40</v>
      </c>
      <c r="C7" t="s">
        <v>1393</v>
      </c>
      <c r="D7">
        <v>43.32</v>
      </c>
      <c r="E7" t="s">
        <v>1397</v>
      </c>
      <c r="F7">
        <v>2</v>
      </c>
    </row>
    <row r="8" spans="1:6">
      <c r="A8" t="str">
        <f t="shared" si="0"/>
        <v>40-HC</v>
      </c>
      <c r="B8">
        <v>40</v>
      </c>
      <c r="C8" t="s">
        <v>1394</v>
      </c>
      <c r="D8">
        <v>45.1</v>
      </c>
      <c r="E8" t="s">
        <v>1398</v>
      </c>
      <c r="F8">
        <v>2</v>
      </c>
    </row>
    <row r="9" spans="1:6">
      <c r="A9" t="str">
        <f t="shared" si="0"/>
        <v>40-HR</v>
      </c>
      <c r="B9">
        <v>40</v>
      </c>
      <c r="C9" t="s">
        <v>1395</v>
      </c>
      <c r="D9">
        <v>45.32</v>
      </c>
      <c r="E9" t="s">
        <v>1399</v>
      </c>
      <c r="F9">
        <v>2</v>
      </c>
    </row>
    <row r="10" spans="1:6">
      <c r="A10" t="s">
        <v>1485</v>
      </c>
    </row>
    <row r="11" spans="1:6">
      <c r="A11" t="s">
        <v>1486</v>
      </c>
    </row>
  </sheetData>
  <pageMargins left="0.7" right="0.7" top="0.75" bottom="0.75" header="0.3" footer="0.3"/>
  <pageSetup paperSize="9" orientation="portrait" r:id="rId1"/>
  <headerFooter>
    <oddFooter>&amp;L_x000D_&amp;1#&amp;"Calibri"&amp;10&amp;K000000 Sensitivity: 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sheetPr>
  <dimension ref="A1:G46"/>
  <sheetViews>
    <sheetView workbookViewId="0"/>
  </sheetViews>
  <sheetFormatPr defaultRowHeight="15"/>
  <cols>
    <col min="1" max="1" width="41.7109375" customWidth="1"/>
    <col min="3" max="3" width="35.140625" customWidth="1"/>
    <col min="4" max="4" width="34.42578125" customWidth="1"/>
    <col min="6" max="6" width="25.7109375" customWidth="1"/>
    <col min="7" max="7" width="35.28515625" customWidth="1"/>
  </cols>
  <sheetData>
    <row r="1" spans="1:7">
      <c r="B1" t="s">
        <v>1403</v>
      </c>
    </row>
    <row r="3" spans="1:7">
      <c r="B3" t="s">
        <v>19</v>
      </c>
      <c r="C3" t="s">
        <v>1386</v>
      </c>
      <c r="D3" t="s">
        <v>1404</v>
      </c>
      <c r="E3" t="s">
        <v>1405</v>
      </c>
      <c r="F3" t="s">
        <v>1406</v>
      </c>
      <c r="G3" t="s">
        <v>1407</v>
      </c>
    </row>
    <row r="4" spans="1:7">
      <c r="A4" t="s">
        <v>1572</v>
      </c>
      <c r="B4" t="s">
        <v>1573</v>
      </c>
    </row>
    <row r="5" spans="1:7">
      <c r="A5" t="str">
        <f>CONCATENATE(B5,"-",C5)</f>
        <v>ACC-ALAMEDA CORRIDOR SURCHARGE</v>
      </c>
      <c r="B5" t="s">
        <v>1536</v>
      </c>
      <c r="C5" t="s">
        <v>1537</v>
      </c>
      <c r="D5" t="s">
        <v>1538</v>
      </c>
      <c r="E5" t="s">
        <v>1408</v>
      </c>
      <c r="F5" t="s">
        <v>1408</v>
      </c>
      <c r="G5" t="s">
        <v>1409</v>
      </c>
    </row>
    <row r="6" spans="1:7">
      <c r="A6" t="str">
        <f t="shared" ref="A6:A31" si="0">CONCATENATE(B6,"-",C6)</f>
        <v>BAF-BUNKER ADJUSTMENT FACTOR</v>
      </c>
      <c r="B6" t="s">
        <v>1410</v>
      </c>
      <c r="C6" t="s">
        <v>1411</v>
      </c>
      <c r="D6" t="s">
        <v>1412</v>
      </c>
      <c r="E6" t="s">
        <v>1409</v>
      </c>
      <c r="F6" t="s">
        <v>1409</v>
      </c>
      <c r="G6" t="s">
        <v>1408</v>
      </c>
    </row>
    <row r="7" spans="1:7">
      <c r="A7" t="str">
        <f t="shared" si="0"/>
        <v>BRC-BUNKER RECOVERY COST SURCHARGE</v>
      </c>
      <c r="B7" t="s">
        <v>1413</v>
      </c>
      <c r="C7" t="s">
        <v>1414</v>
      </c>
      <c r="D7" t="s">
        <v>1415</v>
      </c>
      <c r="E7" t="s">
        <v>1409</v>
      </c>
      <c r="F7" t="s">
        <v>1409</v>
      </c>
      <c r="G7" t="s">
        <v>1408</v>
      </c>
    </row>
    <row r="8" spans="1:7">
      <c r="A8" t="str">
        <f t="shared" si="0"/>
        <v>BUC-BUNKER CONTRIBUTION</v>
      </c>
      <c r="B8" t="s">
        <v>1</v>
      </c>
      <c r="C8" t="s">
        <v>1416</v>
      </c>
      <c r="D8" t="s">
        <v>1417</v>
      </c>
      <c r="E8" t="s">
        <v>1409</v>
      </c>
      <c r="F8" t="s">
        <v>1409</v>
      </c>
      <c r="G8" t="s">
        <v>1408</v>
      </c>
    </row>
    <row r="9" spans="1:7">
      <c r="A9" t="str">
        <f t="shared" si="0"/>
        <v>CAF-CURRENCY ADJUSTMENT FACTOR</v>
      </c>
      <c r="B9" t="s">
        <v>3</v>
      </c>
      <c r="C9" t="s">
        <v>1418</v>
      </c>
      <c r="D9" t="s">
        <v>1419</v>
      </c>
      <c r="E9" t="s">
        <v>1409</v>
      </c>
      <c r="F9" t="s">
        <v>1409</v>
      </c>
      <c r="G9" t="s">
        <v>1408</v>
      </c>
    </row>
    <row r="10" spans="1:7">
      <c r="A10" t="str">
        <f t="shared" si="0"/>
        <v>CGS-CONGESTION SURCHARGE</v>
      </c>
      <c r="B10" t="s">
        <v>1533</v>
      </c>
      <c r="C10" t="s">
        <v>1534</v>
      </c>
      <c r="D10" t="s">
        <v>1535</v>
      </c>
      <c r="E10" t="s">
        <v>1408</v>
      </c>
      <c r="F10" t="s">
        <v>1408</v>
      </c>
      <c r="G10" t="s">
        <v>1409</v>
      </c>
    </row>
    <row r="11" spans="1:7">
      <c r="A11" t="str">
        <f t="shared" si="0"/>
        <v>DOC-DOCUMENTATION FEE</v>
      </c>
      <c r="B11" t="s">
        <v>1569</v>
      </c>
      <c r="C11" t="s">
        <v>1570</v>
      </c>
      <c r="D11" t="s">
        <v>1571</v>
      </c>
      <c r="E11" t="s">
        <v>1408</v>
      </c>
      <c r="F11" t="s">
        <v>1408</v>
      </c>
      <c r="G11" t="s">
        <v>1409</v>
      </c>
    </row>
    <row r="12" spans="1:7">
      <c r="A12" t="str">
        <f t="shared" si="0"/>
        <v>ERR-EMERGENCY REVENUE RECOVERY</v>
      </c>
      <c r="B12" t="s">
        <v>1420</v>
      </c>
      <c r="C12" t="s">
        <v>1421</v>
      </c>
      <c r="D12" t="s">
        <v>1422</v>
      </c>
      <c r="E12" t="s">
        <v>1409</v>
      </c>
      <c r="F12" t="s">
        <v>1409</v>
      </c>
      <c r="G12" t="s">
        <v>1408</v>
      </c>
    </row>
    <row r="13" spans="1:7">
      <c r="A13" t="str">
        <f t="shared" si="0"/>
        <v>ERC-EQUIPMENT REPOSITIONING CHARGE</v>
      </c>
      <c r="B13" t="s">
        <v>1578</v>
      </c>
      <c r="C13" t="s">
        <v>1579</v>
      </c>
      <c r="D13" t="s">
        <v>1580</v>
      </c>
      <c r="E13" t="s">
        <v>1408</v>
      </c>
      <c r="F13" t="s">
        <v>1408</v>
      </c>
      <c r="G13" t="s">
        <v>1409</v>
      </c>
    </row>
    <row r="14" spans="1:7">
      <c r="A14" t="str">
        <f t="shared" si="0"/>
        <v>HAZ-HAZARDOUS</v>
      </c>
      <c r="B14" t="s">
        <v>1423</v>
      </c>
      <c r="C14" t="s">
        <v>1424</v>
      </c>
      <c r="D14" t="s">
        <v>1425</v>
      </c>
      <c r="E14" t="s">
        <v>1408</v>
      </c>
      <c r="F14" t="s">
        <v>1408</v>
      </c>
      <c r="G14" t="s">
        <v>1408</v>
      </c>
    </row>
    <row r="15" spans="1:7">
      <c r="A15" t="str">
        <f t="shared" si="0"/>
        <v>HAZ-HAZARDOUS</v>
      </c>
      <c r="B15" t="s">
        <v>1423</v>
      </c>
      <c r="C15" t="s">
        <v>1424</v>
      </c>
      <c r="D15" t="s">
        <v>1425</v>
      </c>
      <c r="E15" t="s">
        <v>1408</v>
      </c>
      <c r="F15" t="s">
        <v>1408</v>
      </c>
      <c r="G15" t="s">
        <v>1408</v>
      </c>
    </row>
    <row r="16" spans="1:7">
      <c r="A16" t="str">
        <f t="shared" si="0"/>
        <v>HCC-HIGH CUBE CONTAINER</v>
      </c>
      <c r="B16" t="s">
        <v>1426</v>
      </c>
      <c r="C16" t="s">
        <v>1427</v>
      </c>
      <c r="D16" t="s">
        <v>1428</v>
      </c>
      <c r="E16" t="s">
        <v>1408</v>
      </c>
      <c r="F16" t="s">
        <v>1408</v>
      </c>
      <c r="G16" t="s">
        <v>1408</v>
      </c>
    </row>
    <row r="17" spans="1:7">
      <c r="A17" t="str">
        <f t="shared" si="0"/>
        <v>HTC-HEAVY TESTED CONTAINER</v>
      </c>
      <c r="B17" t="s">
        <v>1429</v>
      </c>
      <c r="C17" t="s">
        <v>1430</v>
      </c>
      <c r="D17" t="s">
        <v>1431</v>
      </c>
      <c r="E17" t="s">
        <v>1409</v>
      </c>
      <c r="F17" t="s">
        <v>1409</v>
      </c>
      <c r="G17" t="s">
        <v>1408</v>
      </c>
    </row>
    <row r="18" spans="1:7">
      <c r="A18" t="str">
        <f t="shared" si="0"/>
        <v>IBF-ICE BREAK FEE</v>
      </c>
      <c r="B18" t="s">
        <v>1432</v>
      </c>
      <c r="C18" t="s">
        <v>1433</v>
      </c>
      <c r="D18" t="s">
        <v>1434</v>
      </c>
      <c r="E18" t="s">
        <v>1409</v>
      </c>
      <c r="F18" t="s">
        <v>1409</v>
      </c>
      <c r="G18" t="s">
        <v>1408</v>
      </c>
    </row>
    <row r="19" spans="1:7">
      <c r="A19" t="str">
        <f t="shared" si="0"/>
        <v>IFS-INTERIM FUEL SURCHARGE</v>
      </c>
      <c r="B19" t="s">
        <v>1542</v>
      </c>
      <c r="C19" t="s">
        <v>1543</v>
      </c>
      <c r="D19" t="s">
        <v>1544</v>
      </c>
      <c r="E19" t="s">
        <v>1408</v>
      </c>
      <c r="F19" t="s">
        <v>1408</v>
      </c>
      <c r="G19" t="s">
        <v>1409</v>
      </c>
    </row>
    <row r="20" spans="1:7">
      <c r="A20" t="str">
        <f t="shared" si="0"/>
        <v>LOC-LINER OUT CHARGE</v>
      </c>
      <c r="B20" t="s">
        <v>1539</v>
      </c>
      <c r="C20" t="s">
        <v>1540</v>
      </c>
      <c r="D20" t="s">
        <v>1541</v>
      </c>
      <c r="E20" t="s">
        <v>1408</v>
      </c>
      <c r="F20" t="s">
        <v>1408</v>
      </c>
      <c r="G20" t="s">
        <v>1409</v>
      </c>
    </row>
    <row r="21" spans="1:7">
      <c r="A21" t="str">
        <f t="shared" si="0"/>
        <v>LSC-LOW SULPHUR FUEL CONTRIBUTION</v>
      </c>
      <c r="B21" t="s">
        <v>1435</v>
      </c>
      <c r="C21" t="s">
        <v>1436</v>
      </c>
      <c r="D21" t="s">
        <v>1437</v>
      </c>
      <c r="E21" t="s">
        <v>1409</v>
      </c>
      <c r="F21" t="s">
        <v>1409</v>
      </c>
      <c r="G21" t="s">
        <v>1408</v>
      </c>
    </row>
    <row r="22" spans="1:7">
      <c r="A22" t="str">
        <f t="shared" si="0"/>
        <v>NOX-NORWEGIAN PORT SURCHARGE</v>
      </c>
      <c r="B22" t="s">
        <v>1438</v>
      </c>
      <c r="C22" t="s">
        <v>1439</v>
      </c>
      <c r="D22" t="s">
        <v>1440</v>
      </c>
      <c r="E22" t="s">
        <v>1409</v>
      </c>
      <c r="F22" t="s">
        <v>1409</v>
      </c>
      <c r="G22" t="s">
        <v>1408</v>
      </c>
    </row>
    <row r="23" spans="1:7">
      <c r="A23" t="str">
        <f t="shared" si="0"/>
        <v>OTS-OPENTOP SURCHARGE</v>
      </c>
      <c r="B23" t="s">
        <v>1689</v>
      </c>
      <c r="C23" t="s">
        <v>1688</v>
      </c>
      <c r="E23" t="s">
        <v>1408</v>
      </c>
      <c r="F23" t="s">
        <v>1408</v>
      </c>
      <c r="G23" t="s">
        <v>1408</v>
      </c>
    </row>
    <row r="24" spans="1:7">
      <c r="A24" t="str">
        <f t="shared" si="0"/>
        <v>OVW-OVERWEIGHT</v>
      </c>
      <c r="B24" t="s">
        <v>1441</v>
      </c>
      <c r="C24" t="s">
        <v>1442</v>
      </c>
      <c r="D24" t="s">
        <v>1443</v>
      </c>
      <c r="E24" t="s">
        <v>1408</v>
      </c>
      <c r="F24" t="s">
        <v>1408</v>
      </c>
      <c r="G24" t="s">
        <v>1408</v>
      </c>
    </row>
    <row r="25" spans="1:7">
      <c r="A25" t="str">
        <f t="shared" si="0"/>
        <v>PAD-PORT SURCHARGE</v>
      </c>
      <c r="B25" t="s">
        <v>1545</v>
      </c>
      <c r="C25" t="s">
        <v>1546</v>
      </c>
      <c r="D25" t="s">
        <v>1547</v>
      </c>
      <c r="E25" t="s">
        <v>1408</v>
      </c>
      <c r="F25" t="s">
        <v>1408</v>
      </c>
      <c r="G25" t="s">
        <v>1409</v>
      </c>
    </row>
    <row r="26" spans="1:7">
      <c r="A26" t="str">
        <f t="shared" si="0"/>
        <v>PCS-PANAMA CANAL SURCHARGE</v>
      </c>
      <c r="B26" t="s">
        <v>1444</v>
      </c>
      <c r="C26" t="s">
        <v>1445</v>
      </c>
      <c r="D26" t="s">
        <v>1446</v>
      </c>
      <c r="E26" t="s">
        <v>1409</v>
      </c>
      <c r="F26" t="s">
        <v>1409</v>
      </c>
      <c r="G26" t="s">
        <v>1408</v>
      </c>
    </row>
    <row r="27" spans="1:7">
      <c r="A27" t="str">
        <f t="shared" si="0"/>
        <v>PPR-POSTPONED REBATE</v>
      </c>
      <c r="B27" t="s">
        <v>1447</v>
      </c>
      <c r="C27" t="s">
        <v>1448</v>
      </c>
      <c r="D27" t="s">
        <v>1449</v>
      </c>
      <c r="E27" t="s">
        <v>1409</v>
      </c>
      <c r="F27" t="s">
        <v>1409</v>
      </c>
      <c r="G27" t="s">
        <v>1408</v>
      </c>
    </row>
    <row r="28" spans="1:7">
      <c r="A28" t="str">
        <f t="shared" si="0"/>
        <v>PRM-PRIMAGE (TURKISH FEES)</v>
      </c>
      <c r="B28" t="s">
        <v>1450</v>
      </c>
      <c r="C28" t="s">
        <v>1451</v>
      </c>
      <c r="D28" t="s">
        <v>1452</v>
      </c>
      <c r="E28" t="s">
        <v>1409</v>
      </c>
      <c r="F28" t="s">
        <v>1409</v>
      </c>
      <c r="G28" t="s">
        <v>1408</v>
      </c>
    </row>
    <row r="29" spans="1:7">
      <c r="A29" t="str">
        <f t="shared" si="0"/>
        <v>PRS-PIRACY RISK SURCHARGE</v>
      </c>
      <c r="B29" t="s">
        <v>1453</v>
      </c>
      <c r="C29" t="s">
        <v>1454</v>
      </c>
      <c r="D29" t="s">
        <v>1455</v>
      </c>
      <c r="E29" t="s">
        <v>1409</v>
      </c>
      <c r="F29" t="s">
        <v>1409</v>
      </c>
      <c r="G29" t="s">
        <v>1408</v>
      </c>
    </row>
    <row r="30" spans="1:7">
      <c r="A30" t="str">
        <f t="shared" si="0"/>
        <v>PSS-PEAK SEASON SURCHARGE</v>
      </c>
      <c r="B30" t="s">
        <v>1456</v>
      </c>
      <c r="C30" t="s">
        <v>1457</v>
      </c>
      <c r="D30" t="s">
        <v>1458</v>
      </c>
      <c r="E30" t="s">
        <v>1409</v>
      </c>
      <c r="F30" t="s">
        <v>1409</v>
      </c>
      <c r="G30" t="s">
        <v>1408</v>
      </c>
    </row>
    <row r="31" spans="1:7">
      <c r="A31" t="str">
        <f t="shared" si="0"/>
        <v>RPT-RIVER PLATE FEE</v>
      </c>
      <c r="B31" t="s">
        <v>1459</v>
      </c>
      <c r="C31" t="s">
        <v>1460</v>
      </c>
      <c r="D31" t="s">
        <v>1461</v>
      </c>
      <c r="E31" t="s">
        <v>1408</v>
      </c>
      <c r="F31" t="s">
        <v>1408</v>
      </c>
      <c r="G31" t="s">
        <v>1408</v>
      </c>
    </row>
    <row r="32" spans="1:7">
      <c r="A32" t="str">
        <f>CONCATENATE(B32,"-",C32)</f>
        <v>RRS-RATE RESTORATION</v>
      </c>
      <c r="B32" t="s">
        <v>1462</v>
      </c>
      <c r="C32" t="s">
        <v>1463</v>
      </c>
      <c r="D32" t="s">
        <v>1464</v>
      </c>
      <c r="E32" t="s">
        <v>1409</v>
      </c>
      <c r="F32" t="s">
        <v>1409</v>
      </c>
      <c r="G32" t="s">
        <v>1408</v>
      </c>
    </row>
    <row r="33" spans="1:7">
      <c r="A33" t="str">
        <f t="shared" ref="A33:A46" si="1">CONCATENATE(B33,"-",C33)</f>
        <v>RSC-REEFER SURCHARGE</v>
      </c>
      <c r="B33" t="s">
        <v>1465</v>
      </c>
      <c r="C33" t="s">
        <v>1466</v>
      </c>
      <c r="D33" t="s">
        <v>1467</v>
      </c>
      <c r="E33" t="s">
        <v>1408</v>
      </c>
      <c r="F33" t="s">
        <v>1408</v>
      </c>
      <c r="G33" t="s">
        <v>1408</v>
      </c>
    </row>
    <row r="34" spans="1:7">
      <c r="A34" t="str">
        <f t="shared" si="1"/>
        <v>SCS-SUEZ CANAL SURCHARGE</v>
      </c>
      <c r="B34" t="s">
        <v>4</v>
      </c>
      <c r="C34" t="s">
        <v>1468</v>
      </c>
      <c r="D34" t="s">
        <v>1469</v>
      </c>
      <c r="E34" t="s">
        <v>1409</v>
      </c>
      <c r="F34" t="s">
        <v>1409</v>
      </c>
      <c r="G34" t="s">
        <v>1408</v>
      </c>
    </row>
    <row r="35" spans="1:7">
      <c r="A35" t="str">
        <f t="shared" si="1"/>
        <v>SEL-SEAL FEE</v>
      </c>
      <c r="B35" t="s">
        <v>1548</v>
      </c>
      <c r="C35" t="s">
        <v>1549</v>
      </c>
      <c r="D35" t="s">
        <v>1550</v>
      </c>
      <c r="E35" t="s">
        <v>1408</v>
      </c>
      <c r="F35" t="s">
        <v>1408</v>
      </c>
      <c r="G35" t="s">
        <v>1409</v>
      </c>
    </row>
    <row r="36" spans="1:7">
      <c r="A36" t="str">
        <f t="shared" si="1"/>
        <v>SEQ-SPECIAL EQUIPMENT SURCHARGES</v>
      </c>
      <c r="B36" s="3" t="s">
        <v>1691</v>
      </c>
      <c r="C36" t="s">
        <v>1690</v>
      </c>
      <c r="E36" t="s">
        <v>1408</v>
      </c>
      <c r="F36" t="s">
        <v>1408</v>
      </c>
      <c r="G36" t="s">
        <v>1408</v>
      </c>
    </row>
    <row r="37" spans="1:7">
      <c r="A37" t="str">
        <f t="shared" si="1"/>
        <v>SMA-SECURITY MANIFEST AMENDMENT FEE</v>
      </c>
      <c r="B37" t="s">
        <v>1470</v>
      </c>
      <c r="C37" t="s">
        <v>1471</v>
      </c>
      <c r="D37" t="s">
        <v>1472</v>
      </c>
      <c r="E37" t="s">
        <v>1409</v>
      </c>
      <c r="F37" t="s">
        <v>1409</v>
      </c>
      <c r="G37" t="s">
        <v>1408</v>
      </c>
    </row>
    <row r="38" spans="1:7">
      <c r="A38" t="str">
        <f t="shared" si="1"/>
        <v>SOC-SHIPPER OWNED CONTAINER</v>
      </c>
      <c r="B38" t="s">
        <v>1473</v>
      </c>
      <c r="C38" t="s">
        <v>1474</v>
      </c>
      <c r="D38" t="s">
        <v>1475</v>
      </c>
      <c r="E38" t="s">
        <v>1409</v>
      </c>
      <c r="F38" t="s">
        <v>1409</v>
      </c>
      <c r="G38" t="s">
        <v>1408</v>
      </c>
    </row>
    <row r="39" spans="1:7">
      <c r="A39" t="str">
        <f t="shared" si="1"/>
        <v>SPD-ISPS - INTERN. SHIP AND PORT SECURITY CHARGE (POD)</v>
      </c>
      <c r="B39" t="s">
        <v>1551</v>
      </c>
      <c r="C39" t="s">
        <v>1552</v>
      </c>
      <c r="D39" t="s">
        <v>1553</v>
      </c>
      <c r="E39" t="s">
        <v>1409</v>
      </c>
      <c r="F39" t="s">
        <v>1408</v>
      </c>
      <c r="G39" t="s">
        <v>1409</v>
      </c>
    </row>
    <row r="40" spans="1:7">
      <c r="A40" t="str">
        <f t="shared" si="1"/>
        <v>SPS-ISPS - INTERN. SHIP AND PORT SECURITY CHARGE (POL)</v>
      </c>
      <c r="B40" t="s">
        <v>1554</v>
      </c>
      <c r="C40" t="s">
        <v>1555</v>
      </c>
      <c r="D40" t="s">
        <v>1556</v>
      </c>
      <c r="E40" t="s">
        <v>1408</v>
      </c>
      <c r="F40" t="s">
        <v>1409</v>
      </c>
      <c r="G40" t="s">
        <v>1409</v>
      </c>
    </row>
    <row r="41" spans="1:7">
      <c r="A41" t="str">
        <f t="shared" si="1"/>
        <v>TFB-TANZANIAN CENTRAL FREIGHT BUREAU FEES</v>
      </c>
      <c r="B41" t="s">
        <v>1557</v>
      </c>
      <c r="C41" t="s">
        <v>1558</v>
      </c>
      <c r="D41" t="s">
        <v>1559</v>
      </c>
      <c r="E41" t="s">
        <v>1408</v>
      </c>
      <c r="F41" t="s">
        <v>1408</v>
      </c>
      <c r="G41" t="s">
        <v>1409</v>
      </c>
    </row>
    <row r="42" spans="1:7">
      <c r="A42" t="str">
        <f t="shared" si="1"/>
        <v>THB-TERMINAL HANDLING CHARGES IN BRAZIL</v>
      </c>
      <c r="B42" t="s">
        <v>1560</v>
      </c>
      <c r="C42" t="s">
        <v>1561</v>
      </c>
      <c r="D42" t="s">
        <v>1562</v>
      </c>
      <c r="E42" t="s">
        <v>1408</v>
      </c>
      <c r="F42" t="s">
        <v>1408</v>
      </c>
      <c r="G42" t="s">
        <v>1409</v>
      </c>
    </row>
    <row r="43" spans="1:7">
      <c r="A43" t="str">
        <f t="shared" si="1"/>
        <v>THC-TERMINAL HANDLING CHARGE</v>
      </c>
      <c r="B43" t="s">
        <v>1563</v>
      </c>
      <c r="C43" t="s">
        <v>1564</v>
      </c>
      <c r="D43" t="s">
        <v>1565</v>
      </c>
      <c r="E43" t="s">
        <v>1408</v>
      </c>
      <c r="F43" t="s">
        <v>1408</v>
      </c>
      <c r="G43" t="s">
        <v>1409</v>
      </c>
    </row>
    <row r="44" spans="1:7">
      <c r="A44" t="str">
        <f t="shared" si="1"/>
        <v>USC-SECURITY MANIFEST DOCUMENTATION FEE</v>
      </c>
      <c r="B44" t="s">
        <v>1476</v>
      </c>
      <c r="C44" t="s">
        <v>1477</v>
      </c>
      <c r="D44" t="s">
        <v>1478</v>
      </c>
      <c r="E44" t="s">
        <v>1409</v>
      </c>
      <c r="F44" t="s">
        <v>1409</v>
      </c>
      <c r="G44" t="s">
        <v>1408</v>
      </c>
    </row>
    <row r="45" spans="1:7">
      <c r="A45" t="str">
        <f t="shared" si="1"/>
        <v>WAR-WAR RISK PREMIUM</v>
      </c>
      <c r="B45" t="s">
        <v>1479</v>
      </c>
      <c r="C45" t="s">
        <v>1480</v>
      </c>
      <c r="D45" t="s">
        <v>1481</v>
      </c>
      <c r="E45" t="s">
        <v>1409</v>
      </c>
      <c r="F45" t="s">
        <v>1409</v>
      </c>
      <c r="G45" t="s">
        <v>1408</v>
      </c>
    </row>
    <row r="46" spans="1:7">
      <c r="A46" t="str">
        <f t="shared" si="1"/>
        <v>WHA-WHARFAGE</v>
      </c>
      <c r="B46" t="s">
        <v>1566</v>
      </c>
      <c r="C46" t="s">
        <v>1567</v>
      </c>
      <c r="D46" t="s">
        <v>1568</v>
      </c>
      <c r="E46" t="s">
        <v>1408</v>
      </c>
      <c r="F46" t="s">
        <v>1408</v>
      </c>
      <c r="G46" t="s">
        <v>1409</v>
      </c>
    </row>
  </sheetData>
  <pageMargins left="0.7" right="0.7" top="0.75" bottom="0.75" header="0.3" footer="0.3"/>
  <pageSetup paperSize="9" orientation="portrait" r:id="rId1"/>
  <headerFooter>
    <oddFooter>&amp;L_x000D_&amp;1#&amp;"Calibri"&amp;10&amp;K000000 Sensitivity: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AD101"/>
  <sheetViews>
    <sheetView zoomScale="60" zoomScaleNormal="60" workbookViewId="0">
      <selection activeCell="C9" sqref="C9:W9"/>
    </sheetView>
  </sheetViews>
  <sheetFormatPr defaultColWidth="8.85546875" defaultRowHeight="18.75"/>
  <cols>
    <col min="1" max="1" width="8.85546875" style="579"/>
    <col min="2" max="2" width="60.85546875" style="579" customWidth="1"/>
    <col min="3" max="8" width="17" style="579" customWidth="1"/>
    <col min="9" max="11" width="16.42578125" style="579" customWidth="1"/>
    <col min="12" max="23" width="17" style="579" customWidth="1"/>
    <col min="24" max="16384" width="8.85546875" style="579"/>
  </cols>
  <sheetData>
    <row r="2" spans="2:23" ht="19.5" thickBot="1"/>
    <row r="3" spans="2:23" ht="47.25" customHeight="1" thickBot="1">
      <c r="C3" s="951" t="s">
        <v>2359</v>
      </c>
      <c r="D3" s="952"/>
      <c r="E3" s="952"/>
      <c r="F3" s="952"/>
      <c r="G3" s="952"/>
      <c r="H3" s="952"/>
      <c r="I3" s="952"/>
      <c r="J3" s="952"/>
      <c r="K3" s="952"/>
      <c r="L3" s="952"/>
      <c r="M3" s="952"/>
      <c r="N3" s="952"/>
      <c r="O3" s="952"/>
      <c r="P3" s="952"/>
      <c r="Q3" s="952"/>
      <c r="R3" s="952"/>
      <c r="S3" s="952"/>
      <c r="T3" s="952"/>
      <c r="U3" s="952"/>
      <c r="V3" s="952"/>
      <c r="W3" s="953"/>
    </row>
    <row r="4" spans="2:23" ht="29.25" customHeight="1" thickBot="1">
      <c r="B4" s="580"/>
      <c r="C4" s="954" t="s">
        <v>2336</v>
      </c>
      <c r="D4" s="955"/>
      <c r="E4" s="955"/>
      <c r="F4" s="955"/>
      <c r="G4" s="955"/>
      <c r="H4" s="955"/>
      <c r="I4" s="955"/>
      <c r="J4" s="955"/>
      <c r="K4" s="955"/>
      <c r="L4" s="955"/>
      <c r="M4" s="955"/>
      <c r="N4" s="955"/>
      <c r="O4" s="955"/>
      <c r="P4" s="955"/>
      <c r="Q4" s="955"/>
      <c r="R4" s="955"/>
      <c r="S4" s="955"/>
      <c r="T4" s="955"/>
      <c r="U4" s="955"/>
      <c r="V4" s="955"/>
      <c r="W4" s="956"/>
    </row>
    <row r="5" spans="2:23" ht="47.25" customHeight="1">
      <c r="B5" s="944" t="s">
        <v>1908</v>
      </c>
      <c r="C5" s="946" t="s">
        <v>2303</v>
      </c>
      <c r="D5" s="947"/>
      <c r="E5" s="947"/>
      <c r="F5" s="947"/>
      <c r="G5" s="947"/>
      <c r="H5" s="947"/>
      <c r="I5" s="947"/>
      <c r="J5" s="947"/>
      <c r="K5" s="947"/>
      <c r="L5" s="947"/>
      <c r="M5" s="947"/>
      <c r="N5" s="947"/>
      <c r="O5" s="947"/>
      <c r="P5" s="947"/>
      <c r="Q5" s="947"/>
      <c r="R5" s="947"/>
      <c r="S5" s="947"/>
      <c r="T5" s="947"/>
      <c r="U5" s="947"/>
      <c r="V5" s="947"/>
      <c r="W5" s="948"/>
    </row>
    <row r="6" spans="2:23" ht="19.5" thickBot="1">
      <c r="B6" s="957"/>
      <c r="C6" s="959"/>
      <c r="D6" s="960"/>
      <c r="E6" s="960"/>
      <c r="F6" s="960"/>
      <c r="G6" s="960"/>
      <c r="H6" s="960"/>
      <c r="I6" s="960"/>
      <c r="J6" s="960"/>
      <c r="K6" s="960"/>
      <c r="L6" s="960"/>
      <c r="M6" s="960"/>
      <c r="N6" s="960"/>
      <c r="O6" s="960"/>
      <c r="P6" s="960"/>
      <c r="Q6" s="960"/>
      <c r="R6" s="960"/>
      <c r="S6" s="960"/>
      <c r="T6" s="960"/>
      <c r="U6" s="960"/>
      <c r="V6" s="960"/>
      <c r="W6" s="961"/>
    </row>
    <row r="7" spans="2:23" ht="47.25" customHeight="1">
      <c r="B7" s="957"/>
      <c r="C7" s="962" t="s">
        <v>2382</v>
      </c>
      <c r="D7" s="963"/>
      <c r="E7" s="963"/>
      <c r="F7" s="963"/>
      <c r="G7" s="963"/>
      <c r="H7" s="963"/>
      <c r="I7" s="963"/>
      <c r="J7" s="963"/>
      <c r="K7" s="963"/>
      <c r="L7" s="963"/>
      <c r="M7" s="963"/>
      <c r="N7" s="963"/>
      <c r="O7" s="963"/>
      <c r="P7" s="963"/>
      <c r="Q7" s="963"/>
      <c r="R7" s="963"/>
      <c r="S7" s="963"/>
      <c r="T7" s="963"/>
      <c r="U7" s="963"/>
      <c r="V7" s="963"/>
      <c r="W7" s="964"/>
    </row>
    <row r="8" spans="2:23" ht="19.5" thickBot="1">
      <c r="B8" s="957"/>
      <c r="C8" s="965" t="s">
        <v>2173</v>
      </c>
      <c r="D8" s="966"/>
      <c r="E8" s="966"/>
      <c r="F8" s="966"/>
      <c r="G8" s="966"/>
      <c r="H8" s="966"/>
      <c r="I8" s="966"/>
      <c r="J8" s="966"/>
      <c r="K8" s="966"/>
      <c r="L8" s="966"/>
      <c r="M8" s="966"/>
      <c r="N8" s="966"/>
      <c r="O8" s="966"/>
      <c r="P8" s="966"/>
      <c r="Q8" s="966"/>
      <c r="R8" s="966"/>
      <c r="S8" s="966"/>
      <c r="T8" s="966"/>
      <c r="U8" s="966"/>
      <c r="V8" s="966"/>
      <c r="W8" s="967"/>
    </row>
    <row r="9" spans="2:23" ht="32.25" customHeight="1" thickBot="1">
      <c r="B9" s="957"/>
      <c r="C9" s="968" t="s">
        <v>1909</v>
      </c>
      <c r="D9" s="969"/>
      <c r="E9" s="969"/>
      <c r="F9" s="969"/>
      <c r="G9" s="969"/>
      <c r="H9" s="969"/>
      <c r="I9" s="969"/>
      <c r="J9" s="969"/>
      <c r="K9" s="969"/>
      <c r="L9" s="969"/>
      <c r="M9" s="969"/>
      <c r="N9" s="969"/>
      <c r="O9" s="969"/>
      <c r="P9" s="969"/>
      <c r="Q9" s="969"/>
      <c r="R9" s="969"/>
      <c r="S9" s="969"/>
      <c r="T9" s="969"/>
      <c r="U9" s="969"/>
      <c r="V9" s="969"/>
      <c r="W9" s="970"/>
    </row>
    <row r="10" spans="2:23" ht="92.25" customHeight="1" thickBot="1">
      <c r="B10" s="958"/>
      <c r="C10" s="971" t="s">
        <v>2177</v>
      </c>
      <c r="D10" s="972"/>
      <c r="E10" s="973"/>
      <c r="F10" s="971" t="s">
        <v>2152</v>
      </c>
      <c r="G10" s="974"/>
      <c r="H10" s="975"/>
      <c r="I10" s="971" t="s">
        <v>2071</v>
      </c>
      <c r="J10" s="974"/>
      <c r="K10" s="975"/>
      <c r="L10" s="971" t="s">
        <v>1992</v>
      </c>
      <c r="M10" s="974"/>
      <c r="N10" s="975"/>
      <c r="O10" s="971" t="s">
        <v>2176</v>
      </c>
      <c r="P10" s="974"/>
      <c r="Q10" s="975"/>
      <c r="R10" s="971" t="s">
        <v>2132</v>
      </c>
      <c r="S10" s="974"/>
      <c r="T10" s="975"/>
      <c r="U10" s="974" t="s">
        <v>2151</v>
      </c>
      <c r="V10" s="974"/>
      <c r="W10" s="975"/>
    </row>
    <row r="11" spans="2:23" ht="50.25" customHeight="1" thickBot="1">
      <c r="B11" s="958"/>
      <c r="C11" s="581" t="s">
        <v>1911</v>
      </c>
      <c r="D11" s="582" t="s">
        <v>1912</v>
      </c>
      <c r="E11" s="581" t="s">
        <v>1913</v>
      </c>
      <c r="F11" s="581" t="s">
        <v>1911</v>
      </c>
      <c r="G11" s="582" t="s">
        <v>1912</v>
      </c>
      <c r="H11" s="581" t="s">
        <v>1913</v>
      </c>
      <c r="I11" s="581" t="s">
        <v>1911</v>
      </c>
      <c r="J11" s="582" t="s">
        <v>1912</v>
      </c>
      <c r="K11" s="581" t="s">
        <v>1913</v>
      </c>
      <c r="L11" s="581" t="s">
        <v>1911</v>
      </c>
      <c r="M11" s="582" t="s">
        <v>1912</v>
      </c>
      <c r="N11" s="581" t="s">
        <v>1913</v>
      </c>
      <c r="O11" s="582" t="s">
        <v>1911</v>
      </c>
      <c r="P11" s="582" t="s">
        <v>1912</v>
      </c>
      <c r="Q11" s="581" t="s">
        <v>1913</v>
      </c>
      <c r="R11" s="581" t="s">
        <v>1911</v>
      </c>
      <c r="S11" s="582" t="s">
        <v>1912</v>
      </c>
      <c r="T11" s="581" t="s">
        <v>1913</v>
      </c>
      <c r="U11" s="582" t="s">
        <v>1911</v>
      </c>
      <c r="V11" s="582" t="s">
        <v>1912</v>
      </c>
      <c r="W11" s="581" t="s">
        <v>1913</v>
      </c>
    </row>
    <row r="12" spans="2:23" ht="21.75" customHeight="1">
      <c r="B12" s="583" t="s">
        <v>1482</v>
      </c>
      <c r="C12" s="925">
        <v>1352</v>
      </c>
      <c r="D12" s="926">
        <v>1604</v>
      </c>
      <c r="E12" s="926">
        <v>1604</v>
      </c>
      <c r="F12" s="926">
        <v>1402</v>
      </c>
      <c r="G12" s="926">
        <v>1704</v>
      </c>
      <c r="H12" s="926">
        <v>1704</v>
      </c>
      <c r="I12" s="926">
        <v>1352</v>
      </c>
      <c r="J12" s="926">
        <v>1604</v>
      </c>
      <c r="K12" s="926">
        <v>1604</v>
      </c>
      <c r="L12" s="926">
        <v>1377</v>
      </c>
      <c r="M12" s="926">
        <v>1654</v>
      </c>
      <c r="N12" s="926">
        <v>1654</v>
      </c>
      <c r="O12" s="926">
        <v>1352</v>
      </c>
      <c r="P12" s="926">
        <v>1604</v>
      </c>
      <c r="Q12" s="926">
        <v>1604</v>
      </c>
      <c r="R12" s="926">
        <v>1352</v>
      </c>
      <c r="S12" s="926">
        <v>1604</v>
      </c>
      <c r="T12" s="926">
        <v>1604</v>
      </c>
      <c r="U12" s="926">
        <v>1352</v>
      </c>
      <c r="V12" s="926">
        <v>1604</v>
      </c>
      <c r="W12" s="927">
        <v>1604</v>
      </c>
    </row>
    <row r="13" spans="2:23" ht="21.75" customHeight="1">
      <c r="B13" s="584" t="s">
        <v>1937</v>
      </c>
      <c r="C13" s="925">
        <v>1352</v>
      </c>
      <c r="D13" s="926">
        <v>1604</v>
      </c>
      <c r="E13" s="926">
        <v>1604</v>
      </c>
      <c r="F13" s="926">
        <v>1402</v>
      </c>
      <c r="G13" s="926">
        <v>1704</v>
      </c>
      <c r="H13" s="926">
        <v>1704</v>
      </c>
      <c r="I13" s="926">
        <v>1352</v>
      </c>
      <c r="J13" s="926">
        <v>1604</v>
      </c>
      <c r="K13" s="926">
        <v>1604</v>
      </c>
      <c r="L13" s="926">
        <v>1377</v>
      </c>
      <c r="M13" s="926">
        <v>1654</v>
      </c>
      <c r="N13" s="926">
        <v>1654</v>
      </c>
      <c r="O13" s="926">
        <v>1352</v>
      </c>
      <c r="P13" s="926">
        <v>1604</v>
      </c>
      <c r="Q13" s="926">
        <v>1604</v>
      </c>
      <c r="R13" s="926">
        <v>1352</v>
      </c>
      <c r="S13" s="926">
        <v>1604</v>
      </c>
      <c r="T13" s="926">
        <v>1604</v>
      </c>
      <c r="U13" s="926">
        <v>1352</v>
      </c>
      <c r="V13" s="926">
        <v>1604</v>
      </c>
      <c r="W13" s="927">
        <v>1604</v>
      </c>
    </row>
    <row r="14" spans="2:23" ht="21.75" customHeight="1">
      <c r="B14" s="584" t="s">
        <v>1483</v>
      </c>
      <c r="C14" s="925">
        <v>1352</v>
      </c>
      <c r="D14" s="926">
        <v>1604</v>
      </c>
      <c r="E14" s="926">
        <v>1604</v>
      </c>
      <c r="F14" s="926">
        <v>1402</v>
      </c>
      <c r="G14" s="926">
        <v>1704</v>
      </c>
      <c r="H14" s="926">
        <v>1704</v>
      </c>
      <c r="I14" s="926">
        <v>1352</v>
      </c>
      <c r="J14" s="926">
        <v>1604</v>
      </c>
      <c r="K14" s="926">
        <v>1604</v>
      </c>
      <c r="L14" s="926">
        <v>1377</v>
      </c>
      <c r="M14" s="926">
        <v>1654</v>
      </c>
      <c r="N14" s="926">
        <v>1654</v>
      </c>
      <c r="O14" s="926">
        <v>1352</v>
      </c>
      <c r="P14" s="926">
        <v>1604</v>
      </c>
      <c r="Q14" s="926">
        <v>1604</v>
      </c>
      <c r="R14" s="926">
        <v>1352</v>
      </c>
      <c r="S14" s="926">
        <v>1604</v>
      </c>
      <c r="T14" s="926">
        <v>1604</v>
      </c>
      <c r="U14" s="926">
        <v>1352</v>
      </c>
      <c r="V14" s="926">
        <v>1604</v>
      </c>
      <c r="W14" s="927">
        <v>1604</v>
      </c>
    </row>
    <row r="15" spans="2:23" ht="21.75" customHeight="1">
      <c r="B15" s="584" t="s">
        <v>1488</v>
      </c>
      <c r="C15" s="925">
        <v>1352</v>
      </c>
      <c r="D15" s="926">
        <v>1604</v>
      </c>
      <c r="E15" s="926">
        <v>1604</v>
      </c>
      <c r="F15" s="926">
        <v>1402</v>
      </c>
      <c r="G15" s="926">
        <v>1704</v>
      </c>
      <c r="H15" s="926">
        <v>1704</v>
      </c>
      <c r="I15" s="926">
        <v>1352</v>
      </c>
      <c r="J15" s="926">
        <v>1604</v>
      </c>
      <c r="K15" s="926">
        <v>1604</v>
      </c>
      <c r="L15" s="926">
        <v>1377</v>
      </c>
      <c r="M15" s="926">
        <v>1654</v>
      </c>
      <c r="N15" s="926">
        <v>1654</v>
      </c>
      <c r="O15" s="926">
        <v>1352</v>
      </c>
      <c r="P15" s="926">
        <v>1604</v>
      </c>
      <c r="Q15" s="926">
        <v>1604</v>
      </c>
      <c r="R15" s="926">
        <v>1352</v>
      </c>
      <c r="S15" s="926">
        <v>1604</v>
      </c>
      <c r="T15" s="926">
        <v>1604</v>
      </c>
      <c r="U15" s="926">
        <v>1352</v>
      </c>
      <c r="V15" s="926">
        <v>1604</v>
      </c>
      <c r="W15" s="927">
        <v>1604</v>
      </c>
    </row>
    <row r="16" spans="2:23" ht="21.75" customHeight="1">
      <c r="B16" s="584" t="s">
        <v>1490</v>
      </c>
      <c r="C16" s="925">
        <v>1427</v>
      </c>
      <c r="D16" s="926">
        <v>1754</v>
      </c>
      <c r="E16" s="926">
        <v>1754</v>
      </c>
      <c r="F16" s="926">
        <v>1477</v>
      </c>
      <c r="G16" s="926">
        <v>1854</v>
      </c>
      <c r="H16" s="926">
        <v>1854</v>
      </c>
      <c r="I16" s="926">
        <v>1427</v>
      </c>
      <c r="J16" s="926">
        <v>1754</v>
      </c>
      <c r="K16" s="926">
        <v>1754</v>
      </c>
      <c r="L16" s="926">
        <v>1452</v>
      </c>
      <c r="M16" s="926">
        <v>1804</v>
      </c>
      <c r="N16" s="926">
        <v>1804</v>
      </c>
      <c r="O16" s="926">
        <v>1427</v>
      </c>
      <c r="P16" s="926">
        <v>1754</v>
      </c>
      <c r="Q16" s="926">
        <v>1754</v>
      </c>
      <c r="R16" s="926">
        <v>1427</v>
      </c>
      <c r="S16" s="926">
        <v>1754</v>
      </c>
      <c r="T16" s="926">
        <v>1754</v>
      </c>
      <c r="U16" s="926">
        <v>1427</v>
      </c>
      <c r="V16" s="926">
        <v>1754</v>
      </c>
      <c r="W16" s="927">
        <v>1754</v>
      </c>
    </row>
    <row r="17" spans="2:23" ht="21.75" customHeight="1">
      <c r="B17" s="584" t="s">
        <v>1874</v>
      </c>
      <c r="C17" s="925">
        <v>1462</v>
      </c>
      <c r="D17" s="926">
        <v>1829</v>
      </c>
      <c r="E17" s="926">
        <v>1829</v>
      </c>
      <c r="F17" s="926">
        <v>1512</v>
      </c>
      <c r="G17" s="926">
        <v>1929</v>
      </c>
      <c r="H17" s="926">
        <v>1929</v>
      </c>
      <c r="I17" s="926">
        <v>1462</v>
      </c>
      <c r="J17" s="926">
        <v>1829</v>
      </c>
      <c r="K17" s="926">
        <v>1829</v>
      </c>
      <c r="L17" s="926">
        <v>1487</v>
      </c>
      <c r="M17" s="926">
        <v>1879</v>
      </c>
      <c r="N17" s="926">
        <v>1879</v>
      </c>
      <c r="O17" s="926">
        <v>1462</v>
      </c>
      <c r="P17" s="926">
        <v>1829</v>
      </c>
      <c r="Q17" s="926">
        <v>1829</v>
      </c>
      <c r="R17" s="926">
        <v>1462</v>
      </c>
      <c r="S17" s="926">
        <v>1829</v>
      </c>
      <c r="T17" s="926">
        <v>1829</v>
      </c>
      <c r="U17" s="926">
        <v>1462</v>
      </c>
      <c r="V17" s="926">
        <v>1829</v>
      </c>
      <c r="W17" s="927">
        <v>1829</v>
      </c>
    </row>
    <row r="18" spans="2:23" ht="21.75" customHeight="1">
      <c r="B18" s="584" t="s">
        <v>1487</v>
      </c>
      <c r="C18" s="925">
        <v>1352</v>
      </c>
      <c r="D18" s="926">
        <v>1604</v>
      </c>
      <c r="E18" s="926">
        <v>1604</v>
      </c>
      <c r="F18" s="926">
        <v>1402</v>
      </c>
      <c r="G18" s="926">
        <v>1704</v>
      </c>
      <c r="H18" s="926">
        <v>1704</v>
      </c>
      <c r="I18" s="926">
        <v>1352</v>
      </c>
      <c r="J18" s="926">
        <v>1604</v>
      </c>
      <c r="K18" s="926">
        <v>1604</v>
      </c>
      <c r="L18" s="926">
        <v>1377</v>
      </c>
      <c r="M18" s="926">
        <v>1654</v>
      </c>
      <c r="N18" s="926">
        <v>1654</v>
      </c>
      <c r="O18" s="926">
        <v>1352</v>
      </c>
      <c r="P18" s="926">
        <v>1604</v>
      </c>
      <c r="Q18" s="926">
        <v>1604</v>
      </c>
      <c r="R18" s="926">
        <v>1352</v>
      </c>
      <c r="S18" s="926">
        <v>1604</v>
      </c>
      <c r="T18" s="926">
        <v>1604</v>
      </c>
      <c r="U18" s="926">
        <v>1352</v>
      </c>
      <c r="V18" s="926">
        <v>1604</v>
      </c>
      <c r="W18" s="927">
        <v>1604</v>
      </c>
    </row>
    <row r="19" spans="2:23" ht="21.75" customHeight="1">
      <c r="B19" s="584" t="s">
        <v>1489</v>
      </c>
      <c r="C19" s="925">
        <v>1462</v>
      </c>
      <c r="D19" s="926">
        <v>1829</v>
      </c>
      <c r="E19" s="926">
        <v>1829</v>
      </c>
      <c r="F19" s="926">
        <v>1512</v>
      </c>
      <c r="G19" s="926">
        <v>1929</v>
      </c>
      <c r="H19" s="926">
        <v>1929</v>
      </c>
      <c r="I19" s="926">
        <v>1462</v>
      </c>
      <c r="J19" s="926">
        <v>1829</v>
      </c>
      <c r="K19" s="926">
        <v>1829</v>
      </c>
      <c r="L19" s="926">
        <v>1487</v>
      </c>
      <c r="M19" s="926">
        <v>1879</v>
      </c>
      <c r="N19" s="926">
        <v>1879</v>
      </c>
      <c r="O19" s="926">
        <v>1462</v>
      </c>
      <c r="P19" s="926">
        <v>1829</v>
      </c>
      <c r="Q19" s="926">
        <v>1829</v>
      </c>
      <c r="R19" s="926">
        <v>1462</v>
      </c>
      <c r="S19" s="926">
        <v>1829</v>
      </c>
      <c r="T19" s="926">
        <v>1829</v>
      </c>
      <c r="U19" s="926">
        <v>1462</v>
      </c>
      <c r="V19" s="926">
        <v>1829</v>
      </c>
      <c r="W19" s="927">
        <v>1829</v>
      </c>
    </row>
    <row r="20" spans="2:23" ht="21.75" customHeight="1">
      <c r="B20" s="584" t="s">
        <v>1491</v>
      </c>
      <c r="C20" s="925">
        <v>1352</v>
      </c>
      <c r="D20" s="926">
        <v>1604</v>
      </c>
      <c r="E20" s="926">
        <v>1604</v>
      </c>
      <c r="F20" s="926">
        <v>1402</v>
      </c>
      <c r="G20" s="926">
        <v>1704</v>
      </c>
      <c r="H20" s="926">
        <v>1704</v>
      </c>
      <c r="I20" s="926">
        <v>1352</v>
      </c>
      <c r="J20" s="926">
        <v>1604</v>
      </c>
      <c r="K20" s="926">
        <v>1604</v>
      </c>
      <c r="L20" s="926">
        <v>1377</v>
      </c>
      <c r="M20" s="926">
        <v>1654</v>
      </c>
      <c r="N20" s="926">
        <v>1654</v>
      </c>
      <c r="O20" s="926">
        <v>1352</v>
      </c>
      <c r="P20" s="926">
        <v>1604</v>
      </c>
      <c r="Q20" s="926">
        <v>1604</v>
      </c>
      <c r="R20" s="926">
        <v>1352</v>
      </c>
      <c r="S20" s="926">
        <v>1604</v>
      </c>
      <c r="T20" s="926">
        <v>1604</v>
      </c>
      <c r="U20" s="926">
        <v>1352</v>
      </c>
      <c r="V20" s="926">
        <v>1604</v>
      </c>
      <c r="W20" s="927">
        <v>1604</v>
      </c>
    </row>
    <row r="21" spans="2:23" ht="21.75" customHeight="1">
      <c r="B21" s="584" t="s">
        <v>1492</v>
      </c>
      <c r="C21" s="925">
        <v>1352</v>
      </c>
      <c r="D21" s="926">
        <v>1604</v>
      </c>
      <c r="E21" s="926">
        <v>1604</v>
      </c>
      <c r="F21" s="926">
        <v>1402</v>
      </c>
      <c r="G21" s="926">
        <v>1704</v>
      </c>
      <c r="H21" s="926">
        <v>1704</v>
      </c>
      <c r="I21" s="926">
        <v>1352</v>
      </c>
      <c r="J21" s="926">
        <v>1604</v>
      </c>
      <c r="K21" s="926">
        <v>1604</v>
      </c>
      <c r="L21" s="926">
        <v>1377</v>
      </c>
      <c r="M21" s="926">
        <v>1654</v>
      </c>
      <c r="N21" s="926">
        <v>1654</v>
      </c>
      <c r="O21" s="926">
        <v>1352</v>
      </c>
      <c r="P21" s="926">
        <v>1604</v>
      </c>
      <c r="Q21" s="926">
        <v>1604</v>
      </c>
      <c r="R21" s="926">
        <v>1352</v>
      </c>
      <c r="S21" s="926">
        <v>1604</v>
      </c>
      <c r="T21" s="926">
        <v>1604</v>
      </c>
      <c r="U21" s="926">
        <v>1352</v>
      </c>
      <c r="V21" s="926">
        <v>1604</v>
      </c>
      <c r="W21" s="927">
        <v>1604</v>
      </c>
    </row>
    <row r="22" spans="2:23" ht="21.75" customHeight="1">
      <c r="B22" s="584" t="s">
        <v>1493</v>
      </c>
      <c r="C22" s="925">
        <v>1352</v>
      </c>
      <c r="D22" s="926">
        <v>1604</v>
      </c>
      <c r="E22" s="926">
        <v>1604</v>
      </c>
      <c r="F22" s="926">
        <v>1402</v>
      </c>
      <c r="G22" s="926">
        <v>1704</v>
      </c>
      <c r="H22" s="926">
        <v>1704</v>
      </c>
      <c r="I22" s="926">
        <v>1352</v>
      </c>
      <c r="J22" s="926">
        <v>1604</v>
      </c>
      <c r="K22" s="926">
        <v>1604</v>
      </c>
      <c r="L22" s="926">
        <v>1377</v>
      </c>
      <c r="M22" s="926">
        <v>1654</v>
      </c>
      <c r="N22" s="926">
        <v>1654</v>
      </c>
      <c r="O22" s="926">
        <v>1352</v>
      </c>
      <c r="P22" s="926">
        <v>1604</v>
      </c>
      <c r="Q22" s="926">
        <v>1604</v>
      </c>
      <c r="R22" s="926">
        <v>1352</v>
      </c>
      <c r="S22" s="926">
        <v>1604</v>
      </c>
      <c r="T22" s="926">
        <v>1604</v>
      </c>
      <c r="U22" s="926">
        <v>1352</v>
      </c>
      <c r="V22" s="926">
        <v>1604</v>
      </c>
      <c r="W22" s="927">
        <v>1604</v>
      </c>
    </row>
    <row r="23" spans="2:23" ht="21.75" customHeight="1">
      <c r="B23" s="584" t="s">
        <v>1494</v>
      </c>
      <c r="C23" s="925">
        <v>1352</v>
      </c>
      <c r="D23" s="926">
        <v>1604</v>
      </c>
      <c r="E23" s="926">
        <v>1604</v>
      </c>
      <c r="F23" s="926">
        <v>1402</v>
      </c>
      <c r="G23" s="926">
        <v>1704</v>
      </c>
      <c r="H23" s="926">
        <v>1704</v>
      </c>
      <c r="I23" s="926">
        <v>1352</v>
      </c>
      <c r="J23" s="926">
        <v>1604</v>
      </c>
      <c r="K23" s="926">
        <v>1604</v>
      </c>
      <c r="L23" s="926">
        <v>1377</v>
      </c>
      <c r="M23" s="926">
        <v>1654</v>
      </c>
      <c r="N23" s="926">
        <v>1654</v>
      </c>
      <c r="O23" s="926">
        <v>1352</v>
      </c>
      <c r="P23" s="926">
        <v>1604</v>
      </c>
      <c r="Q23" s="926">
        <v>1604</v>
      </c>
      <c r="R23" s="926">
        <v>1352</v>
      </c>
      <c r="S23" s="926">
        <v>1604</v>
      </c>
      <c r="T23" s="926">
        <v>1604</v>
      </c>
      <c r="U23" s="926">
        <v>1352</v>
      </c>
      <c r="V23" s="926">
        <v>1604</v>
      </c>
      <c r="W23" s="927">
        <v>1604</v>
      </c>
    </row>
    <row r="24" spans="2:23" ht="21.75" customHeight="1">
      <c r="B24" s="584" t="s">
        <v>1495</v>
      </c>
      <c r="C24" s="925">
        <v>1352</v>
      </c>
      <c r="D24" s="926">
        <v>1604</v>
      </c>
      <c r="E24" s="926">
        <v>1604</v>
      </c>
      <c r="F24" s="926">
        <v>1402</v>
      </c>
      <c r="G24" s="926">
        <v>1704</v>
      </c>
      <c r="H24" s="926">
        <v>1704</v>
      </c>
      <c r="I24" s="926">
        <v>1352</v>
      </c>
      <c r="J24" s="926">
        <v>1604</v>
      </c>
      <c r="K24" s="926">
        <v>1604</v>
      </c>
      <c r="L24" s="926">
        <v>1377</v>
      </c>
      <c r="M24" s="926">
        <v>1654</v>
      </c>
      <c r="N24" s="926">
        <v>1654</v>
      </c>
      <c r="O24" s="926">
        <v>1352</v>
      </c>
      <c r="P24" s="926">
        <v>1604</v>
      </c>
      <c r="Q24" s="926">
        <v>1604</v>
      </c>
      <c r="R24" s="926">
        <v>1352</v>
      </c>
      <c r="S24" s="926">
        <v>1604</v>
      </c>
      <c r="T24" s="926">
        <v>1604</v>
      </c>
      <c r="U24" s="926">
        <v>1352</v>
      </c>
      <c r="V24" s="926">
        <v>1604</v>
      </c>
      <c r="W24" s="927">
        <v>1604</v>
      </c>
    </row>
    <row r="25" spans="2:23" ht="21.75" customHeight="1">
      <c r="B25" s="584" t="s">
        <v>1496</v>
      </c>
      <c r="C25" s="925">
        <v>1452</v>
      </c>
      <c r="D25" s="926">
        <v>1804</v>
      </c>
      <c r="E25" s="926">
        <v>1804</v>
      </c>
      <c r="F25" s="926">
        <v>1502</v>
      </c>
      <c r="G25" s="926">
        <v>1904</v>
      </c>
      <c r="H25" s="926">
        <v>1904</v>
      </c>
      <c r="I25" s="926">
        <v>1452</v>
      </c>
      <c r="J25" s="926">
        <v>1804</v>
      </c>
      <c r="K25" s="926">
        <v>1804</v>
      </c>
      <c r="L25" s="926">
        <v>1477</v>
      </c>
      <c r="M25" s="926">
        <v>1854</v>
      </c>
      <c r="N25" s="926">
        <v>1854</v>
      </c>
      <c r="O25" s="926">
        <v>1452</v>
      </c>
      <c r="P25" s="926">
        <v>1804</v>
      </c>
      <c r="Q25" s="926">
        <v>1804</v>
      </c>
      <c r="R25" s="926">
        <v>1452</v>
      </c>
      <c r="S25" s="926">
        <v>1804</v>
      </c>
      <c r="T25" s="926">
        <v>1804</v>
      </c>
      <c r="U25" s="926">
        <v>1452</v>
      </c>
      <c r="V25" s="926">
        <v>1804</v>
      </c>
      <c r="W25" s="927">
        <v>1804</v>
      </c>
    </row>
    <row r="26" spans="2:23" ht="21.75" customHeight="1">
      <c r="B26" s="584" t="s">
        <v>1497</v>
      </c>
      <c r="C26" s="925">
        <v>1452</v>
      </c>
      <c r="D26" s="926">
        <v>1804</v>
      </c>
      <c r="E26" s="926">
        <v>1804</v>
      </c>
      <c r="F26" s="926">
        <v>1502</v>
      </c>
      <c r="G26" s="926">
        <v>1904</v>
      </c>
      <c r="H26" s="926">
        <v>1904</v>
      </c>
      <c r="I26" s="926">
        <v>1452</v>
      </c>
      <c r="J26" s="926">
        <v>1804</v>
      </c>
      <c r="K26" s="926">
        <v>1804</v>
      </c>
      <c r="L26" s="926">
        <v>1477</v>
      </c>
      <c r="M26" s="926">
        <v>1854</v>
      </c>
      <c r="N26" s="926">
        <v>1854</v>
      </c>
      <c r="O26" s="926">
        <v>1452</v>
      </c>
      <c r="P26" s="926">
        <v>1804</v>
      </c>
      <c r="Q26" s="926">
        <v>1804</v>
      </c>
      <c r="R26" s="926">
        <v>1452</v>
      </c>
      <c r="S26" s="926">
        <v>1804</v>
      </c>
      <c r="T26" s="926">
        <v>1804</v>
      </c>
      <c r="U26" s="926">
        <v>1452</v>
      </c>
      <c r="V26" s="926">
        <v>1804</v>
      </c>
      <c r="W26" s="927">
        <v>1804</v>
      </c>
    </row>
    <row r="27" spans="2:23" ht="21.75" customHeight="1">
      <c r="B27" s="584" t="s">
        <v>1498</v>
      </c>
      <c r="C27" s="925">
        <v>1452</v>
      </c>
      <c r="D27" s="926">
        <v>1804</v>
      </c>
      <c r="E27" s="926">
        <v>1804</v>
      </c>
      <c r="F27" s="926">
        <v>1502</v>
      </c>
      <c r="G27" s="926">
        <v>1904</v>
      </c>
      <c r="H27" s="926">
        <v>1904</v>
      </c>
      <c r="I27" s="926">
        <v>1452</v>
      </c>
      <c r="J27" s="926">
        <v>1804</v>
      </c>
      <c r="K27" s="926">
        <v>1804</v>
      </c>
      <c r="L27" s="926">
        <v>1477</v>
      </c>
      <c r="M27" s="926">
        <v>1854</v>
      </c>
      <c r="N27" s="926">
        <v>1854</v>
      </c>
      <c r="O27" s="926">
        <v>1452</v>
      </c>
      <c r="P27" s="926">
        <v>1804</v>
      </c>
      <c r="Q27" s="926">
        <v>1804</v>
      </c>
      <c r="R27" s="926">
        <v>1452</v>
      </c>
      <c r="S27" s="926">
        <v>1804</v>
      </c>
      <c r="T27" s="926">
        <v>1804</v>
      </c>
      <c r="U27" s="926">
        <v>1452</v>
      </c>
      <c r="V27" s="926">
        <v>1804</v>
      </c>
      <c r="W27" s="927">
        <v>1804</v>
      </c>
    </row>
    <row r="28" spans="2:23" ht="21.75" customHeight="1">
      <c r="B28" s="584" t="s">
        <v>1914</v>
      </c>
      <c r="C28" s="925">
        <v>1452</v>
      </c>
      <c r="D28" s="926">
        <v>1804</v>
      </c>
      <c r="E28" s="926">
        <v>1804</v>
      </c>
      <c r="F28" s="926">
        <v>1502</v>
      </c>
      <c r="G28" s="926">
        <v>1904</v>
      </c>
      <c r="H28" s="926">
        <v>1904</v>
      </c>
      <c r="I28" s="926">
        <v>1452</v>
      </c>
      <c r="J28" s="926">
        <v>1804</v>
      </c>
      <c r="K28" s="926">
        <v>1804</v>
      </c>
      <c r="L28" s="926">
        <v>1477</v>
      </c>
      <c r="M28" s="926">
        <v>1854</v>
      </c>
      <c r="N28" s="926">
        <v>1854</v>
      </c>
      <c r="O28" s="926">
        <v>1452</v>
      </c>
      <c r="P28" s="926">
        <v>1804</v>
      </c>
      <c r="Q28" s="926">
        <v>1804</v>
      </c>
      <c r="R28" s="926">
        <v>1452</v>
      </c>
      <c r="S28" s="926">
        <v>1804</v>
      </c>
      <c r="T28" s="926">
        <v>1804</v>
      </c>
      <c r="U28" s="926">
        <v>1452</v>
      </c>
      <c r="V28" s="926">
        <v>1804</v>
      </c>
      <c r="W28" s="927">
        <v>1804</v>
      </c>
    </row>
    <row r="29" spans="2:23" ht="21.75" customHeight="1">
      <c r="B29" s="584" t="s">
        <v>1500</v>
      </c>
      <c r="C29" s="925">
        <v>1452</v>
      </c>
      <c r="D29" s="926">
        <v>1804</v>
      </c>
      <c r="E29" s="926">
        <v>1804</v>
      </c>
      <c r="F29" s="926">
        <v>1502</v>
      </c>
      <c r="G29" s="926">
        <v>1904</v>
      </c>
      <c r="H29" s="926">
        <v>1904</v>
      </c>
      <c r="I29" s="926">
        <v>1452</v>
      </c>
      <c r="J29" s="926">
        <v>1804</v>
      </c>
      <c r="K29" s="926">
        <v>1804</v>
      </c>
      <c r="L29" s="926">
        <v>1477</v>
      </c>
      <c r="M29" s="926">
        <v>1854</v>
      </c>
      <c r="N29" s="926">
        <v>1854</v>
      </c>
      <c r="O29" s="926">
        <v>1452</v>
      </c>
      <c r="P29" s="926">
        <v>1804</v>
      </c>
      <c r="Q29" s="926">
        <v>1804</v>
      </c>
      <c r="R29" s="926">
        <v>1452</v>
      </c>
      <c r="S29" s="926">
        <v>1804</v>
      </c>
      <c r="T29" s="926">
        <v>1804</v>
      </c>
      <c r="U29" s="926">
        <v>1452</v>
      </c>
      <c r="V29" s="926">
        <v>1804</v>
      </c>
      <c r="W29" s="927">
        <v>1804</v>
      </c>
    </row>
    <row r="30" spans="2:23" ht="21.75" customHeight="1">
      <c r="B30" s="584" t="s">
        <v>1501</v>
      </c>
      <c r="C30" s="928">
        <v>1527</v>
      </c>
      <c r="D30" s="929">
        <v>1954</v>
      </c>
      <c r="E30" s="929">
        <v>1954</v>
      </c>
      <c r="F30" s="929">
        <v>1577</v>
      </c>
      <c r="G30" s="929">
        <v>2054</v>
      </c>
      <c r="H30" s="929">
        <v>2054</v>
      </c>
      <c r="I30" s="929">
        <v>1527</v>
      </c>
      <c r="J30" s="929">
        <v>1954</v>
      </c>
      <c r="K30" s="929">
        <v>1954</v>
      </c>
      <c r="L30" s="929">
        <v>1552</v>
      </c>
      <c r="M30" s="929">
        <v>2004</v>
      </c>
      <c r="N30" s="929">
        <v>2004</v>
      </c>
      <c r="O30" s="929">
        <v>1527</v>
      </c>
      <c r="P30" s="929">
        <v>1954</v>
      </c>
      <c r="Q30" s="929">
        <v>1954</v>
      </c>
      <c r="R30" s="929">
        <v>1527</v>
      </c>
      <c r="S30" s="929">
        <v>1954</v>
      </c>
      <c r="T30" s="929">
        <v>1954</v>
      </c>
      <c r="U30" s="929">
        <v>1527</v>
      </c>
      <c r="V30" s="929">
        <v>1954</v>
      </c>
      <c r="W30" s="930">
        <v>1954</v>
      </c>
    </row>
    <row r="31" spans="2:23" ht="21.75" customHeight="1">
      <c r="B31" s="584" t="s">
        <v>1502</v>
      </c>
      <c r="C31" s="928">
        <v>1542</v>
      </c>
      <c r="D31" s="929">
        <v>1984</v>
      </c>
      <c r="E31" s="929">
        <v>1984</v>
      </c>
      <c r="F31" s="929">
        <v>1592</v>
      </c>
      <c r="G31" s="929">
        <v>2084</v>
      </c>
      <c r="H31" s="929">
        <v>2084</v>
      </c>
      <c r="I31" s="929">
        <v>1542</v>
      </c>
      <c r="J31" s="929">
        <v>1984</v>
      </c>
      <c r="K31" s="929">
        <v>1984</v>
      </c>
      <c r="L31" s="929">
        <v>1567</v>
      </c>
      <c r="M31" s="929">
        <v>2034</v>
      </c>
      <c r="N31" s="929">
        <v>2034</v>
      </c>
      <c r="O31" s="929">
        <v>1542</v>
      </c>
      <c r="P31" s="929">
        <v>1984</v>
      </c>
      <c r="Q31" s="929">
        <v>1984</v>
      </c>
      <c r="R31" s="929">
        <v>1542</v>
      </c>
      <c r="S31" s="929">
        <v>1984</v>
      </c>
      <c r="T31" s="929">
        <v>1984</v>
      </c>
      <c r="U31" s="929">
        <v>1542</v>
      </c>
      <c r="V31" s="929">
        <v>1984</v>
      </c>
      <c r="W31" s="930">
        <v>1984</v>
      </c>
    </row>
    <row r="32" spans="2:23" ht="21.75" customHeight="1">
      <c r="B32" s="584" t="s">
        <v>1503</v>
      </c>
      <c r="C32" s="928">
        <v>1542</v>
      </c>
      <c r="D32" s="929">
        <v>1984</v>
      </c>
      <c r="E32" s="929">
        <v>1984</v>
      </c>
      <c r="F32" s="929">
        <v>1592</v>
      </c>
      <c r="G32" s="929">
        <v>2084</v>
      </c>
      <c r="H32" s="929">
        <v>2084</v>
      </c>
      <c r="I32" s="929">
        <v>1542</v>
      </c>
      <c r="J32" s="929">
        <v>1984</v>
      </c>
      <c r="K32" s="929">
        <v>1984</v>
      </c>
      <c r="L32" s="929">
        <v>1567</v>
      </c>
      <c r="M32" s="929">
        <v>2034</v>
      </c>
      <c r="N32" s="929">
        <v>2034</v>
      </c>
      <c r="O32" s="929">
        <v>1542</v>
      </c>
      <c r="P32" s="929">
        <v>1984</v>
      </c>
      <c r="Q32" s="929">
        <v>1984</v>
      </c>
      <c r="R32" s="929">
        <v>1542</v>
      </c>
      <c r="S32" s="929">
        <v>1984</v>
      </c>
      <c r="T32" s="929">
        <v>1984</v>
      </c>
      <c r="U32" s="929">
        <v>1542</v>
      </c>
      <c r="V32" s="929">
        <v>1984</v>
      </c>
      <c r="W32" s="930">
        <v>1984</v>
      </c>
    </row>
    <row r="33" spans="2:23" ht="21.75" customHeight="1">
      <c r="B33" s="584" t="s">
        <v>1504</v>
      </c>
      <c r="C33" s="928">
        <v>1542</v>
      </c>
      <c r="D33" s="929">
        <v>1984</v>
      </c>
      <c r="E33" s="929">
        <v>1984</v>
      </c>
      <c r="F33" s="929">
        <v>1592</v>
      </c>
      <c r="G33" s="929">
        <v>2084</v>
      </c>
      <c r="H33" s="929">
        <v>2084</v>
      </c>
      <c r="I33" s="929">
        <v>1542</v>
      </c>
      <c r="J33" s="929">
        <v>1984</v>
      </c>
      <c r="K33" s="929">
        <v>1984</v>
      </c>
      <c r="L33" s="929">
        <v>1567</v>
      </c>
      <c r="M33" s="929">
        <v>2034</v>
      </c>
      <c r="N33" s="929">
        <v>2034</v>
      </c>
      <c r="O33" s="929">
        <v>1542</v>
      </c>
      <c r="P33" s="929">
        <v>1984</v>
      </c>
      <c r="Q33" s="929">
        <v>1984</v>
      </c>
      <c r="R33" s="929">
        <v>1542</v>
      </c>
      <c r="S33" s="929">
        <v>1984</v>
      </c>
      <c r="T33" s="929">
        <v>1984</v>
      </c>
      <c r="U33" s="929">
        <v>1542</v>
      </c>
      <c r="V33" s="929">
        <v>1984</v>
      </c>
      <c r="W33" s="930">
        <v>1984</v>
      </c>
    </row>
    <row r="34" spans="2:23" ht="21.75" customHeight="1">
      <c r="B34" s="584" t="s">
        <v>1505</v>
      </c>
      <c r="C34" s="928">
        <v>1477</v>
      </c>
      <c r="D34" s="929">
        <v>1879</v>
      </c>
      <c r="E34" s="929">
        <v>1879</v>
      </c>
      <c r="F34" s="929">
        <v>1527</v>
      </c>
      <c r="G34" s="929">
        <v>1979</v>
      </c>
      <c r="H34" s="929">
        <v>1979</v>
      </c>
      <c r="I34" s="929">
        <v>1477</v>
      </c>
      <c r="J34" s="929">
        <v>1879</v>
      </c>
      <c r="K34" s="929">
        <v>1879</v>
      </c>
      <c r="L34" s="929">
        <v>1502</v>
      </c>
      <c r="M34" s="929">
        <v>1929</v>
      </c>
      <c r="N34" s="929">
        <v>1929</v>
      </c>
      <c r="O34" s="929">
        <v>1477</v>
      </c>
      <c r="P34" s="929">
        <v>1879</v>
      </c>
      <c r="Q34" s="929">
        <v>1879</v>
      </c>
      <c r="R34" s="929">
        <v>1477</v>
      </c>
      <c r="S34" s="929">
        <v>1879</v>
      </c>
      <c r="T34" s="929">
        <v>1879</v>
      </c>
      <c r="U34" s="929">
        <v>1477</v>
      </c>
      <c r="V34" s="929">
        <v>1879</v>
      </c>
      <c r="W34" s="930">
        <v>1879</v>
      </c>
    </row>
    <row r="35" spans="2:23" ht="21.75" customHeight="1">
      <c r="B35" s="584" t="s">
        <v>2357</v>
      </c>
      <c r="C35" s="928">
        <v>1577</v>
      </c>
      <c r="D35" s="931">
        <v>2029</v>
      </c>
      <c r="E35" s="931">
        <v>2029</v>
      </c>
      <c r="F35" s="931">
        <v>1627</v>
      </c>
      <c r="G35" s="931">
        <v>2129</v>
      </c>
      <c r="H35" s="931">
        <v>2129</v>
      </c>
      <c r="I35" s="931">
        <v>1577</v>
      </c>
      <c r="J35" s="931">
        <v>2029</v>
      </c>
      <c r="K35" s="931">
        <v>2029</v>
      </c>
      <c r="L35" s="931">
        <v>1602</v>
      </c>
      <c r="M35" s="931">
        <v>2079</v>
      </c>
      <c r="N35" s="931">
        <v>2079</v>
      </c>
      <c r="O35" s="931">
        <v>1577</v>
      </c>
      <c r="P35" s="931">
        <v>2029</v>
      </c>
      <c r="Q35" s="931">
        <v>2029</v>
      </c>
      <c r="R35" s="931">
        <v>1577</v>
      </c>
      <c r="S35" s="931">
        <v>2029</v>
      </c>
      <c r="T35" s="931">
        <v>2029</v>
      </c>
      <c r="U35" s="931">
        <v>1577</v>
      </c>
      <c r="V35" s="931">
        <v>2029</v>
      </c>
      <c r="W35" s="932">
        <v>2029</v>
      </c>
    </row>
    <row r="36" spans="2:23" ht="21.75" customHeight="1">
      <c r="B36" s="584" t="s">
        <v>2059</v>
      </c>
      <c r="C36" s="928">
        <v>1702</v>
      </c>
      <c r="D36" s="929">
        <v>2304</v>
      </c>
      <c r="E36" s="929">
        <v>2304</v>
      </c>
      <c r="F36" s="929">
        <v>1752</v>
      </c>
      <c r="G36" s="929">
        <v>2404</v>
      </c>
      <c r="H36" s="929">
        <v>2404</v>
      </c>
      <c r="I36" s="929">
        <v>1702</v>
      </c>
      <c r="J36" s="929">
        <v>2304</v>
      </c>
      <c r="K36" s="929">
        <v>2304</v>
      </c>
      <c r="L36" s="929">
        <v>1727</v>
      </c>
      <c r="M36" s="929">
        <v>2354</v>
      </c>
      <c r="N36" s="929">
        <v>2354</v>
      </c>
      <c r="O36" s="929">
        <v>1702</v>
      </c>
      <c r="P36" s="929">
        <v>2304</v>
      </c>
      <c r="Q36" s="929">
        <v>2304</v>
      </c>
      <c r="R36" s="929">
        <v>1702</v>
      </c>
      <c r="S36" s="929">
        <v>2304</v>
      </c>
      <c r="T36" s="929">
        <v>2304</v>
      </c>
      <c r="U36" s="929">
        <v>1702</v>
      </c>
      <c r="V36" s="929">
        <v>2304</v>
      </c>
      <c r="W36" s="930">
        <v>2304</v>
      </c>
    </row>
    <row r="37" spans="2:23" ht="21.75" customHeight="1">
      <c r="B37" s="584" t="s">
        <v>1915</v>
      </c>
      <c r="C37" s="928">
        <v>1502</v>
      </c>
      <c r="D37" s="929">
        <v>1904</v>
      </c>
      <c r="E37" s="929">
        <v>1904</v>
      </c>
      <c r="F37" s="929">
        <v>1552</v>
      </c>
      <c r="G37" s="929">
        <v>2004</v>
      </c>
      <c r="H37" s="929">
        <v>2004</v>
      </c>
      <c r="I37" s="929">
        <v>1502</v>
      </c>
      <c r="J37" s="929">
        <v>1904</v>
      </c>
      <c r="K37" s="929">
        <v>1904</v>
      </c>
      <c r="L37" s="929">
        <v>1527</v>
      </c>
      <c r="M37" s="929">
        <v>1954</v>
      </c>
      <c r="N37" s="929">
        <v>1954</v>
      </c>
      <c r="O37" s="929">
        <v>1502</v>
      </c>
      <c r="P37" s="929">
        <v>1904</v>
      </c>
      <c r="Q37" s="929">
        <v>1904</v>
      </c>
      <c r="R37" s="929">
        <v>1502</v>
      </c>
      <c r="S37" s="929">
        <v>1904</v>
      </c>
      <c r="T37" s="929">
        <v>1904</v>
      </c>
      <c r="U37" s="929">
        <v>1502</v>
      </c>
      <c r="V37" s="929">
        <v>1904</v>
      </c>
      <c r="W37" s="930">
        <v>1904</v>
      </c>
    </row>
    <row r="38" spans="2:23" ht="21.75" customHeight="1">
      <c r="B38" s="584" t="s">
        <v>1971</v>
      </c>
      <c r="C38" s="925">
        <v>1502</v>
      </c>
      <c r="D38" s="926">
        <v>1879</v>
      </c>
      <c r="E38" s="926">
        <v>1879</v>
      </c>
      <c r="F38" s="926">
        <v>1552</v>
      </c>
      <c r="G38" s="926">
        <v>1979</v>
      </c>
      <c r="H38" s="926">
        <v>1979</v>
      </c>
      <c r="I38" s="926">
        <v>1502</v>
      </c>
      <c r="J38" s="926">
        <v>1879</v>
      </c>
      <c r="K38" s="926">
        <v>1879</v>
      </c>
      <c r="L38" s="926">
        <v>1527</v>
      </c>
      <c r="M38" s="926">
        <v>1929</v>
      </c>
      <c r="N38" s="926">
        <v>1929</v>
      </c>
      <c r="O38" s="926">
        <v>1502</v>
      </c>
      <c r="P38" s="926">
        <v>1879</v>
      </c>
      <c r="Q38" s="926">
        <v>1879</v>
      </c>
      <c r="R38" s="926">
        <v>1502</v>
      </c>
      <c r="S38" s="926">
        <v>1879</v>
      </c>
      <c r="T38" s="926">
        <v>1879</v>
      </c>
      <c r="U38" s="926">
        <v>1502</v>
      </c>
      <c r="V38" s="926">
        <v>1879</v>
      </c>
      <c r="W38" s="927">
        <v>1879</v>
      </c>
    </row>
    <row r="39" spans="2:23" ht="21.75" customHeight="1">
      <c r="B39" s="584" t="s">
        <v>2302</v>
      </c>
      <c r="C39" s="925">
        <v>1562</v>
      </c>
      <c r="D39" s="926">
        <v>1999</v>
      </c>
      <c r="E39" s="926">
        <v>1999</v>
      </c>
      <c r="F39" s="926">
        <v>1612</v>
      </c>
      <c r="G39" s="926">
        <v>2099</v>
      </c>
      <c r="H39" s="926">
        <v>2099</v>
      </c>
      <c r="I39" s="926">
        <v>1562</v>
      </c>
      <c r="J39" s="926">
        <v>1999</v>
      </c>
      <c r="K39" s="926">
        <v>1999</v>
      </c>
      <c r="L39" s="926">
        <v>1587</v>
      </c>
      <c r="M39" s="926">
        <v>2049</v>
      </c>
      <c r="N39" s="926">
        <v>2049</v>
      </c>
      <c r="O39" s="926">
        <v>1562</v>
      </c>
      <c r="P39" s="926">
        <v>1999</v>
      </c>
      <c r="Q39" s="926">
        <v>1999</v>
      </c>
      <c r="R39" s="926">
        <v>1562</v>
      </c>
      <c r="S39" s="926">
        <v>1999</v>
      </c>
      <c r="T39" s="926">
        <v>1999</v>
      </c>
      <c r="U39" s="926">
        <v>1562</v>
      </c>
      <c r="V39" s="926">
        <v>1999</v>
      </c>
      <c r="W39" s="927">
        <v>1999</v>
      </c>
    </row>
    <row r="40" spans="2:23" ht="21.75" customHeight="1">
      <c r="B40" s="584" t="s">
        <v>1716</v>
      </c>
      <c r="C40" s="925">
        <v>1527</v>
      </c>
      <c r="D40" s="926">
        <v>1929</v>
      </c>
      <c r="E40" s="926">
        <v>1929</v>
      </c>
      <c r="F40" s="926">
        <v>1577</v>
      </c>
      <c r="G40" s="926">
        <v>2029</v>
      </c>
      <c r="H40" s="926">
        <v>2029</v>
      </c>
      <c r="I40" s="926">
        <v>1527</v>
      </c>
      <c r="J40" s="926">
        <v>1929</v>
      </c>
      <c r="K40" s="926">
        <v>1929</v>
      </c>
      <c r="L40" s="926">
        <v>1552</v>
      </c>
      <c r="M40" s="926">
        <v>1979</v>
      </c>
      <c r="N40" s="926">
        <v>1979</v>
      </c>
      <c r="O40" s="926">
        <v>1527</v>
      </c>
      <c r="P40" s="926">
        <v>1929</v>
      </c>
      <c r="Q40" s="926">
        <v>1929</v>
      </c>
      <c r="R40" s="926">
        <v>1527</v>
      </c>
      <c r="S40" s="926">
        <v>1929</v>
      </c>
      <c r="T40" s="926">
        <v>1929</v>
      </c>
      <c r="U40" s="926">
        <v>1527</v>
      </c>
      <c r="V40" s="926">
        <v>1929</v>
      </c>
      <c r="W40" s="927">
        <v>1929</v>
      </c>
    </row>
    <row r="41" spans="2:23" ht="21.75" customHeight="1">
      <c r="B41" s="584" t="s">
        <v>1875</v>
      </c>
      <c r="C41" s="925">
        <v>1527</v>
      </c>
      <c r="D41" s="926">
        <v>1954</v>
      </c>
      <c r="E41" s="926">
        <v>1954</v>
      </c>
      <c r="F41" s="926">
        <v>1577</v>
      </c>
      <c r="G41" s="926">
        <v>2054</v>
      </c>
      <c r="H41" s="926">
        <v>2054</v>
      </c>
      <c r="I41" s="926">
        <v>1527</v>
      </c>
      <c r="J41" s="926">
        <v>1954</v>
      </c>
      <c r="K41" s="926">
        <v>1954</v>
      </c>
      <c r="L41" s="926">
        <v>1552</v>
      </c>
      <c r="M41" s="926">
        <v>2004</v>
      </c>
      <c r="N41" s="926">
        <v>2004</v>
      </c>
      <c r="O41" s="926">
        <v>1527</v>
      </c>
      <c r="P41" s="926">
        <v>1954</v>
      </c>
      <c r="Q41" s="926">
        <v>1954</v>
      </c>
      <c r="R41" s="926">
        <v>1527</v>
      </c>
      <c r="S41" s="926">
        <v>1954</v>
      </c>
      <c r="T41" s="926">
        <v>1954</v>
      </c>
      <c r="U41" s="926">
        <v>1527</v>
      </c>
      <c r="V41" s="926">
        <v>1954</v>
      </c>
      <c r="W41" s="927">
        <v>1954</v>
      </c>
    </row>
    <row r="42" spans="2:23" ht="21.75" customHeight="1">
      <c r="B42" s="584" t="s">
        <v>1722</v>
      </c>
      <c r="C42" s="925">
        <v>1717</v>
      </c>
      <c r="D42" s="926">
        <v>2239</v>
      </c>
      <c r="E42" s="926">
        <v>2239</v>
      </c>
      <c r="F42" s="926">
        <v>1767</v>
      </c>
      <c r="G42" s="926">
        <v>2339</v>
      </c>
      <c r="H42" s="926">
        <v>2339</v>
      </c>
      <c r="I42" s="926">
        <v>1717</v>
      </c>
      <c r="J42" s="926">
        <v>2239</v>
      </c>
      <c r="K42" s="926">
        <v>2239</v>
      </c>
      <c r="L42" s="926">
        <v>1742</v>
      </c>
      <c r="M42" s="926">
        <v>2289</v>
      </c>
      <c r="N42" s="926">
        <v>2289</v>
      </c>
      <c r="O42" s="926">
        <v>1717</v>
      </c>
      <c r="P42" s="926">
        <v>2239</v>
      </c>
      <c r="Q42" s="926">
        <v>2239</v>
      </c>
      <c r="R42" s="926">
        <v>1717</v>
      </c>
      <c r="S42" s="926">
        <v>2239</v>
      </c>
      <c r="T42" s="926">
        <v>2239</v>
      </c>
      <c r="U42" s="926">
        <v>1717</v>
      </c>
      <c r="V42" s="926">
        <v>2239</v>
      </c>
      <c r="W42" s="927">
        <v>2239</v>
      </c>
    </row>
    <row r="43" spans="2:23" ht="21.75" customHeight="1">
      <c r="B43" s="584" t="s">
        <v>1723</v>
      </c>
      <c r="C43" s="925">
        <v>1642</v>
      </c>
      <c r="D43" s="926">
        <v>2154</v>
      </c>
      <c r="E43" s="926">
        <v>2154</v>
      </c>
      <c r="F43" s="926">
        <v>1692</v>
      </c>
      <c r="G43" s="926">
        <v>2254</v>
      </c>
      <c r="H43" s="926">
        <v>2254</v>
      </c>
      <c r="I43" s="926">
        <v>1642</v>
      </c>
      <c r="J43" s="926">
        <v>2154</v>
      </c>
      <c r="K43" s="926">
        <v>2154</v>
      </c>
      <c r="L43" s="926">
        <v>1667</v>
      </c>
      <c r="M43" s="926">
        <v>2204</v>
      </c>
      <c r="N43" s="926">
        <v>2204</v>
      </c>
      <c r="O43" s="926">
        <v>1642</v>
      </c>
      <c r="P43" s="926">
        <v>2154</v>
      </c>
      <c r="Q43" s="926">
        <v>2154</v>
      </c>
      <c r="R43" s="926">
        <v>1642</v>
      </c>
      <c r="S43" s="926">
        <v>2154</v>
      </c>
      <c r="T43" s="926">
        <v>2154</v>
      </c>
      <c r="U43" s="926">
        <v>1642</v>
      </c>
      <c r="V43" s="926">
        <v>2154</v>
      </c>
      <c r="W43" s="927">
        <v>2154</v>
      </c>
    </row>
    <row r="44" spans="2:23" ht="21.75" customHeight="1">
      <c r="B44" s="584" t="s">
        <v>1916</v>
      </c>
      <c r="C44" s="925">
        <v>1552</v>
      </c>
      <c r="D44" s="926">
        <v>2004</v>
      </c>
      <c r="E44" s="926">
        <v>2004</v>
      </c>
      <c r="F44" s="926">
        <v>1602</v>
      </c>
      <c r="G44" s="926">
        <v>2104</v>
      </c>
      <c r="H44" s="926">
        <v>2104</v>
      </c>
      <c r="I44" s="926">
        <v>1552</v>
      </c>
      <c r="J44" s="926">
        <v>2004</v>
      </c>
      <c r="K44" s="926">
        <v>2004</v>
      </c>
      <c r="L44" s="926">
        <v>1577</v>
      </c>
      <c r="M44" s="926">
        <v>2054</v>
      </c>
      <c r="N44" s="926">
        <v>2054</v>
      </c>
      <c r="O44" s="926">
        <v>1552</v>
      </c>
      <c r="P44" s="926">
        <v>2004</v>
      </c>
      <c r="Q44" s="926">
        <v>2004</v>
      </c>
      <c r="R44" s="926">
        <v>1552</v>
      </c>
      <c r="S44" s="926">
        <v>2004</v>
      </c>
      <c r="T44" s="926">
        <v>2004</v>
      </c>
      <c r="U44" s="926">
        <v>1552</v>
      </c>
      <c r="V44" s="926">
        <v>2004</v>
      </c>
      <c r="W44" s="927">
        <v>2004</v>
      </c>
    </row>
    <row r="45" spans="2:23" ht="21.75" customHeight="1">
      <c r="B45" s="584" t="s">
        <v>1970</v>
      </c>
      <c r="C45" s="925">
        <v>1527</v>
      </c>
      <c r="D45" s="926">
        <v>1954</v>
      </c>
      <c r="E45" s="926">
        <v>1954</v>
      </c>
      <c r="F45" s="926">
        <v>1577</v>
      </c>
      <c r="G45" s="926">
        <v>2054</v>
      </c>
      <c r="H45" s="926">
        <v>2054</v>
      </c>
      <c r="I45" s="926">
        <v>1527</v>
      </c>
      <c r="J45" s="926">
        <v>1954</v>
      </c>
      <c r="K45" s="926">
        <v>1954</v>
      </c>
      <c r="L45" s="926">
        <v>1552</v>
      </c>
      <c r="M45" s="926">
        <v>2004</v>
      </c>
      <c r="N45" s="926">
        <v>2004</v>
      </c>
      <c r="O45" s="926">
        <v>1527</v>
      </c>
      <c r="P45" s="926">
        <v>1954</v>
      </c>
      <c r="Q45" s="926">
        <v>1954</v>
      </c>
      <c r="R45" s="926">
        <v>1527</v>
      </c>
      <c r="S45" s="926">
        <v>1954</v>
      </c>
      <c r="T45" s="926">
        <v>1954</v>
      </c>
      <c r="U45" s="926">
        <v>1527</v>
      </c>
      <c r="V45" s="926">
        <v>1954</v>
      </c>
      <c r="W45" s="927">
        <v>1954</v>
      </c>
    </row>
    <row r="46" spans="2:23" ht="21.75" customHeight="1">
      <c r="B46" s="584" t="s">
        <v>1499</v>
      </c>
      <c r="C46" s="925">
        <v>1352</v>
      </c>
      <c r="D46" s="926">
        <v>1604</v>
      </c>
      <c r="E46" s="926">
        <v>1604</v>
      </c>
      <c r="F46" s="926">
        <v>1402</v>
      </c>
      <c r="G46" s="926">
        <v>1704</v>
      </c>
      <c r="H46" s="926">
        <v>1704</v>
      </c>
      <c r="I46" s="926">
        <v>1352</v>
      </c>
      <c r="J46" s="926">
        <v>1604</v>
      </c>
      <c r="K46" s="926">
        <v>1604</v>
      </c>
      <c r="L46" s="926">
        <v>1377</v>
      </c>
      <c r="M46" s="926">
        <v>1654</v>
      </c>
      <c r="N46" s="926">
        <v>1654</v>
      </c>
      <c r="O46" s="926">
        <v>1352</v>
      </c>
      <c r="P46" s="926">
        <v>1604</v>
      </c>
      <c r="Q46" s="926">
        <v>1604</v>
      </c>
      <c r="R46" s="926">
        <v>1352</v>
      </c>
      <c r="S46" s="926">
        <v>1604</v>
      </c>
      <c r="T46" s="926">
        <v>1604</v>
      </c>
      <c r="U46" s="926">
        <v>1352</v>
      </c>
      <c r="V46" s="926">
        <v>1604</v>
      </c>
      <c r="W46" s="927">
        <v>1604</v>
      </c>
    </row>
    <row r="47" spans="2:23" ht="21.75" customHeight="1">
      <c r="B47" s="584" t="s">
        <v>1917</v>
      </c>
      <c r="C47" s="925">
        <v>1527</v>
      </c>
      <c r="D47" s="926">
        <v>1954</v>
      </c>
      <c r="E47" s="926">
        <v>1954</v>
      </c>
      <c r="F47" s="926">
        <v>1577</v>
      </c>
      <c r="G47" s="926">
        <v>2054</v>
      </c>
      <c r="H47" s="926">
        <v>2054</v>
      </c>
      <c r="I47" s="926">
        <v>1527</v>
      </c>
      <c r="J47" s="926">
        <v>1954</v>
      </c>
      <c r="K47" s="926">
        <v>1954</v>
      </c>
      <c r="L47" s="926">
        <v>1552</v>
      </c>
      <c r="M47" s="926">
        <v>2004</v>
      </c>
      <c r="N47" s="926">
        <v>2004</v>
      </c>
      <c r="O47" s="926">
        <v>1527</v>
      </c>
      <c r="P47" s="926">
        <v>1954</v>
      </c>
      <c r="Q47" s="926">
        <v>1954</v>
      </c>
      <c r="R47" s="926">
        <v>1527</v>
      </c>
      <c r="S47" s="926">
        <v>1954</v>
      </c>
      <c r="T47" s="926">
        <v>1954</v>
      </c>
      <c r="U47" s="926">
        <v>1527</v>
      </c>
      <c r="V47" s="926">
        <v>1954</v>
      </c>
      <c r="W47" s="927">
        <v>1954</v>
      </c>
    </row>
    <row r="48" spans="2:23" ht="21.75" customHeight="1">
      <c r="B48" s="584" t="s">
        <v>1507</v>
      </c>
      <c r="C48" s="925">
        <v>1477</v>
      </c>
      <c r="D48" s="926">
        <v>1854</v>
      </c>
      <c r="E48" s="926">
        <v>1854</v>
      </c>
      <c r="F48" s="926">
        <v>1527</v>
      </c>
      <c r="G48" s="926">
        <v>1954</v>
      </c>
      <c r="H48" s="926">
        <v>1954</v>
      </c>
      <c r="I48" s="926">
        <v>1477</v>
      </c>
      <c r="J48" s="926">
        <v>1854</v>
      </c>
      <c r="K48" s="926">
        <v>1854</v>
      </c>
      <c r="L48" s="926">
        <v>1502</v>
      </c>
      <c r="M48" s="926">
        <v>1904</v>
      </c>
      <c r="N48" s="926">
        <v>1904</v>
      </c>
      <c r="O48" s="926">
        <v>1477</v>
      </c>
      <c r="P48" s="926">
        <v>1854</v>
      </c>
      <c r="Q48" s="926">
        <v>1854</v>
      </c>
      <c r="R48" s="926">
        <v>1477</v>
      </c>
      <c r="S48" s="926">
        <v>1854</v>
      </c>
      <c r="T48" s="926">
        <v>1854</v>
      </c>
      <c r="U48" s="926">
        <v>1477</v>
      </c>
      <c r="V48" s="926">
        <v>1854</v>
      </c>
      <c r="W48" s="927">
        <v>1854</v>
      </c>
    </row>
    <row r="49" spans="2:23" ht="21.75" customHeight="1">
      <c r="B49" s="584" t="s">
        <v>1918</v>
      </c>
      <c r="C49" s="925">
        <v>1477</v>
      </c>
      <c r="D49" s="926">
        <v>1854</v>
      </c>
      <c r="E49" s="926">
        <v>1854</v>
      </c>
      <c r="F49" s="926">
        <v>1527</v>
      </c>
      <c r="G49" s="926">
        <v>1954</v>
      </c>
      <c r="H49" s="926">
        <v>1954</v>
      </c>
      <c r="I49" s="926">
        <v>1477</v>
      </c>
      <c r="J49" s="926">
        <v>1854</v>
      </c>
      <c r="K49" s="926">
        <v>1854</v>
      </c>
      <c r="L49" s="926">
        <v>1502</v>
      </c>
      <c r="M49" s="926">
        <v>1904</v>
      </c>
      <c r="N49" s="926">
        <v>1904</v>
      </c>
      <c r="O49" s="926">
        <v>1477</v>
      </c>
      <c r="P49" s="926">
        <v>1854</v>
      </c>
      <c r="Q49" s="926">
        <v>1854</v>
      </c>
      <c r="R49" s="926">
        <v>1477</v>
      </c>
      <c r="S49" s="926">
        <v>1854</v>
      </c>
      <c r="T49" s="926">
        <v>1854</v>
      </c>
      <c r="U49" s="926">
        <v>1477</v>
      </c>
      <c r="V49" s="926">
        <v>1854</v>
      </c>
      <c r="W49" s="927">
        <v>1854</v>
      </c>
    </row>
    <row r="50" spans="2:23" ht="21.75" customHeight="1">
      <c r="B50" s="584" t="s">
        <v>1848</v>
      </c>
      <c r="C50" s="925">
        <v>1477</v>
      </c>
      <c r="D50" s="926">
        <v>1854</v>
      </c>
      <c r="E50" s="926">
        <v>1854</v>
      </c>
      <c r="F50" s="926">
        <v>1527</v>
      </c>
      <c r="G50" s="926">
        <v>1954</v>
      </c>
      <c r="H50" s="926">
        <v>1954</v>
      </c>
      <c r="I50" s="926">
        <v>1477</v>
      </c>
      <c r="J50" s="926">
        <v>1854</v>
      </c>
      <c r="K50" s="926">
        <v>1854</v>
      </c>
      <c r="L50" s="926">
        <v>1502</v>
      </c>
      <c r="M50" s="926">
        <v>1904</v>
      </c>
      <c r="N50" s="926">
        <v>1904</v>
      </c>
      <c r="O50" s="926">
        <v>1477</v>
      </c>
      <c r="P50" s="926">
        <v>1854</v>
      </c>
      <c r="Q50" s="926">
        <v>1854</v>
      </c>
      <c r="R50" s="926">
        <v>1477</v>
      </c>
      <c r="S50" s="926">
        <v>1854</v>
      </c>
      <c r="T50" s="926">
        <v>1854</v>
      </c>
      <c r="U50" s="926">
        <v>1477</v>
      </c>
      <c r="V50" s="926">
        <v>1854</v>
      </c>
      <c r="W50" s="927">
        <v>1854</v>
      </c>
    </row>
    <row r="51" spans="2:23" ht="21.75" customHeight="1">
      <c r="B51" s="584" t="s">
        <v>1508</v>
      </c>
      <c r="C51" s="925">
        <v>1352</v>
      </c>
      <c r="D51" s="926">
        <v>1604</v>
      </c>
      <c r="E51" s="926">
        <v>1604</v>
      </c>
      <c r="F51" s="926">
        <v>1402</v>
      </c>
      <c r="G51" s="926">
        <v>1704</v>
      </c>
      <c r="H51" s="926">
        <v>1704</v>
      </c>
      <c r="I51" s="926">
        <v>1352</v>
      </c>
      <c r="J51" s="926">
        <v>1604</v>
      </c>
      <c r="K51" s="926">
        <v>1604</v>
      </c>
      <c r="L51" s="926">
        <v>1377</v>
      </c>
      <c r="M51" s="926">
        <v>1654</v>
      </c>
      <c r="N51" s="926">
        <v>1654</v>
      </c>
      <c r="O51" s="926">
        <v>1352</v>
      </c>
      <c r="P51" s="926">
        <v>1604</v>
      </c>
      <c r="Q51" s="926">
        <v>1604</v>
      </c>
      <c r="R51" s="926">
        <v>1352</v>
      </c>
      <c r="S51" s="926">
        <v>1604</v>
      </c>
      <c r="T51" s="926">
        <v>1604</v>
      </c>
      <c r="U51" s="926">
        <v>1352</v>
      </c>
      <c r="V51" s="926">
        <v>1604</v>
      </c>
      <c r="W51" s="927">
        <v>1604</v>
      </c>
    </row>
    <row r="52" spans="2:23" ht="21.75" customHeight="1">
      <c r="B52" s="584" t="s">
        <v>1948</v>
      </c>
      <c r="C52" s="925">
        <v>1452</v>
      </c>
      <c r="D52" s="926">
        <v>1804</v>
      </c>
      <c r="E52" s="926">
        <v>1804</v>
      </c>
      <c r="F52" s="926">
        <v>1502</v>
      </c>
      <c r="G52" s="926">
        <v>1904</v>
      </c>
      <c r="H52" s="926">
        <v>1904</v>
      </c>
      <c r="I52" s="926">
        <v>1452</v>
      </c>
      <c r="J52" s="926">
        <v>1804</v>
      </c>
      <c r="K52" s="926">
        <v>1804</v>
      </c>
      <c r="L52" s="926">
        <v>1477</v>
      </c>
      <c r="M52" s="926">
        <v>1854</v>
      </c>
      <c r="N52" s="926">
        <v>1854</v>
      </c>
      <c r="O52" s="926">
        <v>1452</v>
      </c>
      <c r="P52" s="926">
        <v>1804</v>
      </c>
      <c r="Q52" s="926">
        <v>1804</v>
      </c>
      <c r="R52" s="926">
        <v>1452</v>
      </c>
      <c r="S52" s="926">
        <v>1804</v>
      </c>
      <c r="T52" s="926">
        <v>1804</v>
      </c>
      <c r="U52" s="926">
        <v>1452</v>
      </c>
      <c r="V52" s="926">
        <v>1804</v>
      </c>
      <c r="W52" s="927">
        <v>1804</v>
      </c>
    </row>
    <row r="53" spans="2:23" ht="21.75" customHeight="1">
      <c r="B53" s="584" t="s">
        <v>1509</v>
      </c>
      <c r="C53" s="925">
        <v>1452</v>
      </c>
      <c r="D53" s="926">
        <v>1804</v>
      </c>
      <c r="E53" s="926">
        <v>1804</v>
      </c>
      <c r="F53" s="926">
        <v>1502</v>
      </c>
      <c r="G53" s="926">
        <v>1904</v>
      </c>
      <c r="H53" s="926">
        <v>1904</v>
      </c>
      <c r="I53" s="926">
        <v>1452</v>
      </c>
      <c r="J53" s="926">
        <v>1804</v>
      </c>
      <c r="K53" s="926">
        <v>1804</v>
      </c>
      <c r="L53" s="926">
        <v>1477</v>
      </c>
      <c r="M53" s="926">
        <v>1854</v>
      </c>
      <c r="N53" s="926">
        <v>1854</v>
      </c>
      <c r="O53" s="926">
        <v>1452</v>
      </c>
      <c r="P53" s="926">
        <v>1804</v>
      </c>
      <c r="Q53" s="926">
        <v>1804</v>
      </c>
      <c r="R53" s="926">
        <v>1452</v>
      </c>
      <c r="S53" s="926">
        <v>1804</v>
      </c>
      <c r="T53" s="926">
        <v>1804</v>
      </c>
      <c r="U53" s="926">
        <v>1452</v>
      </c>
      <c r="V53" s="926">
        <v>1804</v>
      </c>
      <c r="W53" s="927">
        <v>1804</v>
      </c>
    </row>
    <row r="54" spans="2:23" ht="21.75" customHeight="1">
      <c r="B54" s="584" t="s">
        <v>1510</v>
      </c>
      <c r="C54" s="925">
        <v>1452</v>
      </c>
      <c r="D54" s="926">
        <v>1804</v>
      </c>
      <c r="E54" s="926">
        <v>1804</v>
      </c>
      <c r="F54" s="926">
        <v>1502</v>
      </c>
      <c r="G54" s="926">
        <v>1904</v>
      </c>
      <c r="H54" s="926">
        <v>1904</v>
      </c>
      <c r="I54" s="926">
        <v>1452</v>
      </c>
      <c r="J54" s="926">
        <v>1804</v>
      </c>
      <c r="K54" s="926">
        <v>1804</v>
      </c>
      <c r="L54" s="926">
        <v>1477</v>
      </c>
      <c r="M54" s="926">
        <v>1854</v>
      </c>
      <c r="N54" s="926">
        <v>1854</v>
      </c>
      <c r="O54" s="926">
        <v>1452</v>
      </c>
      <c r="P54" s="926">
        <v>1804</v>
      </c>
      <c r="Q54" s="926">
        <v>1804</v>
      </c>
      <c r="R54" s="926">
        <v>1452</v>
      </c>
      <c r="S54" s="926">
        <v>1804</v>
      </c>
      <c r="T54" s="926">
        <v>1804</v>
      </c>
      <c r="U54" s="926">
        <v>1452</v>
      </c>
      <c r="V54" s="926">
        <v>1804</v>
      </c>
      <c r="W54" s="927">
        <v>1804</v>
      </c>
    </row>
    <row r="55" spans="2:23" ht="21.75" customHeight="1">
      <c r="B55" s="584" t="s">
        <v>1528</v>
      </c>
      <c r="C55" s="925">
        <v>1452</v>
      </c>
      <c r="D55" s="926">
        <v>1804</v>
      </c>
      <c r="E55" s="926">
        <v>1804</v>
      </c>
      <c r="F55" s="926">
        <v>1502</v>
      </c>
      <c r="G55" s="926">
        <v>1904</v>
      </c>
      <c r="H55" s="926">
        <v>1904</v>
      </c>
      <c r="I55" s="926">
        <v>1452</v>
      </c>
      <c r="J55" s="926">
        <v>1804</v>
      </c>
      <c r="K55" s="926">
        <v>1804</v>
      </c>
      <c r="L55" s="926">
        <v>1477</v>
      </c>
      <c r="M55" s="926">
        <v>1854</v>
      </c>
      <c r="N55" s="926">
        <v>1854</v>
      </c>
      <c r="O55" s="926">
        <v>1452</v>
      </c>
      <c r="P55" s="926">
        <v>1804</v>
      </c>
      <c r="Q55" s="926">
        <v>1804</v>
      </c>
      <c r="R55" s="926">
        <v>1452</v>
      </c>
      <c r="S55" s="926">
        <v>1804</v>
      </c>
      <c r="T55" s="926">
        <v>1804</v>
      </c>
      <c r="U55" s="926">
        <v>1452</v>
      </c>
      <c r="V55" s="926">
        <v>1804</v>
      </c>
      <c r="W55" s="927">
        <v>1804</v>
      </c>
    </row>
    <row r="56" spans="2:23" ht="21.75" customHeight="1">
      <c r="B56" s="584" t="s">
        <v>2172</v>
      </c>
      <c r="C56" s="925">
        <v>1452</v>
      </c>
      <c r="D56" s="926">
        <v>1804</v>
      </c>
      <c r="E56" s="926">
        <v>1804</v>
      </c>
      <c r="F56" s="926">
        <v>1502</v>
      </c>
      <c r="G56" s="926">
        <v>1904</v>
      </c>
      <c r="H56" s="926">
        <v>1904</v>
      </c>
      <c r="I56" s="926">
        <v>1452</v>
      </c>
      <c r="J56" s="926">
        <v>1804</v>
      </c>
      <c r="K56" s="926">
        <v>1804</v>
      </c>
      <c r="L56" s="926">
        <v>1477</v>
      </c>
      <c r="M56" s="926">
        <v>1854</v>
      </c>
      <c r="N56" s="926">
        <v>1854</v>
      </c>
      <c r="O56" s="926">
        <v>1452</v>
      </c>
      <c r="P56" s="926">
        <v>1804</v>
      </c>
      <c r="Q56" s="926">
        <v>1804</v>
      </c>
      <c r="R56" s="926">
        <v>1452</v>
      </c>
      <c r="S56" s="926">
        <v>1804</v>
      </c>
      <c r="T56" s="926">
        <v>1804</v>
      </c>
      <c r="U56" s="926">
        <v>1452</v>
      </c>
      <c r="V56" s="926">
        <v>1804</v>
      </c>
      <c r="W56" s="927">
        <v>1804</v>
      </c>
    </row>
    <row r="57" spans="2:23" ht="21.75" customHeight="1">
      <c r="B57" s="584" t="s">
        <v>1935</v>
      </c>
      <c r="C57" s="925">
        <v>1452</v>
      </c>
      <c r="D57" s="926">
        <v>1804</v>
      </c>
      <c r="E57" s="926">
        <v>1804</v>
      </c>
      <c r="F57" s="926">
        <v>1502</v>
      </c>
      <c r="G57" s="926">
        <v>1904</v>
      </c>
      <c r="H57" s="926">
        <v>1904</v>
      </c>
      <c r="I57" s="926">
        <v>1452</v>
      </c>
      <c r="J57" s="926">
        <v>1804</v>
      </c>
      <c r="K57" s="926">
        <v>1804</v>
      </c>
      <c r="L57" s="926">
        <v>1477</v>
      </c>
      <c r="M57" s="926">
        <v>1854</v>
      </c>
      <c r="N57" s="926">
        <v>1854</v>
      </c>
      <c r="O57" s="926">
        <v>1452</v>
      </c>
      <c r="P57" s="926">
        <v>1804</v>
      </c>
      <c r="Q57" s="926">
        <v>1804</v>
      </c>
      <c r="R57" s="926">
        <v>1452</v>
      </c>
      <c r="S57" s="926">
        <v>1804</v>
      </c>
      <c r="T57" s="926">
        <v>1804</v>
      </c>
      <c r="U57" s="926">
        <v>1452</v>
      </c>
      <c r="V57" s="926">
        <v>1804</v>
      </c>
      <c r="W57" s="927">
        <v>1804</v>
      </c>
    </row>
    <row r="58" spans="2:23" ht="21.75" customHeight="1" thickBot="1">
      <c r="B58" s="585" t="s">
        <v>1529</v>
      </c>
      <c r="C58" s="933">
        <v>1452</v>
      </c>
      <c r="D58" s="934">
        <v>1804</v>
      </c>
      <c r="E58" s="934">
        <v>1804</v>
      </c>
      <c r="F58" s="934">
        <v>1502</v>
      </c>
      <c r="G58" s="934">
        <v>1904</v>
      </c>
      <c r="H58" s="934">
        <v>1904</v>
      </c>
      <c r="I58" s="934">
        <v>1452</v>
      </c>
      <c r="J58" s="934">
        <v>1804</v>
      </c>
      <c r="K58" s="934">
        <v>1804</v>
      </c>
      <c r="L58" s="934">
        <v>1477</v>
      </c>
      <c r="M58" s="934">
        <v>1854</v>
      </c>
      <c r="N58" s="934">
        <v>1854</v>
      </c>
      <c r="O58" s="934">
        <v>1452</v>
      </c>
      <c r="P58" s="934">
        <v>1804</v>
      </c>
      <c r="Q58" s="934">
        <v>1804</v>
      </c>
      <c r="R58" s="934">
        <v>1452</v>
      </c>
      <c r="S58" s="934">
        <v>1804</v>
      </c>
      <c r="T58" s="934">
        <v>1804</v>
      </c>
      <c r="U58" s="934">
        <v>1452</v>
      </c>
      <c r="V58" s="934">
        <v>1804</v>
      </c>
      <c r="W58" s="935">
        <v>1804</v>
      </c>
    </row>
    <row r="59" spans="2:23" ht="19.5" thickBot="1">
      <c r="C59" s="936"/>
      <c r="D59" s="936"/>
      <c r="E59" s="936"/>
      <c r="F59" s="936"/>
      <c r="G59" s="936"/>
      <c r="H59" s="936"/>
      <c r="I59" s="936"/>
      <c r="J59" s="936"/>
      <c r="K59" s="936"/>
      <c r="L59" s="936"/>
      <c r="M59" s="936"/>
      <c r="N59" s="936"/>
      <c r="O59" s="936"/>
      <c r="P59" s="936"/>
      <c r="Q59" s="936"/>
      <c r="R59" s="936"/>
      <c r="S59" s="936"/>
      <c r="T59" s="936"/>
      <c r="U59" s="936"/>
      <c r="V59" s="936"/>
      <c r="W59" s="936"/>
    </row>
    <row r="60" spans="2:23" ht="54.75" customHeight="1">
      <c r="B60" s="944" t="s">
        <v>1919</v>
      </c>
      <c r="C60" s="946" t="s">
        <v>2360</v>
      </c>
      <c r="D60" s="947"/>
      <c r="E60" s="947"/>
      <c r="F60" s="947"/>
      <c r="G60" s="948"/>
      <c r="H60" s="580"/>
    </row>
    <row r="61" spans="2:23" ht="131.25" customHeight="1">
      <c r="B61" s="945"/>
      <c r="C61" s="586" t="s">
        <v>1911</v>
      </c>
      <c r="D61" s="587" t="s">
        <v>1912</v>
      </c>
      <c r="E61" s="587" t="s">
        <v>1913</v>
      </c>
      <c r="F61" s="949" t="s">
        <v>1920</v>
      </c>
      <c r="G61" s="950"/>
      <c r="H61" s="588" t="s">
        <v>2009</v>
      </c>
    </row>
    <row r="62" spans="2:23" ht="20.25" customHeight="1">
      <c r="B62" s="589" t="s">
        <v>1637</v>
      </c>
      <c r="C62" s="590">
        <v>0</v>
      </c>
      <c r="D62" s="590">
        <v>0</v>
      </c>
      <c r="E62" s="590">
        <v>0</v>
      </c>
      <c r="F62" s="976" t="s">
        <v>1921</v>
      </c>
      <c r="G62" s="977"/>
    </row>
    <row r="63" spans="2:23" ht="20.25" customHeight="1">
      <c r="B63" s="589" t="s">
        <v>1619</v>
      </c>
      <c r="C63" s="590">
        <v>0</v>
      </c>
      <c r="D63" s="590">
        <v>0</v>
      </c>
      <c r="E63" s="590">
        <v>0</v>
      </c>
      <c r="F63" s="976" t="s">
        <v>1921</v>
      </c>
      <c r="G63" s="977"/>
    </row>
    <row r="64" spans="2:23" ht="20.25" customHeight="1">
      <c r="B64" s="591" t="s">
        <v>1617</v>
      </c>
      <c r="C64" s="590">
        <v>0</v>
      </c>
      <c r="D64" s="590">
        <v>0</v>
      </c>
      <c r="E64" s="590">
        <v>0</v>
      </c>
      <c r="F64" s="976" t="s">
        <v>1921</v>
      </c>
      <c r="G64" s="977"/>
    </row>
    <row r="65" spans="2:15" ht="20.25" customHeight="1">
      <c r="B65" s="591" t="s">
        <v>2237</v>
      </c>
      <c r="C65" s="590">
        <v>100</v>
      </c>
      <c r="D65" s="590">
        <v>200</v>
      </c>
      <c r="E65" s="590">
        <v>200</v>
      </c>
      <c r="F65" s="978" t="s">
        <v>1921</v>
      </c>
      <c r="G65" s="979"/>
    </row>
    <row r="66" spans="2:15" ht="20.25" customHeight="1">
      <c r="B66" s="591" t="s">
        <v>1624</v>
      </c>
      <c r="C66" s="590">
        <v>50</v>
      </c>
      <c r="D66" s="590">
        <v>100</v>
      </c>
      <c r="E66" s="590">
        <v>100</v>
      </c>
      <c r="F66" s="976" t="s">
        <v>1921</v>
      </c>
      <c r="G66" s="977"/>
    </row>
    <row r="67" spans="2:15" ht="20.25" customHeight="1">
      <c r="B67" s="591" t="s">
        <v>1623</v>
      </c>
      <c r="C67" s="590">
        <v>50</v>
      </c>
      <c r="D67" s="590">
        <v>100</v>
      </c>
      <c r="E67" s="590">
        <v>100</v>
      </c>
      <c r="F67" s="976" t="s">
        <v>1921</v>
      </c>
      <c r="G67" s="977"/>
    </row>
    <row r="68" spans="2:15" ht="20.25" customHeight="1">
      <c r="B68" s="591" t="s">
        <v>1621</v>
      </c>
      <c r="C68" s="590">
        <v>50</v>
      </c>
      <c r="D68" s="590">
        <v>100</v>
      </c>
      <c r="E68" s="590">
        <v>100</v>
      </c>
      <c r="F68" s="976" t="s">
        <v>1921</v>
      </c>
      <c r="G68" s="977"/>
    </row>
    <row r="69" spans="2:15" ht="20.25" customHeight="1">
      <c r="B69" s="591" t="s">
        <v>1686</v>
      </c>
      <c r="C69" s="590">
        <v>50</v>
      </c>
      <c r="D69" s="590">
        <v>100</v>
      </c>
      <c r="E69" s="590">
        <v>100</v>
      </c>
      <c r="F69" s="976" t="s">
        <v>1921</v>
      </c>
      <c r="G69" s="977"/>
    </row>
    <row r="70" spans="2:15" ht="20.25" customHeight="1">
      <c r="B70" s="589" t="s">
        <v>1851</v>
      </c>
      <c r="C70" s="918">
        <v>300</v>
      </c>
      <c r="D70" s="918">
        <v>600</v>
      </c>
      <c r="E70" s="918">
        <v>600</v>
      </c>
      <c r="F70" s="976" t="s">
        <v>1921</v>
      </c>
      <c r="G70" s="977"/>
    </row>
    <row r="71" spans="2:15" ht="20.25" customHeight="1">
      <c r="B71" s="589" t="s">
        <v>1631</v>
      </c>
      <c r="C71" s="918">
        <v>300</v>
      </c>
      <c r="D71" s="918">
        <v>600</v>
      </c>
      <c r="E71" s="918">
        <v>600</v>
      </c>
      <c r="F71" s="976" t="s">
        <v>1921</v>
      </c>
      <c r="G71" s="977"/>
    </row>
    <row r="72" spans="2:15" ht="20.25" customHeight="1">
      <c r="B72" s="589" t="s">
        <v>1627</v>
      </c>
      <c r="C72" s="918">
        <v>400</v>
      </c>
      <c r="D72" s="918">
        <v>800</v>
      </c>
      <c r="E72" s="918">
        <v>800</v>
      </c>
      <c r="F72" s="976" t="s">
        <v>1921</v>
      </c>
      <c r="G72" s="977"/>
    </row>
    <row r="73" spans="2:15" ht="20.25" customHeight="1">
      <c r="B73" s="591" t="s">
        <v>2010</v>
      </c>
      <c r="C73" s="918">
        <v>400</v>
      </c>
      <c r="D73" s="918">
        <v>800</v>
      </c>
      <c r="E73" s="918">
        <v>800</v>
      </c>
      <c r="F73" s="976" t="s">
        <v>1921</v>
      </c>
      <c r="G73" s="977"/>
      <c r="H73" s="592"/>
      <c r="I73" s="592"/>
      <c r="J73" s="592"/>
      <c r="K73" s="592"/>
      <c r="L73" s="592"/>
      <c r="M73" s="592"/>
      <c r="N73" s="592"/>
      <c r="O73" s="592"/>
    </row>
    <row r="74" spans="2:15" ht="20.25" customHeight="1">
      <c r="B74" s="591" t="s">
        <v>1625</v>
      </c>
      <c r="C74" s="590">
        <v>300</v>
      </c>
      <c r="D74" s="590">
        <v>600</v>
      </c>
      <c r="E74" s="590">
        <v>600</v>
      </c>
      <c r="F74" s="976" t="s">
        <v>2130</v>
      </c>
      <c r="G74" s="977"/>
    </row>
    <row r="75" spans="2:15" ht="20.25" customHeight="1">
      <c r="B75" s="591" t="s">
        <v>1639</v>
      </c>
      <c r="C75" s="590">
        <v>150</v>
      </c>
      <c r="D75" s="590">
        <v>300</v>
      </c>
      <c r="E75" s="590">
        <v>300</v>
      </c>
      <c r="F75" s="976" t="s">
        <v>2130</v>
      </c>
      <c r="G75" s="977"/>
    </row>
    <row r="76" spans="2:15" ht="20.25" customHeight="1">
      <c r="B76" s="591" t="s">
        <v>1640</v>
      </c>
      <c r="C76" s="590">
        <v>200</v>
      </c>
      <c r="D76" s="590">
        <v>400</v>
      </c>
      <c r="E76" s="590">
        <v>400</v>
      </c>
      <c r="F76" s="976" t="s">
        <v>2130</v>
      </c>
      <c r="G76" s="977"/>
    </row>
    <row r="77" spans="2:15" ht="20.25" customHeight="1">
      <c r="B77" s="591" t="s">
        <v>1633</v>
      </c>
      <c r="C77" s="590">
        <v>150</v>
      </c>
      <c r="D77" s="590">
        <v>300</v>
      </c>
      <c r="E77" s="590">
        <v>300</v>
      </c>
      <c r="F77" s="976" t="s">
        <v>1594</v>
      </c>
      <c r="G77" s="977"/>
    </row>
    <row r="78" spans="2:15" ht="20.25" customHeight="1">
      <c r="B78" s="593" t="s">
        <v>1634</v>
      </c>
      <c r="C78" s="594">
        <v>500</v>
      </c>
      <c r="D78" s="594">
        <v>1000</v>
      </c>
      <c r="E78" s="594">
        <v>1000</v>
      </c>
      <c r="F78" s="980" t="s">
        <v>1594</v>
      </c>
      <c r="G78" s="981"/>
    </row>
    <row r="79" spans="2:15" ht="20.25" customHeight="1">
      <c r="B79" s="591" t="s">
        <v>1630</v>
      </c>
      <c r="C79" s="590">
        <v>300</v>
      </c>
      <c r="D79" s="590">
        <v>600</v>
      </c>
      <c r="E79" s="590">
        <v>600</v>
      </c>
      <c r="F79" s="976" t="s">
        <v>1594</v>
      </c>
      <c r="G79" s="977"/>
    </row>
    <row r="80" spans="2:15" ht="20.25" customHeight="1">
      <c r="B80" s="591" t="s">
        <v>1629</v>
      </c>
      <c r="C80" s="590">
        <v>300</v>
      </c>
      <c r="D80" s="590">
        <v>600</v>
      </c>
      <c r="E80" s="590">
        <v>600</v>
      </c>
      <c r="F80" s="976" t="s">
        <v>1594</v>
      </c>
      <c r="G80" s="977"/>
    </row>
    <row r="81" spans="2:30" ht="20.25" customHeight="1">
      <c r="B81" s="591" t="s">
        <v>1636</v>
      </c>
      <c r="C81" s="590">
        <v>200</v>
      </c>
      <c r="D81" s="590">
        <v>400</v>
      </c>
      <c r="E81" s="590">
        <v>400</v>
      </c>
      <c r="F81" s="976" t="s">
        <v>1594</v>
      </c>
      <c r="G81" s="977"/>
    </row>
    <row r="82" spans="2:30" ht="20.25" customHeight="1">
      <c r="B82" s="591" t="s">
        <v>1635</v>
      </c>
      <c r="C82" s="590">
        <v>200</v>
      </c>
      <c r="D82" s="590">
        <v>400</v>
      </c>
      <c r="E82" s="590">
        <v>400</v>
      </c>
      <c r="F82" s="976" t="s">
        <v>1594</v>
      </c>
      <c r="G82" s="977"/>
      <c r="H82" s="592"/>
      <c r="I82" s="592"/>
      <c r="J82" s="592"/>
      <c r="K82" s="592"/>
      <c r="L82" s="592"/>
      <c r="M82" s="592"/>
      <c r="N82" s="592"/>
      <c r="O82" s="592"/>
    </row>
    <row r="83" spans="2:30" ht="20.25" customHeight="1">
      <c r="B83" s="591" t="s">
        <v>2011</v>
      </c>
      <c r="C83" s="590">
        <v>300</v>
      </c>
      <c r="D83" s="590">
        <v>300</v>
      </c>
      <c r="E83" s="590">
        <v>300</v>
      </c>
      <c r="F83" s="976" t="s">
        <v>1594</v>
      </c>
      <c r="G83" s="977"/>
      <c r="H83" s="592"/>
      <c r="I83" s="592"/>
      <c r="J83" s="592"/>
      <c r="K83" s="592"/>
      <c r="L83" s="592"/>
      <c r="M83" s="592"/>
      <c r="N83" s="592"/>
      <c r="O83" s="592"/>
    </row>
    <row r="84" spans="2:30" ht="20.25" customHeight="1">
      <c r="B84" s="591" t="s">
        <v>1938</v>
      </c>
      <c r="C84" s="590" t="s">
        <v>2156</v>
      </c>
      <c r="D84" s="590" t="s">
        <v>2157</v>
      </c>
      <c r="E84" s="590" t="s">
        <v>2157</v>
      </c>
      <c r="F84" s="976" t="s">
        <v>2012</v>
      </c>
      <c r="G84" s="977"/>
      <c r="H84" s="579" t="s">
        <v>2013</v>
      </c>
      <c r="I84" s="592"/>
      <c r="J84" s="592"/>
      <c r="K84" s="592"/>
      <c r="L84" s="592"/>
      <c r="M84" s="592"/>
      <c r="N84" s="592"/>
      <c r="O84" s="592"/>
    </row>
    <row r="85" spans="2:30" ht="20.25" customHeight="1">
      <c r="B85" s="591" t="s">
        <v>1942</v>
      </c>
      <c r="C85" s="590" t="s">
        <v>2156</v>
      </c>
      <c r="D85" s="590" t="s">
        <v>2157</v>
      </c>
      <c r="E85" s="590" t="s">
        <v>2157</v>
      </c>
      <c r="F85" s="976" t="s">
        <v>2012</v>
      </c>
      <c r="G85" s="977"/>
      <c r="H85" s="579" t="s">
        <v>2013</v>
      </c>
      <c r="I85" s="592"/>
      <c r="J85" s="592"/>
      <c r="K85" s="592"/>
      <c r="L85" s="592"/>
      <c r="M85" s="592"/>
      <c r="N85" s="592"/>
      <c r="O85" s="592"/>
    </row>
    <row r="86" spans="2:30" ht="20.25" customHeight="1">
      <c r="B86" s="593" t="s">
        <v>2131</v>
      </c>
      <c r="C86" s="594">
        <v>200</v>
      </c>
      <c r="D86" s="594">
        <v>400</v>
      </c>
      <c r="E86" s="594">
        <v>400</v>
      </c>
      <c r="F86" s="980" t="s">
        <v>2132</v>
      </c>
      <c r="G86" s="981"/>
      <c r="I86" s="592"/>
      <c r="J86" s="592"/>
      <c r="K86" s="592"/>
      <c r="L86" s="592"/>
      <c r="M86" s="592"/>
      <c r="N86" s="592"/>
      <c r="O86" s="592"/>
    </row>
    <row r="87" spans="2:30" ht="20.25" customHeight="1">
      <c r="B87" s="591" t="s">
        <v>2133</v>
      </c>
      <c r="C87" s="590">
        <v>100</v>
      </c>
      <c r="D87" s="590">
        <v>200</v>
      </c>
      <c r="E87" s="590">
        <v>200</v>
      </c>
      <c r="F87" s="976" t="s">
        <v>1594</v>
      </c>
      <c r="G87" s="977"/>
      <c r="H87" s="579" t="s">
        <v>2013</v>
      </c>
      <c r="I87" s="592"/>
      <c r="J87" s="592"/>
      <c r="K87" s="592"/>
      <c r="L87" s="592"/>
      <c r="M87" s="592"/>
      <c r="N87" s="592"/>
      <c r="O87" s="592"/>
    </row>
    <row r="88" spans="2:30" ht="25.5" customHeight="1">
      <c r="B88" s="595" t="s">
        <v>1972</v>
      </c>
      <c r="C88" s="595"/>
      <c r="D88" s="595"/>
      <c r="E88" s="595"/>
      <c r="F88" s="595"/>
      <c r="G88" s="595"/>
      <c r="H88" s="595"/>
      <c r="I88" s="592"/>
      <c r="J88" s="592"/>
      <c r="K88" s="592"/>
      <c r="L88" s="592"/>
      <c r="M88" s="592"/>
      <c r="N88" s="592"/>
      <c r="O88" s="592"/>
    </row>
    <row r="89" spans="2:30" ht="25.5" customHeight="1" thickBot="1">
      <c r="B89" s="592"/>
      <c r="C89" s="592"/>
      <c r="D89" s="592"/>
      <c r="E89" s="592"/>
      <c r="F89" s="592"/>
      <c r="G89" s="592"/>
      <c r="H89" s="592"/>
      <c r="I89" s="592"/>
      <c r="J89" s="592"/>
      <c r="K89" s="592"/>
      <c r="L89" s="592"/>
      <c r="M89" s="592"/>
      <c r="N89" s="592"/>
      <c r="O89" s="592"/>
    </row>
    <row r="90" spans="2:30" ht="22.5" customHeight="1">
      <c r="B90" s="596" t="s">
        <v>2134</v>
      </c>
      <c r="C90" s="597"/>
      <c r="D90" s="597"/>
      <c r="E90" s="597"/>
      <c r="F90" s="597"/>
      <c r="G90" s="597"/>
      <c r="H90" s="597"/>
      <c r="I90" s="597"/>
      <c r="J90" s="597"/>
      <c r="K90" s="597"/>
      <c r="L90" s="597"/>
      <c r="M90" s="597"/>
      <c r="N90" s="597"/>
      <c r="O90" s="597"/>
      <c r="P90" s="597"/>
      <c r="Q90" s="597"/>
      <c r="R90" s="597"/>
      <c r="S90" s="597"/>
      <c r="T90" s="597"/>
      <c r="U90" s="597"/>
      <c r="V90" s="597"/>
      <c r="W90" s="597"/>
      <c r="X90" s="597"/>
      <c r="Y90" s="597"/>
      <c r="Z90" s="597"/>
      <c r="AA90" s="597"/>
      <c r="AB90" s="597"/>
      <c r="AC90" s="597"/>
      <c r="AD90" s="598"/>
    </row>
    <row r="91" spans="2:30">
      <c r="B91" s="599" t="s">
        <v>2383</v>
      </c>
      <c r="C91" s="600"/>
      <c r="D91" s="600"/>
      <c r="E91" s="600"/>
      <c r="F91" s="600"/>
      <c r="G91" s="600"/>
      <c r="H91" s="600"/>
      <c r="I91" s="600"/>
      <c r="J91" s="600"/>
      <c r="K91" s="600"/>
      <c r="L91" s="600"/>
      <c r="M91" s="600"/>
      <c r="N91" s="600"/>
      <c r="O91" s="600"/>
      <c r="P91" s="600"/>
      <c r="Q91" s="600"/>
      <c r="R91" s="600"/>
      <c r="S91" s="600"/>
      <c r="T91" s="600"/>
      <c r="U91" s="600"/>
      <c r="V91" s="600"/>
      <c r="W91" s="600"/>
      <c r="X91" s="600"/>
      <c r="Y91" s="600"/>
      <c r="Z91" s="600"/>
      <c r="AA91" s="600"/>
      <c r="AB91" s="600"/>
      <c r="AC91" s="600"/>
      <c r="AD91" s="601"/>
    </row>
    <row r="92" spans="2:30">
      <c r="B92" s="599" t="s">
        <v>2361</v>
      </c>
      <c r="C92" s="600"/>
      <c r="D92" s="600"/>
      <c r="E92" s="600"/>
      <c r="F92" s="600"/>
      <c r="G92" s="600"/>
      <c r="H92" s="600"/>
      <c r="I92" s="600"/>
      <c r="J92" s="600"/>
      <c r="K92" s="600"/>
      <c r="L92" s="600"/>
      <c r="M92" s="600"/>
      <c r="N92" s="600"/>
      <c r="O92" s="600"/>
      <c r="P92" s="600"/>
      <c r="Q92" s="600"/>
      <c r="R92" s="600"/>
      <c r="S92" s="600"/>
      <c r="T92" s="600"/>
      <c r="U92" s="600"/>
      <c r="V92" s="600"/>
      <c r="W92" s="600"/>
      <c r="X92" s="600"/>
      <c r="Y92" s="600"/>
      <c r="Z92" s="600"/>
      <c r="AA92" s="600"/>
      <c r="AB92" s="600"/>
      <c r="AC92" s="600"/>
      <c r="AD92" s="601"/>
    </row>
    <row r="93" spans="2:30">
      <c r="B93" s="599" t="s">
        <v>2240</v>
      </c>
      <c r="C93" s="600"/>
      <c r="D93" s="600"/>
      <c r="E93" s="600"/>
      <c r="F93" s="600"/>
      <c r="G93" s="600"/>
      <c r="H93" s="600"/>
      <c r="I93" s="600"/>
      <c r="J93" s="600"/>
      <c r="K93" s="600"/>
      <c r="L93" s="600"/>
      <c r="M93" s="600"/>
      <c r="N93" s="600"/>
      <c r="O93" s="600"/>
      <c r="P93" s="600"/>
      <c r="Q93" s="600"/>
      <c r="R93" s="600"/>
      <c r="S93" s="600"/>
      <c r="T93" s="600"/>
      <c r="U93" s="600"/>
      <c r="V93" s="600"/>
      <c r="W93" s="600"/>
      <c r="X93" s="600"/>
      <c r="Y93" s="600"/>
      <c r="Z93" s="600"/>
      <c r="AA93" s="600"/>
      <c r="AB93" s="600"/>
      <c r="AC93" s="600"/>
      <c r="AD93" s="601"/>
    </row>
    <row r="94" spans="2:30">
      <c r="B94" s="599" t="s">
        <v>2135</v>
      </c>
      <c r="C94" s="600"/>
      <c r="D94" s="600"/>
      <c r="E94" s="600"/>
      <c r="F94" s="600"/>
      <c r="G94" s="600"/>
      <c r="H94" s="600"/>
      <c r="I94" s="600"/>
      <c r="J94" s="600"/>
      <c r="K94" s="600"/>
      <c r="L94" s="600"/>
      <c r="M94" s="600"/>
      <c r="N94" s="600"/>
      <c r="O94" s="600"/>
      <c r="P94" s="600"/>
      <c r="Q94" s="600"/>
      <c r="R94" s="600"/>
      <c r="S94" s="600"/>
      <c r="T94" s="600"/>
      <c r="U94" s="600"/>
      <c r="V94" s="600"/>
      <c r="W94" s="600"/>
      <c r="X94" s="600"/>
      <c r="Y94" s="600"/>
      <c r="Z94" s="600"/>
      <c r="AA94" s="600"/>
      <c r="AB94" s="600"/>
      <c r="AC94" s="600"/>
      <c r="AD94" s="601"/>
    </row>
    <row r="95" spans="2:30">
      <c r="B95" s="599" t="s">
        <v>2236</v>
      </c>
      <c r="C95" s="600"/>
      <c r="D95" s="600"/>
      <c r="E95" s="600"/>
      <c r="F95" s="600"/>
      <c r="G95" s="600"/>
      <c r="H95" s="600"/>
      <c r="I95" s="600"/>
      <c r="J95" s="600"/>
      <c r="K95" s="600"/>
      <c r="L95" s="600"/>
      <c r="M95" s="600"/>
      <c r="N95" s="600"/>
      <c r="O95" s="600"/>
      <c r="P95" s="600"/>
      <c r="Q95" s="600"/>
      <c r="R95" s="600"/>
      <c r="S95" s="600"/>
      <c r="T95" s="600"/>
      <c r="U95" s="600"/>
      <c r="V95" s="600"/>
      <c r="W95" s="600"/>
      <c r="X95" s="600"/>
      <c r="Y95" s="600"/>
      <c r="Z95" s="600"/>
      <c r="AA95" s="600"/>
      <c r="AB95" s="600"/>
      <c r="AC95" s="600"/>
      <c r="AD95" s="601"/>
    </row>
    <row r="96" spans="2:30">
      <c r="B96" s="599" t="s">
        <v>1928</v>
      </c>
      <c r="C96" s="600"/>
      <c r="D96" s="600"/>
      <c r="E96" s="600"/>
      <c r="F96" s="600"/>
      <c r="G96" s="600"/>
      <c r="H96" s="600"/>
      <c r="I96" s="600"/>
      <c r="J96" s="600"/>
      <c r="K96" s="600"/>
      <c r="L96" s="600"/>
      <c r="M96" s="600"/>
      <c r="N96" s="600"/>
      <c r="O96" s="600"/>
      <c r="P96" s="600"/>
      <c r="Q96" s="600"/>
      <c r="R96" s="600"/>
      <c r="S96" s="600"/>
      <c r="T96" s="600"/>
      <c r="U96" s="600"/>
      <c r="V96" s="600"/>
      <c r="W96" s="600"/>
      <c r="X96" s="600"/>
      <c r="Y96" s="600"/>
      <c r="Z96" s="600"/>
      <c r="AA96" s="600"/>
      <c r="AB96" s="600"/>
      <c r="AC96" s="600"/>
      <c r="AD96" s="601"/>
    </row>
    <row r="97" spans="2:30">
      <c r="B97" s="599" t="s">
        <v>2136</v>
      </c>
      <c r="C97" s="600"/>
      <c r="D97" s="600"/>
      <c r="E97" s="600"/>
      <c r="F97" s="600"/>
      <c r="G97" s="600"/>
      <c r="H97" s="600"/>
      <c r="I97" s="600"/>
      <c r="J97" s="600"/>
      <c r="K97" s="600"/>
      <c r="L97" s="600"/>
      <c r="M97" s="600"/>
      <c r="N97" s="600"/>
      <c r="O97" s="600"/>
      <c r="P97" s="600"/>
      <c r="Q97" s="600"/>
      <c r="R97" s="600"/>
      <c r="S97" s="600"/>
      <c r="T97" s="600"/>
      <c r="U97" s="600"/>
      <c r="V97" s="600"/>
      <c r="W97" s="600"/>
      <c r="X97" s="600"/>
      <c r="Y97" s="600"/>
      <c r="Z97" s="600"/>
      <c r="AA97" s="600"/>
      <c r="AB97" s="600"/>
      <c r="AC97" s="600"/>
      <c r="AD97" s="601"/>
    </row>
    <row r="98" spans="2:30">
      <c r="B98" s="599" t="s">
        <v>2137</v>
      </c>
      <c r="C98" s="600"/>
      <c r="D98" s="600"/>
      <c r="E98" s="600"/>
      <c r="F98" s="600"/>
      <c r="G98" s="600"/>
      <c r="H98" s="600"/>
      <c r="I98" s="600"/>
      <c r="J98" s="600"/>
      <c r="K98" s="600"/>
      <c r="L98" s="600"/>
      <c r="M98" s="600"/>
      <c r="N98" s="600"/>
      <c r="O98" s="600"/>
      <c r="P98" s="600"/>
      <c r="Q98" s="600"/>
      <c r="R98" s="600"/>
      <c r="S98" s="600"/>
      <c r="T98" s="600"/>
      <c r="U98" s="600"/>
      <c r="V98" s="600"/>
      <c r="W98" s="600"/>
      <c r="X98" s="600"/>
      <c r="Y98" s="600"/>
      <c r="Z98" s="600"/>
      <c r="AA98" s="600"/>
      <c r="AB98" s="600"/>
      <c r="AC98" s="600"/>
      <c r="AD98" s="601"/>
    </row>
    <row r="99" spans="2:30" ht="19.5" thickBot="1">
      <c r="B99" s="602" t="s">
        <v>2138</v>
      </c>
      <c r="C99" s="603"/>
      <c r="D99" s="603"/>
      <c r="E99" s="603"/>
      <c r="F99" s="603"/>
      <c r="G99" s="603"/>
      <c r="H99" s="603"/>
      <c r="I99" s="603"/>
      <c r="J99" s="603"/>
      <c r="K99" s="603"/>
      <c r="L99" s="603"/>
      <c r="M99" s="603"/>
      <c r="N99" s="603"/>
      <c r="O99" s="603"/>
      <c r="P99" s="603"/>
      <c r="Q99" s="603"/>
      <c r="R99" s="603"/>
      <c r="S99" s="603"/>
      <c r="T99" s="603"/>
      <c r="U99" s="603"/>
      <c r="V99" s="603"/>
      <c r="W99" s="603"/>
      <c r="X99" s="603"/>
      <c r="Y99" s="603"/>
      <c r="Z99" s="603"/>
      <c r="AA99" s="603"/>
      <c r="AB99" s="603"/>
      <c r="AC99" s="603"/>
      <c r="AD99" s="604"/>
    </row>
    <row r="100" spans="2:30" ht="19.5" thickBot="1">
      <c r="B100" s="605"/>
      <c r="C100" s="606"/>
      <c r="D100" s="606"/>
      <c r="E100" s="606"/>
      <c r="F100" s="606"/>
      <c r="G100" s="606"/>
      <c r="H100" s="606"/>
      <c r="I100" s="606"/>
      <c r="J100" s="606"/>
      <c r="K100" s="606"/>
      <c r="L100" s="606"/>
      <c r="M100" s="606"/>
      <c r="N100" s="606"/>
      <c r="O100" s="606"/>
      <c r="P100" s="606"/>
      <c r="Q100" s="606"/>
      <c r="R100" s="606"/>
      <c r="S100" s="606"/>
      <c r="T100" s="606"/>
      <c r="U100" s="606"/>
      <c r="V100" s="606"/>
      <c r="W100" s="606"/>
      <c r="X100" s="606"/>
      <c r="Y100" s="606"/>
      <c r="Z100" s="606"/>
      <c r="AA100" s="606"/>
      <c r="AB100" s="606"/>
      <c r="AC100" s="606"/>
      <c r="AD100" s="606"/>
    </row>
    <row r="101" spans="2:30" ht="40.5" customHeight="1" thickBot="1">
      <c r="B101" s="607" t="s">
        <v>1931</v>
      </c>
      <c r="C101" s="608"/>
      <c r="D101" s="608"/>
      <c r="E101" s="608"/>
      <c r="F101" s="608"/>
      <c r="G101" s="608"/>
      <c r="H101" s="608"/>
      <c r="I101" s="608"/>
      <c r="J101" s="608"/>
      <c r="K101" s="608"/>
      <c r="L101" s="608"/>
      <c r="M101" s="608"/>
      <c r="N101" s="608"/>
      <c r="O101" s="608"/>
      <c r="P101" s="608"/>
      <c r="Q101" s="608"/>
      <c r="R101" s="608"/>
      <c r="S101" s="608"/>
      <c r="T101" s="608"/>
      <c r="U101" s="608"/>
      <c r="V101" s="608"/>
      <c r="W101" s="608"/>
      <c r="X101" s="608"/>
      <c r="Y101" s="608"/>
      <c r="Z101" s="608"/>
      <c r="AA101" s="609"/>
      <c r="AB101" s="608"/>
      <c r="AC101" s="608"/>
      <c r="AD101" s="610"/>
    </row>
  </sheetData>
  <mergeCells count="43">
    <mergeCell ref="F86:G86"/>
    <mergeCell ref="F87:G87"/>
    <mergeCell ref="F80:G80"/>
    <mergeCell ref="F81:G81"/>
    <mergeCell ref="F82:G82"/>
    <mergeCell ref="F83:G83"/>
    <mergeCell ref="F84:G84"/>
    <mergeCell ref="F85:G85"/>
    <mergeCell ref="F79:G79"/>
    <mergeCell ref="F68:G68"/>
    <mergeCell ref="F69:G69"/>
    <mergeCell ref="F70:G70"/>
    <mergeCell ref="F71:G71"/>
    <mergeCell ref="F72:G72"/>
    <mergeCell ref="F73:G73"/>
    <mergeCell ref="F74:G74"/>
    <mergeCell ref="F75:G75"/>
    <mergeCell ref="F76:G76"/>
    <mergeCell ref="F77:G77"/>
    <mergeCell ref="F78:G78"/>
    <mergeCell ref="F67:G67"/>
    <mergeCell ref="L10:N10"/>
    <mergeCell ref="O10:Q10"/>
    <mergeCell ref="R10:T10"/>
    <mergeCell ref="U10:W10"/>
    <mergeCell ref="F62:G62"/>
    <mergeCell ref="F63:G63"/>
    <mergeCell ref="F64:G64"/>
    <mergeCell ref="F65:G65"/>
    <mergeCell ref="F66:G66"/>
    <mergeCell ref="B60:B61"/>
    <mergeCell ref="C60:G60"/>
    <mergeCell ref="F61:G61"/>
    <mergeCell ref="C3:W3"/>
    <mergeCell ref="C4:W4"/>
    <mergeCell ref="B5:B11"/>
    <mergeCell ref="C5:W5"/>
    <mergeCell ref="C6:W6"/>
    <mergeCell ref="C7:W8"/>
    <mergeCell ref="C9:W9"/>
    <mergeCell ref="C10:E10"/>
    <mergeCell ref="F10:H10"/>
    <mergeCell ref="I10:K1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FF00"/>
  </sheetPr>
  <dimension ref="A1:F390"/>
  <sheetViews>
    <sheetView topLeftCell="A354" workbookViewId="0">
      <selection activeCell="F390" sqref="F390"/>
    </sheetView>
  </sheetViews>
  <sheetFormatPr defaultColWidth="9.140625" defaultRowHeight="15"/>
  <cols>
    <col min="1" max="1" width="39.85546875" style="2" customWidth="1"/>
    <col min="2" max="2" width="28.140625" style="2" customWidth="1"/>
    <col min="3" max="3" width="15.85546875" style="2" customWidth="1"/>
    <col min="4" max="4" width="13.7109375" style="2" customWidth="1"/>
    <col min="5" max="5" width="12.42578125" style="2" customWidth="1"/>
    <col min="6" max="6" width="14.140625" style="2" customWidth="1"/>
    <col min="7" max="16384" width="9.140625" style="2"/>
  </cols>
  <sheetData>
    <row r="1" spans="1:6">
      <c r="B1" s="2" t="s">
        <v>18</v>
      </c>
    </row>
    <row r="3" spans="1:6">
      <c r="A3" s="2" t="s">
        <v>984</v>
      </c>
      <c r="B3" s="2" t="s">
        <v>20</v>
      </c>
      <c r="C3" s="2" t="s">
        <v>19</v>
      </c>
      <c r="D3" s="2" t="s">
        <v>21</v>
      </c>
      <c r="E3" s="2" t="s">
        <v>22</v>
      </c>
      <c r="F3" s="2" t="s">
        <v>23</v>
      </c>
    </row>
    <row r="4" spans="1:6">
      <c r="A4" s="2" t="str">
        <f>CONCATENATE(B4,"-",C4,"-",D4)</f>
        <v>AARHUS-DKAAR-DENMARK</v>
      </c>
      <c r="B4" s="2" t="s">
        <v>12</v>
      </c>
      <c r="C4" s="2" t="s">
        <v>25</v>
      </c>
      <c r="D4" s="2" t="s">
        <v>24</v>
      </c>
      <c r="E4" s="2" t="s">
        <v>2</v>
      </c>
      <c r="F4" s="2" t="s">
        <v>2</v>
      </c>
    </row>
    <row r="5" spans="1:6">
      <c r="A5" s="2" t="str">
        <f t="shared" ref="A5:A69" si="0">CONCATENATE(B5,"-",C5,"-",D5)</f>
        <v>ABIDJAN-CIABJ-COTE D'IVOIRE</v>
      </c>
      <c r="B5" s="2" t="s">
        <v>27</v>
      </c>
      <c r="C5" s="2" t="s">
        <v>26</v>
      </c>
      <c r="D5" s="2" t="s">
        <v>28</v>
      </c>
      <c r="E5" s="2" t="s">
        <v>2</v>
      </c>
      <c r="F5" s="2" t="s">
        <v>2</v>
      </c>
    </row>
    <row r="6" spans="1:6">
      <c r="A6" s="2" t="str">
        <f t="shared" si="0"/>
        <v>ALGECIRAS-ESALG-SPAIN</v>
      </c>
      <c r="B6" s="7" t="s">
        <v>1858</v>
      </c>
      <c r="C6" s="7" t="s">
        <v>1859</v>
      </c>
      <c r="D6" s="2" t="s">
        <v>66</v>
      </c>
      <c r="E6" s="2" t="s">
        <v>2</v>
      </c>
      <c r="F6" s="2" t="s">
        <v>2</v>
      </c>
    </row>
    <row r="7" spans="1:6">
      <c r="A7" s="2" t="str">
        <f t="shared" si="0"/>
        <v>ABU DHABI-AEAUH-UNITED ARAB EMIRATES</v>
      </c>
      <c r="B7" s="2" t="s">
        <v>30</v>
      </c>
      <c r="C7" s="2" t="s">
        <v>29</v>
      </c>
      <c r="D7" s="2" t="s">
        <v>31</v>
      </c>
      <c r="E7" s="2" t="s">
        <v>2</v>
      </c>
      <c r="F7" s="2" t="s">
        <v>2</v>
      </c>
    </row>
    <row r="8" spans="1:6">
      <c r="A8" s="2" t="str">
        <f t="shared" si="0"/>
        <v>ACAJUTLA-SVAQJ-EL SALVADOR</v>
      </c>
      <c r="B8" s="2" t="s">
        <v>34</v>
      </c>
      <c r="C8" s="2" t="s">
        <v>33</v>
      </c>
      <c r="D8" s="2" t="s">
        <v>35</v>
      </c>
      <c r="E8" s="2" t="s">
        <v>2</v>
      </c>
      <c r="F8" s="2" t="s">
        <v>2</v>
      </c>
    </row>
    <row r="9" spans="1:6">
      <c r="A9" s="2" t="str">
        <f t="shared" si="0"/>
        <v>AD DAMMAM-SADMM-SAUDI ARABIA</v>
      </c>
      <c r="B9" s="2" t="s">
        <v>37</v>
      </c>
      <c r="C9" s="2" t="s">
        <v>36</v>
      </c>
      <c r="D9" s="2" t="s">
        <v>38</v>
      </c>
      <c r="E9" s="2" t="s">
        <v>2</v>
      </c>
      <c r="F9" s="2" t="s">
        <v>2</v>
      </c>
    </row>
    <row r="10" spans="1:6">
      <c r="A10" s="2" t="str">
        <f t="shared" si="0"/>
        <v>ADELAIDE-AUADL-AUSTRALIA</v>
      </c>
      <c r="B10" s="2" t="s">
        <v>40</v>
      </c>
      <c r="C10" s="2" t="s">
        <v>39</v>
      </c>
      <c r="D10" s="2" t="s">
        <v>41</v>
      </c>
      <c r="E10" s="2" t="s">
        <v>2</v>
      </c>
      <c r="F10" s="2" t="s">
        <v>2</v>
      </c>
    </row>
    <row r="11" spans="1:6">
      <c r="A11" s="2" t="str">
        <f t="shared" si="0"/>
        <v>ADEN-YEADE-YEMEN</v>
      </c>
      <c r="B11" s="2" t="s">
        <v>43</v>
      </c>
      <c r="C11" s="2" t="s">
        <v>42</v>
      </c>
      <c r="D11" s="2" t="s">
        <v>44</v>
      </c>
      <c r="E11" s="2" t="s">
        <v>2</v>
      </c>
      <c r="F11" s="2" t="s">
        <v>2</v>
      </c>
    </row>
    <row r="12" spans="1:6">
      <c r="A12" s="2" t="str">
        <f t="shared" si="0"/>
        <v>AGADIR-MAAGA-MOROCCO</v>
      </c>
      <c r="B12" s="2" t="s">
        <v>46</v>
      </c>
      <c r="C12" s="2" t="s">
        <v>45</v>
      </c>
      <c r="D12" s="2" t="s">
        <v>47</v>
      </c>
      <c r="E12" s="2" t="s">
        <v>2</v>
      </c>
      <c r="F12" s="2" t="s">
        <v>2</v>
      </c>
    </row>
    <row r="13" spans="1:6">
      <c r="A13" s="2" t="str">
        <f t="shared" si="0"/>
        <v>AHUS-SEAHU-SWEDEN</v>
      </c>
      <c r="B13" s="2" t="s">
        <v>49</v>
      </c>
      <c r="C13" s="2" t="s">
        <v>48</v>
      </c>
      <c r="D13" s="2" t="s">
        <v>50</v>
      </c>
      <c r="E13" s="2" t="s">
        <v>2</v>
      </c>
      <c r="F13" s="2" t="s">
        <v>2</v>
      </c>
    </row>
    <row r="14" spans="1:6">
      <c r="A14" s="2" t="str">
        <f t="shared" si="0"/>
        <v>AJMAN-AEAJM-UNITED ARAB EMIRATES</v>
      </c>
      <c r="B14" s="2" t="s">
        <v>53</v>
      </c>
      <c r="C14" s="2" t="s">
        <v>52</v>
      </c>
      <c r="D14" s="2" t="s">
        <v>31</v>
      </c>
      <c r="E14" s="2" t="s">
        <v>2</v>
      </c>
      <c r="F14" s="2" t="s">
        <v>2</v>
      </c>
    </row>
    <row r="15" spans="1:6">
      <c r="A15" s="2" t="str">
        <f t="shared" si="0"/>
        <v>AL 'AQABAH-JOAQJ-JORDAN</v>
      </c>
      <c r="B15" s="2" t="s">
        <v>55</v>
      </c>
      <c r="C15" s="2" t="s">
        <v>54</v>
      </c>
      <c r="D15" s="2" t="s">
        <v>56</v>
      </c>
      <c r="E15" s="2" t="s">
        <v>2</v>
      </c>
      <c r="F15" s="2" t="s">
        <v>2</v>
      </c>
    </row>
    <row r="16" spans="1:6">
      <c r="A16" s="2" t="str">
        <f t="shared" si="0"/>
        <v>AL - FUJAYRAH-AEFJR-UNITED ARAB EMIRATES</v>
      </c>
      <c r="B16" s="2" t="s">
        <v>58</v>
      </c>
      <c r="C16" s="2" t="s">
        <v>57</v>
      </c>
      <c r="D16" s="2" t="s">
        <v>31</v>
      </c>
      <c r="E16" s="2" t="s">
        <v>2</v>
      </c>
      <c r="F16" s="2" t="s">
        <v>2</v>
      </c>
    </row>
    <row r="17" spans="1:6">
      <c r="A17" s="2" t="str">
        <f t="shared" si="0"/>
        <v>ALESUND-NOAES-NORWAY</v>
      </c>
      <c r="B17" s="2" t="s">
        <v>10</v>
      </c>
      <c r="C17" s="2" t="s">
        <v>61</v>
      </c>
      <c r="D17" s="2" t="s">
        <v>62</v>
      </c>
      <c r="E17" s="2" t="s">
        <v>2</v>
      </c>
      <c r="F17" s="2" t="s">
        <v>2</v>
      </c>
    </row>
    <row r="18" spans="1:6">
      <c r="A18" s="2" t="str">
        <f t="shared" si="0"/>
        <v>ALEXANDRIA-EGALY-EGYPT</v>
      </c>
      <c r="B18" s="2" t="s">
        <v>64</v>
      </c>
      <c r="C18" s="2" t="s">
        <v>63</v>
      </c>
      <c r="D18" s="2" t="s">
        <v>65</v>
      </c>
      <c r="E18" s="2" t="s">
        <v>2</v>
      </c>
      <c r="F18" s="2" t="s">
        <v>2</v>
      </c>
    </row>
    <row r="19" spans="1:6">
      <c r="A19" s="2" t="str">
        <f t="shared" si="0"/>
        <v>ALGER-DZALG-ALGERIA</v>
      </c>
      <c r="B19" s="2" t="s">
        <v>68</v>
      </c>
      <c r="C19" s="2" t="s">
        <v>67</v>
      </c>
      <c r="D19" s="2" t="s">
        <v>69</v>
      </c>
      <c r="E19" s="2" t="s">
        <v>2</v>
      </c>
      <c r="F19" s="2" t="s">
        <v>2</v>
      </c>
    </row>
    <row r="20" spans="1:6">
      <c r="A20" s="2" t="str">
        <f t="shared" si="0"/>
        <v>ALICANTE-ESALC-SPAIN</v>
      </c>
      <c r="B20" s="2" t="s">
        <v>1595</v>
      </c>
      <c r="C20" s="2" t="s">
        <v>1593</v>
      </c>
      <c r="D20" s="2" t="s">
        <v>66</v>
      </c>
      <c r="E20" s="2" t="s">
        <v>1596</v>
      </c>
      <c r="F20" s="2" t="s">
        <v>1596</v>
      </c>
    </row>
    <row r="21" spans="1:6">
      <c r="A21" s="2" t="str">
        <f t="shared" si="0"/>
        <v>ALTAMIRA-MXATM-MEXICO</v>
      </c>
      <c r="B21" s="2" t="s">
        <v>72</v>
      </c>
      <c r="C21" s="2" t="s">
        <v>71</v>
      </c>
      <c r="D21" s="2" t="s">
        <v>73</v>
      </c>
      <c r="E21" s="2" t="s">
        <v>2</v>
      </c>
      <c r="F21" s="2" t="s">
        <v>2</v>
      </c>
    </row>
    <row r="22" spans="1:6">
      <c r="A22" s="2" t="str">
        <f t="shared" si="0"/>
        <v>AMSTERDAM-NLAMS-NETHERLANDS</v>
      </c>
      <c r="B22" s="2" t="s">
        <v>11</v>
      </c>
      <c r="C22" s="2" t="s">
        <v>74</v>
      </c>
      <c r="D22" s="2" t="s">
        <v>75</v>
      </c>
      <c r="E22" s="2" t="s">
        <v>2</v>
      </c>
      <c r="F22" s="2" t="s">
        <v>2</v>
      </c>
    </row>
    <row r="23" spans="1:6">
      <c r="A23" s="2" t="str">
        <f t="shared" si="0"/>
        <v>ANCONA-ITAOI-ITALY</v>
      </c>
      <c r="B23" s="2" t="s">
        <v>77</v>
      </c>
      <c r="C23" s="2" t="s">
        <v>76</v>
      </c>
      <c r="D23" s="2" t="s">
        <v>70</v>
      </c>
      <c r="E23" s="2" t="s">
        <v>2</v>
      </c>
      <c r="F23" s="2" t="s">
        <v>2</v>
      </c>
    </row>
    <row r="24" spans="1:6">
      <c r="A24" s="2" t="str">
        <f t="shared" si="0"/>
        <v>ANNABA-DZAAE-ALGERIA</v>
      </c>
      <c r="B24" s="2" t="s">
        <v>80</v>
      </c>
      <c r="C24" s="2" t="s">
        <v>79</v>
      </c>
      <c r="D24" s="2" t="s">
        <v>69</v>
      </c>
      <c r="E24" s="2" t="s">
        <v>2</v>
      </c>
      <c r="F24" s="2" t="s">
        <v>2</v>
      </c>
    </row>
    <row r="25" spans="1:6">
      <c r="A25" s="2" t="str">
        <f t="shared" si="0"/>
        <v>ANTALYA-TRAYT-TURKEY</v>
      </c>
      <c r="B25" s="2" t="s">
        <v>6</v>
      </c>
      <c r="C25" s="2" t="s">
        <v>82</v>
      </c>
      <c r="D25" s="2" t="s">
        <v>60</v>
      </c>
      <c r="E25" s="2" t="s">
        <v>2</v>
      </c>
      <c r="F25" s="2" t="s">
        <v>2</v>
      </c>
    </row>
    <row r="26" spans="1:6">
      <c r="A26" s="2" t="str">
        <f t="shared" si="0"/>
        <v>ANTIGUA-AGANU-ANTIGUA AND BARBUDA</v>
      </c>
      <c r="B26" s="2" t="s">
        <v>84</v>
      </c>
      <c r="C26" s="2" t="s">
        <v>83</v>
      </c>
      <c r="D26" s="2" t="s">
        <v>85</v>
      </c>
      <c r="E26" s="2" t="s">
        <v>2</v>
      </c>
      <c r="F26" s="2" t="s">
        <v>2</v>
      </c>
    </row>
    <row r="27" spans="1:6">
      <c r="A27" s="2" t="str">
        <f t="shared" si="0"/>
        <v>ANTOFAGASTA-CLANF-CHILE</v>
      </c>
      <c r="B27" s="2" t="s">
        <v>87</v>
      </c>
      <c r="C27" s="2" t="s">
        <v>86</v>
      </c>
      <c r="D27" s="2" t="s">
        <v>88</v>
      </c>
      <c r="E27" s="2" t="s">
        <v>2</v>
      </c>
      <c r="F27" s="2" t="s">
        <v>2</v>
      </c>
    </row>
    <row r="28" spans="1:6">
      <c r="A28" s="2" t="str">
        <f t="shared" si="0"/>
        <v>ANTWERP-BEANR-BELGIUM</v>
      </c>
      <c r="B28" s="2" t="s">
        <v>90</v>
      </c>
      <c r="C28" s="2" t="s">
        <v>89</v>
      </c>
      <c r="D28" s="2" t="s">
        <v>91</v>
      </c>
      <c r="E28" s="2" t="s">
        <v>2</v>
      </c>
      <c r="F28" s="2" t="s">
        <v>2</v>
      </c>
    </row>
    <row r="29" spans="1:6">
      <c r="A29" s="2" t="str">
        <f t="shared" si="0"/>
        <v>APAPA-NGAPP-NIGERIA</v>
      </c>
      <c r="B29" s="2" t="s">
        <v>93</v>
      </c>
      <c r="C29" s="2" t="s">
        <v>92</v>
      </c>
      <c r="D29" s="2" t="s">
        <v>94</v>
      </c>
      <c r="E29" s="2" t="s">
        <v>2</v>
      </c>
      <c r="F29" s="2" t="s">
        <v>2</v>
      </c>
    </row>
    <row r="30" spans="1:6">
      <c r="A30" s="2" t="str">
        <f t="shared" si="0"/>
        <v>ARICA-CLARI-CHILE</v>
      </c>
      <c r="B30" s="2" t="s">
        <v>97</v>
      </c>
      <c r="C30" s="2" t="s">
        <v>96</v>
      </c>
      <c r="D30" s="2" t="s">
        <v>88</v>
      </c>
      <c r="E30" s="2" t="s">
        <v>2</v>
      </c>
      <c r="F30" s="2" t="s">
        <v>2</v>
      </c>
    </row>
    <row r="31" spans="1:6">
      <c r="A31" s="2" t="str">
        <f t="shared" si="0"/>
        <v>ARKHANGELSK-RUARH-RUSSIAN FEDERATION</v>
      </c>
      <c r="B31" s="2" t="s">
        <v>13</v>
      </c>
      <c r="C31" s="2" t="s">
        <v>98</v>
      </c>
      <c r="D31" s="2" t="s">
        <v>99</v>
      </c>
      <c r="E31" s="2" t="s">
        <v>2</v>
      </c>
      <c r="F31" s="2" t="s">
        <v>2</v>
      </c>
    </row>
    <row r="32" spans="1:6">
      <c r="A32" s="2" t="str">
        <f t="shared" si="0"/>
        <v>ARRECIFE DE LANZAROTE-ESACE-SPAIN</v>
      </c>
      <c r="B32" s="2" t="s">
        <v>101</v>
      </c>
      <c r="C32" s="2" t="s">
        <v>100</v>
      </c>
      <c r="D32" s="2" t="s">
        <v>66</v>
      </c>
      <c r="E32" s="2" t="s">
        <v>2</v>
      </c>
      <c r="F32" s="2" t="s">
        <v>2</v>
      </c>
    </row>
    <row r="33" spans="1:6">
      <c r="A33" s="2" t="str">
        <f t="shared" si="0"/>
        <v>ASHDOD-ILASH-ISRAEL</v>
      </c>
      <c r="B33" s="2" t="s">
        <v>104</v>
      </c>
      <c r="C33" s="2" t="s">
        <v>103</v>
      </c>
      <c r="D33" s="2" t="s">
        <v>105</v>
      </c>
      <c r="E33" s="2" t="s">
        <v>2</v>
      </c>
      <c r="F33" s="2" t="s">
        <v>2</v>
      </c>
    </row>
    <row r="34" spans="1:6">
      <c r="A34" s="2" t="str">
        <f t="shared" si="0"/>
        <v>ASTAKOS-GRAST-GREECE</v>
      </c>
      <c r="B34" s="2" t="s">
        <v>108</v>
      </c>
      <c r="C34" s="2" t="s">
        <v>107</v>
      </c>
      <c r="D34" s="2" t="s">
        <v>95</v>
      </c>
      <c r="E34" s="2" t="s">
        <v>2</v>
      </c>
      <c r="F34" s="2" t="s">
        <v>2</v>
      </c>
    </row>
    <row r="35" spans="1:6">
      <c r="A35" s="2" t="str">
        <f t="shared" si="0"/>
        <v>ASUNCION-PYASU-PARAGUAY</v>
      </c>
      <c r="B35" s="2" t="s">
        <v>110</v>
      </c>
      <c r="C35" s="2" t="s">
        <v>109</v>
      </c>
      <c r="D35" s="2" t="s">
        <v>111</v>
      </c>
      <c r="E35" s="2" t="s">
        <v>2</v>
      </c>
      <c r="F35" s="2" t="s">
        <v>2</v>
      </c>
    </row>
    <row r="36" spans="1:6">
      <c r="A36" s="2" t="str">
        <f t="shared" si="0"/>
        <v>AUCKLAND-NZAKL-NEW ZEALAND</v>
      </c>
      <c r="B36" s="2" t="s">
        <v>113</v>
      </c>
      <c r="C36" s="2" t="s">
        <v>112</v>
      </c>
      <c r="D36" s="2" t="s">
        <v>114</v>
      </c>
      <c r="E36" s="2" t="s">
        <v>2</v>
      </c>
      <c r="F36" s="2" t="s">
        <v>2</v>
      </c>
    </row>
    <row r="37" spans="1:6">
      <c r="A37" s="2" t="str">
        <f t="shared" si="0"/>
        <v>BAHIA BLANCA-ARBHI-ARGENTINA</v>
      </c>
      <c r="B37" s="2" t="s">
        <v>116</v>
      </c>
      <c r="C37" s="2" t="s">
        <v>115</v>
      </c>
      <c r="D37" s="2" t="s">
        <v>117</v>
      </c>
      <c r="E37" s="2" t="s">
        <v>2</v>
      </c>
      <c r="F37" s="2" t="s">
        <v>2</v>
      </c>
    </row>
    <row r="38" spans="1:6">
      <c r="A38" s="2" t="str">
        <f t="shared" si="0"/>
        <v>BAHRAIN-BHBAH-BAHRAIN</v>
      </c>
      <c r="B38" s="2" t="s">
        <v>119</v>
      </c>
      <c r="C38" s="2" t="s">
        <v>118</v>
      </c>
      <c r="D38" s="2" t="s">
        <v>119</v>
      </c>
      <c r="E38" s="2" t="s">
        <v>2</v>
      </c>
      <c r="F38" s="2" t="s">
        <v>2</v>
      </c>
    </row>
    <row r="39" spans="1:6">
      <c r="A39" s="2" t="str">
        <f t="shared" si="0"/>
        <v>BALBOA-PABLB-PANAMA</v>
      </c>
      <c r="B39" s="2" t="s">
        <v>121</v>
      </c>
      <c r="C39" s="2" t="s">
        <v>120</v>
      </c>
      <c r="D39" s="2" t="s">
        <v>122</v>
      </c>
      <c r="E39" s="2" t="s">
        <v>2</v>
      </c>
      <c r="F39" s="2" t="s">
        <v>2</v>
      </c>
    </row>
    <row r="40" spans="1:6">
      <c r="A40" s="2" t="str">
        <f t="shared" si="0"/>
        <v>BALTIMORE-USBAL-UNITED STATES</v>
      </c>
      <c r="B40" s="2" t="s">
        <v>124</v>
      </c>
      <c r="C40" s="2" t="s">
        <v>123</v>
      </c>
      <c r="D40" s="2" t="s">
        <v>125</v>
      </c>
      <c r="E40" s="2" t="s">
        <v>2</v>
      </c>
      <c r="F40" s="2" t="s">
        <v>2</v>
      </c>
    </row>
    <row r="41" spans="1:6">
      <c r="A41" s="2" t="str">
        <f t="shared" si="0"/>
        <v>BANDAR ABBAS-IRBND-IRAN, ISLAMIC REPUBLIC OF</v>
      </c>
      <c r="B41" s="2" t="s">
        <v>127</v>
      </c>
      <c r="C41" s="2" t="s">
        <v>126</v>
      </c>
      <c r="D41" s="2" t="s">
        <v>128</v>
      </c>
      <c r="E41" s="2" t="s">
        <v>2</v>
      </c>
      <c r="F41" s="2" t="s">
        <v>2</v>
      </c>
    </row>
    <row r="42" spans="1:6">
      <c r="A42" s="2" t="str">
        <f t="shared" si="0"/>
        <v>BANDAR KHOMEINI-IRBKM-IRAN, ISLAMIC REPUBLIC OF</v>
      </c>
      <c r="B42" s="2" t="s">
        <v>130</v>
      </c>
      <c r="C42" s="2" t="s">
        <v>129</v>
      </c>
      <c r="D42" s="2" t="s">
        <v>128</v>
      </c>
      <c r="E42" s="2" t="s">
        <v>2</v>
      </c>
      <c r="F42" s="2" t="s">
        <v>2</v>
      </c>
    </row>
    <row r="43" spans="1:6">
      <c r="A43" s="2" t="str">
        <f t="shared" si="0"/>
        <v>BANJUL-GMBJL-GAMBIA</v>
      </c>
      <c r="B43" s="2" t="s">
        <v>133</v>
      </c>
      <c r="C43" s="2" t="s">
        <v>132</v>
      </c>
      <c r="D43" s="2" t="s">
        <v>134</v>
      </c>
      <c r="E43" s="2" t="s">
        <v>2</v>
      </c>
      <c r="F43" s="2" t="s">
        <v>2</v>
      </c>
    </row>
    <row r="44" spans="1:6">
      <c r="A44" s="2" t="str">
        <f t="shared" si="0"/>
        <v>BAR-MEBAR-MONTENEGRO</v>
      </c>
      <c r="B44" s="2" t="s">
        <v>136</v>
      </c>
      <c r="C44" s="2" t="s">
        <v>135</v>
      </c>
      <c r="D44" s="2" t="s">
        <v>137</v>
      </c>
      <c r="E44" s="2" t="s">
        <v>2</v>
      </c>
      <c r="F44" s="2" t="s">
        <v>2</v>
      </c>
    </row>
    <row r="45" spans="1:6">
      <c r="A45" s="2" t="str">
        <f t="shared" si="0"/>
        <v>BARCELONA-ESBCN-SPAIN</v>
      </c>
      <c r="B45" s="2" t="s">
        <v>139</v>
      </c>
      <c r="C45" s="2" t="s">
        <v>138</v>
      </c>
      <c r="D45" s="2" t="s">
        <v>66</v>
      </c>
      <c r="E45" s="2" t="s">
        <v>2</v>
      </c>
      <c r="F45" s="2" t="s">
        <v>2</v>
      </c>
    </row>
    <row r="46" spans="1:6">
      <c r="A46" s="2" t="str">
        <f t="shared" si="0"/>
        <v>BARI-ITBRI-ITALY</v>
      </c>
      <c r="B46" s="2" t="s">
        <v>141</v>
      </c>
      <c r="C46" s="2" t="s">
        <v>140</v>
      </c>
      <c r="D46" s="2" t="s">
        <v>70</v>
      </c>
      <c r="E46" s="2" t="s">
        <v>2</v>
      </c>
      <c r="F46" s="2" t="s">
        <v>2</v>
      </c>
    </row>
    <row r="47" spans="1:6">
      <c r="A47" s="2" t="str">
        <f t="shared" si="0"/>
        <v>BASSENS-FRBAS-FRANCE</v>
      </c>
      <c r="B47" s="2" t="s">
        <v>144</v>
      </c>
      <c r="C47" s="2" t="s">
        <v>143</v>
      </c>
      <c r="D47" s="2" t="s">
        <v>51</v>
      </c>
      <c r="E47" s="2" t="s">
        <v>2</v>
      </c>
      <c r="F47" s="2" t="s">
        <v>2</v>
      </c>
    </row>
    <row r="48" spans="1:6">
      <c r="A48" s="2" t="str">
        <f t="shared" si="0"/>
        <v>BASSETERRE, ST KITTS-KNBAS-SAINT KITTS AND NEVIS</v>
      </c>
      <c r="B48" s="2" t="s">
        <v>146</v>
      </c>
      <c r="C48" s="2" t="s">
        <v>145</v>
      </c>
      <c r="D48" s="2" t="s">
        <v>147</v>
      </c>
      <c r="E48" s="2" t="s">
        <v>2</v>
      </c>
      <c r="F48" s="2" t="s">
        <v>2</v>
      </c>
    </row>
    <row r="49" spans="1:6">
      <c r="A49" s="2" t="str">
        <f t="shared" si="0"/>
        <v>BATUMI-GEBUS-GEORGIA</v>
      </c>
      <c r="B49" s="2" t="s">
        <v>149</v>
      </c>
      <c r="C49" s="2" t="s">
        <v>148</v>
      </c>
      <c r="D49" s="2" t="s">
        <v>150</v>
      </c>
      <c r="E49" s="2" t="s">
        <v>2</v>
      </c>
      <c r="F49" s="2" t="s">
        <v>2</v>
      </c>
    </row>
    <row r="50" spans="1:6">
      <c r="A50" s="2" t="str">
        <f t="shared" si="0"/>
        <v>BEIRA-MZBEW-MOZAMBIQUE</v>
      </c>
      <c r="B50" s="2" t="s">
        <v>153</v>
      </c>
      <c r="C50" s="2" t="s">
        <v>152</v>
      </c>
      <c r="D50" s="2" t="s">
        <v>151</v>
      </c>
      <c r="E50" s="2" t="s">
        <v>2</v>
      </c>
      <c r="F50" s="2" t="s">
        <v>2</v>
      </c>
    </row>
    <row r="51" spans="1:6">
      <c r="A51" s="2" t="str">
        <f t="shared" si="0"/>
        <v>BEIRUT-LBBEY-LEBANON</v>
      </c>
      <c r="B51" s="2" t="s">
        <v>155</v>
      </c>
      <c r="C51" s="2" t="s">
        <v>154</v>
      </c>
      <c r="D51" s="2" t="s">
        <v>156</v>
      </c>
      <c r="E51" s="2" t="s">
        <v>2</v>
      </c>
      <c r="F51" s="2" t="s">
        <v>2</v>
      </c>
    </row>
    <row r="52" spans="1:6">
      <c r="A52" s="2" t="str">
        <f t="shared" si="0"/>
        <v>BEJAIA-DZBJA-ALGERIA</v>
      </c>
      <c r="B52" s="2" t="s">
        <v>158</v>
      </c>
      <c r="C52" s="2" t="s">
        <v>157</v>
      </c>
      <c r="D52" s="2" t="s">
        <v>69</v>
      </c>
      <c r="E52" s="2" t="s">
        <v>2</v>
      </c>
      <c r="F52" s="2" t="s">
        <v>2</v>
      </c>
    </row>
    <row r="53" spans="1:6">
      <c r="A53" s="2" t="str">
        <f t="shared" si="0"/>
        <v>BELEM-BRBEL-BRAZIL</v>
      </c>
      <c r="B53" s="2" t="s">
        <v>163</v>
      </c>
      <c r="C53" s="2" t="s">
        <v>162</v>
      </c>
      <c r="D53" s="2" t="s">
        <v>78</v>
      </c>
      <c r="E53" s="2" t="s">
        <v>2</v>
      </c>
      <c r="F53" s="2" t="s">
        <v>2</v>
      </c>
    </row>
    <row r="54" spans="1:6">
      <c r="A54" s="2" t="str">
        <f t="shared" si="0"/>
        <v>BELFAST-GBBEL-UNITED KINGDOM</v>
      </c>
      <c r="B54" s="2" t="s">
        <v>14</v>
      </c>
      <c r="C54" s="2" t="s">
        <v>164</v>
      </c>
      <c r="D54" s="2" t="s">
        <v>165</v>
      </c>
      <c r="E54" s="2" t="s">
        <v>2</v>
      </c>
      <c r="F54" s="2" t="s">
        <v>2</v>
      </c>
    </row>
    <row r="55" spans="1:6">
      <c r="A55" s="2" t="str">
        <f t="shared" si="0"/>
        <v>BELL BAY-AUBEL-AUSTRALIA</v>
      </c>
      <c r="B55" s="2" t="s">
        <v>167</v>
      </c>
      <c r="C55" s="2" t="s">
        <v>166</v>
      </c>
      <c r="D55" s="2" t="s">
        <v>41</v>
      </c>
      <c r="E55" s="2" t="s">
        <v>2</v>
      </c>
      <c r="F55" s="2" t="s">
        <v>2</v>
      </c>
    </row>
    <row r="56" spans="1:6">
      <c r="A56" s="2" t="str">
        <f t="shared" si="0"/>
        <v>BERGEN-NOBGO-NORWAY</v>
      </c>
      <c r="B56" s="2" t="s">
        <v>169</v>
      </c>
      <c r="C56" s="2" t="s">
        <v>168</v>
      </c>
      <c r="D56" s="2" t="s">
        <v>62</v>
      </c>
      <c r="E56" s="2" t="s">
        <v>2</v>
      </c>
      <c r="F56" s="2" t="s">
        <v>2</v>
      </c>
    </row>
    <row r="57" spans="1:6">
      <c r="A57" s="2" t="str">
        <f t="shared" si="0"/>
        <v>BILBAO-ESBIO-SPAIN</v>
      </c>
      <c r="B57" s="2" t="s">
        <v>171</v>
      </c>
      <c r="C57" s="2" t="s">
        <v>170</v>
      </c>
      <c r="D57" s="2" t="s">
        <v>66</v>
      </c>
      <c r="E57" s="2" t="s">
        <v>2</v>
      </c>
      <c r="F57" s="2" t="s">
        <v>2</v>
      </c>
    </row>
    <row r="58" spans="1:6">
      <c r="A58" s="2" t="str">
        <f t="shared" si="0"/>
        <v>BINGAZI-LYBEN-LIBYAN ARAB JAMAHIRIYA</v>
      </c>
      <c r="B58" s="2" t="s">
        <v>173</v>
      </c>
      <c r="C58" s="2" t="s">
        <v>172</v>
      </c>
      <c r="D58" s="2" t="s">
        <v>174</v>
      </c>
      <c r="E58" s="2" t="s">
        <v>2</v>
      </c>
      <c r="F58" s="2" t="s">
        <v>2</v>
      </c>
    </row>
    <row r="59" spans="1:6">
      <c r="A59" s="2" t="str">
        <f t="shared" si="0"/>
        <v>BISSAU-GWOXB-GUINEA-BISSAU</v>
      </c>
      <c r="B59" s="2" t="s">
        <v>177</v>
      </c>
      <c r="C59" s="2" t="s">
        <v>176</v>
      </c>
      <c r="D59" s="2" t="s">
        <v>178</v>
      </c>
      <c r="E59" s="2" t="s">
        <v>2</v>
      </c>
      <c r="F59" s="2" t="s">
        <v>2</v>
      </c>
    </row>
    <row r="60" spans="1:6">
      <c r="A60" s="2" t="str">
        <f t="shared" si="0"/>
        <v>BLUFF-NZBLU-NEW ZEALAND</v>
      </c>
      <c r="B60" s="2" t="s">
        <v>180</v>
      </c>
      <c r="C60" s="2" t="s">
        <v>179</v>
      </c>
      <c r="D60" s="2" t="s">
        <v>114</v>
      </c>
      <c r="E60" s="2" t="s">
        <v>2</v>
      </c>
      <c r="F60" s="2" t="s">
        <v>2</v>
      </c>
    </row>
    <row r="61" spans="1:6">
      <c r="A61" s="2" t="str">
        <f t="shared" si="0"/>
        <v>BOSTON-USBOS-UNITED STATES</v>
      </c>
      <c r="B61" s="2" t="s">
        <v>182</v>
      </c>
      <c r="C61" s="2" t="s">
        <v>181</v>
      </c>
      <c r="D61" s="2" t="s">
        <v>125</v>
      </c>
      <c r="E61" s="2" t="s">
        <v>2</v>
      </c>
      <c r="F61" s="2" t="s">
        <v>2</v>
      </c>
    </row>
    <row r="62" spans="1:6">
      <c r="A62" s="2" t="str">
        <f t="shared" si="0"/>
        <v>BREMERHAVEN-DEBRV-GERMANY</v>
      </c>
      <c r="B62" s="2" t="s">
        <v>185</v>
      </c>
      <c r="C62" s="2" t="s">
        <v>184</v>
      </c>
      <c r="D62" s="2" t="s">
        <v>183</v>
      </c>
      <c r="E62" s="2" t="s">
        <v>2</v>
      </c>
      <c r="F62" s="2" t="s">
        <v>2</v>
      </c>
    </row>
    <row r="63" spans="1:6">
      <c r="A63" s="2" t="str">
        <f t="shared" si="0"/>
        <v>BREST-FRBES-FRANCE</v>
      </c>
      <c r="B63" s="2" t="s">
        <v>187</v>
      </c>
      <c r="C63" s="2" t="s">
        <v>186</v>
      </c>
      <c r="D63" s="2" t="s">
        <v>51</v>
      </c>
      <c r="E63" s="2" t="s">
        <v>2</v>
      </c>
      <c r="F63" s="2" t="s">
        <v>2</v>
      </c>
    </row>
    <row r="64" spans="1:6">
      <c r="A64" s="2" t="str">
        <f t="shared" si="0"/>
        <v>BREVIK-NOBVK-NORWAY</v>
      </c>
      <c r="B64" s="2" t="s">
        <v>189</v>
      </c>
      <c r="C64" s="2" t="s">
        <v>188</v>
      </c>
      <c r="D64" s="2" t="s">
        <v>62</v>
      </c>
      <c r="E64" s="2" t="s">
        <v>2</v>
      </c>
      <c r="F64" s="2" t="s">
        <v>2</v>
      </c>
    </row>
    <row r="65" spans="1:6">
      <c r="A65" s="2" t="str">
        <f t="shared" si="0"/>
        <v>BRIDGETOWN-BBBGI-BARBADOS</v>
      </c>
      <c r="B65" s="2" t="s">
        <v>191</v>
      </c>
      <c r="C65" s="2" t="s">
        <v>190</v>
      </c>
      <c r="D65" s="2" t="s">
        <v>192</v>
      </c>
      <c r="E65" s="2" t="s">
        <v>2</v>
      </c>
      <c r="F65" s="2" t="s">
        <v>2</v>
      </c>
    </row>
    <row r="66" spans="1:6">
      <c r="A66" s="2" t="str">
        <f t="shared" si="0"/>
        <v>BRISBANE-AUBNE-AUSTRALIA</v>
      </c>
      <c r="B66" s="2" t="s">
        <v>194</v>
      </c>
      <c r="C66" s="2" t="s">
        <v>193</v>
      </c>
      <c r="D66" s="2" t="s">
        <v>41</v>
      </c>
      <c r="E66" s="2" t="s">
        <v>2</v>
      </c>
      <c r="F66" s="2" t="s">
        <v>2</v>
      </c>
    </row>
    <row r="67" spans="1:6">
      <c r="A67" s="2" t="str">
        <f t="shared" si="0"/>
        <v>BUENAVENTURA-COBUN-COLOMBIA</v>
      </c>
      <c r="B67" s="2" t="s">
        <v>196</v>
      </c>
      <c r="C67" s="2" t="s">
        <v>195</v>
      </c>
      <c r="D67" s="2" t="s">
        <v>142</v>
      </c>
      <c r="E67" s="2" t="s">
        <v>2</v>
      </c>
      <c r="F67" s="2" t="s">
        <v>2</v>
      </c>
    </row>
    <row r="68" spans="1:6">
      <c r="A68" s="2" t="str">
        <f t="shared" si="0"/>
        <v>BUENOS AIRES-ARBUE-ARGENTINA</v>
      </c>
      <c r="B68" s="2" t="s">
        <v>198</v>
      </c>
      <c r="C68" s="2" t="s">
        <v>197</v>
      </c>
      <c r="D68" s="2" t="s">
        <v>117</v>
      </c>
      <c r="E68" s="2" t="s">
        <v>2</v>
      </c>
      <c r="F68" s="2" t="s">
        <v>2</v>
      </c>
    </row>
    <row r="69" spans="1:6">
      <c r="A69" s="2" t="str">
        <f t="shared" si="0"/>
        <v>BURGAS-BGBOJ-BULGARIA</v>
      </c>
      <c r="B69" s="2" t="s">
        <v>200</v>
      </c>
      <c r="C69" s="2" t="s">
        <v>199</v>
      </c>
      <c r="D69" s="2" t="s">
        <v>201</v>
      </c>
      <c r="E69" s="2" t="s">
        <v>2</v>
      </c>
      <c r="F69" s="2" t="s">
        <v>2</v>
      </c>
    </row>
    <row r="70" spans="1:6">
      <c r="A70" s="2" t="str">
        <f t="shared" ref="A70:A127" si="1">CONCATENATE(B70,"-",C70,"-",D70)</f>
        <v>CAACUPEMI-PYCCA-PARAGUAY</v>
      </c>
      <c r="B70" s="2" t="s">
        <v>206</v>
      </c>
      <c r="C70" s="2" t="s">
        <v>205</v>
      </c>
      <c r="D70" s="2" t="s">
        <v>111</v>
      </c>
      <c r="E70" s="2" t="s">
        <v>2</v>
      </c>
      <c r="F70" s="2" t="s">
        <v>2</v>
      </c>
    </row>
    <row r="71" spans="1:6">
      <c r="A71" s="2" t="str">
        <f t="shared" si="1"/>
        <v>CADIZ-ESCAD-SPAIN</v>
      </c>
      <c r="B71" s="2" t="s">
        <v>208</v>
      </c>
      <c r="C71" s="2" t="s">
        <v>207</v>
      </c>
      <c r="D71" s="2" t="s">
        <v>66</v>
      </c>
      <c r="E71" s="2" t="s">
        <v>2</v>
      </c>
      <c r="F71" s="2" t="s">
        <v>2</v>
      </c>
    </row>
    <row r="72" spans="1:6">
      <c r="A72" s="2" t="str">
        <f t="shared" si="1"/>
        <v>CAGLIARI-ITCAG-ITALY</v>
      </c>
      <c r="B72" s="2" t="s">
        <v>210</v>
      </c>
      <c r="C72" s="2" t="s">
        <v>209</v>
      </c>
      <c r="D72" s="2" t="s">
        <v>70</v>
      </c>
      <c r="E72" s="2" t="s">
        <v>2</v>
      </c>
      <c r="F72" s="2" t="s">
        <v>2</v>
      </c>
    </row>
    <row r="73" spans="1:6">
      <c r="A73" s="2" t="str">
        <f t="shared" si="1"/>
        <v>CALDERA-CRCAL-COSTA RICA</v>
      </c>
      <c r="B73" s="2" t="s">
        <v>214</v>
      </c>
      <c r="C73" s="2" t="s">
        <v>213</v>
      </c>
      <c r="D73" s="2" t="s">
        <v>215</v>
      </c>
      <c r="E73" s="2" t="s">
        <v>2</v>
      </c>
      <c r="F73" s="2" t="s">
        <v>2</v>
      </c>
    </row>
    <row r="74" spans="1:6">
      <c r="A74" s="2" t="str">
        <f t="shared" si="1"/>
        <v>CALLAO-PECLL-PERU</v>
      </c>
      <c r="B74" s="2" t="s">
        <v>217</v>
      </c>
      <c r="C74" s="2" t="s">
        <v>216</v>
      </c>
      <c r="D74" s="2" t="s">
        <v>218</v>
      </c>
      <c r="E74" s="2" t="s">
        <v>2</v>
      </c>
      <c r="F74" s="2" t="s">
        <v>2</v>
      </c>
    </row>
    <row r="75" spans="1:6">
      <c r="A75" s="2" t="str">
        <f t="shared" si="1"/>
        <v>CANICAL-PTCNL-PORTUGAL</v>
      </c>
      <c r="B75" s="2" t="s">
        <v>220</v>
      </c>
      <c r="C75" s="2" t="s">
        <v>219</v>
      </c>
      <c r="D75" s="2" t="s">
        <v>221</v>
      </c>
      <c r="E75" s="2" t="s">
        <v>2</v>
      </c>
      <c r="F75" s="2" t="s">
        <v>2</v>
      </c>
    </row>
    <row r="76" spans="1:6">
      <c r="A76" s="2" t="str">
        <f t="shared" si="1"/>
        <v>CAP-HAITIEN-HTCAP-HAITI</v>
      </c>
      <c r="B76" s="2" t="s">
        <v>223</v>
      </c>
      <c r="C76" s="2" t="s">
        <v>222</v>
      </c>
      <c r="D76" s="2" t="s">
        <v>224</v>
      </c>
      <c r="E76" s="2" t="s">
        <v>2</v>
      </c>
      <c r="F76" s="2" t="s">
        <v>2</v>
      </c>
    </row>
    <row r="77" spans="1:6">
      <c r="A77" s="2" t="str">
        <f t="shared" si="1"/>
        <v>CAPE TOWN-ZACPT-SOUTH AFRICA</v>
      </c>
      <c r="B77" s="2" t="s">
        <v>226</v>
      </c>
      <c r="C77" s="2" t="s">
        <v>225</v>
      </c>
      <c r="D77" s="2" t="s">
        <v>227</v>
      </c>
      <c r="E77" s="2" t="s">
        <v>2</v>
      </c>
      <c r="F77" s="2" t="s">
        <v>2</v>
      </c>
    </row>
    <row r="78" spans="1:6">
      <c r="A78" s="2" t="str">
        <f t="shared" si="1"/>
        <v>CARTAGENA-COCTG-COLOMBIA</v>
      </c>
      <c r="B78" s="2" t="s">
        <v>229</v>
      </c>
      <c r="C78" s="2" t="s">
        <v>228</v>
      </c>
      <c r="D78" s="2" t="s">
        <v>142</v>
      </c>
      <c r="E78" s="2" t="s">
        <v>2</v>
      </c>
      <c r="F78" s="2" t="s">
        <v>2</v>
      </c>
    </row>
    <row r="79" spans="1:6">
      <c r="A79" s="2" t="str">
        <f t="shared" si="1"/>
        <v>CARTAGENA-ESCAR-SPAIN</v>
      </c>
      <c r="B79" s="2" t="s">
        <v>229</v>
      </c>
      <c r="C79" s="2" t="s">
        <v>230</v>
      </c>
      <c r="D79" s="2" t="s">
        <v>66</v>
      </c>
      <c r="E79" s="2" t="s">
        <v>2</v>
      </c>
      <c r="F79" s="2" t="s">
        <v>2</v>
      </c>
    </row>
    <row r="80" spans="1:6">
      <c r="A80" s="2" t="str">
        <f t="shared" si="1"/>
        <v>CASABLANCA-MACAS-MOROCCO</v>
      </c>
      <c r="B80" s="2" t="s">
        <v>232</v>
      </c>
      <c r="C80" s="2" t="s">
        <v>231</v>
      </c>
      <c r="D80" s="2" t="s">
        <v>47</v>
      </c>
      <c r="E80" s="2" t="s">
        <v>2</v>
      </c>
      <c r="F80" s="2" t="s">
        <v>2</v>
      </c>
    </row>
    <row r="81" spans="1:6">
      <c r="A81" s="2" t="str">
        <f t="shared" si="1"/>
        <v>CASTELLON DE LA PLANA-ESCAS-SPAIN</v>
      </c>
      <c r="B81" s="2" t="s">
        <v>234</v>
      </c>
      <c r="C81" s="2" t="s">
        <v>233</v>
      </c>
      <c r="D81" s="2" t="s">
        <v>66</v>
      </c>
      <c r="E81" s="2" t="s">
        <v>2</v>
      </c>
      <c r="F81" s="2" t="s">
        <v>2</v>
      </c>
    </row>
    <row r="82" spans="1:6">
      <c r="A82" s="2" t="str">
        <f t="shared" si="1"/>
        <v>CASTRIES-LCCAS-SAINT LUCIA</v>
      </c>
      <c r="B82" s="2" t="s">
        <v>236</v>
      </c>
      <c r="C82" s="2" t="s">
        <v>235</v>
      </c>
      <c r="D82" s="2" t="s">
        <v>237</v>
      </c>
      <c r="E82" s="2" t="s">
        <v>2</v>
      </c>
      <c r="F82" s="2" t="s">
        <v>2</v>
      </c>
    </row>
    <row r="83" spans="1:6">
      <c r="A83" s="2" t="str">
        <f t="shared" si="1"/>
        <v>CAUCEDO-DOCAU-DOMINICAN REPUBLIC</v>
      </c>
      <c r="B83" s="2" t="s">
        <v>241</v>
      </c>
      <c r="C83" s="2" t="s">
        <v>240</v>
      </c>
      <c r="D83" s="2" t="s">
        <v>242</v>
      </c>
      <c r="E83" s="2" t="s">
        <v>2</v>
      </c>
      <c r="F83" s="2" t="s">
        <v>2</v>
      </c>
    </row>
    <row r="84" spans="1:6">
      <c r="A84" s="2" t="str">
        <f t="shared" si="1"/>
        <v>CEUTA-ESCEU-SPAIN</v>
      </c>
      <c r="B84" s="2" t="s">
        <v>244</v>
      </c>
      <c r="C84" s="2" t="s">
        <v>243</v>
      </c>
      <c r="D84" s="2" t="s">
        <v>66</v>
      </c>
      <c r="E84" s="2" t="s">
        <v>2</v>
      </c>
      <c r="F84" s="2" t="s">
        <v>2</v>
      </c>
    </row>
    <row r="85" spans="1:6">
      <c r="A85" s="2" t="str">
        <f t="shared" si="1"/>
        <v>CHARLESTON-USCHS-UNITED STATES</v>
      </c>
      <c r="B85" s="2" t="s">
        <v>246</v>
      </c>
      <c r="C85" s="2" t="s">
        <v>245</v>
      </c>
      <c r="D85" s="2" t="s">
        <v>125</v>
      </c>
      <c r="E85" s="2" t="s">
        <v>2</v>
      </c>
      <c r="F85" s="2" t="s">
        <v>2</v>
      </c>
    </row>
    <row r="86" spans="1:6">
      <c r="A86" s="2" t="str">
        <f t="shared" si="1"/>
        <v>CHENNAI-INMAA-INDIA</v>
      </c>
      <c r="B86" s="2" t="s">
        <v>248</v>
      </c>
      <c r="C86" s="2" t="s">
        <v>247</v>
      </c>
      <c r="D86" s="2" t="s">
        <v>59</v>
      </c>
      <c r="E86" s="2" t="s">
        <v>2</v>
      </c>
      <c r="F86" s="2" t="s">
        <v>2</v>
      </c>
    </row>
    <row r="87" spans="1:6">
      <c r="A87" s="2" t="str">
        <f t="shared" si="1"/>
        <v>CHIMBOTE-PECHM-PERU</v>
      </c>
      <c r="B87" s="2" t="s">
        <v>250</v>
      </c>
      <c r="C87" s="2" t="s">
        <v>249</v>
      </c>
      <c r="D87" s="2" t="s">
        <v>218</v>
      </c>
      <c r="E87" s="2" t="s">
        <v>2</v>
      </c>
      <c r="F87" s="2" t="s">
        <v>2</v>
      </c>
    </row>
    <row r="88" spans="1:6">
      <c r="A88" s="2" t="str">
        <f t="shared" si="1"/>
        <v>CHITTAGONG-BDCGP-BANGLADESH</v>
      </c>
      <c r="B88" s="2" t="s">
        <v>252</v>
      </c>
      <c r="C88" s="2" t="s">
        <v>251</v>
      </c>
      <c r="D88" s="2" t="s">
        <v>253</v>
      </c>
      <c r="E88" s="2" t="s">
        <v>2</v>
      </c>
      <c r="F88" s="2" t="s">
        <v>2</v>
      </c>
    </row>
    <row r="89" spans="1:6">
      <c r="A89" s="2" t="str">
        <f t="shared" si="1"/>
        <v>CIVITAVECCHIA-ITCVV-ITALY</v>
      </c>
      <c r="B89" s="2" t="s">
        <v>257</v>
      </c>
      <c r="C89" s="2" t="s">
        <v>256</v>
      </c>
      <c r="D89" s="2" t="s">
        <v>70</v>
      </c>
      <c r="E89" s="2" t="s">
        <v>2</v>
      </c>
      <c r="F89" s="2" t="s">
        <v>2</v>
      </c>
    </row>
    <row r="90" spans="1:6">
      <c r="A90" s="2" t="str">
        <f t="shared" si="1"/>
        <v>COCHIN-INCOK-INDIA</v>
      </c>
      <c r="B90" s="2" t="s">
        <v>259</v>
      </c>
      <c r="C90" s="2" t="s">
        <v>258</v>
      </c>
      <c r="D90" s="2" t="s">
        <v>59</v>
      </c>
      <c r="E90" s="2" t="s">
        <v>2</v>
      </c>
      <c r="F90" s="2" t="s">
        <v>2</v>
      </c>
    </row>
    <row r="91" spans="1:6">
      <c r="A91" s="2" t="str">
        <f t="shared" si="1"/>
        <v>COEGA-ZAZBA-SOUTH AFRICA</v>
      </c>
      <c r="B91" s="2" t="s">
        <v>261</v>
      </c>
      <c r="C91" s="2" t="s">
        <v>260</v>
      </c>
      <c r="D91" s="2" t="s">
        <v>227</v>
      </c>
      <c r="E91" s="2" t="s">
        <v>2</v>
      </c>
      <c r="F91" s="2" t="s">
        <v>2</v>
      </c>
    </row>
    <row r="92" spans="1:6">
      <c r="A92" s="2" t="str">
        <f t="shared" si="1"/>
        <v>COLOMBO-LKCMB-SRI LANKA</v>
      </c>
      <c r="B92" s="2" t="s">
        <v>263</v>
      </c>
      <c r="C92" s="2" t="s">
        <v>262</v>
      </c>
      <c r="D92" s="2" t="s">
        <v>264</v>
      </c>
      <c r="E92" s="2" t="s">
        <v>2</v>
      </c>
      <c r="F92" s="2" t="s">
        <v>2</v>
      </c>
    </row>
    <row r="93" spans="1:6">
      <c r="A93" s="2" t="str">
        <f t="shared" si="1"/>
        <v>CONAKRY-GNCKY-GUINEA</v>
      </c>
      <c r="B93" s="2" t="s">
        <v>266</v>
      </c>
      <c r="C93" s="2" t="s">
        <v>265</v>
      </c>
      <c r="D93" s="2" t="s">
        <v>267</v>
      </c>
      <c r="E93" s="2" t="s">
        <v>2</v>
      </c>
      <c r="F93" s="2" t="s">
        <v>2</v>
      </c>
    </row>
    <row r="94" spans="1:6">
      <c r="A94" s="2" t="str">
        <f t="shared" si="1"/>
        <v>CONCEPCION DEL URUGUAY-ARCOU-ARGENTINA</v>
      </c>
      <c r="B94" s="2" t="s">
        <v>269</v>
      </c>
      <c r="C94" s="2" t="s">
        <v>268</v>
      </c>
      <c r="D94" s="2" t="s">
        <v>117</v>
      </c>
      <c r="E94" s="2" t="s">
        <v>2</v>
      </c>
      <c r="F94" s="2" t="s">
        <v>2</v>
      </c>
    </row>
    <row r="95" spans="1:6">
      <c r="A95" s="2" t="str">
        <f t="shared" si="1"/>
        <v>CONSTANTA-ROCND-ROMANIA</v>
      </c>
      <c r="B95" s="2" t="s">
        <v>271</v>
      </c>
      <c r="C95" s="2" t="s">
        <v>270</v>
      </c>
      <c r="D95" s="2" t="s">
        <v>272</v>
      </c>
      <c r="E95" s="2" t="s">
        <v>2</v>
      </c>
      <c r="F95" s="2" t="s">
        <v>2</v>
      </c>
    </row>
    <row r="96" spans="1:6">
      <c r="A96" s="2" t="str">
        <f t="shared" si="1"/>
        <v>COPENHAGEN-DKCPH-DENMARK</v>
      </c>
      <c r="B96" s="2" t="s">
        <v>274</v>
      </c>
      <c r="C96" s="2" t="s">
        <v>273</v>
      </c>
      <c r="D96" s="2" t="s">
        <v>24</v>
      </c>
      <c r="E96" s="2" t="s">
        <v>2</v>
      </c>
      <c r="F96" s="2" t="s">
        <v>2</v>
      </c>
    </row>
    <row r="97" spans="1:6">
      <c r="A97" s="2" t="str">
        <f t="shared" si="1"/>
        <v>CORK-IEORK-IRELAND</v>
      </c>
      <c r="B97" s="2" t="s">
        <v>276</v>
      </c>
      <c r="C97" s="2" t="s">
        <v>275</v>
      </c>
      <c r="D97" s="2" t="s">
        <v>277</v>
      </c>
      <c r="E97" s="2" t="s">
        <v>2</v>
      </c>
      <c r="F97" s="2" t="s">
        <v>2</v>
      </c>
    </row>
    <row r="98" spans="1:6">
      <c r="A98" s="2" t="str">
        <f t="shared" si="1"/>
        <v>CORONEL-CLCNL-CHILE</v>
      </c>
      <c r="B98" s="2" t="s">
        <v>279</v>
      </c>
      <c r="C98" s="2" t="s">
        <v>278</v>
      </c>
      <c r="D98" s="2" t="s">
        <v>88</v>
      </c>
      <c r="E98" s="2" t="s">
        <v>2</v>
      </c>
      <c r="F98" s="2" t="s">
        <v>2</v>
      </c>
    </row>
    <row r="99" spans="1:6">
      <c r="A99" s="2" t="str">
        <f t="shared" si="1"/>
        <v>CORRIENTES-ARCNQ-ARGENTINA</v>
      </c>
      <c r="B99" s="2" t="s">
        <v>281</v>
      </c>
      <c r="C99" s="2" t="s">
        <v>280</v>
      </c>
      <c r="D99" s="2" t="s">
        <v>117</v>
      </c>
      <c r="E99" s="2" t="s">
        <v>2</v>
      </c>
      <c r="F99" s="2" t="s">
        <v>2</v>
      </c>
    </row>
    <row r="100" spans="1:6">
      <c r="A100" s="2" t="str">
        <f t="shared" si="1"/>
        <v>COTONOU-BJCOO-BENIN</v>
      </c>
      <c r="B100" s="2" t="s">
        <v>283</v>
      </c>
      <c r="C100" s="2" t="s">
        <v>282</v>
      </c>
      <c r="D100" s="2" t="s">
        <v>284</v>
      </c>
      <c r="E100" s="2" t="s">
        <v>2</v>
      </c>
      <c r="F100" s="2" t="s">
        <v>2</v>
      </c>
    </row>
    <row r="101" spans="1:6">
      <c r="A101" s="2" t="str">
        <f t="shared" si="1"/>
        <v>CRISTOBAL-PACTB-PANAMA</v>
      </c>
      <c r="B101" s="2" t="s">
        <v>286</v>
      </c>
      <c r="C101" s="2" t="s">
        <v>285</v>
      </c>
      <c r="D101" s="2" t="s">
        <v>122</v>
      </c>
      <c r="E101" s="2" t="s">
        <v>2</v>
      </c>
      <c r="F101" s="2" t="s">
        <v>2</v>
      </c>
    </row>
    <row r="102" spans="1:6">
      <c r="A102" s="2" t="str">
        <f t="shared" si="1"/>
        <v>DAKAR-SNDKR-SENEGAL</v>
      </c>
      <c r="B102" s="2" t="s">
        <v>288</v>
      </c>
      <c r="C102" s="2" t="s">
        <v>287</v>
      </c>
      <c r="D102" s="2" t="s">
        <v>289</v>
      </c>
      <c r="E102" s="2" t="s">
        <v>2</v>
      </c>
      <c r="F102" s="2" t="s">
        <v>2</v>
      </c>
    </row>
    <row r="103" spans="1:6">
      <c r="A103" s="2" t="str">
        <f t="shared" si="1"/>
        <v>DAMIETTA-EGDAM-EGYPT</v>
      </c>
      <c r="B103" s="2" t="s">
        <v>293</v>
      </c>
      <c r="C103" s="2" t="s">
        <v>292</v>
      </c>
      <c r="D103" s="2" t="s">
        <v>65</v>
      </c>
      <c r="E103" s="2" t="s">
        <v>2</v>
      </c>
      <c r="F103" s="2" t="s">
        <v>2</v>
      </c>
    </row>
    <row r="104" spans="1:6">
      <c r="A104" s="2" t="str">
        <f t="shared" si="1"/>
        <v>DAR ES SALAAM-TZDAR-TANZANIA, UNITED REPUBLIC OF</v>
      </c>
      <c r="B104" s="2" t="s">
        <v>295</v>
      </c>
      <c r="C104" s="2" t="s">
        <v>294</v>
      </c>
      <c r="D104" s="2" t="s">
        <v>296</v>
      </c>
      <c r="E104" s="2" t="s">
        <v>2</v>
      </c>
      <c r="F104" s="2" t="s">
        <v>2</v>
      </c>
    </row>
    <row r="105" spans="1:6">
      <c r="A105" s="2" t="str">
        <f t="shared" si="1"/>
        <v>DIEGO SUAREZ-MGDIE-MADAGASCAR</v>
      </c>
      <c r="B105" s="2" t="s">
        <v>298</v>
      </c>
      <c r="C105" s="2" t="s">
        <v>297</v>
      </c>
      <c r="D105" s="2" t="s">
        <v>299</v>
      </c>
      <c r="E105" s="2" t="s">
        <v>2</v>
      </c>
      <c r="F105" s="2" t="s">
        <v>2</v>
      </c>
    </row>
    <row r="106" spans="1:6">
      <c r="A106" s="2" t="str">
        <f t="shared" si="1"/>
        <v>DJIBOUTI-DJJIB-DJIBOUTI</v>
      </c>
      <c r="B106" s="2" t="s">
        <v>301</v>
      </c>
      <c r="C106" s="2" t="s">
        <v>300</v>
      </c>
      <c r="D106" s="2" t="s">
        <v>301</v>
      </c>
      <c r="E106" s="2" t="s">
        <v>2</v>
      </c>
      <c r="F106" s="2" t="s">
        <v>2</v>
      </c>
    </row>
    <row r="107" spans="1:6">
      <c r="A107" s="2" t="str">
        <f t="shared" si="1"/>
        <v>DOHA-QADOH-QATAR</v>
      </c>
      <c r="B107" s="2" t="s">
        <v>303</v>
      </c>
      <c r="C107" s="2" t="s">
        <v>302</v>
      </c>
      <c r="D107" s="2" t="s">
        <v>304</v>
      </c>
      <c r="E107" s="2" t="s">
        <v>2</v>
      </c>
      <c r="F107" s="2" t="s">
        <v>2</v>
      </c>
    </row>
    <row r="108" spans="1:6">
      <c r="A108" s="2" t="str">
        <f t="shared" si="1"/>
        <v>DOUALA-CMDLA-CAMEROON</v>
      </c>
      <c r="B108" s="2" t="s">
        <v>306</v>
      </c>
      <c r="C108" s="2" t="s">
        <v>305</v>
      </c>
      <c r="D108" s="2" t="s">
        <v>307</v>
      </c>
      <c r="E108" s="2" t="s">
        <v>2</v>
      </c>
      <c r="F108" s="2" t="s">
        <v>2</v>
      </c>
    </row>
    <row r="109" spans="1:6">
      <c r="A109" s="2" t="str">
        <f t="shared" si="1"/>
        <v>DUBLIN-IEDUB-IRELAND</v>
      </c>
      <c r="B109" s="2" t="s">
        <v>309</v>
      </c>
      <c r="C109" s="2" t="s">
        <v>308</v>
      </c>
      <c r="D109" s="2" t="s">
        <v>277</v>
      </c>
      <c r="E109" s="2" t="s">
        <v>2</v>
      </c>
      <c r="F109" s="2" t="s">
        <v>2</v>
      </c>
    </row>
    <row r="110" spans="1:6">
      <c r="A110" s="2" t="str">
        <f t="shared" si="1"/>
        <v>DUNKERQUE-FRDKK-FRANCE</v>
      </c>
      <c r="B110" s="2" t="s">
        <v>312</v>
      </c>
      <c r="C110" s="2" t="s">
        <v>311</v>
      </c>
      <c r="D110" s="2" t="s">
        <v>51</v>
      </c>
      <c r="E110" s="2" t="s">
        <v>2</v>
      </c>
      <c r="F110" s="2" t="s">
        <v>2</v>
      </c>
    </row>
    <row r="111" spans="1:6">
      <c r="A111" s="2" t="str">
        <f t="shared" si="1"/>
        <v>DURBAN-ZADUR-SOUTH AFRICA</v>
      </c>
      <c r="B111" s="2" t="s">
        <v>314</v>
      </c>
      <c r="C111" s="2" t="s">
        <v>313</v>
      </c>
      <c r="D111" s="2" t="s">
        <v>227</v>
      </c>
      <c r="E111" s="2" t="s">
        <v>2</v>
      </c>
      <c r="F111" s="2" t="s">
        <v>2</v>
      </c>
    </row>
    <row r="112" spans="1:6">
      <c r="A112" s="2" t="str">
        <f t="shared" si="1"/>
        <v>DURRES-ALDRZ-ALBANIA</v>
      </c>
      <c r="B112" s="2" t="s">
        <v>316</v>
      </c>
      <c r="C112" s="2" t="s">
        <v>315</v>
      </c>
      <c r="D112" s="2" t="s">
        <v>317</v>
      </c>
      <c r="E112" s="2" t="s">
        <v>2</v>
      </c>
      <c r="F112" s="2" t="s">
        <v>2</v>
      </c>
    </row>
    <row r="113" spans="1:6">
      <c r="A113" s="2" t="str">
        <f t="shared" si="1"/>
        <v>EAST LONDON-ZAELS-SOUTH AFRICA</v>
      </c>
      <c r="B113" s="2" t="s">
        <v>319</v>
      </c>
      <c r="C113" s="2" t="s">
        <v>318</v>
      </c>
      <c r="D113" s="2" t="s">
        <v>227</v>
      </c>
      <c r="E113" s="2" t="s">
        <v>2</v>
      </c>
      <c r="F113" s="2" t="s">
        <v>2</v>
      </c>
    </row>
    <row r="114" spans="1:6">
      <c r="A114" s="2" t="str">
        <f t="shared" si="1"/>
        <v>EHOALA (TOLAGNARO)-MGEHL-MADAGASCAR</v>
      </c>
      <c r="B114" s="2" t="s">
        <v>321</v>
      </c>
      <c r="C114" s="2" t="s">
        <v>320</v>
      </c>
      <c r="D114" s="2" t="s">
        <v>299</v>
      </c>
      <c r="E114" s="2" t="s">
        <v>2</v>
      </c>
      <c r="F114" s="2" t="s">
        <v>2</v>
      </c>
    </row>
    <row r="115" spans="1:6">
      <c r="A115" s="2" t="str">
        <f t="shared" si="1"/>
        <v>EMBAKASI-KEEMB-KENYA</v>
      </c>
      <c r="B115" s="2" t="s">
        <v>324</v>
      </c>
      <c r="C115" s="2" t="s">
        <v>323</v>
      </c>
      <c r="D115" s="2" t="s">
        <v>325</v>
      </c>
      <c r="E115" s="2" t="s">
        <v>2</v>
      </c>
      <c r="F115" s="2" t="s">
        <v>2</v>
      </c>
    </row>
    <row r="116" spans="1:6">
      <c r="A116" s="2" t="str">
        <f t="shared" si="1"/>
        <v>EMDEN-DEEME-GERMANY</v>
      </c>
      <c r="B116" s="2" t="s">
        <v>327</v>
      </c>
      <c r="C116" s="2" t="s">
        <v>326</v>
      </c>
      <c r="D116" s="2" t="s">
        <v>183</v>
      </c>
      <c r="E116" s="2" t="s">
        <v>2</v>
      </c>
      <c r="F116" s="2" t="s">
        <v>2</v>
      </c>
    </row>
    <row r="117" spans="1:6">
      <c r="A117" s="2" t="str">
        <f t="shared" si="1"/>
        <v>FELIXSTOWE-GBFXT-UNITED KINGDOM</v>
      </c>
      <c r="B117" s="2" t="s">
        <v>330</v>
      </c>
      <c r="C117" s="2" t="s">
        <v>329</v>
      </c>
      <c r="D117" s="2" t="s">
        <v>165</v>
      </c>
      <c r="E117" s="2" t="s">
        <v>2</v>
      </c>
      <c r="F117" s="2" t="s">
        <v>2</v>
      </c>
    </row>
    <row r="118" spans="1:6">
      <c r="A118" s="2" t="str">
        <f t="shared" si="1"/>
        <v>FENIX-PYFNX-PARAGUAY</v>
      </c>
      <c r="B118" s="2" t="s">
        <v>332</v>
      </c>
      <c r="C118" s="2" t="s">
        <v>331</v>
      </c>
      <c r="D118" s="2" t="s">
        <v>111</v>
      </c>
      <c r="E118" s="2" t="s">
        <v>2</v>
      </c>
      <c r="F118" s="2" t="s">
        <v>2</v>
      </c>
    </row>
    <row r="119" spans="1:6">
      <c r="A119" s="2" t="str">
        <f t="shared" si="1"/>
        <v>FORT-DE-FRANCE-MQFDF-MARTINIQUE</v>
      </c>
      <c r="B119" s="2" t="s">
        <v>334</v>
      </c>
      <c r="C119" s="2" t="s">
        <v>333</v>
      </c>
      <c r="D119" s="2" t="s">
        <v>335</v>
      </c>
      <c r="E119" s="2" t="s">
        <v>2</v>
      </c>
      <c r="F119" s="2" t="s">
        <v>2</v>
      </c>
    </row>
    <row r="120" spans="1:6">
      <c r="A120" s="2" t="str">
        <f t="shared" si="1"/>
        <v>FOS-SUR-MER-FRFOS-FRANCE</v>
      </c>
      <c r="B120" s="2" t="s">
        <v>337</v>
      </c>
      <c r="C120" s="2" t="s">
        <v>336</v>
      </c>
      <c r="D120" s="2" t="s">
        <v>51</v>
      </c>
      <c r="E120" s="2" t="s">
        <v>2</v>
      </c>
      <c r="F120" s="2" t="s">
        <v>2</v>
      </c>
    </row>
    <row r="121" spans="1:6">
      <c r="A121" s="2" t="str">
        <f t="shared" si="1"/>
        <v>FREDERICIA-DKFRC-DENMARK</v>
      </c>
      <c r="B121" s="2" t="s">
        <v>339</v>
      </c>
      <c r="C121" s="2" t="s">
        <v>338</v>
      </c>
      <c r="D121" s="2" t="s">
        <v>24</v>
      </c>
      <c r="E121" s="2" t="s">
        <v>2</v>
      </c>
      <c r="F121" s="2" t="s">
        <v>2</v>
      </c>
    </row>
    <row r="122" spans="1:6">
      <c r="A122" s="2" t="str">
        <f t="shared" si="1"/>
        <v>FREDRIKSTAD-NOFRK-NORWAY</v>
      </c>
      <c r="B122" s="2" t="s">
        <v>341</v>
      </c>
      <c r="C122" s="2" t="s">
        <v>340</v>
      </c>
      <c r="D122" s="2" t="s">
        <v>62</v>
      </c>
      <c r="E122" s="2" t="s">
        <v>2</v>
      </c>
      <c r="F122" s="2" t="s">
        <v>2</v>
      </c>
    </row>
    <row r="123" spans="1:6">
      <c r="A123" s="2" t="str">
        <f t="shared" si="1"/>
        <v>FREEPORT, GRAND BAHAMA-BSFPO-BAHAMAS</v>
      </c>
      <c r="B123" s="2" t="s">
        <v>343</v>
      </c>
      <c r="C123" s="2" t="s">
        <v>342</v>
      </c>
      <c r="D123" s="2" t="s">
        <v>344</v>
      </c>
      <c r="E123" s="2" t="s">
        <v>2</v>
      </c>
      <c r="F123" s="2" t="s">
        <v>2</v>
      </c>
    </row>
    <row r="124" spans="1:6">
      <c r="A124" s="2" t="str">
        <f t="shared" si="1"/>
        <v>FREMANTLE-AUFRE-AUSTRALIA</v>
      </c>
      <c r="B124" s="2" t="s">
        <v>346</v>
      </c>
      <c r="C124" s="2" t="s">
        <v>345</v>
      </c>
      <c r="D124" s="2" t="s">
        <v>41</v>
      </c>
      <c r="E124" s="2" t="s">
        <v>2</v>
      </c>
      <c r="F124" s="2" t="s">
        <v>2</v>
      </c>
    </row>
    <row r="125" spans="1:6">
      <c r="A125" s="2" t="str">
        <f t="shared" si="1"/>
        <v>GAVLE-SEGVX-SWEDEN</v>
      </c>
      <c r="B125" s="2" t="s">
        <v>350</v>
      </c>
      <c r="C125" s="2" t="s">
        <v>349</v>
      </c>
      <c r="D125" s="2" t="s">
        <v>50</v>
      </c>
      <c r="E125" s="2" t="s">
        <v>2</v>
      </c>
      <c r="F125" s="2" t="s">
        <v>2</v>
      </c>
    </row>
    <row r="126" spans="1:6">
      <c r="A126" s="2" t="str">
        <f t="shared" si="1"/>
        <v>GDANSK-PLGDN-POLAND</v>
      </c>
      <c r="B126" s="2" t="s">
        <v>352</v>
      </c>
      <c r="C126" s="2" t="s">
        <v>351</v>
      </c>
      <c r="D126" s="2" t="s">
        <v>353</v>
      </c>
      <c r="E126" s="2" t="s">
        <v>2</v>
      </c>
      <c r="F126" s="2" t="s">
        <v>2</v>
      </c>
    </row>
    <row r="127" spans="1:6">
      <c r="A127" s="2" t="str">
        <f t="shared" si="1"/>
        <v>GDYNIA-PLGDY-POLAND</v>
      </c>
      <c r="B127" s="2" t="s">
        <v>355</v>
      </c>
      <c r="C127" s="2" t="s">
        <v>354</v>
      </c>
      <c r="D127" s="2" t="s">
        <v>353</v>
      </c>
      <c r="E127" s="2" t="s">
        <v>2</v>
      </c>
      <c r="F127" s="2" t="s">
        <v>2</v>
      </c>
    </row>
    <row r="128" spans="1:6">
      <c r="A128" s="2" t="str">
        <f t="shared" ref="A128:A182" si="2">CONCATENATE(B128,"-",C128,"-",D128)</f>
        <v>GEBZE-TRGEB-TURKEY</v>
      </c>
      <c r="B128" s="2" t="s">
        <v>357</v>
      </c>
      <c r="C128" s="2" t="s">
        <v>356</v>
      </c>
      <c r="D128" s="2" t="s">
        <v>60</v>
      </c>
      <c r="E128" s="2" t="s">
        <v>2</v>
      </c>
      <c r="F128" s="2" t="s">
        <v>2</v>
      </c>
    </row>
    <row r="129" spans="1:6">
      <c r="A129" s="2" t="str">
        <f t="shared" si="2"/>
        <v>GEMLIK-TRGEM-TURKEY</v>
      </c>
      <c r="B129" s="2" t="s">
        <v>359</v>
      </c>
      <c r="C129" s="2" t="s">
        <v>358</v>
      </c>
      <c r="D129" s="2" t="s">
        <v>60</v>
      </c>
      <c r="E129" s="2" t="s">
        <v>2</v>
      </c>
      <c r="F129" s="2" t="s">
        <v>2</v>
      </c>
    </row>
    <row r="130" spans="1:6">
      <c r="A130" s="2" t="str">
        <f t="shared" si="2"/>
        <v>GENOA-ITGOA-ITALY</v>
      </c>
      <c r="B130" s="2" t="s">
        <v>361</v>
      </c>
      <c r="C130" s="2" t="s">
        <v>360</v>
      </c>
      <c r="D130" s="2" t="s">
        <v>70</v>
      </c>
      <c r="E130" s="2" t="s">
        <v>2</v>
      </c>
      <c r="F130" s="2" t="s">
        <v>2</v>
      </c>
    </row>
    <row r="131" spans="1:6">
      <c r="A131" s="2" t="str">
        <f t="shared" si="2"/>
        <v>GEORGETOWN-GYGEO-GUYANA</v>
      </c>
      <c r="B131" s="2" t="s">
        <v>363</v>
      </c>
      <c r="C131" s="2" t="s">
        <v>362</v>
      </c>
      <c r="D131" s="2" t="s">
        <v>364</v>
      </c>
      <c r="E131" s="2" t="s">
        <v>2</v>
      </c>
      <c r="F131" s="2" t="s">
        <v>2</v>
      </c>
    </row>
    <row r="132" spans="1:6">
      <c r="A132" s="2" t="str">
        <f t="shared" si="2"/>
        <v>GIJON-ESGIJ-SPAIN</v>
      </c>
      <c r="B132" s="2" t="s">
        <v>366</v>
      </c>
      <c r="C132" s="2" t="s">
        <v>365</v>
      </c>
      <c r="D132" s="2" t="s">
        <v>66</v>
      </c>
      <c r="E132" s="2" t="s">
        <v>2</v>
      </c>
      <c r="F132" s="2" t="s">
        <v>2</v>
      </c>
    </row>
    <row r="133" spans="1:6">
      <c r="A133" s="2" t="str">
        <f t="shared" si="2"/>
        <v>GIOIA TAURO-ITGIT-ITALY</v>
      </c>
      <c r="B133" s="2" t="s">
        <v>368</v>
      </c>
      <c r="C133" s="2" t="s">
        <v>367</v>
      </c>
      <c r="D133" s="2" t="s">
        <v>70</v>
      </c>
      <c r="E133" s="2" t="s">
        <v>2</v>
      </c>
      <c r="F133" s="2" t="s">
        <v>2</v>
      </c>
    </row>
    <row r="134" spans="1:6">
      <c r="A134" s="2" t="str">
        <f t="shared" si="2"/>
        <v>GJEMNES-NOGJM-NORWAY</v>
      </c>
      <c r="B134" s="2" t="s">
        <v>370</v>
      </c>
      <c r="C134" s="2" t="s">
        <v>369</v>
      </c>
      <c r="D134" s="2" t="s">
        <v>62</v>
      </c>
      <c r="E134" s="2" t="s">
        <v>2</v>
      </c>
      <c r="F134" s="2" t="s">
        <v>2</v>
      </c>
    </row>
    <row r="135" spans="1:6">
      <c r="A135" s="2" t="str">
        <f t="shared" si="2"/>
        <v>GONAIVES-HTGVS-HAITI</v>
      </c>
      <c r="B135" s="2" t="s">
        <v>372</v>
      </c>
      <c r="C135" s="2" t="s">
        <v>371</v>
      </c>
      <c r="D135" s="2" t="s">
        <v>224</v>
      </c>
      <c r="E135" s="2" t="s">
        <v>2</v>
      </c>
      <c r="F135" s="2" t="s">
        <v>2</v>
      </c>
    </row>
    <row r="136" spans="1:6">
      <c r="A136" s="2" t="str">
        <f t="shared" si="2"/>
        <v>GOTEBORG-SEGOT-SWEDEN</v>
      </c>
      <c r="B136" s="2" t="s">
        <v>374</v>
      </c>
      <c r="C136" s="2" t="s">
        <v>373</v>
      </c>
      <c r="D136" s="2" t="s">
        <v>50</v>
      </c>
      <c r="E136" s="2" t="s">
        <v>2</v>
      </c>
      <c r="F136" s="2" t="s">
        <v>2</v>
      </c>
    </row>
    <row r="137" spans="1:6">
      <c r="A137" s="2" t="str">
        <f t="shared" si="2"/>
        <v>GRAND CAYMAN-KYGCM-CAYMAN ISLANDS</v>
      </c>
      <c r="B137" s="2" t="s">
        <v>376</v>
      </c>
      <c r="C137" s="2" t="s">
        <v>375</v>
      </c>
      <c r="D137" s="2" t="s">
        <v>377</v>
      </c>
      <c r="E137" s="2" t="s">
        <v>2</v>
      </c>
      <c r="F137" s="2" t="s">
        <v>2</v>
      </c>
    </row>
    <row r="138" spans="1:6">
      <c r="A138" s="2" t="str">
        <f t="shared" si="2"/>
        <v>GRANGEMOUTH-GBGRG-UNITED KINGDOM</v>
      </c>
      <c r="B138" s="2" t="s">
        <v>379</v>
      </c>
      <c r="C138" s="2" t="s">
        <v>378</v>
      </c>
      <c r="D138" s="2" t="s">
        <v>165</v>
      </c>
      <c r="E138" s="2" t="s">
        <v>2</v>
      </c>
      <c r="F138" s="2" t="s">
        <v>2</v>
      </c>
    </row>
    <row r="139" spans="1:6">
      <c r="A139" s="2" t="str">
        <f t="shared" si="2"/>
        <v>GUAYAQUIL-ECGYE-ECUADOR</v>
      </c>
      <c r="B139" s="2" t="s">
        <v>382</v>
      </c>
      <c r="C139" s="2" t="s">
        <v>381</v>
      </c>
      <c r="D139" s="2" t="s">
        <v>383</v>
      </c>
      <c r="E139" s="2" t="s">
        <v>2</v>
      </c>
      <c r="F139" s="2" t="s">
        <v>2</v>
      </c>
    </row>
    <row r="140" spans="1:6">
      <c r="A140" s="2" t="str">
        <f t="shared" si="2"/>
        <v>HAIFA-ILHFA-ISRAEL</v>
      </c>
      <c r="B140" s="2" t="s">
        <v>387</v>
      </c>
      <c r="C140" s="2" t="s">
        <v>386</v>
      </c>
      <c r="D140" s="2" t="s">
        <v>105</v>
      </c>
      <c r="E140" s="2" t="s">
        <v>2</v>
      </c>
      <c r="F140" s="2" t="s">
        <v>2</v>
      </c>
    </row>
    <row r="141" spans="1:6">
      <c r="A141" s="2" t="str">
        <f t="shared" si="2"/>
        <v>HALDIA-INHAL-INDIA</v>
      </c>
      <c r="B141" s="2" t="s">
        <v>391</v>
      </c>
      <c r="C141" s="2" t="s">
        <v>390</v>
      </c>
      <c r="D141" s="2" t="s">
        <v>59</v>
      </c>
      <c r="E141" s="2" t="s">
        <v>2</v>
      </c>
      <c r="F141" s="2" t="s">
        <v>2</v>
      </c>
    </row>
    <row r="142" spans="1:6">
      <c r="A142" s="2" t="str">
        <f t="shared" si="2"/>
        <v>HAMBURG-DEHAM-GERMANY</v>
      </c>
      <c r="B142" s="2" t="s">
        <v>393</v>
      </c>
      <c r="C142" s="2" t="s">
        <v>392</v>
      </c>
      <c r="D142" s="2" t="s">
        <v>183</v>
      </c>
      <c r="E142" s="2" t="s">
        <v>2</v>
      </c>
      <c r="F142" s="2" t="s">
        <v>2</v>
      </c>
    </row>
    <row r="143" spans="1:6">
      <c r="A143" s="2" t="str">
        <f t="shared" si="2"/>
        <v>HAMILTON-BMBDA-BERMUDA</v>
      </c>
      <c r="B143" s="2" t="s">
        <v>395</v>
      </c>
      <c r="C143" s="2" t="s">
        <v>394</v>
      </c>
      <c r="D143" s="2" t="s">
        <v>396</v>
      </c>
      <c r="E143" s="2" t="s">
        <v>2</v>
      </c>
      <c r="F143" s="2" t="s">
        <v>2</v>
      </c>
    </row>
    <row r="144" spans="1:6">
      <c r="A144" s="2" t="str">
        <f t="shared" si="2"/>
        <v>HAMINA-FIHMN-FINLAND</v>
      </c>
      <c r="B144" s="2" t="s">
        <v>398</v>
      </c>
      <c r="C144" s="2" t="s">
        <v>397</v>
      </c>
      <c r="D144" s="2" t="s">
        <v>399</v>
      </c>
      <c r="E144" s="2" t="s">
        <v>2</v>
      </c>
      <c r="F144" s="2" t="s">
        <v>2</v>
      </c>
    </row>
    <row r="145" spans="1:6">
      <c r="A145" s="2" t="str">
        <f t="shared" si="2"/>
        <v>HARWICH-GBHRW-UNITED KINGDOM</v>
      </c>
      <c r="B145" s="2" t="s">
        <v>401</v>
      </c>
      <c r="C145" s="2" t="s">
        <v>400</v>
      </c>
      <c r="D145" s="2" t="s">
        <v>165</v>
      </c>
      <c r="E145" s="2" t="s">
        <v>2</v>
      </c>
      <c r="F145" s="2" t="s">
        <v>2</v>
      </c>
    </row>
    <row r="146" spans="1:6">
      <c r="A146" s="2" t="str">
        <f t="shared" si="2"/>
        <v>HAUGESUND-NOHAU-NORWAY</v>
      </c>
      <c r="B146" s="2" t="s">
        <v>403</v>
      </c>
      <c r="C146" s="2" t="s">
        <v>402</v>
      </c>
      <c r="D146" s="2" t="s">
        <v>62</v>
      </c>
      <c r="E146" s="2" t="s">
        <v>2</v>
      </c>
      <c r="F146" s="2" t="s">
        <v>2</v>
      </c>
    </row>
    <row r="147" spans="1:6">
      <c r="A147" s="2" t="str">
        <f t="shared" si="2"/>
        <v>HELSINGBORG-SEHEL-SWEDEN</v>
      </c>
      <c r="B147" s="2" t="s">
        <v>405</v>
      </c>
      <c r="C147" s="2" t="s">
        <v>404</v>
      </c>
      <c r="D147" s="2" t="s">
        <v>50</v>
      </c>
      <c r="E147" s="2" t="s">
        <v>2</v>
      </c>
      <c r="F147" s="2" t="s">
        <v>2</v>
      </c>
    </row>
    <row r="148" spans="1:6">
      <c r="A148" s="2" t="str">
        <f t="shared" si="2"/>
        <v>HELSINKI-FIHEL-FINLAND</v>
      </c>
      <c r="B148" s="2" t="s">
        <v>407</v>
      </c>
      <c r="C148" s="2" t="s">
        <v>406</v>
      </c>
      <c r="D148" s="2" t="s">
        <v>399</v>
      </c>
      <c r="E148" s="2" t="s">
        <v>2</v>
      </c>
      <c r="F148" s="2" t="s">
        <v>2</v>
      </c>
    </row>
    <row r="149" spans="1:6">
      <c r="A149" s="2" t="str">
        <f t="shared" si="2"/>
        <v>HERAKLION-GRHER-GREECE</v>
      </c>
      <c r="B149" s="2" t="s">
        <v>8</v>
      </c>
      <c r="C149" s="2" t="s">
        <v>408</v>
      </c>
      <c r="D149" s="2" t="s">
        <v>95</v>
      </c>
      <c r="E149" s="2" t="s">
        <v>2</v>
      </c>
      <c r="F149" s="2" t="s">
        <v>2</v>
      </c>
    </row>
    <row r="150" spans="1:6">
      <c r="A150" s="2" t="str">
        <f t="shared" si="2"/>
        <v>HODEIDAH-YEHOD-YEMEN</v>
      </c>
      <c r="B150" s="2" t="s">
        <v>412</v>
      </c>
      <c r="C150" s="2" t="s">
        <v>411</v>
      </c>
      <c r="D150" s="2" t="s">
        <v>44</v>
      </c>
      <c r="E150" s="2" t="s">
        <v>2</v>
      </c>
      <c r="F150" s="2" t="s">
        <v>2</v>
      </c>
    </row>
    <row r="151" spans="1:6">
      <c r="A151" s="2" t="str">
        <f t="shared" si="2"/>
        <v>HOUSTON-USHOU-UNITED STATES</v>
      </c>
      <c r="B151" s="2" t="s">
        <v>416</v>
      </c>
      <c r="C151" s="2" t="s">
        <v>415</v>
      </c>
      <c r="D151" s="2" t="s">
        <v>125</v>
      </c>
      <c r="E151" s="2" t="s">
        <v>2</v>
      </c>
      <c r="F151" s="2" t="s">
        <v>2</v>
      </c>
    </row>
    <row r="152" spans="1:6">
      <c r="A152" s="2" t="str">
        <f t="shared" si="2"/>
        <v>ILO-PEILQ-PERU</v>
      </c>
      <c r="B152" s="2" t="s">
        <v>418</v>
      </c>
      <c r="C152" s="2" t="s">
        <v>417</v>
      </c>
      <c r="D152" s="2" t="s">
        <v>218</v>
      </c>
      <c r="E152" s="2" t="s">
        <v>2</v>
      </c>
      <c r="F152" s="2" t="s">
        <v>2</v>
      </c>
    </row>
    <row r="153" spans="1:6">
      <c r="A153" s="2" t="str">
        <f t="shared" si="2"/>
        <v>ILYICHEVSK-UAILK-UKRAINE</v>
      </c>
      <c r="B153" s="2" t="s">
        <v>420</v>
      </c>
      <c r="C153" s="2" t="s">
        <v>419</v>
      </c>
      <c r="D153" s="2" t="s">
        <v>421</v>
      </c>
      <c r="E153" s="2" t="s">
        <v>2</v>
      </c>
      <c r="F153" s="2" t="s">
        <v>2</v>
      </c>
    </row>
    <row r="154" spans="1:6">
      <c r="A154" s="2" t="str">
        <f t="shared" si="2"/>
        <v>IQUIQUE-CLIQQ-CHILE</v>
      </c>
      <c r="B154" s="2" t="s">
        <v>423</v>
      </c>
      <c r="C154" s="2" t="s">
        <v>422</v>
      </c>
      <c r="D154" s="2" t="s">
        <v>88</v>
      </c>
      <c r="E154" s="2" t="s">
        <v>2</v>
      </c>
      <c r="F154" s="2" t="s">
        <v>2</v>
      </c>
    </row>
    <row r="155" spans="1:6">
      <c r="A155" s="2" t="str">
        <f t="shared" si="2"/>
        <v>ISTANBUL-TRIST-TURKEY</v>
      </c>
      <c r="B155" s="2" t="s">
        <v>425</v>
      </c>
      <c r="C155" s="2" t="s">
        <v>424</v>
      </c>
      <c r="D155" s="2" t="s">
        <v>60</v>
      </c>
      <c r="E155" s="2" t="s">
        <v>2</v>
      </c>
      <c r="F155" s="2" t="s">
        <v>2</v>
      </c>
    </row>
    <row r="156" spans="1:6">
      <c r="A156" s="2" t="str">
        <f t="shared" si="2"/>
        <v>ITAGUAI-BRIGI-BRAZIL</v>
      </c>
      <c r="B156" s="2" t="s">
        <v>427</v>
      </c>
      <c r="C156" s="2" t="s">
        <v>426</v>
      </c>
      <c r="D156" s="2" t="s">
        <v>78</v>
      </c>
      <c r="E156" s="2" t="s">
        <v>2</v>
      </c>
      <c r="F156" s="2" t="s">
        <v>2</v>
      </c>
    </row>
    <row r="157" spans="1:6">
      <c r="A157" s="2" t="str">
        <f t="shared" si="2"/>
        <v>IZMIR-TRIZM-TURKEY</v>
      </c>
      <c r="B157" s="2" t="s">
        <v>429</v>
      </c>
      <c r="C157" s="2" t="s">
        <v>428</v>
      </c>
      <c r="D157" s="2" t="s">
        <v>60</v>
      </c>
      <c r="E157" s="2" t="s">
        <v>2</v>
      </c>
      <c r="F157" s="2" t="s">
        <v>2</v>
      </c>
    </row>
    <row r="158" spans="1:6">
      <c r="A158" s="2" t="str">
        <f t="shared" si="2"/>
        <v>JACKSONVILLE-USJAX-UNITED STATES</v>
      </c>
      <c r="B158" s="2" t="s">
        <v>431</v>
      </c>
      <c r="C158" s="2" t="s">
        <v>430</v>
      </c>
      <c r="D158" s="2" t="s">
        <v>125</v>
      </c>
      <c r="E158" s="2" t="s">
        <v>2</v>
      </c>
      <c r="F158" s="2" t="s">
        <v>2</v>
      </c>
    </row>
    <row r="159" spans="1:6">
      <c r="A159" s="2" t="str">
        <f t="shared" si="2"/>
        <v>JEBEL ALI-AEJEA-UNITED ARAB EMIRATES</v>
      </c>
      <c r="B159" s="2" t="s">
        <v>435</v>
      </c>
      <c r="C159" s="2" t="s">
        <v>434</v>
      </c>
      <c r="D159" s="2" t="s">
        <v>31</v>
      </c>
      <c r="E159" s="2" t="s">
        <v>2</v>
      </c>
      <c r="F159" s="2" t="s">
        <v>2</v>
      </c>
    </row>
    <row r="160" spans="1:6">
      <c r="A160" s="2" t="str">
        <f t="shared" si="2"/>
        <v>JEDDAH-SAJED-SAUDI ARABIA</v>
      </c>
      <c r="B160" s="2" t="s">
        <v>437</v>
      </c>
      <c r="C160" s="2" t="s">
        <v>436</v>
      </c>
      <c r="D160" s="2" t="s">
        <v>38</v>
      </c>
      <c r="E160" s="2" t="s">
        <v>2</v>
      </c>
      <c r="F160" s="2" t="s">
        <v>2</v>
      </c>
    </row>
    <row r="161" spans="1:6">
      <c r="A161" s="2" t="str">
        <f t="shared" si="2"/>
        <v>JUBAIL-SAJUB-SAUDI ARABIA</v>
      </c>
      <c r="B161" s="2" t="s">
        <v>439</v>
      </c>
      <c r="C161" s="2" t="s">
        <v>438</v>
      </c>
      <c r="D161" s="2" t="s">
        <v>38</v>
      </c>
      <c r="E161" s="2" t="s">
        <v>2</v>
      </c>
      <c r="F161" s="2" t="s">
        <v>2</v>
      </c>
    </row>
    <row r="162" spans="1:6">
      <c r="A162" s="2" t="str">
        <f t="shared" si="2"/>
        <v>KALININGRAD-RUKGD-RUSSIAN FEDERATION</v>
      </c>
      <c r="B162" s="2" t="s">
        <v>441</v>
      </c>
      <c r="C162" s="2" t="s">
        <v>440</v>
      </c>
      <c r="D162" s="2" t="s">
        <v>99</v>
      </c>
      <c r="E162" s="2" t="s">
        <v>2</v>
      </c>
      <c r="F162" s="2" t="s">
        <v>2</v>
      </c>
    </row>
    <row r="163" spans="1:6">
      <c r="A163" s="2" t="str">
        <f t="shared" si="2"/>
        <v>KANDLA-INIXY-INDIA</v>
      </c>
      <c r="B163" s="2" t="s">
        <v>443</v>
      </c>
      <c r="C163" s="2" t="s">
        <v>442</v>
      </c>
      <c r="D163" s="2" t="s">
        <v>59</v>
      </c>
      <c r="E163" s="2" t="s">
        <v>2</v>
      </c>
      <c r="F163" s="2" t="s">
        <v>2</v>
      </c>
    </row>
    <row r="164" spans="1:6">
      <c r="A164" s="2" t="str">
        <f t="shared" si="2"/>
        <v>KARACHI-PKKHI-PAKISTAN</v>
      </c>
      <c r="B164" s="2" t="s">
        <v>448</v>
      </c>
      <c r="C164" s="2" t="s">
        <v>447</v>
      </c>
      <c r="D164" s="2" t="s">
        <v>449</v>
      </c>
      <c r="E164" s="2" t="s">
        <v>2</v>
      </c>
      <c r="F164" s="2" t="s">
        <v>2</v>
      </c>
    </row>
    <row r="165" spans="1:6">
      <c r="A165" s="2" t="str">
        <f t="shared" si="2"/>
        <v>KARACHI-MUHAMMAD BIN QASIM-PKBQM-PAKISTAN</v>
      </c>
      <c r="B165" s="2" t="s">
        <v>451</v>
      </c>
      <c r="C165" s="2" t="s">
        <v>450</v>
      </c>
      <c r="D165" s="2" t="s">
        <v>449</v>
      </c>
      <c r="E165" s="2" t="s">
        <v>2</v>
      </c>
      <c r="F165" s="2" t="s">
        <v>2</v>
      </c>
    </row>
    <row r="166" spans="1:6">
      <c r="A166" s="2" t="str">
        <f t="shared" si="2"/>
        <v>KEMI/TORNEA-FIKEM-FINLAND</v>
      </c>
      <c r="B166" s="2" t="s">
        <v>455</v>
      </c>
      <c r="C166" s="2" t="s">
        <v>454</v>
      </c>
      <c r="D166" s="2" t="s">
        <v>399</v>
      </c>
      <c r="E166" s="2" t="s">
        <v>2</v>
      </c>
      <c r="F166" s="2" t="s">
        <v>2</v>
      </c>
    </row>
    <row r="167" spans="1:6">
      <c r="A167" s="2" t="str">
        <f t="shared" si="2"/>
        <v>KHOMS-LYKHO-LIBYAN ARAB JAMAHIRIYA</v>
      </c>
      <c r="B167" s="2" t="s">
        <v>457</v>
      </c>
      <c r="C167" s="2" t="s">
        <v>456</v>
      </c>
      <c r="D167" s="2" t="s">
        <v>174</v>
      </c>
      <c r="E167" s="2" t="s">
        <v>2</v>
      </c>
      <c r="F167" s="2" t="s">
        <v>2</v>
      </c>
    </row>
    <row r="168" spans="1:6">
      <c r="A168" s="2" t="str">
        <f t="shared" si="2"/>
        <v>KHORRAMSHAHR-IRKHO-IRAN, ISLAMIC REPUBLIC OF</v>
      </c>
      <c r="B168" s="2" t="s">
        <v>459</v>
      </c>
      <c r="C168" s="2" t="s">
        <v>458</v>
      </c>
      <c r="D168" s="2" t="s">
        <v>128</v>
      </c>
      <c r="E168" s="2" t="s">
        <v>2</v>
      </c>
      <c r="F168" s="2" t="s">
        <v>2</v>
      </c>
    </row>
    <row r="169" spans="1:6">
      <c r="A169" s="2" t="str">
        <f t="shared" si="2"/>
        <v>KINGSTOWN, ST VINCENT-VCKTN-SAINT VINCENT AND THE GRENADINES</v>
      </c>
      <c r="B169" s="2" t="s">
        <v>461</v>
      </c>
      <c r="C169" s="2" t="s">
        <v>460</v>
      </c>
      <c r="D169" s="2" t="s">
        <v>462</v>
      </c>
      <c r="E169" s="2" t="s">
        <v>2</v>
      </c>
      <c r="F169" s="2" t="s">
        <v>2</v>
      </c>
    </row>
    <row r="170" spans="1:6">
      <c r="A170" s="2" t="str">
        <f t="shared" si="2"/>
        <v>KLAIPEDA-LTKLJ-LITHUANIA</v>
      </c>
      <c r="B170" s="2" t="s">
        <v>464</v>
      </c>
      <c r="C170" s="2" t="s">
        <v>463</v>
      </c>
      <c r="D170" s="2" t="s">
        <v>465</v>
      </c>
      <c r="E170" s="2" t="s">
        <v>2</v>
      </c>
      <c r="F170" s="2" t="s">
        <v>2</v>
      </c>
    </row>
    <row r="171" spans="1:6">
      <c r="A171" s="2" t="str">
        <f t="shared" si="2"/>
        <v>KOKKOLA (KARLEBY)-FIKOK-FINLAND</v>
      </c>
      <c r="B171" s="2" t="s">
        <v>469</v>
      </c>
      <c r="C171" s="2" t="s">
        <v>468</v>
      </c>
      <c r="D171" s="2" t="s">
        <v>399</v>
      </c>
      <c r="E171" s="2" t="s">
        <v>2</v>
      </c>
      <c r="F171" s="2" t="s">
        <v>2</v>
      </c>
    </row>
    <row r="172" spans="1:6">
      <c r="A172" s="2" t="str">
        <f t="shared" si="2"/>
        <v>KOLKATA-INCCU-INDIA</v>
      </c>
      <c r="B172" s="2" t="s">
        <v>471</v>
      </c>
      <c r="C172" s="2" t="s">
        <v>470</v>
      </c>
      <c r="D172" s="2" t="s">
        <v>59</v>
      </c>
      <c r="E172" s="2" t="s">
        <v>2</v>
      </c>
      <c r="F172" s="2" t="s">
        <v>2</v>
      </c>
    </row>
    <row r="173" spans="1:6">
      <c r="A173" s="2" t="str">
        <f t="shared" si="2"/>
        <v>KOPER-SIKOP-SLOVENIA</v>
      </c>
      <c r="B173" s="2" t="s">
        <v>473</v>
      </c>
      <c r="C173" s="2" t="s">
        <v>472</v>
      </c>
      <c r="D173" s="2" t="s">
        <v>474</v>
      </c>
      <c r="E173" s="2" t="s">
        <v>2</v>
      </c>
      <c r="F173" s="2" t="s">
        <v>2</v>
      </c>
    </row>
    <row r="174" spans="1:6">
      <c r="A174" s="2" t="str">
        <f t="shared" si="2"/>
        <v>KOTKA-FIKTK-FINLAND</v>
      </c>
      <c r="B174" s="2" t="s">
        <v>476</v>
      </c>
      <c r="C174" s="2" t="s">
        <v>475</v>
      </c>
      <c r="D174" s="2" t="s">
        <v>399</v>
      </c>
      <c r="E174" s="2" t="s">
        <v>2</v>
      </c>
      <c r="F174" s="2" t="s">
        <v>2</v>
      </c>
    </row>
    <row r="175" spans="1:6">
      <c r="A175" s="2" t="str">
        <f t="shared" si="2"/>
        <v>KRISTIANSAND-NOKRS-NORWAY</v>
      </c>
      <c r="B175" s="2" t="s">
        <v>478</v>
      </c>
      <c r="C175" s="2" t="s">
        <v>477</v>
      </c>
      <c r="D175" s="2" t="s">
        <v>62</v>
      </c>
      <c r="E175" s="2" t="s">
        <v>2</v>
      </c>
      <c r="F175" s="2" t="s">
        <v>2</v>
      </c>
    </row>
    <row r="176" spans="1:6">
      <c r="A176" s="2" t="str">
        <f t="shared" si="2"/>
        <v>KRONSHTADT-RUKDT-RUSSIAN FEDERATION</v>
      </c>
      <c r="B176" s="2" t="s">
        <v>480</v>
      </c>
      <c r="C176" s="2" t="s">
        <v>479</v>
      </c>
      <c r="D176" s="2" t="s">
        <v>99</v>
      </c>
      <c r="E176" s="2" t="s">
        <v>2</v>
      </c>
      <c r="F176" s="2" t="s">
        <v>2</v>
      </c>
    </row>
    <row r="177" spans="1:6">
      <c r="A177" s="2" t="str">
        <f t="shared" si="2"/>
        <v>LA GUAIRA-VELAG-VENEZUELA</v>
      </c>
      <c r="B177" s="2" t="s">
        <v>483</v>
      </c>
      <c r="C177" s="2" t="s">
        <v>482</v>
      </c>
      <c r="D177" s="2" t="s">
        <v>322</v>
      </c>
      <c r="E177" s="2" t="s">
        <v>2</v>
      </c>
      <c r="F177" s="2" t="s">
        <v>2</v>
      </c>
    </row>
    <row r="178" spans="1:6">
      <c r="A178" s="2" t="str">
        <f t="shared" si="2"/>
        <v>LA HABANA-CUHAV-CUBA</v>
      </c>
      <c r="B178" s="2" t="s">
        <v>485</v>
      </c>
      <c r="C178" s="2" t="s">
        <v>484</v>
      </c>
      <c r="D178" s="2" t="s">
        <v>486</v>
      </c>
      <c r="E178" s="2" t="s">
        <v>2</v>
      </c>
      <c r="F178" s="2" t="s">
        <v>2</v>
      </c>
    </row>
    <row r="179" spans="1:6">
      <c r="A179" s="2" t="str">
        <f t="shared" si="2"/>
        <v>LA SPEZIA-ITSPE-ITALY</v>
      </c>
      <c r="B179" s="2" t="s">
        <v>488</v>
      </c>
      <c r="C179" s="2" t="s">
        <v>487</v>
      </c>
      <c r="D179" s="2" t="s">
        <v>70</v>
      </c>
      <c r="E179" s="2" t="s">
        <v>2</v>
      </c>
      <c r="F179" s="2" t="s">
        <v>2</v>
      </c>
    </row>
    <row r="180" spans="1:6">
      <c r="A180" s="2" t="str">
        <f t="shared" si="2"/>
        <v>LARVIK-NOLAR-NORWAY</v>
      </c>
      <c r="B180" s="2" t="s">
        <v>492</v>
      </c>
      <c r="C180" s="2" t="s">
        <v>491</v>
      </c>
      <c r="D180" s="2" t="s">
        <v>62</v>
      </c>
      <c r="E180" s="2" t="s">
        <v>2</v>
      </c>
      <c r="F180" s="2" t="s">
        <v>2</v>
      </c>
    </row>
    <row r="181" spans="1:6">
      <c r="A181" s="2" t="str">
        <f t="shared" si="2"/>
        <v>LAS PALMAS-ESLPA-SPAIN</v>
      </c>
      <c r="B181" s="2" t="s">
        <v>493</v>
      </c>
      <c r="C181" s="2" t="s">
        <v>494</v>
      </c>
      <c r="D181" s="2" t="s">
        <v>66</v>
      </c>
      <c r="E181" s="2" t="s">
        <v>2</v>
      </c>
      <c r="F181" s="2" t="s">
        <v>2</v>
      </c>
    </row>
    <row r="182" spans="1:6">
      <c r="A182" s="2" t="str">
        <f t="shared" si="2"/>
        <v>LATTAKIA-SYLTK-SYRIAN ARAB REPUBLIC</v>
      </c>
      <c r="B182" s="2" t="s">
        <v>496</v>
      </c>
      <c r="C182" s="2" t="s">
        <v>495</v>
      </c>
      <c r="D182" s="2" t="s">
        <v>497</v>
      </c>
      <c r="E182" s="2" t="s">
        <v>2</v>
      </c>
      <c r="F182" s="2" t="s">
        <v>2</v>
      </c>
    </row>
    <row r="183" spans="1:6">
      <c r="A183" s="2" t="str">
        <f t="shared" ref="A183:A240" si="3">CONCATENATE(B183,"-",C183,"-",D183)</f>
        <v>LAZARO CARDENAS-MXLZC-MEXICO</v>
      </c>
      <c r="B183" s="2" t="s">
        <v>499</v>
      </c>
      <c r="C183" s="2" t="s">
        <v>498</v>
      </c>
      <c r="D183" s="2" t="s">
        <v>73</v>
      </c>
      <c r="E183" s="2" t="s">
        <v>2</v>
      </c>
      <c r="F183" s="2" t="s">
        <v>2</v>
      </c>
    </row>
    <row r="184" spans="1:6">
      <c r="A184" s="2" t="str">
        <f t="shared" si="3"/>
        <v>LE HAVRE-FRLEH-FRANCE</v>
      </c>
      <c r="B184" s="2" t="s">
        <v>501</v>
      </c>
      <c r="C184" s="2" t="s">
        <v>500</v>
      </c>
      <c r="D184" s="2" t="s">
        <v>51</v>
      </c>
      <c r="E184" s="2" t="s">
        <v>2</v>
      </c>
      <c r="F184" s="2" t="s">
        <v>2</v>
      </c>
    </row>
    <row r="185" spans="1:6">
      <c r="A185" s="2" t="str">
        <f t="shared" si="3"/>
        <v>LE VERDON-FRLVE-FRANCE</v>
      </c>
      <c r="B185" s="2" t="s">
        <v>503</v>
      </c>
      <c r="C185" s="2" t="s">
        <v>502</v>
      </c>
      <c r="D185" s="2" t="s">
        <v>51</v>
      </c>
      <c r="E185" s="2" t="s">
        <v>2</v>
      </c>
      <c r="F185" s="2" t="s">
        <v>2</v>
      </c>
    </row>
    <row r="186" spans="1:6">
      <c r="A186" s="2" t="str">
        <f t="shared" si="3"/>
        <v>LEGHORN-ITLIV-ITALY</v>
      </c>
      <c r="B186" s="2" t="s">
        <v>505</v>
      </c>
      <c r="C186" s="2" t="s">
        <v>504</v>
      </c>
      <c r="D186" s="2" t="s">
        <v>70</v>
      </c>
      <c r="E186" s="2" t="s">
        <v>2</v>
      </c>
      <c r="F186" s="2" t="s">
        <v>2</v>
      </c>
    </row>
    <row r="187" spans="1:6">
      <c r="A187" s="2" t="str">
        <f t="shared" si="3"/>
        <v>LEIXOES-PTLEI-PORTUGAL</v>
      </c>
      <c r="B187" s="2" t="s">
        <v>507</v>
      </c>
      <c r="C187" s="2" t="s">
        <v>506</v>
      </c>
      <c r="D187" s="2" t="s">
        <v>221</v>
      </c>
      <c r="E187" s="2" t="s">
        <v>2</v>
      </c>
      <c r="F187" s="2" t="s">
        <v>2</v>
      </c>
    </row>
    <row r="188" spans="1:6">
      <c r="A188" s="2" t="str">
        <f t="shared" si="3"/>
        <v>LIMASSOL-CYLMS-CYPRUS</v>
      </c>
      <c r="B188" s="2" t="s">
        <v>509</v>
      </c>
      <c r="C188" s="2" t="s">
        <v>508</v>
      </c>
      <c r="D188" s="2" t="s">
        <v>328</v>
      </c>
      <c r="E188" s="2" t="s">
        <v>2</v>
      </c>
      <c r="F188" s="2" t="s">
        <v>2</v>
      </c>
    </row>
    <row r="189" spans="1:6">
      <c r="A189" s="2" t="str">
        <f t="shared" si="3"/>
        <v>LIVERPOOL-GBLIV-UNITED KINGDOM</v>
      </c>
      <c r="B189" s="2" t="s">
        <v>511</v>
      </c>
      <c r="C189" s="2" t="s">
        <v>510</v>
      </c>
      <c r="D189" s="2" t="s">
        <v>165</v>
      </c>
      <c r="E189" s="2" t="s">
        <v>2</v>
      </c>
      <c r="F189" s="2" t="s">
        <v>2</v>
      </c>
    </row>
    <row r="190" spans="1:6">
      <c r="A190" s="2" t="str">
        <f t="shared" si="3"/>
        <v>LOBITO-AOLOB-ANGOLA</v>
      </c>
      <c r="B190" s="2" t="s">
        <v>513</v>
      </c>
      <c r="C190" s="2" t="s">
        <v>512</v>
      </c>
      <c r="D190" s="2" t="s">
        <v>514</v>
      </c>
      <c r="E190" s="2" t="s">
        <v>2</v>
      </c>
      <c r="F190" s="2" t="s">
        <v>2</v>
      </c>
    </row>
    <row r="191" spans="1:6">
      <c r="A191" s="2" t="str">
        <f t="shared" si="3"/>
        <v>LOME-TGLFW-TOGO</v>
      </c>
      <c r="B191" s="2" t="s">
        <v>516</v>
      </c>
      <c r="C191" s="2" t="s">
        <v>515</v>
      </c>
      <c r="D191" s="2" t="s">
        <v>517</v>
      </c>
      <c r="E191" s="2" t="s">
        <v>2</v>
      </c>
      <c r="F191" s="2" t="s">
        <v>2</v>
      </c>
    </row>
    <row r="192" spans="1:6">
      <c r="A192" s="2" t="str">
        <f t="shared" si="3"/>
        <v>LONG BEACH-USLGB-UNITED STATES</v>
      </c>
      <c r="B192" s="2" t="s">
        <v>519</v>
      </c>
      <c r="C192" s="2" t="s">
        <v>518</v>
      </c>
      <c r="D192" s="2" t="s">
        <v>125</v>
      </c>
      <c r="E192" s="2" t="s">
        <v>2</v>
      </c>
      <c r="F192" s="2" t="s">
        <v>2</v>
      </c>
    </row>
    <row r="193" spans="1:6">
      <c r="A193" s="2" t="str">
        <f t="shared" si="3"/>
        <v>LONGONI-YTLON-MAYOTTE</v>
      </c>
      <c r="B193" s="2" t="s">
        <v>521</v>
      </c>
      <c r="C193" s="2" t="s">
        <v>520</v>
      </c>
      <c r="D193" s="2" t="s">
        <v>522</v>
      </c>
      <c r="E193" s="2" t="s">
        <v>2</v>
      </c>
      <c r="F193" s="2" t="s">
        <v>2</v>
      </c>
    </row>
    <row r="194" spans="1:6">
      <c r="A194" s="2" t="str">
        <f t="shared" si="3"/>
        <v>LOS ANGELES-USLAX-UNITED STATES</v>
      </c>
      <c r="B194" s="2" t="s">
        <v>524</v>
      </c>
      <c r="C194" s="2" t="s">
        <v>523</v>
      </c>
      <c r="D194" s="2" t="s">
        <v>125</v>
      </c>
      <c r="E194" s="2" t="s">
        <v>2</v>
      </c>
      <c r="F194" s="2" t="s">
        <v>2</v>
      </c>
    </row>
    <row r="195" spans="1:6">
      <c r="A195" s="2" t="str">
        <f t="shared" si="3"/>
        <v>LUANDA-AOLAD-ANGOLA</v>
      </c>
      <c r="B195" s="2" t="s">
        <v>526</v>
      </c>
      <c r="C195" s="2" t="s">
        <v>525</v>
      </c>
      <c r="D195" s="2" t="s">
        <v>514</v>
      </c>
      <c r="E195" s="2" t="s">
        <v>2</v>
      </c>
      <c r="F195" s="2" t="s">
        <v>2</v>
      </c>
    </row>
    <row r="196" spans="1:6">
      <c r="A196" s="2" t="str">
        <f t="shared" si="3"/>
        <v>LYTTELTON-NZLYT-NEW ZEALAND</v>
      </c>
      <c r="B196" s="2" t="s">
        <v>529</v>
      </c>
      <c r="C196" s="2" t="s">
        <v>528</v>
      </c>
      <c r="D196" s="2" t="s">
        <v>114</v>
      </c>
      <c r="E196" s="2" t="s">
        <v>2</v>
      </c>
      <c r="F196" s="2" t="s">
        <v>2</v>
      </c>
    </row>
    <row r="197" spans="1:6">
      <c r="A197" s="2" t="str">
        <f t="shared" si="3"/>
        <v>MAHE-SCMAW-SEYCHELLES</v>
      </c>
      <c r="B197" s="2" t="s">
        <v>531</v>
      </c>
      <c r="C197" s="2" t="s">
        <v>530</v>
      </c>
      <c r="D197" s="2" t="s">
        <v>532</v>
      </c>
      <c r="E197" s="2" t="s">
        <v>2</v>
      </c>
      <c r="F197" s="2" t="s">
        <v>2</v>
      </c>
    </row>
    <row r="198" spans="1:6">
      <c r="A198" s="2" t="str">
        <f t="shared" si="3"/>
        <v>MAJUNGA-MGMJN-MADAGASCAR</v>
      </c>
      <c r="B198" s="2" t="s">
        <v>534</v>
      </c>
      <c r="C198" s="2" t="s">
        <v>533</v>
      </c>
      <c r="D198" s="2" t="s">
        <v>299</v>
      </c>
      <c r="E198" s="2" t="s">
        <v>2</v>
      </c>
      <c r="F198" s="2" t="s">
        <v>2</v>
      </c>
    </row>
    <row r="199" spans="1:6">
      <c r="A199" s="2" t="str">
        <f t="shared" si="3"/>
        <v>MALAGA-ESAGP-SPAIN</v>
      </c>
      <c r="B199" s="2" t="s">
        <v>536</v>
      </c>
      <c r="C199" s="2" t="s">
        <v>535</v>
      </c>
      <c r="D199" s="2" t="s">
        <v>66</v>
      </c>
      <c r="E199" s="2" t="s">
        <v>2</v>
      </c>
      <c r="F199" s="2" t="s">
        <v>2</v>
      </c>
    </row>
    <row r="200" spans="1:6">
      <c r="A200" s="2" t="str">
        <f t="shared" si="3"/>
        <v>MALE-MVMLE-MALDIVES</v>
      </c>
      <c r="B200" s="2" t="s">
        <v>538</v>
      </c>
      <c r="C200" s="2" t="s">
        <v>537</v>
      </c>
      <c r="D200" s="2" t="s">
        <v>539</v>
      </c>
      <c r="E200" s="2" t="s">
        <v>2</v>
      </c>
      <c r="F200" s="2" t="s">
        <v>2</v>
      </c>
    </row>
    <row r="201" spans="1:6">
      <c r="A201" s="2" t="str">
        <f t="shared" si="3"/>
        <v>MALMO-SEMMA-SWEDEN</v>
      </c>
      <c r="B201" s="2" t="s">
        <v>541</v>
      </c>
      <c r="C201" s="2" t="s">
        <v>540</v>
      </c>
      <c r="D201" s="2" t="s">
        <v>50</v>
      </c>
      <c r="E201" s="2" t="s">
        <v>2</v>
      </c>
      <c r="F201" s="2" t="s">
        <v>2</v>
      </c>
    </row>
    <row r="202" spans="1:6">
      <c r="A202" s="2" t="str">
        <f t="shared" si="3"/>
        <v>MANAGUA-NIMGA-NICARAGUA</v>
      </c>
      <c r="B202" s="2" t="s">
        <v>543</v>
      </c>
      <c r="C202" s="2" t="s">
        <v>542</v>
      </c>
      <c r="D202" s="2" t="s">
        <v>544</v>
      </c>
      <c r="E202" s="2" t="s">
        <v>2</v>
      </c>
      <c r="F202" s="2" t="s">
        <v>2</v>
      </c>
    </row>
    <row r="203" spans="1:6">
      <c r="A203" s="2" t="str">
        <f t="shared" si="3"/>
        <v>MANAUS-BRMAO-BRAZIL</v>
      </c>
      <c r="B203" s="2" t="s">
        <v>546</v>
      </c>
      <c r="C203" s="2" t="s">
        <v>545</v>
      </c>
      <c r="D203" s="2" t="s">
        <v>78</v>
      </c>
      <c r="E203" s="2" t="s">
        <v>2</v>
      </c>
      <c r="F203" s="2" t="s">
        <v>2</v>
      </c>
    </row>
    <row r="204" spans="1:6">
      <c r="A204" s="2" t="str">
        <f t="shared" si="3"/>
        <v>MANILA-PHMNL-PHILIPPINES</v>
      </c>
      <c r="B204" s="2" t="s">
        <v>548</v>
      </c>
      <c r="C204" s="2" t="s">
        <v>547</v>
      </c>
      <c r="D204" s="2" t="s">
        <v>549</v>
      </c>
      <c r="E204" s="2" t="s">
        <v>2</v>
      </c>
      <c r="F204" s="2" t="s">
        <v>2</v>
      </c>
    </row>
    <row r="205" spans="1:6">
      <c r="A205" s="2" t="str">
        <f t="shared" si="3"/>
        <v>MANTYLUOTO/PORI-FIMTL-FINLAND</v>
      </c>
      <c r="B205" s="2" t="s">
        <v>551</v>
      </c>
      <c r="C205" s="2" t="s">
        <v>550</v>
      </c>
      <c r="D205" s="2" t="s">
        <v>399</v>
      </c>
      <c r="E205" s="2" t="s">
        <v>2</v>
      </c>
      <c r="F205" s="2" t="s">
        <v>2</v>
      </c>
    </row>
    <row r="206" spans="1:6">
      <c r="A206" s="2" t="str">
        <f t="shared" si="3"/>
        <v>MANZANILLO-MXZLO-MEXICO</v>
      </c>
      <c r="B206" s="2" t="s">
        <v>553</v>
      </c>
      <c r="C206" s="2" t="s">
        <v>552</v>
      </c>
      <c r="D206" s="2" t="s">
        <v>73</v>
      </c>
      <c r="E206" s="2" t="s">
        <v>2</v>
      </c>
      <c r="F206" s="2" t="s">
        <v>2</v>
      </c>
    </row>
    <row r="207" spans="1:6">
      <c r="A207" s="2" t="str">
        <f t="shared" si="3"/>
        <v>MAPUTO-MZMPM-MOZAMBIQUE</v>
      </c>
      <c r="B207" s="2" t="s">
        <v>555</v>
      </c>
      <c r="C207" s="2" t="s">
        <v>554</v>
      </c>
      <c r="D207" s="2" t="s">
        <v>151</v>
      </c>
      <c r="E207" s="2" t="s">
        <v>2</v>
      </c>
      <c r="F207" s="2" t="s">
        <v>2</v>
      </c>
    </row>
    <row r="208" spans="1:6">
      <c r="A208" s="2" t="str">
        <f t="shared" si="3"/>
        <v>MARIN, PONTEVEDRA-ESMPG-SPAIN</v>
      </c>
      <c r="B208" s="2" t="s">
        <v>557</v>
      </c>
      <c r="C208" s="2" t="s">
        <v>556</v>
      </c>
      <c r="D208" s="2" t="s">
        <v>66</v>
      </c>
      <c r="E208" s="2" t="s">
        <v>2</v>
      </c>
      <c r="F208" s="2" t="s">
        <v>2</v>
      </c>
    </row>
    <row r="209" spans="1:6">
      <c r="A209" s="2" t="str">
        <f t="shared" si="3"/>
        <v>MARMUGAO (MARMAGAO)-INMRM-INDIA</v>
      </c>
      <c r="B209" s="2" t="s">
        <v>559</v>
      </c>
      <c r="C209" s="2" t="s">
        <v>558</v>
      </c>
      <c r="D209" s="2" t="s">
        <v>59</v>
      </c>
      <c r="E209" s="2" t="s">
        <v>2</v>
      </c>
      <c r="F209" s="2" t="s">
        <v>2</v>
      </c>
    </row>
    <row r="210" spans="1:6">
      <c r="A210" s="2" t="str">
        <f t="shared" si="3"/>
        <v>MARSAXLOKK-MTMAR-MALTA</v>
      </c>
      <c r="B210" s="2" t="s">
        <v>561</v>
      </c>
      <c r="C210" s="2" t="s">
        <v>560</v>
      </c>
      <c r="D210" s="2" t="s">
        <v>562</v>
      </c>
      <c r="E210" s="2" t="s">
        <v>2</v>
      </c>
      <c r="F210" s="2" t="s">
        <v>2</v>
      </c>
    </row>
    <row r="211" spans="1:6">
      <c r="A211" s="2" t="str">
        <f t="shared" si="3"/>
        <v>MARSEILLE-FRMRS-FRANCE</v>
      </c>
      <c r="B211" s="2" t="s">
        <v>564</v>
      </c>
      <c r="C211" s="2" t="s">
        <v>563</v>
      </c>
      <c r="D211" s="2" t="s">
        <v>51</v>
      </c>
      <c r="E211" s="2" t="s">
        <v>2</v>
      </c>
      <c r="F211" s="2" t="s">
        <v>2</v>
      </c>
    </row>
    <row r="212" spans="1:6">
      <c r="A212" s="2" t="str">
        <f t="shared" si="3"/>
        <v>MASSAWA-ERMSW-ERITREA</v>
      </c>
      <c r="B212" s="2" t="s">
        <v>566</v>
      </c>
      <c r="C212" s="2" t="s">
        <v>565</v>
      </c>
      <c r="D212" s="2" t="s">
        <v>106</v>
      </c>
      <c r="E212" s="2" t="s">
        <v>2</v>
      </c>
      <c r="F212" s="2" t="s">
        <v>2</v>
      </c>
    </row>
    <row r="213" spans="1:6">
      <c r="A213" s="2" t="str">
        <f t="shared" si="3"/>
        <v>MATADI-CDMAT-CONGO, THE DEMOCRATIC REPUBLIC OF THE</v>
      </c>
      <c r="B213" s="2" t="s">
        <v>568</v>
      </c>
      <c r="C213" s="2" t="s">
        <v>567</v>
      </c>
      <c r="D213" s="2" t="s">
        <v>569</v>
      </c>
      <c r="E213" s="2" t="s">
        <v>2</v>
      </c>
      <c r="F213" s="2" t="s">
        <v>2</v>
      </c>
    </row>
    <row r="214" spans="1:6">
      <c r="A214" s="2" t="str">
        <f t="shared" si="3"/>
        <v>MATARANI-PEMRI-PERU</v>
      </c>
      <c r="B214" s="2" t="s">
        <v>571</v>
      </c>
      <c r="C214" s="2" t="s">
        <v>570</v>
      </c>
      <c r="D214" s="2" t="s">
        <v>218</v>
      </c>
      <c r="E214" s="2" t="s">
        <v>2</v>
      </c>
      <c r="F214" s="2" t="s">
        <v>2</v>
      </c>
    </row>
    <row r="215" spans="1:6">
      <c r="A215" s="2" t="str">
        <f t="shared" si="3"/>
        <v>MAZATLAN-MXMZT-MEXICO</v>
      </c>
      <c r="B215" s="2" t="s">
        <v>575</v>
      </c>
      <c r="C215" s="2" t="s">
        <v>574</v>
      </c>
      <c r="D215" s="2" t="s">
        <v>73</v>
      </c>
      <c r="E215" s="2" t="s">
        <v>2</v>
      </c>
      <c r="F215" s="2" t="s">
        <v>2</v>
      </c>
    </row>
    <row r="216" spans="1:6">
      <c r="A216" s="2" t="str">
        <f t="shared" si="3"/>
        <v>MELBOURNE-AUMEL-AUSTRALIA</v>
      </c>
      <c r="B216" s="2" t="s">
        <v>577</v>
      </c>
      <c r="C216" s="2" t="s">
        <v>576</v>
      </c>
      <c r="D216" s="2" t="s">
        <v>41</v>
      </c>
      <c r="E216" s="2" t="s">
        <v>2</v>
      </c>
      <c r="F216" s="2" t="s">
        <v>2</v>
      </c>
    </row>
    <row r="217" spans="1:6">
      <c r="A217" s="2" t="str">
        <f t="shared" si="3"/>
        <v>MERSIN-TRMER-TURKEY</v>
      </c>
      <c r="B217" s="2" t="s">
        <v>579</v>
      </c>
      <c r="C217" s="2" t="s">
        <v>578</v>
      </c>
      <c r="D217" s="2" t="s">
        <v>60</v>
      </c>
      <c r="E217" s="2" t="s">
        <v>2</v>
      </c>
      <c r="F217" s="2" t="s">
        <v>2</v>
      </c>
    </row>
    <row r="218" spans="1:6">
      <c r="A218" s="2" t="str">
        <f t="shared" si="3"/>
        <v>MINDELO-CVMIN-CAPE VERDE</v>
      </c>
      <c r="B218" s="2" t="s">
        <v>581</v>
      </c>
      <c r="C218" s="2" t="s">
        <v>580</v>
      </c>
      <c r="D218" s="2" t="s">
        <v>582</v>
      </c>
      <c r="E218" s="2" t="s">
        <v>2</v>
      </c>
      <c r="F218" s="2" t="s">
        <v>2</v>
      </c>
    </row>
    <row r="219" spans="1:6">
      <c r="A219" s="2" t="str">
        <f t="shared" si="3"/>
        <v>MISURATA-LYMRA-LIBYAN ARAB JAMAHIRIYA</v>
      </c>
      <c r="B219" s="2" t="s">
        <v>584</v>
      </c>
      <c r="C219" s="2" t="s">
        <v>583</v>
      </c>
      <c r="D219" s="2" t="s">
        <v>174</v>
      </c>
      <c r="E219" s="2" t="s">
        <v>2</v>
      </c>
      <c r="F219" s="2" t="s">
        <v>2</v>
      </c>
    </row>
    <row r="220" spans="1:6">
      <c r="A220" s="2" t="str">
        <f t="shared" si="3"/>
        <v>MOMBASA-KEMBA-KENYA</v>
      </c>
      <c r="B220" s="2" t="s">
        <v>588</v>
      </c>
      <c r="C220" s="2" t="s">
        <v>587</v>
      </c>
      <c r="D220" s="2" t="s">
        <v>325</v>
      </c>
      <c r="E220" s="2" t="s">
        <v>2</v>
      </c>
      <c r="F220" s="2" t="s">
        <v>2</v>
      </c>
    </row>
    <row r="221" spans="1:6">
      <c r="A221" s="2" t="str">
        <f t="shared" si="3"/>
        <v>MONTEVIDEO-UYMVD-URUGUAY</v>
      </c>
      <c r="B221" s="2" t="s">
        <v>590</v>
      </c>
      <c r="C221" s="2" t="s">
        <v>589</v>
      </c>
      <c r="D221" s="2" t="s">
        <v>591</v>
      </c>
      <c r="E221" s="2" t="s">
        <v>2</v>
      </c>
      <c r="F221" s="2" t="s">
        <v>2</v>
      </c>
    </row>
    <row r="222" spans="1:6">
      <c r="A222" s="2" t="str">
        <f t="shared" si="3"/>
        <v>MONTOIR-DE-BRETAGNE-FRMTX-FRANCE</v>
      </c>
      <c r="B222" s="2" t="s">
        <v>593</v>
      </c>
      <c r="C222" s="2" t="s">
        <v>592</v>
      </c>
      <c r="D222" s="2" t="s">
        <v>51</v>
      </c>
      <c r="E222" s="2" t="s">
        <v>2</v>
      </c>
      <c r="F222" s="2" t="s">
        <v>2</v>
      </c>
    </row>
    <row r="223" spans="1:6">
      <c r="A223" s="2" t="str">
        <f t="shared" si="3"/>
        <v>MONTREAL-CAMTR-CANADA</v>
      </c>
      <c r="B223" s="2" t="s">
        <v>595</v>
      </c>
      <c r="C223" s="2" t="s">
        <v>594</v>
      </c>
      <c r="D223" s="2" t="s">
        <v>596</v>
      </c>
      <c r="E223" s="2" t="s">
        <v>2</v>
      </c>
      <c r="F223" s="2" t="s">
        <v>2</v>
      </c>
    </row>
    <row r="224" spans="1:6">
      <c r="A224" s="2" t="str">
        <f t="shared" si="3"/>
        <v>MOSS-NOMSS-NORWAY</v>
      </c>
      <c r="B224" s="2" t="s">
        <v>598</v>
      </c>
      <c r="C224" s="2" t="s">
        <v>597</v>
      </c>
      <c r="D224" s="2" t="s">
        <v>62</v>
      </c>
      <c r="E224" s="2" t="s">
        <v>2</v>
      </c>
      <c r="F224" s="2" t="s">
        <v>2</v>
      </c>
    </row>
    <row r="225" spans="1:6">
      <c r="A225" s="2" t="str">
        <f t="shared" si="3"/>
        <v>MUNDRA-INMUN-INDIA</v>
      </c>
      <c r="B225" s="2" t="s">
        <v>600</v>
      </c>
      <c r="C225" s="2" t="s">
        <v>599</v>
      </c>
      <c r="D225" s="2" t="s">
        <v>59</v>
      </c>
      <c r="E225" s="2" t="s">
        <v>2</v>
      </c>
      <c r="F225" s="2" t="s">
        <v>2</v>
      </c>
    </row>
    <row r="226" spans="1:6">
      <c r="A226" s="2" t="str">
        <f t="shared" si="3"/>
        <v>MUSCAT-OMMCT-OMAN</v>
      </c>
      <c r="B226" s="2" t="s">
        <v>602</v>
      </c>
      <c r="C226" s="2" t="s">
        <v>601</v>
      </c>
      <c r="D226" s="2" t="s">
        <v>603</v>
      </c>
      <c r="E226" s="2" t="s">
        <v>2</v>
      </c>
      <c r="F226" s="2" t="s">
        <v>2</v>
      </c>
    </row>
    <row r="227" spans="1:6">
      <c r="A227" s="2" t="str">
        <f t="shared" si="3"/>
        <v>NACALA-MZMNC-MOZAMBIQUE</v>
      </c>
      <c r="B227" s="2" t="s">
        <v>605</v>
      </c>
      <c r="C227" s="2" t="s">
        <v>604</v>
      </c>
      <c r="D227" s="2" t="s">
        <v>151</v>
      </c>
      <c r="E227" s="2" t="s">
        <v>2</v>
      </c>
      <c r="F227" s="2" t="s">
        <v>2</v>
      </c>
    </row>
    <row r="228" spans="1:6">
      <c r="A228" s="2" t="str">
        <f t="shared" si="3"/>
        <v>NAMIBE-AOMSZ-ANGOLA</v>
      </c>
      <c r="B228" s="2" t="s">
        <v>609</v>
      </c>
      <c r="C228" s="2" t="s">
        <v>608</v>
      </c>
      <c r="D228" s="2" t="s">
        <v>514</v>
      </c>
      <c r="E228" s="2" t="s">
        <v>2</v>
      </c>
      <c r="F228" s="2" t="s">
        <v>2</v>
      </c>
    </row>
    <row r="229" spans="1:6">
      <c r="A229" s="2" t="str">
        <f t="shared" si="3"/>
        <v>NAPIER-NZNPE-NEW ZEALAND</v>
      </c>
      <c r="B229" s="2" t="s">
        <v>615</v>
      </c>
      <c r="C229" s="2" t="s">
        <v>614</v>
      </c>
      <c r="D229" s="2" t="s">
        <v>114</v>
      </c>
      <c r="E229" s="2" t="s">
        <v>2</v>
      </c>
      <c r="F229" s="2" t="s">
        <v>2</v>
      </c>
    </row>
    <row r="230" spans="1:6">
      <c r="A230" s="2" t="str">
        <f t="shared" si="3"/>
        <v>NAPLES-ITNAP-ITALY</v>
      </c>
      <c r="B230" s="2" t="s">
        <v>617</v>
      </c>
      <c r="C230" s="2" t="s">
        <v>616</v>
      </c>
      <c r="D230" s="2" t="s">
        <v>70</v>
      </c>
      <c r="E230" s="2" t="s">
        <v>2</v>
      </c>
      <c r="F230" s="2" t="s">
        <v>2</v>
      </c>
    </row>
    <row r="231" spans="1:6">
      <c r="A231" s="2" t="str">
        <f t="shared" si="3"/>
        <v>NASSAU-BSNAS-BAHAMAS</v>
      </c>
      <c r="B231" s="2" t="s">
        <v>619</v>
      </c>
      <c r="C231" s="2" t="s">
        <v>618</v>
      </c>
      <c r="D231" s="2" t="s">
        <v>344</v>
      </c>
      <c r="E231" s="2" t="s">
        <v>2</v>
      </c>
      <c r="F231" s="2" t="s">
        <v>2</v>
      </c>
    </row>
    <row r="232" spans="1:6">
      <c r="A232" s="2" t="str">
        <f t="shared" si="3"/>
        <v>NAVEGANTES-BRNVT-BRAZIL</v>
      </c>
      <c r="B232" s="2" t="s">
        <v>621</v>
      </c>
      <c r="C232" s="2" t="s">
        <v>620</v>
      </c>
      <c r="D232" s="2" t="s">
        <v>78</v>
      </c>
      <c r="E232" s="2" t="s">
        <v>2</v>
      </c>
      <c r="F232" s="2" t="s">
        <v>2</v>
      </c>
    </row>
    <row r="233" spans="1:6">
      <c r="A233" s="2" t="str">
        <f t="shared" si="3"/>
        <v>NELSON-NZNSN-NEW ZEALAND</v>
      </c>
      <c r="B233" s="2" t="s">
        <v>623</v>
      </c>
      <c r="C233" s="2" t="s">
        <v>622</v>
      </c>
      <c r="D233" s="2" t="s">
        <v>114</v>
      </c>
      <c r="E233" s="2" t="s">
        <v>2</v>
      </c>
      <c r="F233" s="2" t="s">
        <v>2</v>
      </c>
    </row>
    <row r="234" spans="1:6">
      <c r="A234" s="2" t="str">
        <f t="shared" si="3"/>
        <v>NEVIS-KNNEV-SAINT KITTS AND NEVIS</v>
      </c>
      <c r="B234" s="2" t="s">
        <v>625</v>
      </c>
      <c r="C234" s="2" t="s">
        <v>624</v>
      </c>
      <c r="D234" s="2" t="s">
        <v>147</v>
      </c>
      <c r="E234" s="2" t="s">
        <v>2</v>
      </c>
      <c r="F234" s="2" t="s">
        <v>2</v>
      </c>
    </row>
    <row r="235" spans="1:6">
      <c r="A235" s="2" t="str">
        <f t="shared" si="3"/>
        <v>NEW MANGALORE-INNML-INDIA</v>
      </c>
      <c r="B235" s="2" t="s">
        <v>627</v>
      </c>
      <c r="C235" s="2" t="s">
        <v>626</v>
      </c>
      <c r="D235" s="2" t="s">
        <v>59</v>
      </c>
      <c r="E235" s="2" t="s">
        <v>2</v>
      </c>
      <c r="F235" s="2" t="s">
        <v>2</v>
      </c>
    </row>
    <row r="236" spans="1:6">
      <c r="A236" s="2" t="str">
        <f t="shared" si="3"/>
        <v>NEW ORLEANS-USMSY-UNITED STATES</v>
      </c>
      <c r="B236" s="2" t="s">
        <v>629</v>
      </c>
      <c r="C236" s="2" t="s">
        <v>628</v>
      </c>
      <c r="D236" s="2" t="s">
        <v>125</v>
      </c>
      <c r="E236" s="2" t="s">
        <v>2</v>
      </c>
      <c r="F236" s="2" t="s">
        <v>2</v>
      </c>
    </row>
    <row r="237" spans="1:6">
      <c r="A237" s="2" t="str">
        <f t="shared" si="3"/>
        <v>NEW PLYMOUTH-NZNPL-NEW ZEALAND</v>
      </c>
      <c r="B237" s="2" t="s">
        <v>631</v>
      </c>
      <c r="C237" s="2" t="s">
        <v>630</v>
      </c>
      <c r="D237" s="2" t="s">
        <v>114</v>
      </c>
      <c r="E237" s="2" t="s">
        <v>2</v>
      </c>
      <c r="F237" s="2" t="s">
        <v>2</v>
      </c>
    </row>
    <row r="238" spans="1:6">
      <c r="A238" s="2" t="str">
        <f t="shared" si="3"/>
        <v>NEW YORK-USNYC-UNITED STATES</v>
      </c>
      <c r="B238" s="2" t="s">
        <v>633</v>
      </c>
      <c r="C238" s="2" t="s">
        <v>632</v>
      </c>
      <c r="D238" s="2" t="s">
        <v>125</v>
      </c>
      <c r="E238" s="2" t="s">
        <v>2</v>
      </c>
      <c r="F238" s="2" t="s">
        <v>2</v>
      </c>
    </row>
    <row r="239" spans="1:6">
      <c r="A239" s="2" t="str">
        <f t="shared" si="3"/>
        <v>NHAVA SHEVA-INNSA-INDIA</v>
      </c>
      <c r="B239" s="2" t="s">
        <v>635</v>
      </c>
      <c r="C239" s="2" t="s">
        <v>634</v>
      </c>
      <c r="D239" s="2" t="s">
        <v>59</v>
      </c>
      <c r="E239" s="2" t="s">
        <v>2</v>
      </c>
      <c r="F239" s="2" t="s">
        <v>2</v>
      </c>
    </row>
    <row r="240" spans="1:6">
      <c r="A240" s="2" t="str">
        <f t="shared" si="3"/>
        <v>NORFOLK-USORF-UNITED STATES</v>
      </c>
      <c r="B240" s="2" t="s">
        <v>639</v>
      </c>
      <c r="C240" s="2" t="s">
        <v>638</v>
      </c>
      <c r="D240" s="2" t="s">
        <v>125</v>
      </c>
      <c r="E240" s="2" t="s">
        <v>2</v>
      </c>
      <c r="F240" s="2" t="s">
        <v>2</v>
      </c>
    </row>
    <row r="241" spans="1:6">
      <c r="A241" s="2" t="str">
        <f t="shared" ref="A241:A298" si="4">CONCATENATE(B241,"-",C241,"-",D241)</f>
        <v>NORRKOPING-SENRK-SWEDEN</v>
      </c>
      <c r="B241" s="2" t="s">
        <v>641</v>
      </c>
      <c r="C241" s="2" t="s">
        <v>640</v>
      </c>
      <c r="D241" s="2" t="s">
        <v>50</v>
      </c>
      <c r="E241" s="2" t="s">
        <v>2</v>
      </c>
      <c r="F241" s="2" t="s">
        <v>2</v>
      </c>
    </row>
    <row r="242" spans="1:6">
      <c r="A242" s="2" t="str">
        <f t="shared" si="4"/>
        <v>NOUADHIBOU-MRNDB-MAURITANIA</v>
      </c>
      <c r="B242" s="2" t="s">
        <v>643</v>
      </c>
      <c r="C242" s="2" t="s">
        <v>642</v>
      </c>
      <c r="D242" s="2" t="s">
        <v>644</v>
      </c>
      <c r="E242" s="2" t="s">
        <v>2</v>
      </c>
      <c r="F242" s="2" t="s">
        <v>2</v>
      </c>
    </row>
    <row r="243" spans="1:6">
      <c r="A243" s="2" t="str">
        <f t="shared" si="4"/>
        <v>NOUAKCHOTT-MRNKC-MAURITANIA</v>
      </c>
      <c r="B243" s="2" t="s">
        <v>646</v>
      </c>
      <c r="C243" s="2" t="s">
        <v>645</v>
      </c>
      <c r="D243" s="2" t="s">
        <v>644</v>
      </c>
      <c r="E243" s="2" t="s">
        <v>2</v>
      </c>
      <c r="F243" s="2" t="s">
        <v>2</v>
      </c>
    </row>
    <row r="244" spans="1:6">
      <c r="A244" s="2" t="str">
        <f t="shared" si="4"/>
        <v>NOUMEA-NCNOU-NEW CALEDONIA</v>
      </c>
      <c r="B244" s="2" t="s">
        <v>648</v>
      </c>
      <c r="C244" s="2" t="s">
        <v>647</v>
      </c>
      <c r="D244" s="2" t="s">
        <v>649</v>
      </c>
      <c r="E244" s="2" t="s">
        <v>2</v>
      </c>
      <c r="F244" s="2" t="s">
        <v>2</v>
      </c>
    </row>
    <row r="245" spans="1:6">
      <c r="A245" s="2" t="str">
        <f t="shared" si="4"/>
        <v>NOVOROSSIYSK-RUNVS-RUSSIAN FEDERATION</v>
      </c>
      <c r="B245" s="2" t="s">
        <v>651</v>
      </c>
      <c r="C245" s="2" t="s">
        <v>650</v>
      </c>
      <c r="D245" s="2" t="s">
        <v>99</v>
      </c>
      <c r="E245" s="2" t="s">
        <v>2</v>
      </c>
      <c r="F245" s="2" t="s">
        <v>2</v>
      </c>
    </row>
    <row r="246" spans="1:6">
      <c r="A246" s="2" t="str">
        <f t="shared" si="4"/>
        <v>OAKLAND-USOAK-UNITED STATES</v>
      </c>
      <c r="B246" s="2" t="s">
        <v>653</v>
      </c>
      <c r="C246" s="2" t="s">
        <v>652</v>
      </c>
      <c r="D246" s="2" t="s">
        <v>125</v>
      </c>
      <c r="E246" s="2" t="s">
        <v>2</v>
      </c>
      <c r="F246" s="2" t="s">
        <v>2</v>
      </c>
    </row>
    <row r="247" spans="1:6">
      <c r="A247" s="2" t="str">
        <f t="shared" si="4"/>
        <v>ODESSA-UAODS-UKRAINE</v>
      </c>
      <c r="B247" s="2" t="s">
        <v>655</v>
      </c>
      <c r="C247" s="2" t="s">
        <v>654</v>
      </c>
      <c r="D247" s="2" t="s">
        <v>421</v>
      </c>
      <c r="E247" s="2" t="s">
        <v>2</v>
      </c>
      <c r="F247" s="2" t="s">
        <v>2</v>
      </c>
    </row>
    <row r="248" spans="1:6">
      <c r="A248" s="2" t="str">
        <f t="shared" si="4"/>
        <v>OPTIONAL PORT-XXOPT-OPTIONAL PORTS</v>
      </c>
      <c r="B248" s="2" t="s">
        <v>657</v>
      </c>
      <c r="C248" s="2" t="s">
        <v>656</v>
      </c>
      <c r="D248" s="2" t="s">
        <v>658</v>
      </c>
      <c r="E248" s="2" t="s">
        <v>2</v>
      </c>
      <c r="F248" s="2" t="s">
        <v>2</v>
      </c>
    </row>
    <row r="249" spans="1:6">
      <c r="A249" s="2" t="str">
        <f t="shared" si="4"/>
        <v>ORAN-DZORN-ALGERIA</v>
      </c>
      <c r="B249" s="2" t="s">
        <v>660</v>
      </c>
      <c r="C249" s="2" t="s">
        <v>659</v>
      </c>
      <c r="D249" s="2" t="s">
        <v>69</v>
      </c>
      <c r="E249" s="2" t="s">
        <v>2</v>
      </c>
      <c r="F249" s="2" t="s">
        <v>2</v>
      </c>
    </row>
    <row r="250" spans="1:6">
      <c r="A250" s="2" t="str">
        <f t="shared" si="4"/>
        <v>OSLO-NOOSL-NORWAY</v>
      </c>
      <c r="B250" s="2" t="s">
        <v>664</v>
      </c>
      <c r="C250" s="2" t="s">
        <v>663</v>
      </c>
      <c r="D250" s="2" t="s">
        <v>62</v>
      </c>
      <c r="E250" s="2" t="s">
        <v>2</v>
      </c>
      <c r="F250" s="2" t="s">
        <v>2</v>
      </c>
    </row>
    <row r="251" spans="1:6">
      <c r="A251" s="2" t="str">
        <f t="shared" si="4"/>
        <v>PAITA-PEPAI-PERU</v>
      </c>
      <c r="B251" s="2" t="s">
        <v>666</v>
      </c>
      <c r="C251" s="2" t="s">
        <v>665</v>
      </c>
      <c r="D251" s="2" t="s">
        <v>218</v>
      </c>
      <c r="E251" s="2" t="s">
        <v>2</v>
      </c>
      <c r="F251" s="2" t="s">
        <v>2</v>
      </c>
    </row>
    <row r="252" spans="1:6">
      <c r="A252" s="2" t="str">
        <f t="shared" si="4"/>
        <v>PALERMO-ITPMO-ITALY</v>
      </c>
      <c r="B252" s="2" t="s">
        <v>670</v>
      </c>
      <c r="C252" s="2" t="s">
        <v>669</v>
      </c>
      <c r="D252" s="2" t="s">
        <v>70</v>
      </c>
      <c r="E252" s="2" t="s">
        <v>2</v>
      </c>
      <c r="F252" s="2" t="s">
        <v>2</v>
      </c>
    </row>
    <row r="253" spans="1:6">
      <c r="A253" s="2" t="str">
        <f t="shared" si="4"/>
        <v>PARAMARIBO-SRPBM-SURINAME</v>
      </c>
      <c r="B253" s="2" t="s">
        <v>674</v>
      </c>
      <c r="C253" s="2" t="s">
        <v>673</v>
      </c>
      <c r="D253" s="2" t="s">
        <v>675</v>
      </c>
      <c r="E253" s="2" t="s">
        <v>2</v>
      </c>
      <c r="F253" s="2" t="s">
        <v>2</v>
      </c>
    </row>
    <row r="254" spans="1:6">
      <c r="A254" s="2" t="str">
        <f t="shared" si="4"/>
        <v>PARANAGUA-BRPNG-BRAZIL</v>
      </c>
      <c r="B254" s="2" t="s">
        <v>677</v>
      </c>
      <c r="C254" s="2" t="s">
        <v>676</v>
      </c>
      <c r="D254" s="2" t="s">
        <v>78</v>
      </c>
      <c r="E254" s="2" t="s">
        <v>2</v>
      </c>
      <c r="F254" s="2" t="s">
        <v>2</v>
      </c>
    </row>
    <row r="255" spans="1:6">
      <c r="A255" s="2" t="str">
        <f t="shared" si="4"/>
        <v>PECEM-BRPEC-BRAZIL</v>
      </c>
      <c r="B255" s="2" t="s">
        <v>681</v>
      </c>
      <c r="C255" s="2" t="s">
        <v>680</v>
      </c>
      <c r="D255" s="2" t="s">
        <v>78</v>
      </c>
      <c r="E255" s="2" t="s">
        <v>2</v>
      </c>
      <c r="F255" s="2" t="s">
        <v>2</v>
      </c>
    </row>
    <row r="256" spans="1:6">
      <c r="A256" s="2" t="str">
        <f t="shared" si="4"/>
        <v>PEMBA-MZPOL-MOZAMBIQUE</v>
      </c>
      <c r="B256" s="2" t="s">
        <v>683</v>
      </c>
      <c r="C256" s="2" t="s">
        <v>682</v>
      </c>
      <c r="D256" s="2" t="s">
        <v>151</v>
      </c>
      <c r="E256" s="2" t="s">
        <v>2</v>
      </c>
      <c r="F256" s="2" t="s">
        <v>2</v>
      </c>
    </row>
    <row r="257" spans="1:6">
      <c r="A257" s="2" t="str">
        <f t="shared" si="4"/>
        <v>PHILADELPHIA-USPHL-UNITED STATES</v>
      </c>
      <c r="B257" s="2" t="s">
        <v>687</v>
      </c>
      <c r="C257" s="2" t="s">
        <v>686</v>
      </c>
      <c r="D257" s="2" t="s">
        <v>125</v>
      </c>
      <c r="E257" s="2" t="s">
        <v>2</v>
      </c>
      <c r="F257" s="2" t="s">
        <v>2</v>
      </c>
    </row>
    <row r="258" spans="1:6">
      <c r="A258" s="2" t="str">
        <f t="shared" si="4"/>
        <v>PHILIPSBURG-ANPHI-NETHERLANDS ANTILLES</v>
      </c>
      <c r="B258" s="2" t="s">
        <v>689</v>
      </c>
      <c r="C258" s="2" t="s">
        <v>688</v>
      </c>
      <c r="D258" s="2" t="s">
        <v>102</v>
      </c>
      <c r="E258" s="2" t="s">
        <v>2</v>
      </c>
      <c r="F258" s="2" t="s">
        <v>2</v>
      </c>
    </row>
    <row r="259" spans="1:6">
      <c r="A259" s="2" t="str">
        <f t="shared" si="4"/>
        <v>PILAR-PYPIL-PARAGUAY</v>
      </c>
      <c r="B259" s="2" t="s">
        <v>691</v>
      </c>
      <c r="C259" s="2" t="s">
        <v>690</v>
      </c>
      <c r="D259" s="2" t="s">
        <v>111</v>
      </c>
      <c r="E259" s="2" t="s">
        <v>2</v>
      </c>
      <c r="F259" s="2" t="s">
        <v>2</v>
      </c>
    </row>
    <row r="260" spans="1:6">
      <c r="A260" s="2" t="str">
        <f t="shared" si="4"/>
        <v>PIRAEUS-GRPIR-GREECE</v>
      </c>
      <c r="B260" s="2" t="s">
        <v>693</v>
      </c>
      <c r="C260" s="2" t="s">
        <v>692</v>
      </c>
      <c r="D260" s="2" t="s">
        <v>95</v>
      </c>
      <c r="E260" s="2" t="s">
        <v>2</v>
      </c>
      <c r="F260" s="2" t="s">
        <v>2</v>
      </c>
    </row>
    <row r="261" spans="1:6">
      <c r="A261" s="2" t="str">
        <f t="shared" si="4"/>
        <v>PLOCE-HRPLE-CROATIA</v>
      </c>
      <c r="B261" s="2" t="s">
        <v>695</v>
      </c>
      <c r="C261" s="2" t="s">
        <v>694</v>
      </c>
      <c r="D261" s="2" t="s">
        <v>310</v>
      </c>
      <c r="E261" s="2" t="s">
        <v>2</v>
      </c>
      <c r="F261" s="2" t="s">
        <v>2</v>
      </c>
    </row>
    <row r="262" spans="1:6">
      <c r="A262" s="2" t="str">
        <f t="shared" si="4"/>
        <v>PLYMOUTH-MSPLY-MONTSERRAT</v>
      </c>
      <c r="B262" s="2" t="s">
        <v>697</v>
      </c>
      <c r="C262" s="2" t="s">
        <v>696</v>
      </c>
      <c r="D262" s="2" t="s">
        <v>698</v>
      </c>
      <c r="E262" s="2" t="s">
        <v>2</v>
      </c>
      <c r="F262" s="2" t="s">
        <v>2</v>
      </c>
    </row>
    <row r="263" spans="1:6">
      <c r="A263" s="2" t="str">
        <f t="shared" si="4"/>
        <v>PHNOM PENH-KHPNH-CAMBODIA</v>
      </c>
      <c r="B263" s="2" t="s">
        <v>1861</v>
      </c>
      <c r="C263" s="2" t="s">
        <v>1718</v>
      </c>
      <c r="D263" s="2" t="s">
        <v>1719</v>
      </c>
      <c r="E263" s="2" t="s">
        <v>2</v>
      </c>
      <c r="F263" s="2" t="s">
        <v>2</v>
      </c>
    </row>
    <row r="264" spans="1:6">
      <c r="A264" s="2" t="str">
        <f t="shared" si="4"/>
        <v>POINTE DES GALETS-REPDG-REUNION</v>
      </c>
      <c r="B264" s="2" t="s">
        <v>700</v>
      </c>
      <c r="C264" s="2" t="s">
        <v>699</v>
      </c>
      <c r="D264" s="2" t="s">
        <v>701</v>
      </c>
      <c r="E264" s="2" t="s">
        <v>2</v>
      </c>
      <c r="F264" s="2" t="s">
        <v>2</v>
      </c>
    </row>
    <row r="265" spans="1:6">
      <c r="A265" s="2" t="str">
        <f t="shared" si="4"/>
        <v>POINTE-A-PITRE-GPPTP-GUADELOUPE</v>
      </c>
      <c r="B265" s="2" t="s">
        <v>703</v>
      </c>
      <c r="C265" s="2" t="s">
        <v>702</v>
      </c>
      <c r="D265" s="2" t="s">
        <v>704</v>
      </c>
      <c r="E265" s="2" t="s">
        <v>2</v>
      </c>
      <c r="F265" s="2" t="s">
        <v>2</v>
      </c>
    </row>
    <row r="266" spans="1:6">
      <c r="A266" s="2" t="str">
        <f t="shared" si="4"/>
        <v>PORT AU PRINCE-HTPAP-HAITI</v>
      </c>
      <c r="B266" s="2" t="s">
        <v>706</v>
      </c>
      <c r="C266" s="2" t="s">
        <v>705</v>
      </c>
      <c r="D266" s="2" t="s">
        <v>224</v>
      </c>
      <c r="E266" s="2" t="s">
        <v>2</v>
      </c>
      <c r="F266" s="2" t="s">
        <v>2</v>
      </c>
    </row>
    <row r="267" spans="1:6">
      <c r="A267" s="2" t="str">
        <f t="shared" si="4"/>
        <v>PORT CHALMERS-NZPOE-NEW ZEALAND</v>
      </c>
      <c r="B267" s="2" t="s">
        <v>708</v>
      </c>
      <c r="C267" s="2" t="s">
        <v>707</v>
      </c>
      <c r="D267" s="2" t="s">
        <v>114</v>
      </c>
      <c r="E267" s="2" t="s">
        <v>2</v>
      </c>
      <c r="F267" s="2" t="s">
        <v>2</v>
      </c>
    </row>
    <row r="268" spans="1:6">
      <c r="A268" s="2" t="str">
        <f t="shared" si="4"/>
        <v>PORT ELIZABETH-ZAPLZ-SOUTH AFRICA</v>
      </c>
      <c r="B268" s="2" t="s">
        <v>710</v>
      </c>
      <c r="C268" s="2" t="s">
        <v>709</v>
      </c>
      <c r="D268" s="2" t="s">
        <v>227</v>
      </c>
      <c r="E268" s="2" t="s">
        <v>2</v>
      </c>
      <c r="F268" s="2" t="s">
        <v>2</v>
      </c>
    </row>
    <row r="269" spans="1:6">
      <c r="A269" s="2" t="str">
        <f t="shared" si="4"/>
        <v>PORT EVERGLADES-USPEF-UNITED STATES</v>
      </c>
      <c r="B269" s="2" t="s">
        <v>712</v>
      </c>
      <c r="C269" s="2" t="s">
        <v>711</v>
      </c>
      <c r="D269" s="2" t="s">
        <v>125</v>
      </c>
      <c r="E269" s="2" t="s">
        <v>2</v>
      </c>
      <c r="F269" s="2" t="s">
        <v>2</v>
      </c>
    </row>
    <row r="270" spans="1:6">
      <c r="A270" s="2" t="str">
        <f t="shared" si="4"/>
        <v>PORT LOUIS-MUPLU-MAURITIUS</v>
      </c>
      <c r="B270" s="2" t="s">
        <v>716</v>
      </c>
      <c r="C270" s="2" t="s">
        <v>715</v>
      </c>
      <c r="D270" s="2" t="s">
        <v>717</v>
      </c>
      <c r="E270" s="2" t="s">
        <v>2</v>
      </c>
      <c r="F270" s="2" t="s">
        <v>2</v>
      </c>
    </row>
    <row r="271" spans="1:6">
      <c r="A271" s="2" t="str">
        <f t="shared" si="4"/>
        <v>PORT SAID-EGPSD-EGYPT</v>
      </c>
      <c r="B271" s="2" t="s">
        <v>719</v>
      </c>
      <c r="C271" s="2" t="s">
        <v>718</v>
      </c>
      <c r="D271" s="2" t="s">
        <v>65</v>
      </c>
      <c r="E271" s="2" t="s">
        <v>2</v>
      </c>
      <c r="F271" s="2" t="s">
        <v>2</v>
      </c>
    </row>
    <row r="272" spans="1:6">
      <c r="A272" s="2" t="str">
        <f t="shared" si="4"/>
        <v>PORT SUDAN-SDPZU-SUDAN</v>
      </c>
      <c r="B272" s="2" t="s">
        <v>721</v>
      </c>
      <c r="C272" s="2" t="s">
        <v>720</v>
      </c>
      <c r="D272" s="2" t="s">
        <v>722</v>
      </c>
      <c r="E272" s="2" t="s">
        <v>2</v>
      </c>
      <c r="F272" s="2" t="s">
        <v>2</v>
      </c>
    </row>
    <row r="273" spans="1:6">
      <c r="A273" s="2" t="str">
        <f t="shared" si="4"/>
        <v>PORT-OF-SPAIN-TTPOS-TRINIDAD AND TOBAGO</v>
      </c>
      <c r="B273" s="2" t="s">
        <v>724</v>
      </c>
      <c r="C273" s="2" t="s">
        <v>723</v>
      </c>
      <c r="D273" s="2" t="s">
        <v>725</v>
      </c>
      <c r="E273" s="2" t="s">
        <v>2</v>
      </c>
      <c r="F273" s="2" t="s">
        <v>2</v>
      </c>
    </row>
    <row r="274" spans="1:6">
      <c r="A274" s="2" t="str">
        <f t="shared" si="4"/>
        <v>PORTBURY-GBPRU-UNITED KINGDOM</v>
      </c>
      <c r="B274" s="2" t="s">
        <v>727</v>
      </c>
      <c r="C274" s="2" t="s">
        <v>726</v>
      </c>
      <c r="D274" s="2" t="s">
        <v>165</v>
      </c>
      <c r="E274" s="2" t="s">
        <v>2</v>
      </c>
      <c r="F274" s="2" t="s">
        <v>2</v>
      </c>
    </row>
    <row r="275" spans="1:6">
      <c r="A275" s="2" t="str">
        <f t="shared" si="4"/>
        <v>PORTLAND-GBPTL-UNITED KINGDOM</v>
      </c>
      <c r="B275" s="2" t="s">
        <v>729</v>
      </c>
      <c r="C275" s="2" t="s">
        <v>728</v>
      </c>
      <c r="D275" s="2" t="s">
        <v>165</v>
      </c>
      <c r="E275" s="2" t="s">
        <v>2</v>
      </c>
      <c r="F275" s="2" t="s">
        <v>2</v>
      </c>
    </row>
    <row r="276" spans="1:6">
      <c r="A276" s="2" t="str">
        <f t="shared" si="4"/>
        <v>PORTLAND-USPWM-UNITED STATES</v>
      </c>
      <c r="B276" s="2" t="s">
        <v>729</v>
      </c>
      <c r="C276" s="2" t="s">
        <v>730</v>
      </c>
      <c r="D276" s="2" t="s">
        <v>125</v>
      </c>
      <c r="E276" s="2" t="s">
        <v>2</v>
      </c>
      <c r="F276" s="2" t="s">
        <v>2</v>
      </c>
    </row>
    <row r="277" spans="1:6">
      <c r="A277" s="2" t="str">
        <f t="shared" si="4"/>
        <v>PORTSMOUTH-USPTM-UNITED STATES</v>
      </c>
      <c r="B277" s="2" t="s">
        <v>731</v>
      </c>
      <c r="C277" s="2" t="s">
        <v>733</v>
      </c>
      <c r="D277" s="2" t="s">
        <v>125</v>
      </c>
      <c r="E277" s="2" t="s">
        <v>2</v>
      </c>
      <c r="F277" s="2" t="s">
        <v>2</v>
      </c>
    </row>
    <row r="278" spans="1:6">
      <c r="A278" s="2" t="str">
        <f t="shared" si="4"/>
        <v>POTI-GEPTI-GEORGIA</v>
      </c>
      <c r="B278" s="2" t="s">
        <v>735</v>
      </c>
      <c r="C278" s="2" t="s">
        <v>734</v>
      </c>
      <c r="D278" s="2" t="s">
        <v>150</v>
      </c>
      <c r="E278" s="2" t="s">
        <v>2</v>
      </c>
      <c r="F278" s="2" t="s">
        <v>2</v>
      </c>
    </row>
    <row r="279" spans="1:6">
      <c r="A279" s="2" t="str">
        <f t="shared" si="4"/>
        <v>POZZALLO-ITPZL-ITALY</v>
      </c>
      <c r="B279" s="2" t="s">
        <v>737</v>
      </c>
      <c r="C279" s="2" t="s">
        <v>736</v>
      </c>
      <c r="D279" s="2" t="s">
        <v>70</v>
      </c>
      <c r="E279" s="2" t="s">
        <v>2</v>
      </c>
      <c r="F279" s="2" t="s">
        <v>2</v>
      </c>
    </row>
    <row r="280" spans="1:6">
      <c r="A280" s="2" t="str">
        <f t="shared" si="4"/>
        <v>PRAIA-CVRAI-CAPE VERDE</v>
      </c>
      <c r="B280" s="2" t="s">
        <v>739</v>
      </c>
      <c r="C280" s="2" t="s">
        <v>738</v>
      </c>
      <c r="D280" s="2" t="s">
        <v>582</v>
      </c>
      <c r="E280" s="2" t="s">
        <v>2</v>
      </c>
      <c r="F280" s="2" t="s">
        <v>2</v>
      </c>
    </row>
    <row r="281" spans="1:6">
      <c r="A281" s="2" t="str">
        <f t="shared" si="4"/>
        <v>PRONY-NCPNY-NEW CALEDONIA</v>
      </c>
      <c r="B281" s="2" t="s">
        <v>741</v>
      </c>
      <c r="C281" s="2" t="s">
        <v>740</v>
      </c>
      <c r="D281" s="2" t="s">
        <v>649</v>
      </c>
      <c r="E281" s="2" t="s">
        <v>2</v>
      </c>
      <c r="F281" s="2" t="s">
        <v>2</v>
      </c>
    </row>
    <row r="282" spans="1:6">
      <c r="A282" s="2" t="str">
        <f t="shared" si="4"/>
        <v>PUERTO ANGAMOS-CLPAG-CHILE</v>
      </c>
      <c r="B282" s="2" t="s">
        <v>743</v>
      </c>
      <c r="C282" s="2" t="s">
        <v>742</v>
      </c>
      <c r="D282" s="2" t="s">
        <v>88</v>
      </c>
      <c r="E282" s="2" t="s">
        <v>2</v>
      </c>
      <c r="F282" s="2" t="s">
        <v>2</v>
      </c>
    </row>
    <row r="283" spans="1:6">
      <c r="A283" s="2" t="str">
        <f t="shared" si="4"/>
        <v>PUERTO CABELLO-VEPBL-VENEZUELA</v>
      </c>
      <c r="B283" s="2" t="s">
        <v>745</v>
      </c>
      <c r="C283" s="2" t="s">
        <v>744</v>
      </c>
      <c r="D283" s="2" t="s">
        <v>322</v>
      </c>
      <c r="E283" s="2" t="s">
        <v>2</v>
      </c>
      <c r="F283" s="2" t="s">
        <v>2</v>
      </c>
    </row>
    <row r="284" spans="1:6">
      <c r="A284" s="2" t="str">
        <f t="shared" si="4"/>
        <v>PUERTO CORTES-HNPCR-HONDURAS</v>
      </c>
      <c r="B284" s="2" t="s">
        <v>747</v>
      </c>
      <c r="C284" s="2" t="s">
        <v>746</v>
      </c>
      <c r="D284" s="2" t="s">
        <v>748</v>
      </c>
      <c r="E284" s="2" t="s">
        <v>2</v>
      </c>
      <c r="F284" s="2" t="s">
        <v>2</v>
      </c>
    </row>
    <row r="285" spans="1:6">
      <c r="A285" s="2" t="str">
        <f t="shared" si="4"/>
        <v>PUERTO DEL ROSARIO-FUERTEVENTURA-ESFUE-SPAIN</v>
      </c>
      <c r="B285" s="2" t="s">
        <v>750</v>
      </c>
      <c r="C285" s="2" t="s">
        <v>749</v>
      </c>
      <c r="D285" s="2" t="s">
        <v>66</v>
      </c>
      <c r="E285" s="2" t="s">
        <v>2</v>
      </c>
      <c r="F285" s="2" t="s">
        <v>2</v>
      </c>
    </row>
    <row r="286" spans="1:6">
      <c r="A286" s="2" t="str">
        <f t="shared" si="4"/>
        <v>PUERTO LIMON-CRLIO-COSTA RICA</v>
      </c>
      <c r="B286" s="2" t="s">
        <v>752</v>
      </c>
      <c r="C286" s="2" t="s">
        <v>751</v>
      </c>
      <c r="D286" s="2" t="s">
        <v>215</v>
      </c>
      <c r="E286" s="2" t="s">
        <v>2</v>
      </c>
      <c r="F286" s="2" t="s">
        <v>2</v>
      </c>
    </row>
    <row r="287" spans="1:6">
      <c r="A287" s="2" t="str">
        <f t="shared" si="4"/>
        <v>PUERTO QUETZAL-GTPRQ-GUATEMALA</v>
      </c>
      <c r="B287" s="2" t="s">
        <v>754</v>
      </c>
      <c r="C287" s="2" t="s">
        <v>753</v>
      </c>
      <c r="D287" s="2" t="s">
        <v>755</v>
      </c>
      <c r="E287" s="2" t="s">
        <v>2</v>
      </c>
      <c r="F287" s="2" t="s">
        <v>2</v>
      </c>
    </row>
    <row r="288" spans="1:6">
      <c r="A288" s="2" t="str">
        <f t="shared" si="4"/>
        <v>PUERTO SANTO TOMAS DE CASTILLA-GTSTC-GUATEMALA</v>
      </c>
      <c r="B288" s="2" t="s">
        <v>757</v>
      </c>
      <c r="C288" s="2" t="s">
        <v>756</v>
      </c>
      <c r="D288" s="2" t="s">
        <v>755</v>
      </c>
      <c r="E288" s="2" t="s">
        <v>2</v>
      </c>
      <c r="F288" s="2" t="s">
        <v>2</v>
      </c>
    </row>
    <row r="289" spans="1:6">
      <c r="A289" s="2" t="str">
        <f t="shared" si="4"/>
        <v>QUELIMANE-MZUEL-MOZAMBIQUE</v>
      </c>
      <c r="B289" s="2" t="s">
        <v>761</v>
      </c>
      <c r="C289" s="2" t="s">
        <v>760</v>
      </c>
      <c r="D289" s="2" t="s">
        <v>151</v>
      </c>
      <c r="E289" s="2" t="s">
        <v>2</v>
      </c>
      <c r="F289" s="2" t="s">
        <v>2</v>
      </c>
    </row>
    <row r="290" spans="1:6">
      <c r="A290" s="2" t="str">
        <f t="shared" si="4"/>
        <v>RAUMA-FIRAU-FINLAND</v>
      </c>
      <c r="B290" s="2" t="s">
        <v>763</v>
      </c>
      <c r="C290" s="2" t="s">
        <v>762</v>
      </c>
      <c r="D290" s="2" t="s">
        <v>399</v>
      </c>
      <c r="E290" s="2" t="s">
        <v>2</v>
      </c>
      <c r="F290" s="2" t="s">
        <v>2</v>
      </c>
    </row>
    <row r="291" spans="1:6">
      <c r="A291" s="2" t="str">
        <f t="shared" si="4"/>
        <v>RAVENNA-ITRAN-ITALY</v>
      </c>
      <c r="B291" s="2" t="s">
        <v>765</v>
      </c>
      <c r="C291" s="2" t="s">
        <v>764</v>
      </c>
      <c r="D291" s="2" t="s">
        <v>70</v>
      </c>
      <c r="E291" s="2" t="s">
        <v>2</v>
      </c>
      <c r="F291" s="2" t="s">
        <v>2</v>
      </c>
    </row>
    <row r="292" spans="1:6">
      <c r="A292" s="2" t="str">
        <f t="shared" si="4"/>
        <v>REYKJAVIK-ISREY-ICELAND</v>
      </c>
      <c r="B292" s="2" t="s">
        <v>767</v>
      </c>
      <c r="C292" s="2" t="s">
        <v>766</v>
      </c>
      <c r="D292" s="2" t="s">
        <v>768</v>
      </c>
      <c r="E292" s="2" t="s">
        <v>2</v>
      </c>
      <c r="F292" s="2" t="s">
        <v>2</v>
      </c>
    </row>
    <row r="293" spans="1:6">
      <c r="A293" s="2" t="str">
        <f t="shared" si="4"/>
        <v>RICHARDS BAY-ZARCB-SOUTH AFRICA</v>
      </c>
      <c r="B293" s="2" t="s">
        <v>770</v>
      </c>
      <c r="C293" s="2" t="s">
        <v>769</v>
      </c>
      <c r="D293" s="2" t="s">
        <v>227</v>
      </c>
      <c r="E293" s="2" t="s">
        <v>2</v>
      </c>
      <c r="F293" s="2" t="s">
        <v>2</v>
      </c>
    </row>
    <row r="294" spans="1:6">
      <c r="A294" s="2" t="str">
        <f t="shared" si="4"/>
        <v>RICHMOND-USRIC-UNITED STATES</v>
      </c>
      <c r="B294" s="2" t="s">
        <v>772</v>
      </c>
      <c r="C294" s="2" t="s">
        <v>771</v>
      </c>
      <c r="D294" s="2" t="s">
        <v>125</v>
      </c>
      <c r="E294" s="2" t="s">
        <v>2</v>
      </c>
      <c r="F294" s="2" t="s">
        <v>2</v>
      </c>
    </row>
    <row r="295" spans="1:6">
      <c r="A295" s="2" t="str">
        <f t="shared" si="4"/>
        <v>RIGA-LVRIX-LATVIA</v>
      </c>
      <c r="B295" s="2" t="s">
        <v>774</v>
      </c>
      <c r="C295" s="2" t="s">
        <v>773</v>
      </c>
      <c r="D295" s="2" t="s">
        <v>775</v>
      </c>
      <c r="E295" s="2" t="s">
        <v>2</v>
      </c>
      <c r="F295" s="2" t="s">
        <v>2</v>
      </c>
    </row>
    <row r="296" spans="1:6">
      <c r="A296" s="2" t="str">
        <f t="shared" si="4"/>
        <v>RIJEKA-HRRJK-CROATIA</v>
      </c>
      <c r="B296" s="2" t="s">
        <v>777</v>
      </c>
      <c r="C296" s="2" t="s">
        <v>776</v>
      </c>
      <c r="D296" s="2" t="s">
        <v>310</v>
      </c>
      <c r="E296" s="2" t="s">
        <v>2</v>
      </c>
      <c r="F296" s="2" t="s">
        <v>2</v>
      </c>
    </row>
    <row r="297" spans="1:6">
      <c r="A297" s="2" t="str">
        <f t="shared" si="4"/>
        <v>RIO DE JANEIRO-BRRIO-BRAZIL</v>
      </c>
      <c r="B297" s="2" t="s">
        <v>779</v>
      </c>
      <c r="C297" s="2" t="s">
        <v>778</v>
      </c>
      <c r="D297" s="2" t="s">
        <v>78</v>
      </c>
      <c r="E297" s="2" t="s">
        <v>2</v>
      </c>
      <c r="F297" s="2" t="s">
        <v>2</v>
      </c>
    </row>
    <row r="298" spans="1:6">
      <c r="A298" s="2" t="str">
        <f t="shared" si="4"/>
        <v>RIO GRANDE-BRRIG-BRAZIL</v>
      </c>
      <c r="B298" s="2" t="s">
        <v>781</v>
      </c>
      <c r="C298" s="2" t="s">
        <v>780</v>
      </c>
      <c r="D298" s="2" t="s">
        <v>78</v>
      </c>
      <c r="E298" s="2" t="s">
        <v>2</v>
      </c>
      <c r="F298" s="2" t="s">
        <v>2</v>
      </c>
    </row>
    <row r="299" spans="1:6">
      <c r="A299" s="2" t="str">
        <f t="shared" ref="A299:A355" si="5">CONCATENATE(B299,"-",C299,"-",D299)</f>
        <v>RIO HAINA-DOHAI-DOMINICAN REPUBLIC</v>
      </c>
      <c r="B299" s="2" t="s">
        <v>783</v>
      </c>
      <c r="C299" s="2" t="s">
        <v>782</v>
      </c>
      <c r="D299" s="2" t="s">
        <v>242</v>
      </c>
      <c r="E299" s="2" t="s">
        <v>2</v>
      </c>
      <c r="F299" s="2" t="s">
        <v>2</v>
      </c>
    </row>
    <row r="300" spans="1:6" s="4" customFormat="1">
      <c r="A300" s="4" t="str">
        <f t="shared" si="5"/>
        <v>RIVALTA SCRIVIA-ITRIV-ITALY</v>
      </c>
      <c r="B300" s="4" t="s">
        <v>1863</v>
      </c>
      <c r="C300" s="4" t="s">
        <v>1864</v>
      </c>
      <c r="D300" s="4" t="s">
        <v>70</v>
      </c>
      <c r="E300" s="4" t="s">
        <v>2</v>
      </c>
      <c r="F300" s="4" t="s">
        <v>2</v>
      </c>
    </row>
    <row r="301" spans="1:6">
      <c r="A301" s="2" t="str">
        <f t="shared" si="5"/>
        <v>ROAD BAY-AIRBY-ANGUILLA</v>
      </c>
      <c r="B301" s="2" t="s">
        <v>785</v>
      </c>
      <c r="C301" s="2" t="s">
        <v>784</v>
      </c>
      <c r="D301" s="2" t="s">
        <v>786</v>
      </c>
      <c r="E301" s="2" t="s">
        <v>2</v>
      </c>
      <c r="F301" s="2" t="s">
        <v>2</v>
      </c>
    </row>
    <row r="302" spans="1:6">
      <c r="A302" s="2" t="str">
        <f t="shared" si="5"/>
        <v>ROAD TOWN, TORTOLA-VGRAD-VIRGIN ISLANDS, BRITISH</v>
      </c>
      <c r="B302" s="2" t="s">
        <v>788</v>
      </c>
      <c r="C302" s="2" t="s">
        <v>787</v>
      </c>
      <c r="D302" s="2" t="s">
        <v>789</v>
      </c>
      <c r="E302" s="2" t="s">
        <v>2</v>
      </c>
      <c r="F302" s="2" t="s">
        <v>2</v>
      </c>
    </row>
    <row r="303" spans="1:6">
      <c r="A303" s="2" t="str">
        <f t="shared" si="5"/>
        <v>ROSARIO-ARROS-ARGENTINA</v>
      </c>
      <c r="B303" s="2" t="s">
        <v>791</v>
      </c>
      <c r="C303" s="2" t="s">
        <v>790</v>
      </c>
      <c r="D303" s="2" t="s">
        <v>117</v>
      </c>
      <c r="E303" s="2" t="s">
        <v>2</v>
      </c>
      <c r="F303" s="2" t="s">
        <v>2</v>
      </c>
    </row>
    <row r="304" spans="1:6">
      <c r="A304" s="2" t="str">
        <f t="shared" si="5"/>
        <v>ROSEAU-DMRSU-DOMINICA</v>
      </c>
      <c r="B304" s="2" t="s">
        <v>793</v>
      </c>
      <c r="C304" s="2" t="s">
        <v>792</v>
      </c>
      <c r="D304" s="2" t="s">
        <v>732</v>
      </c>
      <c r="E304" s="2" t="s">
        <v>2</v>
      </c>
      <c r="F304" s="2" t="s">
        <v>2</v>
      </c>
    </row>
    <row r="305" spans="1:6">
      <c r="A305" s="2" t="str">
        <f t="shared" si="5"/>
        <v>ROTTERDAM-NLRTM-NETHERLANDS</v>
      </c>
      <c r="B305" s="2" t="s">
        <v>795</v>
      </c>
      <c r="C305" s="2" t="s">
        <v>794</v>
      </c>
      <c r="D305" s="2" t="s">
        <v>75</v>
      </c>
      <c r="E305" s="2" t="s">
        <v>2</v>
      </c>
      <c r="F305" s="2" t="s">
        <v>2</v>
      </c>
    </row>
    <row r="306" spans="1:6">
      <c r="A306" s="2" t="str">
        <f t="shared" si="5"/>
        <v>ROUEN-FRURO-FRANCE</v>
      </c>
      <c r="B306" s="2" t="s">
        <v>797</v>
      </c>
      <c r="C306" s="2" t="s">
        <v>796</v>
      </c>
      <c r="D306" s="2" t="s">
        <v>51</v>
      </c>
      <c r="E306" s="2" t="s">
        <v>2</v>
      </c>
      <c r="F306" s="2" t="s">
        <v>2</v>
      </c>
    </row>
    <row r="307" spans="1:6">
      <c r="A307" s="2" t="str">
        <f t="shared" si="5"/>
        <v>SAINT GEORGE'S-GDSTG-GRENADA</v>
      </c>
      <c r="B307" s="2" t="s">
        <v>799</v>
      </c>
      <c r="C307" s="2" t="s">
        <v>798</v>
      </c>
      <c r="D307" s="2" t="s">
        <v>380</v>
      </c>
      <c r="E307" s="2" t="s">
        <v>2</v>
      </c>
      <c r="F307" s="2" t="s">
        <v>2</v>
      </c>
    </row>
    <row r="308" spans="1:6">
      <c r="A308" s="2" t="str">
        <f t="shared" si="5"/>
        <v>SAINT PETERSBURG-RULED-RUSSIAN FEDERATION</v>
      </c>
      <c r="B308" s="2" t="s">
        <v>801</v>
      </c>
      <c r="C308" s="2" t="s">
        <v>800</v>
      </c>
      <c r="D308" s="2" t="s">
        <v>99</v>
      </c>
      <c r="E308" s="2" t="s">
        <v>2</v>
      </c>
      <c r="F308" s="2" t="s">
        <v>2</v>
      </c>
    </row>
    <row r="309" spans="1:6">
      <c r="A309" s="2" t="str">
        <f t="shared" si="5"/>
        <v>SALALAH-OMSLL-OMAN</v>
      </c>
      <c r="B309" s="2" t="s">
        <v>803</v>
      </c>
      <c r="C309" s="2" t="s">
        <v>802</v>
      </c>
      <c r="D309" s="2" t="s">
        <v>603</v>
      </c>
      <c r="E309" s="2" t="s">
        <v>2</v>
      </c>
      <c r="F309" s="2" t="s">
        <v>2</v>
      </c>
    </row>
    <row r="310" spans="1:6">
      <c r="A310" s="2" t="str">
        <f t="shared" si="5"/>
        <v>SALAVERRY-PESVY-PERU</v>
      </c>
      <c r="B310" s="2" t="s">
        <v>805</v>
      </c>
      <c r="C310" s="2" t="s">
        <v>804</v>
      </c>
      <c r="D310" s="2" t="s">
        <v>218</v>
      </c>
      <c r="E310" s="2" t="s">
        <v>2</v>
      </c>
      <c r="F310" s="2" t="s">
        <v>2</v>
      </c>
    </row>
    <row r="311" spans="1:6">
      <c r="A311" s="2" t="str">
        <f t="shared" si="5"/>
        <v>SALERNO-ITSAL-ITALY</v>
      </c>
      <c r="B311" s="2" t="s">
        <v>807</v>
      </c>
      <c r="C311" s="2" t="s">
        <v>806</v>
      </c>
      <c r="D311" s="2" t="s">
        <v>70</v>
      </c>
      <c r="E311" s="2" t="s">
        <v>2</v>
      </c>
      <c r="F311" s="2" t="s">
        <v>2</v>
      </c>
    </row>
    <row r="312" spans="1:6">
      <c r="A312" s="2" t="str">
        <f t="shared" si="5"/>
        <v>SALINA CRUZ-MXSCX-MEXICO</v>
      </c>
      <c r="B312" s="2" t="s">
        <v>809</v>
      </c>
      <c r="C312" s="2" t="s">
        <v>808</v>
      </c>
      <c r="D312" s="2" t="s">
        <v>73</v>
      </c>
      <c r="E312" s="2" t="s">
        <v>2</v>
      </c>
      <c r="F312" s="2" t="s">
        <v>2</v>
      </c>
    </row>
    <row r="313" spans="1:6">
      <c r="A313" s="2" t="str">
        <f t="shared" si="5"/>
        <v>SALVADOR-BRSSA-BRAZIL</v>
      </c>
      <c r="B313" s="2" t="s">
        <v>811</v>
      </c>
      <c r="C313" s="2" t="s">
        <v>810</v>
      </c>
      <c r="D313" s="2" t="s">
        <v>78</v>
      </c>
      <c r="E313" s="2" t="s">
        <v>2</v>
      </c>
      <c r="F313" s="2" t="s">
        <v>2</v>
      </c>
    </row>
    <row r="314" spans="1:6">
      <c r="A314" s="2" t="str">
        <f t="shared" si="5"/>
        <v>SAMSUN-TRSSX-TURKEY</v>
      </c>
      <c r="B314" s="2" t="s">
        <v>813</v>
      </c>
      <c r="C314" s="2" t="s">
        <v>812</v>
      </c>
      <c r="D314" s="2" t="s">
        <v>60</v>
      </c>
      <c r="E314" s="2" t="s">
        <v>2</v>
      </c>
      <c r="F314" s="2" t="s">
        <v>2</v>
      </c>
    </row>
    <row r="315" spans="1:6">
      <c r="A315" s="2" t="str">
        <f t="shared" si="5"/>
        <v>SAN FRANCISCO-USSFO-UNITED STATES</v>
      </c>
      <c r="B315" s="2" t="s">
        <v>815</v>
      </c>
      <c r="C315" s="2" t="s">
        <v>814</v>
      </c>
      <c r="D315" s="2" t="s">
        <v>125</v>
      </c>
      <c r="E315" s="2" t="s">
        <v>2</v>
      </c>
      <c r="F315" s="2" t="s">
        <v>2</v>
      </c>
    </row>
    <row r="316" spans="1:6">
      <c r="A316" s="2" t="str">
        <f t="shared" si="5"/>
        <v>SAN JUAN-PRSJU-PUERTO RICO</v>
      </c>
      <c r="B316" s="2" t="s">
        <v>817</v>
      </c>
      <c r="C316" s="2" t="s">
        <v>816</v>
      </c>
      <c r="D316" s="2" t="s">
        <v>818</v>
      </c>
      <c r="E316" s="2" t="s">
        <v>2</v>
      </c>
      <c r="F316" s="2" t="s">
        <v>2</v>
      </c>
    </row>
    <row r="317" spans="1:6">
      <c r="A317" s="2" t="str">
        <f t="shared" si="5"/>
        <v>SAN VICENTE-CLSVE-CHILE</v>
      </c>
      <c r="B317" s="2" t="s">
        <v>820</v>
      </c>
      <c r="C317" s="2" t="s">
        <v>819</v>
      </c>
      <c r="D317" s="2" t="s">
        <v>88</v>
      </c>
      <c r="E317" s="2" t="s">
        <v>2</v>
      </c>
      <c r="F317" s="2" t="s">
        <v>2</v>
      </c>
    </row>
    <row r="318" spans="1:6">
      <c r="A318" s="2" t="str">
        <f t="shared" si="5"/>
        <v>SAN-PEDRO-CISPY-COTE D'IVOIRE</v>
      </c>
      <c r="B318" s="2" t="s">
        <v>822</v>
      </c>
      <c r="C318" s="2" t="s">
        <v>821</v>
      </c>
      <c r="D318" s="2" t="s">
        <v>28</v>
      </c>
      <c r="E318" s="2" t="s">
        <v>2</v>
      </c>
      <c r="F318" s="2" t="s">
        <v>2</v>
      </c>
    </row>
    <row r="319" spans="1:6">
      <c r="A319" s="2" t="str">
        <f t="shared" si="5"/>
        <v>SANTA CRUZ DE TENERIFE-ESSCT-SPAIN</v>
      </c>
      <c r="B319" s="2" t="s">
        <v>824</v>
      </c>
      <c r="C319" s="2" t="s">
        <v>823</v>
      </c>
      <c r="D319" s="2" t="s">
        <v>66</v>
      </c>
      <c r="E319" s="2" t="s">
        <v>2</v>
      </c>
      <c r="F319" s="2" t="s">
        <v>2</v>
      </c>
    </row>
    <row r="320" spans="1:6">
      <c r="A320" s="2" t="str">
        <f t="shared" si="5"/>
        <v>SANTOS-BRSSZ-BRAZIL</v>
      </c>
      <c r="B320" s="2" t="s">
        <v>826</v>
      </c>
      <c r="C320" s="2" t="s">
        <v>825</v>
      </c>
      <c r="D320" s="2" t="s">
        <v>78</v>
      </c>
      <c r="E320" s="2" t="s">
        <v>2</v>
      </c>
      <c r="F320" s="2" t="s">
        <v>2</v>
      </c>
    </row>
    <row r="321" spans="1:6">
      <c r="A321" s="2" t="str">
        <f t="shared" si="5"/>
        <v>SAO FRANCISCO DO SUL-BRSFS-BRAZIL</v>
      </c>
      <c r="B321" s="2" t="s">
        <v>828</v>
      </c>
      <c r="C321" s="2" t="s">
        <v>827</v>
      </c>
      <c r="D321" s="2" t="s">
        <v>78</v>
      </c>
      <c r="E321" s="2" t="s">
        <v>2</v>
      </c>
      <c r="F321" s="2" t="s">
        <v>2</v>
      </c>
    </row>
    <row r="322" spans="1:6">
      <c r="A322" s="2" t="str">
        <f t="shared" si="5"/>
        <v>SAVANNAH-USSAV-UNITED STATES</v>
      </c>
      <c r="B322" s="2" t="s">
        <v>830</v>
      </c>
      <c r="C322" s="2" t="s">
        <v>829</v>
      </c>
      <c r="D322" s="2" t="s">
        <v>125</v>
      </c>
      <c r="E322" s="2" t="s">
        <v>2</v>
      </c>
      <c r="F322" s="2" t="s">
        <v>2</v>
      </c>
    </row>
    <row r="323" spans="1:6">
      <c r="A323" s="2" t="str">
        <f t="shared" si="5"/>
        <v>SHARJAH-AESHJ-UNITED ARAB EMIRATES</v>
      </c>
      <c r="B323" s="2" t="s">
        <v>838</v>
      </c>
      <c r="C323" s="2" t="s">
        <v>837</v>
      </c>
      <c r="D323" s="2" t="s">
        <v>31</v>
      </c>
      <c r="E323" s="2" t="s">
        <v>2</v>
      </c>
      <c r="F323" s="2" t="s">
        <v>2</v>
      </c>
    </row>
    <row r="324" spans="1:6">
      <c r="A324" s="2" t="str">
        <f t="shared" si="5"/>
        <v>SHUAIBA-KWSAA-KUWAIT</v>
      </c>
      <c r="B324" s="2" t="s">
        <v>842</v>
      </c>
      <c r="C324" s="2" t="s">
        <v>841</v>
      </c>
      <c r="D324" s="2" t="s">
        <v>843</v>
      </c>
      <c r="E324" s="2" t="s">
        <v>2</v>
      </c>
      <c r="F324" s="2" t="s">
        <v>2</v>
      </c>
    </row>
    <row r="325" spans="1:6">
      <c r="A325" s="2" t="str">
        <f t="shared" si="5"/>
        <v>SHUWAIKH-KWSWK-KUWAIT</v>
      </c>
      <c r="B325" s="2" t="s">
        <v>845</v>
      </c>
      <c r="C325" s="2" t="s">
        <v>844</v>
      </c>
      <c r="D325" s="2" t="s">
        <v>843</v>
      </c>
      <c r="E325" s="2" t="s">
        <v>2</v>
      </c>
      <c r="F325" s="2" t="s">
        <v>2</v>
      </c>
    </row>
    <row r="326" spans="1:6">
      <c r="A326" s="2" t="str">
        <f t="shared" si="5"/>
        <v>SIHANOUKVILLE-KHKOS-CAMBODIA</v>
      </c>
      <c r="B326" s="2" t="s">
        <v>1720</v>
      </c>
      <c r="C326" s="2" t="s">
        <v>1721</v>
      </c>
      <c r="D326" s="2" t="s">
        <v>1719</v>
      </c>
      <c r="E326" s="2" t="s">
        <v>2</v>
      </c>
      <c r="F326" s="2" t="s">
        <v>2</v>
      </c>
    </row>
    <row r="327" spans="1:6">
      <c r="A327" s="2" t="str">
        <f t="shared" si="5"/>
        <v>SINES-PTSIE-PORTUGAL</v>
      </c>
      <c r="B327" s="2" t="s">
        <v>847</v>
      </c>
      <c r="C327" s="2" t="s">
        <v>846</v>
      </c>
      <c r="D327" s="2" t="s">
        <v>221</v>
      </c>
      <c r="E327" s="2" t="s">
        <v>2</v>
      </c>
      <c r="F327" s="2" t="s">
        <v>2</v>
      </c>
    </row>
    <row r="328" spans="1:6">
      <c r="A328" s="2" t="str">
        <f t="shared" si="5"/>
        <v>SKARAMANGAS-GRSKA-GREECE</v>
      </c>
      <c r="B328" s="2" t="s">
        <v>851</v>
      </c>
      <c r="C328" s="2" t="s">
        <v>850</v>
      </c>
      <c r="D328" s="2" t="s">
        <v>95</v>
      </c>
      <c r="E328" s="2" t="s">
        <v>2</v>
      </c>
      <c r="F328" s="2" t="s">
        <v>2</v>
      </c>
    </row>
    <row r="329" spans="1:6">
      <c r="A329" s="2" t="str">
        <f t="shared" si="5"/>
        <v>SKIEN-NOSKE-NORWAY</v>
      </c>
      <c r="B329" s="2" t="s">
        <v>853</v>
      </c>
      <c r="C329" s="2" t="s">
        <v>852</v>
      </c>
      <c r="D329" s="2" t="s">
        <v>62</v>
      </c>
      <c r="E329" s="2" t="s">
        <v>2</v>
      </c>
      <c r="F329" s="2" t="s">
        <v>2</v>
      </c>
    </row>
    <row r="330" spans="1:6">
      <c r="A330" s="2" t="str">
        <f t="shared" si="5"/>
        <v>SKIKDA-DZSKI-ALGERIA</v>
      </c>
      <c r="B330" s="2" t="s">
        <v>855</v>
      </c>
      <c r="C330" s="2" t="s">
        <v>854</v>
      </c>
      <c r="D330" s="2" t="s">
        <v>69</v>
      </c>
      <c r="E330" s="2" t="s">
        <v>2</v>
      </c>
      <c r="F330" s="2" t="s">
        <v>2</v>
      </c>
    </row>
    <row r="331" spans="1:6">
      <c r="A331" s="2" t="str">
        <f t="shared" si="5"/>
        <v>SODERTALJE-SESOE-SWEDEN</v>
      </c>
      <c r="B331" s="2" t="s">
        <v>857</v>
      </c>
      <c r="C331" s="2" t="s">
        <v>856</v>
      </c>
      <c r="D331" s="2" t="s">
        <v>50</v>
      </c>
      <c r="E331" s="2" t="s">
        <v>2</v>
      </c>
      <c r="F331" s="2" t="s">
        <v>2</v>
      </c>
    </row>
    <row r="332" spans="1:6">
      <c r="A332" s="2" t="str">
        <f t="shared" si="5"/>
        <v>SOHAR-OMSOH-OMAN</v>
      </c>
      <c r="B332" s="2" t="s">
        <v>859</v>
      </c>
      <c r="C332" s="2" t="s">
        <v>858</v>
      </c>
      <c r="D332" s="2" t="s">
        <v>603</v>
      </c>
      <c r="E332" s="2" t="s">
        <v>2</v>
      </c>
      <c r="F332" s="2" t="s">
        <v>2</v>
      </c>
    </row>
    <row r="333" spans="1:6">
      <c r="A333" s="2" t="str">
        <f t="shared" si="5"/>
        <v>SOKHNA PORT-EGSOK-EGYPT</v>
      </c>
      <c r="B333" s="2" t="s">
        <v>861</v>
      </c>
      <c r="C333" s="2" t="s">
        <v>860</v>
      </c>
      <c r="D333" s="2" t="s">
        <v>65</v>
      </c>
      <c r="E333" s="2" t="s">
        <v>2</v>
      </c>
      <c r="F333" s="2" t="s">
        <v>2</v>
      </c>
    </row>
    <row r="334" spans="1:6">
      <c r="A334" s="2" t="str">
        <f t="shared" si="5"/>
        <v>SOUSSE-TNSUS-TUNISIA</v>
      </c>
      <c r="B334" s="2" t="s">
        <v>863</v>
      </c>
      <c r="C334" s="2" t="s">
        <v>862</v>
      </c>
      <c r="D334" s="2" t="s">
        <v>481</v>
      </c>
      <c r="E334" s="2" t="s">
        <v>2</v>
      </c>
      <c r="F334" s="2" t="s">
        <v>2</v>
      </c>
    </row>
    <row r="335" spans="1:6">
      <c r="A335" s="2" t="str">
        <f t="shared" si="5"/>
        <v>SPLIT-HRSPU-CROATIA</v>
      </c>
      <c r="B335" s="2" t="s">
        <v>865</v>
      </c>
      <c r="C335" s="2" t="s">
        <v>864</v>
      </c>
      <c r="D335" s="2" t="s">
        <v>310</v>
      </c>
      <c r="E335" s="2" t="s">
        <v>2</v>
      </c>
      <c r="F335" s="2" t="s">
        <v>2</v>
      </c>
    </row>
    <row r="336" spans="1:6">
      <c r="A336" s="2" t="str">
        <f t="shared" si="5"/>
        <v>STAVANGER-NOSVG-NORWAY</v>
      </c>
      <c r="B336" s="2" t="s">
        <v>867</v>
      </c>
      <c r="C336" s="2" t="s">
        <v>866</v>
      </c>
      <c r="D336" s="2" t="s">
        <v>62</v>
      </c>
      <c r="E336" s="2" t="s">
        <v>2</v>
      </c>
      <c r="F336" s="2" t="s">
        <v>2</v>
      </c>
    </row>
    <row r="337" spans="1:6">
      <c r="A337" s="2" t="str">
        <f t="shared" si="5"/>
        <v>STOCKHOLM-SESTO-SWEDEN</v>
      </c>
      <c r="B337" s="2" t="s">
        <v>869</v>
      </c>
      <c r="C337" s="2" t="s">
        <v>868</v>
      </c>
      <c r="D337" s="2" t="s">
        <v>50</v>
      </c>
      <c r="E337" s="2" t="s">
        <v>2</v>
      </c>
      <c r="F337" s="2" t="s">
        <v>2</v>
      </c>
    </row>
    <row r="338" spans="1:6">
      <c r="A338" s="2" t="str">
        <f t="shared" si="5"/>
        <v>SUAPE-BRSUA-BRAZIL</v>
      </c>
      <c r="B338" s="2" t="s">
        <v>871</v>
      </c>
      <c r="C338" s="2" t="s">
        <v>870</v>
      </c>
      <c r="D338" s="2" t="s">
        <v>78</v>
      </c>
      <c r="E338" s="2" t="s">
        <v>2</v>
      </c>
      <c r="F338" s="2" t="s">
        <v>2</v>
      </c>
    </row>
    <row r="339" spans="1:6">
      <c r="A339" s="2" t="str">
        <f t="shared" si="5"/>
        <v>SYDNEY-AUSYD-AUSTRALIA</v>
      </c>
      <c r="B339" s="2" t="s">
        <v>875</v>
      </c>
      <c r="C339" s="2" t="s">
        <v>874</v>
      </c>
      <c r="D339" s="2" t="s">
        <v>41</v>
      </c>
      <c r="E339" s="2" t="s">
        <v>2</v>
      </c>
      <c r="F339" s="2" t="s">
        <v>2</v>
      </c>
    </row>
    <row r="340" spans="1:6">
      <c r="A340" s="2" t="str">
        <f t="shared" si="5"/>
        <v>TAKORADI-GHTKD-GHANA</v>
      </c>
      <c r="B340" s="2" t="s">
        <v>877</v>
      </c>
      <c r="C340" s="2" t="s">
        <v>876</v>
      </c>
      <c r="D340" s="2" t="s">
        <v>878</v>
      </c>
      <c r="E340" s="2" t="s">
        <v>2</v>
      </c>
      <c r="F340" s="2" t="s">
        <v>2</v>
      </c>
    </row>
    <row r="341" spans="1:6">
      <c r="A341" s="2" t="str">
        <f t="shared" si="5"/>
        <v>TALLINN-EETLL-ESTONIA</v>
      </c>
      <c r="B341" s="2" t="s">
        <v>880</v>
      </c>
      <c r="C341" s="2" t="s">
        <v>879</v>
      </c>
      <c r="D341" s="2" t="s">
        <v>881</v>
      </c>
      <c r="E341" s="2" t="s">
        <v>2</v>
      </c>
      <c r="F341" s="2" t="s">
        <v>2</v>
      </c>
    </row>
    <row r="342" spans="1:6">
      <c r="A342" s="2" t="str">
        <f t="shared" si="5"/>
        <v>TAMATAVE-MGTMM-MADAGASCAR</v>
      </c>
      <c r="B342" s="2" t="s">
        <v>883</v>
      </c>
      <c r="C342" s="2" t="s">
        <v>882</v>
      </c>
      <c r="D342" s="2" t="s">
        <v>299</v>
      </c>
      <c r="E342" s="2" t="s">
        <v>2</v>
      </c>
      <c r="F342" s="2" t="s">
        <v>2</v>
      </c>
    </row>
    <row r="343" spans="1:6">
      <c r="A343" s="2" t="str">
        <f t="shared" si="5"/>
        <v>TAMPICO-MXTAM-MEXICO</v>
      </c>
      <c r="B343" s="2" t="s">
        <v>885</v>
      </c>
      <c r="C343" s="2" t="s">
        <v>884</v>
      </c>
      <c r="D343" s="2" t="s">
        <v>73</v>
      </c>
      <c r="E343" s="2" t="s">
        <v>2</v>
      </c>
      <c r="F343" s="2" t="s">
        <v>2</v>
      </c>
    </row>
    <row r="344" spans="1:6">
      <c r="A344" s="2" t="str">
        <f t="shared" si="5"/>
        <v>TANGA-TZTGT-TANZANIA, UNITED REPUBLIC OF</v>
      </c>
      <c r="B344" s="2" t="s">
        <v>887</v>
      </c>
      <c r="C344" s="2" t="s">
        <v>886</v>
      </c>
      <c r="D344" s="2" t="s">
        <v>296</v>
      </c>
      <c r="E344" s="2" t="s">
        <v>2</v>
      </c>
      <c r="F344" s="2" t="s">
        <v>2</v>
      </c>
    </row>
    <row r="345" spans="1:6">
      <c r="A345" s="2" t="str">
        <f t="shared" si="5"/>
        <v>TANGIER-MATNG-MOROCCO</v>
      </c>
      <c r="B345" s="2" t="s">
        <v>889</v>
      </c>
      <c r="C345" s="2" t="s">
        <v>888</v>
      </c>
      <c r="D345" s="2" t="s">
        <v>47</v>
      </c>
      <c r="E345" s="2" t="s">
        <v>2</v>
      </c>
      <c r="F345" s="2" t="s">
        <v>2</v>
      </c>
    </row>
    <row r="346" spans="1:6">
      <c r="A346" s="2" t="str">
        <f t="shared" si="5"/>
        <v>TARANTO-ITTAR-ITALY</v>
      </c>
      <c r="B346" s="2" t="s">
        <v>891</v>
      </c>
      <c r="C346" s="2" t="s">
        <v>890</v>
      </c>
      <c r="D346" s="2" t="s">
        <v>70</v>
      </c>
      <c r="E346" s="2" t="s">
        <v>2</v>
      </c>
      <c r="F346" s="2" t="s">
        <v>2</v>
      </c>
    </row>
    <row r="347" spans="1:6">
      <c r="A347" s="2" t="str">
        <f t="shared" si="5"/>
        <v>TARRAGONA-ESTAR-SPAIN</v>
      </c>
      <c r="B347" s="2" t="s">
        <v>893</v>
      </c>
      <c r="C347" s="2" t="s">
        <v>892</v>
      </c>
      <c r="D347" s="2" t="s">
        <v>66</v>
      </c>
      <c r="E347" s="2" t="s">
        <v>2</v>
      </c>
      <c r="F347" s="2" t="s">
        <v>2</v>
      </c>
    </row>
    <row r="348" spans="1:6">
      <c r="A348" s="2" t="str">
        <f t="shared" si="5"/>
        <v>TARTUS-SYTTS-SYRIAN ARAB REPUBLIC</v>
      </c>
      <c r="B348" s="2" t="s">
        <v>895</v>
      </c>
      <c r="C348" s="2" t="s">
        <v>894</v>
      </c>
      <c r="D348" s="2" t="s">
        <v>497</v>
      </c>
      <c r="E348" s="2" t="s">
        <v>2</v>
      </c>
      <c r="F348" s="2" t="s">
        <v>2</v>
      </c>
    </row>
    <row r="349" spans="1:6">
      <c r="A349" s="2" t="str">
        <f t="shared" si="5"/>
        <v>TAURANGA-NZTRG-NEW ZEALAND</v>
      </c>
      <c r="B349" s="2" t="s">
        <v>897</v>
      </c>
      <c r="C349" s="2" t="s">
        <v>896</v>
      </c>
      <c r="D349" s="2" t="s">
        <v>114</v>
      </c>
      <c r="E349" s="2" t="s">
        <v>2</v>
      </c>
      <c r="F349" s="2" t="s">
        <v>2</v>
      </c>
    </row>
    <row r="350" spans="1:6">
      <c r="A350" s="2" t="str">
        <f t="shared" si="5"/>
        <v>TEESPORT-GBTEE-UNITED KINGDOM</v>
      </c>
      <c r="B350" s="2" t="s">
        <v>899</v>
      </c>
      <c r="C350" s="2" t="s">
        <v>898</v>
      </c>
      <c r="D350" s="2" t="s">
        <v>165</v>
      </c>
      <c r="E350" s="2" t="s">
        <v>2</v>
      </c>
      <c r="F350" s="2" t="s">
        <v>2</v>
      </c>
    </row>
    <row r="351" spans="1:6">
      <c r="A351" s="2" t="str">
        <f t="shared" si="5"/>
        <v>TEMA-GHTEM-GHANA</v>
      </c>
      <c r="B351" s="2" t="s">
        <v>901</v>
      </c>
      <c r="C351" s="2" t="s">
        <v>900</v>
      </c>
      <c r="D351" s="2" t="s">
        <v>878</v>
      </c>
      <c r="E351" s="2" t="s">
        <v>2</v>
      </c>
      <c r="F351" s="2" t="s">
        <v>2</v>
      </c>
    </row>
    <row r="352" spans="1:6">
      <c r="A352" s="2" t="str">
        <f t="shared" si="5"/>
        <v>TERPORT-PYTER-PARAGUAY</v>
      </c>
      <c r="B352" s="2" t="s">
        <v>903</v>
      </c>
      <c r="C352" s="2" t="s">
        <v>902</v>
      </c>
      <c r="D352" s="2" t="s">
        <v>111</v>
      </c>
      <c r="E352" s="2" t="s">
        <v>2</v>
      </c>
      <c r="F352" s="2" t="s">
        <v>2</v>
      </c>
    </row>
    <row r="353" spans="1:6">
      <c r="A353" s="2" t="str">
        <f t="shared" si="5"/>
        <v>THAMESPORT-GBTHP-UNITED KINGDOM</v>
      </c>
      <c r="B353" s="2" t="s">
        <v>905</v>
      </c>
      <c r="C353" s="2" t="s">
        <v>904</v>
      </c>
      <c r="D353" s="2" t="s">
        <v>165</v>
      </c>
      <c r="E353" s="2" t="s">
        <v>2</v>
      </c>
      <c r="F353" s="2" t="s">
        <v>2</v>
      </c>
    </row>
    <row r="354" spans="1:6">
      <c r="A354" s="2" t="str">
        <f t="shared" si="5"/>
        <v>THESSALONIKI-GRSKG-GREECE</v>
      </c>
      <c r="B354" s="2" t="s">
        <v>907</v>
      </c>
      <c r="C354" s="2" t="s">
        <v>906</v>
      </c>
      <c r="D354" s="2" t="s">
        <v>95</v>
      </c>
      <c r="E354" s="2" t="s">
        <v>2</v>
      </c>
      <c r="F354" s="2" t="s">
        <v>2</v>
      </c>
    </row>
    <row r="355" spans="1:6">
      <c r="A355" s="2" t="str">
        <f t="shared" si="5"/>
        <v>TILBURY-GBTIL-UNITED KINGDOM</v>
      </c>
      <c r="B355" s="2" t="s">
        <v>909</v>
      </c>
      <c r="C355" s="2" t="s">
        <v>908</v>
      </c>
      <c r="D355" s="2" t="s">
        <v>165</v>
      </c>
      <c r="E355" s="2" t="s">
        <v>2</v>
      </c>
      <c r="F355" s="2" t="s">
        <v>2</v>
      </c>
    </row>
    <row r="356" spans="1:6">
      <c r="A356" s="2" t="str">
        <f t="shared" ref="A356:A390" si="6">CONCATENATE(B356,"-",C356,"-",D356)</f>
        <v>TIMARU-NZTIU-NEW ZEALAND</v>
      </c>
      <c r="B356" s="2" t="s">
        <v>911</v>
      </c>
      <c r="C356" s="2" t="s">
        <v>910</v>
      </c>
      <c r="D356" s="2" t="s">
        <v>114</v>
      </c>
      <c r="E356" s="2" t="s">
        <v>2</v>
      </c>
      <c r="F356" s="2" t="s">
        <v>2</v>
      </c>
    </row>
    <row r="357" spans="1:6">
      <c r="A357" s="2" t="str">
        <f t="shared" si="6"/>
        <v>TINCAN/LAGOS-NGTIN-NIGERIA</v>
      </c>
      <c r="B357" s="2" t="s">
        <v>913</v>
      </c>
      <c r="C357" s="2" t="s">
        <v>912</v>
      </c>
      <c r="D357" s="2" t="s">
        <v>94</v>
      </c>
      <c r="E357" s="2" t="s">
        <v>2</v>
      </c>
      <c r="F357" s="2" t="s">
        <v>2</v>
      </c>
    </row>
    <row r="358" spans="1:6">
      <c r="A358" s="2" t="str">
        <f t="shared" si="6"/>
        <v>TORNIO (TORNEA)-FITOR-FINLAND</v>
      </c>
      <c r="B358" s="2" t="s">
        <v>917</v>
      </c>
      <c r="C358" s="2" t="s">
        <v>916</v>
      </c>
      <c r="D358" s="2" t="s">
        <v>399</v>
      </c>
      <c r="E358" s="2" t="s">
        <v>2</v>
      </c>
      <c r="F358" s="2" t="s">
        <v>2</v>
      </c>
    </row>
    <row r="359" spans="1:6">
      <c r="A359" s="2" t="str">
        <f t="shared" si="6"/>
        <v>TRABZON-TRTZX-TURKEY</v>
      </c>
      <c r="B359" s="2" t="s">
        <v>7</v>
      </c>
      <c r="C359" s="2" t="s">
        <v>918</v>
      </c>
      <c r="D359" s="2" t="s">
        <v>60</v>
      </c>
      <c r="E359" s="2" t="s">
        <v>2</v>
      </c>
      <c r="F359" s="2" t="s">
        <v>2</v>
      </c>
    </row>
    <row r="360" spans="1:6">
      <c r="A360" s="2" t="str">
        <f t="shared" si="6"/>
        <v>TRIESTE-ITTRS-ITALY</v>
      </c>
      <c r="B360" s="2" t="s">
        <v>920</v>
      </c>
      <c r="C360" s="2" t="s">
        <v>919</v>
      </c>
      <c r="D360" s="2" t="s">
        <v>70</v>
      </c>
      <c r="E360" s="2" t="s">
        <v>2</v>
      </c>
      <c r="F360" s="2" t="s">
        <v>2</v>
      </c>
    </row>
    <row r="361" spans="1:6">
      <c r="A361" s="2" t="str">
        <f t="shared" si="6"/>
        <v>TRIPOLI-LYTIP-LIBYAN ARAB JAMAHIRIYA</v>
      </c>
      <c r="B361" s="2" t="s">
        <v>922</v>
      </c>
      <c r="C361" s="2" t="s">
        <v>921</v>
      </c>
      <c r="D361" s="2" t="s">
        <v>174</v>
      </c>
      <c r="E361" s="2" t="s">
        <v>2</v>
      </c>
      <c r="F361" s="2" t="s">
        <v>2</v>
      </c>
    </row>
    <row r="362" spans="1:6">
      <c r="A362" s="2" t="str">
        <f t="shared" si="6"/>
        <v>TRONDHEIM-NOTRD-NORWAY</v>
      </c>
      <c r="B362" s="2" t="s">
        <v>924</v>
      </c>
      <c r="C362" s="2" t="s">
        <v>923</v>
      </c>
      <c r="D362" s="2" t="s">
        <v>62</v>
      </c>
      <c r="E362" s="2" t="s">
        <v>2</v>
      </c>
      <c r="F362" s="2" t="s">
        <v>2</v>
      </c>
    </row>
    <row r="363" spans="1:6">
      <c r="A363" s="2" t="str">
        <f t="shared" si="6"/>
        <v>TUNIS-TNTUN-TUNISIA</v>
      </c>
      <c r="B363" s="2" t="s">
        <v>926</v>
      </c>
      <c r="C363" s="2" t="s">
        <v>925</v>
      </c>
      <c r="D363" s="2" t="s">
        <v>481</v>
      </c>
      <c r="E363" s="2" t="s">
        <v>2</v>
      </c>
      <c r="F363" s="2" t="s">
        <v>2</v>
      </c>
    </row>
    <row r="364" spans="1:6">
      <c r="A364" s="2" t="str">
        <f t="shared" si="6"/>
        <v>TURKU-FITKU-FINLAND</v>
      </c>
      <c r="B364" s="2" t="s">
        <v>928</v>
      </c>
      <c r="C364" s="2" t="s">
        <v>927</v>
      </c>
      <c r="D364" s="2" t="s">
        <v>399</v>
      </c>
      <c r="E364" s="2" t="s">
        <v>2</v>
      </c>
      <c r="F364" s="2" t="s">
        <v>2</v>
      </c>
    </row>
    <row r="365" spans="1:6">
      <c r="A365" s="2" t="str">
        <f t="shared" si="6"/>
        <v>TUTICORIN-INTUT-INDIA</v>
      </c>
      <c r="B365" s="2" t="s">
        <v>930</v>
      </c>
      <c r="C365" s="2" t="s">
        <v>929</v>
      </c>
      <c r="D365" s="2" t="s">
        <v>59</v>
      </c>
      <c r="E365" s="2" t="s">
        <v>2</v>
      </c>
      <c r="F365" s="2" t="s">
        <v>2</v>
      </c>
    </row>
    <row r="366" spans="1:6">
      <c r="A366" s="2" t="str">
        <f t="shared" si="6"/>
        <v>ULEABORG-FIOUL-FINLAND</v>
      </c>
      <c r="B366" s="2" t="s">
        <v>932</v>
      </c>
      <c r="C366" s="2" t="s">
        <v>931</v>
      </c>
      <c r="D366" s="2" t="s">
        <v>399</v>
      </c>
      <c r="E366" s="2" t="s">
        <v>2</v>
      </c>
      <c r="F366" s="2" t="s">
        <v>2</v>
      </c>
    </row>
    <row r="367" spans="1:6">
      <c r="A367" s="2" t="str">
        <f t="shared" si="6"/>
        <v>UMM AL QAIWAIN-AEQIW-UNITED ARAB EMIRATES</v>
      </c>
      <c r="B367" s="2" t="s">
        <v>934</v>
      </c>
      <c r="C367" s="2" t="s">
        <v>933</v>
      </c>
      <c r="D367" s="2" t="s">
        <v>31</v>
      </c>
      <c r="E367" s="2" t="s">
        <v>2</v>
      </c>
      <c r="F367" s="2" t="s">
        <v>2</v>
      </c>
    </row>
    <row r="368" spans="1:6">
      <c r="A368" s="2" t="str">
        <f t="shared" si="6"/>
        <v>UMM QASR-IQUQR-IRAQ</v>
      </c>
      <c r="B368" s="2" t="s">
        <v>936</v>
      </c>
      <c r="C368" s="2" t="s">
        <v>935</v>
      </c>
      <c r="D368" s="2" t="s">
        <v>937</v>
      </c>
      <c r="E368" s="2" t="s">
        <v>2</v>
      </c>
      <c r="F368" s="2" t="s">
        <v>2</v>
      </c>
    </row>
    <row r="369" spans="1:6">
      <c r="A369" s="2" t="str">
        <f t="shared" si="6"/>
        <v>VALENCIA-ESVLC-SPAIN</v>
      </c>
      <c r="B369" s="2" t="s">
        <v>939</v>
      </c>
      <c r="C369" s="2" t="s">
        <v>938</v>
      </c>
      <c r="D369" s="2" t="s">
        <v>66</v>
      </c>
      <c r="E369" s="2" t="s">
        <v>2</v>
      </c>
      <c r="F369" s="2" t="s">
        <v>2</v>
      </c>
    </row>
    <row r="370" spans="1:6">
      <c r="A370" s="2" t="str">
        <f t="shared" si="6"/>
        <v>VALPARAISO-CLVAP-CHILE</v>
      </c>
      <c r="B370" s="2" t="s">
        <v>941</v>
      </c>
      <c r="C370" s="2" t="s">
        <v>940</v>
      </c>
      <c r="D370" s="2" t="s">
        <v>88</v>
      </c>
      <c r="E370" s="2" t="s">
        <v>2</v>
      </c>
      <c r="F370" s="2" t="s">
        <v>2</v>
      </c>
    </row>
    <row r="371" spans="1:6">
      <c r="A371" s="2" t="str">
        <f t="shared" si="6"/>
        <v>VARNA-BGVAR-BULGARIA</v>
      </c>
      <c r="B371" s="2" t="s">
        <v>943</v>
      </c>
      <c r="C371" s="2" t="s">
        <v>942</v>
      </c>
      <c r="D371" s="2" t="s">
        <v>201</v>
      </c>
      <c r="E371" s="2" t="s">
        <v>2</v>
      </c>
      <c r="F371" s="2" t="s">
        <v>2</v>
      </c>
    </row>
    <row r="372" spans="1:6">
      <c r="A372" s="2" t="str">
        <f t="shared" si="6"/>
        <v>VENICE-ITVCE-ITALY</v>
      </c>
      <c r="B372" s="2" t="s">
        <v>945</v>
      </c>
      <c r="C372" s="2" t="s">
        <v>944</v>
      </c>
      <c r="D372" s="2" t="s">
        <v>70</v>
      </c>
      <c r="E372" s="2" t="s">
        <v>2</v>
      </c>
      <c r="F372" s="2" t="s">
        <v>2</v>
      </c>
    </row>
    <row r="373" spans="1:6">
      <c r="A373" s="2" t="str">
        <f t="shared" si="6"/>
        <v>VERACRUZ-MXVER-MEXICO</v>
      </c>
      <c r="B373" s="2" t="s">
        <v>947</v>
      </c>
      <c r="C373" s="2" t="s">
        <v>946</v>
      </c>
      <c r="D373" s="2" t="s">
        <v>73</v>
      </c>
      <c r="E373" s="2" t="s">
        <v>2</v>
      </c>
      <c r="F373" s="2" t="s">
        <v>2</v>
      </c>
    </row>
    <row r="374" spans="1:6">
      <c r="A374" s="2" t="str">
        <f t="shared" si="6"/>
        <v>VIEUX FORT-LCVIF-SAINT LUCIA</v>
      </c>
      <c r="B374" s="2" t="s">
        <v>949</v>
      </c>
      <c r="C374" s="2" t="s">
        <v>948</v>
      </c>
      <c r="D374" s="2" t="s">
        <v>237</v>
      </c>
      <c r="E374" s="2" t="s">
        <v>2</v>
      </c>
      <c r="F374" s="2" t="s">
        <v>2</v>
      </c>
    </row>
    <row r="375" spans="1:6">
      <c r="A375" s="2" t="str">
        <f t="shared" si="6"/>
        <v>VIGO-ESVGO-SPAIN</v>
      </c>
      <c r="B375" s="2" t="s">
        <v>951</v>
      </c>
      <c r="C375" s="2" t="s">
        <v>950</v>
      </c>
      <c r="D375" s="2" t="s">
        <v>66</v>
      </c>
      <c r="E375" s="2" t="s">
        <v>2</v>
      </c>
      <c r="F375" s="2" t="s">
        <v>2</v>
      </c>
    </row>
    <row r="376" spans="1:6">
      <c r="A376" s="2" t="str">
        <f t="shared" si="6"/>
        <v>VILA DO CONDE-BRVIC-BRAZIL</v>
      </c>
      <c r="B376" s="2" t="s">
        <v>1609</v>
      </c>
      <c r="C376" s="2" t="s">
        <v>1610</v>
      </c>
      <c r="D376" s="2" t="s">
        <v>78</v>
      </c>
      <c r="E376" s="2" t="s">
        <v>2</v>
      </c>
      <c r="F376" s="2" t="s">
        <v>2</v>
      </c>
    </row>
    <row r="377" spans="1:6">
      <c r="A377" s="2" t="str">
        <f t="shared" si="6"/>
        <v>VILA DO CONDE-BRVLC-BRAZIL</v>
      </c>
      <c r="B377" s="2" t="s">
        <v>1609</v>
      </c>
      <c r="C377" s="2" t="s">
        <v>1611</v>
      </c>
      <c r="D377" s="2" t="s">
        <v>78</v>
      </c>
      <c r="E377" s="2" t="s">
        <v>2</v>
      </c>
      <c r="F377" s="2" t="s">
        <v>2</v>
      </c>
    </row>
    <row r="378" spans="1:6">
      <c r="A378" s="2" t="str">
        <f t="shared" si="6"/>
        <v>VILLETA-PYVLL-PARAGUAY</v>
      </c>
      <c r="B378" s="2" t="s">
        <v>953</v>
      </c>
      <c r="C378" s="2" t="s">
        <v>952</v>
      </c>
      <c r="D378" s="2" t="s">
        <v>111</v>
      </c>
      <c r="E378" s="2" t="s">
        <v>2</v>
      </c>
      <c r="F378" s="2" t="s">
        <v>2</v>
      </c>
    </row>
    <row r="379" spans="1:6">
      <c r="A379" s="2" t="str">
        <f t="shared" si="6"/>
        <v>VISAKHAPATNAM-INVTZ-INDIA</v>
      </c>
      <c r="B379" s="2" t="s">
        <v>955</v>
      </c>
      <c r="C379" s="2" t="s">
        <v>954</v>
      </c>
      <c r="D379" s="2" t="s">
        <v>59</v>
      </c>
      <c r="E379" s="2" t="s">
        <v>2</v>
      </c>
      <c r="F379" s="2" t="s">
        <v>2</v>
      </c>
    </row>
    <row r="380" spans="1:6">
      <c r="A380" s="2" t="str">
        <f t="shared" si="6"/>
        <v>VITORIA-BRVIX-BRAZIL</v>
      </c>
      <c r="B380" s="2" t="s">
        <v>957</v>
      </c>
      <c r="C380" s="2" t="s">
        <v>956</v>
      </c>
      <c r="D380" s="2" t="s">
        <v>78</v>
      </c>
      <c r="E380" s="2" t="s">
        <v>2</v>
      </c>
      <c r="F380" s="2" t="s">
        <v>2</v>
      </c>
    </row>
    <row r="381" spans="1:6">
      <c r="A381" s="2" t="str">
        <f t="shared" si="6"/>
        <v>VOLOS-GRVOL-GREECE</v>
      </c>
      <c r="B381" s="2" t="s">
        <v>9</v>
      </c>
      <c r="C381" s="2" t="s">
        <v>958</v>
      </c>
      <c r="D381" s="2" t="s">
        <v>95</v>
      </c>
      <c r="E381" s="2" t="s">
        <v>2</v>
      </c>
      <c r="F381" s="2" t="s">
        <v>2</v>
      </c>
    </row>
    <row r="382" spans="1:6">
      <c r="A382" s="2" t="str">
        <f t="shared" si="6"/>
        <v>WALVIS BAY-NAWVB-NAMIBIA</v>
      </c>
      <c r="B382" s="2" t="s">
        <v>960</v>
      </c>
      <c r="C382" s="2" t="s">
        <v>959</v>
      </c>
      <c r="D382" s="2" t="s">
        <v>527</v>
      </c>
      <c r="E382" s="2" t="s">
        <v>2</v>
      </c>
      <c r="F382" s="2" t="s">
        <v>2</v>
      </c>
    </row>
    <row r="383" spans="1:6">
      <c r="A383" s="2" t="str">
        <f t="shared" si="6"/>
        <v>WELLINGTON-NZWLG-NEW ZEALAND</v>
      </c>
      <c r="B383" s="2" t="s">
        <v>962</v>
      </c>
      <c r="C383" s="2" t="s">
        <v>961</v>
      </c>
      <c r="D383" s="2" t="s">
        <v>114</v>
      </c>
      <c r="E383" s="2" t="s">
        <v>2</v>
      </c>
      <c r="F383" s="2" t="s">
        <v>2</v>
      </c>
    </row>
    <row r="384" spans="1:6">
      <c r="A384" s="2" t="str">
        <f t="shared" si="6"/>
        <v>WILMINGTON-USILM-UNITED STATES</v>
      </c>
      <c r="B384" s="2" t="s">
        <v>964</v>
      </c>
      <c r="C384" s="2" t="s">
        <v>963</v>
      </c>
      <c r="D384" s="2" t="s">
        <v>125</v>
      </c>
      <c r="E384" s="2" t="s">
        <v>2</v>
      </c>
      <c r="F384" s="2" t="s">
        <v>2</v>
      </c>
    </row>
    <row r="385" spans="1:6">
      <c r="A385" s="2" t="str">
        <f t="shared" si="6"/>
        <v>YANBU AL-BAHR-SAYNB-SAUDI ARABIA</v>
      </c>
      <c r="B385" s="2" t="s">
        <v>970</v>
      </c>
      <c r="C385" s="2" t="s">
        <v>969</v>
      </c>
      <c r="D385" s="2" t="s">
        <v>38</v>
      </c>
      <c r="E385" s="2" t="s">
        <v>2</v>
      </c>
      <c r="F385" s="2" t="s">
        <v>2</v>
      </c>
    </row>
    <row r="386" spans="1:6">
      <c r="A386" s="2" t="str">
        <f t="shared" si="6"/>
        <v>YANGON-MMRGN-MYANMAR</v>
      </c>
      <c r="B386" s="2" t="s">
        <v>972</v>
      </c>
      <c r="C386" s="2" t="s">
        <v>971</v>
      </c>
      <c r="D386" s="2" t="s">
        <v>973</v>
      </c>
      <c r="E386" s="2" t="s">
        <v>2</v>
      </c>
      <c r="F386" s="2" t="s">
        <v>2</v>
      </c>
    </row>
    <row r="387" spans="1:6">
      <c r="A387" s="2" t="str">
        <f t="shared" si="6"/>
        <v>ZANZIBAR-TZZNZ-TANZANIA, UNITED REPUBLIC OF</v>
      </c>
      <c r="B387" s="2" t="s">
        <v>979</v>
      </c>
      <c r="C387" s="2" t="s">
        <v>978</v>
      </c>
      <c r="D387" s="2" t="s">
        <v>296</v>
      </c>
      <c r="E387" s="2" t="s">
        <v>2</v>
      </c>
      <c r="F387" s="2" t="s">
        <v>2</v>
      </c>
    </row>
    <row r="388" spans="1:6">
      <c r="A388" s="2" t="str">
        <f t="shared" si="6"/>
        <v>ZARATE-ARZAE-ARGENTINA</v>
      </c>
      <c r="B388" s="2" t="s">
        <v>981</v>
      </c>
      <c r="C388" s="2" t="s">
        <v>980</v>
      </c>
      <c r="D388" s="2" t="s">
        <v>117</v>
      </c>
      <c r="E388" s="2" t="s">
        <v>2</v>
      </c>
      <c r="F388" s="2" t="s">
        <v>2</v>
      </c>
    </row>
    <row r="389" spans="1:6">
      <c r="A389" s="2" t="str">
        <f t="shared" si="6"/>
        <v>ZEEBRUGGE-BEZEE-BELGIUM</v>
      </c>
      <c r="B389" s="2" t="s">
        <v>983</v>
      </c>
      <c r="C389" s="2" t="s">
        <v>982</v>
      </c>
      <c r="D389" s="2" t="s">
        <v>91</v>
      </c>
      <c r="E389" s="2" t="s">
        <v>2</v>
      </c>
      <c r="F389" s="2" t="s">
        <v>2</v>
      </c>
    </row>
    <row r="390" spans="1:6">
      <c r="A390" s="2" t="str">
        <f t="shared" si="6"/>
        <v>SEVILLE-ESSVQ-SPAIN</v>
      </c>
      <c r="B390" s="2" t="s">
        <v>1963</v>
      </c>
      <c r="C390" s="2" t="s">
        <v>1964</v>
      </c>
      <c r="D390" s="2" t="s">
        <v>66</v>
      </c>
      <c r="E390" s="2" t="s">
        <v>2</v>
      </c>
      <c r="F390" s="2" t="s">
        <v>2</v>
      </c>
    </row>
  </sheetData>
  <autoFilter ref="A3:F3"/>
  <pageMargins left="0.7" right="0.7" top="0.75" bottom="0.75" header="0.3" footer="0.3"/>
  <pageSetup paperSize="9" orientation="portrait" r:id="rId1"/>
  <headerFooter>
    <oddFooter>&amp;L_x000D_&amp;1#&amp;"Calibri"&amp;10&amp;K000000 Sensitivity: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47"/>
  <sheetViews>
    <sheetView zoomScale="80" zoomScaleNormal="80" workbookViewId="0">
      <selection activeCell="F6" sqref="F6"/>
    </sheetView>
  </sheetViews>
  <sheetFormatPr defaultColWidth="8.85546875" defaultRowHeight="15"/>
  <cols>
    <col min="1" max="1" width="19.5703125" style="937" customWidth="1"/>
    <col min="2" max="2" width="16.5703125" style="937" customWidth="1"/>
    <col min="3" max="3" width="21.28515625" style="937" customWidth="1"/>
    <col min="4" max="4" width="40.85546875" style="937" customWidth="1"/>
    <col min="5" max="5" width="32.42578125" style="937" customWidth="1"/>
    <col min="6" max="6" width="35.42578125" style="937" customWidth="1"/>
    <col min="7" max="8" width="20" style="937" customWidth="1"/>
    <col min="9" max="9" width="41.5703125" style="937" customWidth="1"/>
    <col min="10" max="10" width="23.5703125" style="937" customWidth="1"/>
    <col min="11" max="11" width="42.5703125" style="937" customWidth="1"/>
    <col min="12" max="20" width="17" style="937" customWidth="1"/>
    <col min="21" max="16384" width="8.85546875" style="937"/>
  </cols>
  <sheetData>
    <row r="2" spans="1:11" ht="21.75" customHeight="1"/>
    <row r="3" spans="1:11" ht="21.75" customHeight="1">
      <c r="A3" s="611" t="s">
        <v>2325</v>
      </c>
      <c r="B3" s="611" t="s">
        <v>2330</v>
      </c>
      <c r="C3" s="611" t="s">
        <v>2326</v>
      </c>
      <c r="D3" s="611" t="s">
        <v>2327</v>
      </c>
      <c r="E3" s="611" t="s">
        <v>2328</v>
      </c>
      <c r="F3" s="611" t="s">
        <v>2331</v>
      </c>
      <c r="G3" s="611" t="s">
        <v>2332</v>
      </c>
      <c r="H3" s="611" t="s">
        <v>2333</v>
      </c>
      <c r="I3" s="611" t="s">
        <v>2334</v>
      </c>
      <c r="J3" s="611" t="s">
        <v>2329</v>
      </c>
      <c r="K3" s="611" t="s">
        <v>2335</v>
      </c>
    </row>
    <row r="4" spans="1:11" ht="57.75" customHeight="1">
      <c r="A4" s="612" t="s">
        <v>2337</v>
      </c>
      <c r="B4" s="613" t="s">
        <v>2342</v>
      </c>
      <c r="C4" s="614" t="s">
        <v>2338</v>
      </c>
      <c r="D4" s="613" t="s">
        <v>2339</v>
      </c>
      <c r="E4" s="613" t="s">
        <v>2340</v>
      </c>
      <c r="F4" s="614" t="s">
        <v>2380</v>
      </c>
      <c r="G4" s="888">
        <v>45170</v>
      </c>
      <c r="H4" s="941">
        <v>44818</v>
      </c>
      <c r="I4" s="613" t="s">
        <v>2358</v>
      </c>
      <c r="J4" s="615" t="s">
        <v>2341</v>
      </c>
      <c r="K4" s="613"/>
    </row>
    <row r="5" spans="1:11" s="943" customFormat="1" ht="57.75" customHeight="1">
      <c r="A5" s="938" t="s">
        <v>2337</v>
      </c>
      <c r="B5" s="939" t="s">
        <v>2342</v>
      </c>
      <c r="C5" s="940" t="s">
        <v>2338</v>
      </c>
      <c r="D5" s="939" t="s">
        <v>2339</v>
      </c>
      <c r="E5" s="939" t="s">
        <v>2340</v>
      </c>
      <c r="F5" s="940" t="s">
        <v>2384</v>
      </c>
      <c r="G5" s="941">
        <v>45184</v>
      </c>
      <c r="H5" s="941">
        <v>44834</v>
      </c>
      <c r="I5" s="939" t="s">
        <v>2358</v>
      </c>
      <c r="J5" s="942" t="s">
        <v>2341</v>
      </c>
      <c r="K5" s="939"/>
    </row>
    <row r="6" spans="1:11" ht="21.75" customHeight="1"/>
    <row r="7" spans="1:11" ht="21.75" customHeight="1"/>
    <row r="8" spans="1:11" ht="21.75" customHeight="1"/>
    <row r="9" spans="1:11" ht="21.75" customHeight="1"/>
    <row r="10" spans="1:11" ht="21.75" customHeight="1"/>
    <row r="11" spans="1:11" ht="21.75" customHeight="1"/>
    <row r="12" spans="1:11" ht="21.75" customHeight="1"/>
    <row r="13" spans="1:11" ht="21.75" customHeight="1"/>
    <row r="14" spans="1:11" ht="21.75" customHeight="1"/>
    <row r="15" spans="1:11" ht="21.75" customHeight="1"/>
    <row r="16" spans="1:11"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46" spans="3:3">
      <c r="C46" s="982"/>
    </row>
    <row r="47" spans="3:3">
      <c r="C47" s="982"/>
    </row>
  </sheetData>
  <mergeCells count="1">
    <mergeCell ref="C46:C47"/>
  </mergeCells>
  <pageMargins left="0.7" right="0.7" top="0.75" bottom="0.75" header="0.3" footer="0.3"/>
  <pageSetup orientation="portrait" r:id="rId1"/>
  <headerFooter>
    <oddFooter>&amp;L_x000D_&amp;1#&amp;"Calibri"&amp;10&amp;K000000 Sensitivity: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246"/>
  <sheetViews>
    <sheetView zoomScale="85" zoomScaleNormal="85" workbookViewId="0">
      <selection sqref="A1:XFD1048576"/>
    </sheetView>
  </sheetViews>
  <sheetFormatPr defaultColWidth="9.140625" defaultRowHeight="15"/>
  <cols>
    <col min="1" max="1" width="48.42578125" style="620" customWidth="1"/>
    <col min="2" max="2" width="37.42578125" style="620" customWidth="1"/>
    <col min="3" max="3" width="23.28515625" style="627" customWidth="1"/>
    <col min="4" max="5" width="12.7109375" style="620" customWidth="1"/>
    <col min="6" max="6" width="18.5703125" style="620" customWidth="1"/>
    <col min="7" max="9" width="12" style="620" customWidth="1"/>
    <col min="10" max="10" width="10.42578125" style="620" customWidth="1"/>
    <col min="11" max="11" width="15.28515625" style="620" customWidth="1"/>
    <col min="12" max="12" width="38.140625" style="620" customWidth="1"/>
    <col min="13" max="13" width="38" style="620" customWidth="1"/>
    <col min="14" max="16384" width="9.140625" style="620"/>
  </cols>
  <sheetData>
    <row r="1" spans="1:13" ht="22.5">
      <c r="A1" s="616"/>
      <c r="B1" s="617"/>
      <c r="C1" s="618"/>
      <c r="D1" s="617"/>
      <c r="E1" s="617"/>
      <c r="F1" s="617"/>
      <c r="G1" s="617"/>
      <c r="H1" s="617"/>
      <c r="I1" s="617"/>
      <c r="J1" s="617"/>
      <c r="K1" s="617"/>
      <c r="L1" s="619"/>
    </row>
    <row r="2" spans="1:13" ht="17.25" thickBot="1">
      <c r="A2" s="621"/>
      <c r="B2" s="622"/>
      <c r="C2" s="623"/>
      <c r="D2" s="624"/>
      <c r="E2" s="624"/>
      <c r="F2" s="624"/>
      <c r="G2" s="624"/>
      <c r="H2" s="624"/>
      <c r="I2" s="624"/>
      <c r="J2" s="624"/>
      <c r="K2" s="624"/>
      <c r="L2" s="625"/>
    </row>
    <row r="3" spans="1:13">
      <c r="A3" s="626"/>
    </row>
    <row r="4" spans="1:13" s="628" customFormat="1" ht="16.5">
      <c r="A4" s="628" t="s">
        <v>1641</v>
      </c>
      <c r="C4" s="629"/>
    </row>
    <row r="5" spans="1:13" s="628" customFormat="1" ht="16.5">
      <c r="A5" s="628" t="s">
        <v>1642</v>
      </c>
      <c r="C5" s="629"/>
    </row>
    <row r="6" spans="1:13" ht="16.5">
      <c r="A6" s="630" t="s">
        <v>1643</v>
      </c>
      <c r="B6" s="630"/>
      <c r="C6" s="693" t="s">
        <v>2345</v>
      </c>
      <c r="D6" s="693"/>
      <c r="E6" s="693"/>
      <c r="F6" s="693"/>
    </row>
    <row r="7" spans="1:13" ht="16.5">
      <c r="A7" s="630" t="s">
        <v>2082</v>
      </c>
      <c r="B7" s="630"/>
      <c r="C7" s="876" t="s">
        <v>2346</v>
      </c>
      <c r="D7" s="876"/>
      <c r="E7" s="876"/>
      <c r="F7" s="876"/>
    </row>
    <row r="8" spans="1:13" ht="16.5">
      <c r="A8" s="631"/>
      <c r="B8" s="632"/>
      <c r="C8" s="633"/>
      <c r="D8" s="634" t="s">
        <v>2239</v>
      </c>
      <c r="E8" s="634" t="s">
        <v>2239</v>
      </c>
      <c r="F8" s="635" t="s">
        <v>2239</v>
      </c>
      <c r="G8" s="620" t="s">
        <v>1886</v>
      </c>
    </row>
    <row r="9" spans="1:13" ht="27.75" customHeight="1">
      <c r="A9" s="636" t="s">
        <v>1644</v>
      </c>
      <c r="B9" s="637" t="s">
        <v>1733</v>
      </c>
      <c r="C9" s="638" t="s">
        <v>1645</v>
      </c>
      <c r="D9" s="639" t="s">
        <v>1574</v>
      </c>
      <c r="E9" s="639" t="s">
        <v>1575</v>
      </c>
      <c r="F9" s="640" t="s">
        <v>1577</v>
      </c>
      <c r="G9" s="641"/>
      <c r="H9" s="641"/>
      <c r="I9" s="641"/>
      <c r="J9" s="641"/>
      <c r="K9" s="641"/>
      <c r="L9" s="641"/>
      <c r="M9" s="641"/>
    </row>
    <row r="10" spans="1:13">
      <c r="A10" s="642"/>
      <c r="B10" s="643"/>
      <c r="C10" s="644"/>
      <c r="D10" s="645"/>
      <c r="E10" s="645"/>
      <c r="F10" s="646"/>
      <c r="G10" s="641"/>
      <c r="H10" s="641"/>
      <c r="I10" s="641"/>
      <c r="J10" s="641"/>
      <c r="K10" s="641"/>
      <c r="L10" s="641"/>
      <c r="M10" s="641"/>
    </row>
    <row r="11" spans="1:13" ht="15.75" customHeight="1">
      <c r="A11" s="647"/>
      <c r="B11" s="648"/>
      <c r="C11" s="649"/>
      <c r="D11" s="649"/>
      <c r="E11" s="649"/>
      <c r="F11" s="650"/>
      <c r="G11" s="641"/>
      <c r="H11" s="641"/>
      <c r="I11" s="641"/>
      <c r="J11" s="641"/>
      <c r="K11" s="641"/>
      <c r="L11" s="641"/>
      <c r="M11" s="641"/>
    </row>
    <row r="12" spans="1:13">
      <c r="A12" s="651" t="s">
        <v>1646</v>
      </c>
      <c r="B12" s="620" t="s">
        <v>1734</v>
      </c>
      <c r="C12" s="627" t="s">
        <v>1647</v>
      </c>
      <c r="D12" s="652">
        <v>166</v>
      </c>
      <c r="E12" s="652">
        <v>253</v>
      </c>
      <c r="F12" s="653">
        <v>253</v>
      </c>
      <c r="H12" s="654"/>
      <c r="I12" s="641"/>
      <c r="J12" s="641"/>
      <c r="K12" s="641"/>
      <c r="L12" s="641"/>
      <c r="M12" s="641"/>
    </row>
    <row r="13" spans="1:13">
      <c r="A13" s="651" t="s">
        <v>613</v>
      </c>
      <c r="B13" s="620" t="s">
        <v>1734</v>
      </c>
      <c r="C13" s="627" t="s">
        <v>1647</v>
      </c>
      <c r="D13" s="652">
        <v>161</v>
      </c>
      <c r="E13" s="652">
        <v>253</v>
      </c>
      <c r="F13" s="653">
        <v>253</v>
      </c>
      <c r="G13" s="655"/>
      <c r="H13" s="641"/>
      <c r="I13" s="641"/>
      <c r="J13" s="641"/>
      <c r="K13" s="641"/>
      <c r="L13" s="641"/>
      <c r="M13" s="641"/>
    </row>
    <row r="14" spans="1:13">
      <c r="A14" s="651" t="s">
        <v>1648</v>
      </c>
      <c r="B14" s="620" t="s">
        <v>1734</v>
      </c>
      <c r="C14" s="627" t="s">
        <v>1647</v>
      </c>
      <c r="D14" s="652">
        <v>162</v>
      </c>
      <c r="E14" s="652">
        <v>245</v>
      </c>
      <c r="F14" s="653">
        <v>245</v>
      </c>
      <c r="H14" s="641"/>
      <c r="I14" s="641"/>
      <c r="J14" s="641"/>
      <c r="K14" s="641"/>
      <c r="L14" s="641"/>
      <c r="M14" s="641"/>
    </row>
    <row r="15" spans="1:13">
      <c r="A15" s="656" t="s">
        <v>1649</v>
      </c>
      <c r="B15" s="657" t="s">
        <v>1734</v>
      </c>
      <c r="C15" s="627" t="s">
        <v>1647</v>
      </c>
      <c r="D15" s="652">
        <v>161</v>
      </c>
      <c r="E15" s="652">
        <v>243</v>
      </c>
      <c r="F15" s="653">
        <v>243</v>
      </c>
      <c r="H15" s="641"/>
      <c r="I15" s="641"/>
      <c r="J15" s="641"/>
      <c r="K15" s="641"/>
      <c r="L15" s="641"/>
      <c r="M15" s="641"/>
    </row>
    <row r="16" spans="1:13">
      <c r="A16" s="651" t="s">
        <v>1650</v>
      </c>
      <c r="B16" s="620" t="s">
        <v>1734</v>
      </c>
      <c r="C16" s="627" t="s">
        <v>1647</v>
      </c>
      <c r="D16" s="652">
        <v>162</v>
      </c>
      <c r="E16" s="652">
        <v>245</v>
      </c>
      <c r="F16" s="653">
        <v>245</v>
      </c>
      <c r="H16" s="641"/>
      <c r="I16" s="641"/>
      <c r="J16" s="641"/>
      <c r="K16" s="641"/>
      <c r="L16" s="641"/>
      <c r="M16" s="641"/>
    </row>
    <row r="17" spans="1:13">
      <c r="A17" s="656" t="s">
        <v>1651</v>
      </c>
      <c r="B17" s="657" t="s">
        <v>1734</v>
      </c>
      <c r="C17" s="627" t="s">
        <v>1647</v>
      </c>
      <c r="D17" s="652">
        <v>157</v>
      </c>
      <c r="E17" s="652">
        <v>235</v>
      </c>
      <c r="F17" s="653">
        <v>235</v>
      </c>
      <c r="H17" s="641"/>
      <c r="I17" s="641"/>
      <c r="J17" s="641"/>
      <c r="K17" s="641"/>
      <c r="L17" s="641"/>
      <c r="M17" s="641"/>
    </row>
    <row r="18" spans="1:13">
      <c r="A18" s="656" t="s">
        <v>1652</v>
      </c>
      <c r="B18" s="657" t="s">
        <v>1734</v>
      </c>
      <c r="C18" s="627" t="s">
        <v>1647</v>
      </c>
      <c r="D18" s="652">
        <v>166</v>
      </c>
      <c r="E18" s="652">
        <v>253</v>
      </c>
      <c r="F18" s="653">
        <v>253</v>
      </c>
      <c r="H18" s="641"/>
      <c r="I18" s="641"/>
      <c r="J18" s="658"/>
      <c r="K18" s="641"/>
      <c r="L18" s="641"/>
      <c r="M18" s="641"/>
    </row>
    <row r="19" spans="1:13">
      <c r="A19" s="656" t="s">
        <v>1653</v>
      </c>
      <c r="B19" s="657" t="s">
        <v>1734</v>
      </c>
      <c r="C19" s="627" t="s">
        <v>1647</v>
      </c>
      <c r="D19" s="652">
        <v>157</v>
      </c>
      <c r="E19" s="652">
        <v>235</v>
      </c>
      <c r="F19" s="653">
        <v>235</v>
      </c>
      <c r="H19" s="641"/>
      <c r="I19" s="641"/>
      <c r="J19" s="641"/>
      <c r="K19" s="641"/>
      <c r="L19" s="641"/>
      <c r="M19" s="641"/>
    </row>
    <row r="20" spans="1:13">
      <c r="A20" s="656" t="s">
        <v>1654</v>
      </c>
      <c r="B20" s="657" t="s">
        <v>1734</v>
      </c>
      <c r="C20" s="627" t="s">
        <v>1647</v>
      </c>
      <c r="D20" s="652">
        <v>162</v>
      </c>
      <c r="E20" s="652">
        <v>245</v>
      </c>
      <c r="F20" s="653">
        <v>245</v>
      </c>
      <c r="H20" s="641"/>
      <c r="I20" s="641"/>
      <c r="J20" s="641"/>
      <c r="K20" s="641"/>
      <c r="L20" s="641"/>
      <c r="M20" s="641"/>
    </row>
    <row r="21" spans="1:13">
      <c r="A21" s="656" t="s">
        <v>1735</v>
      </c>
      <c r="B21" s="657" t="s">
        <v>1734</v>
      </c>
      <c r="C21" s="627" t="s">
        <v>1647</v>
      </c>
      <c r="D21" s="652">
        <v>152</v>
      </c>
      <c r="E21" s="652">
        <v>225</v>
      </c>
      <c r="F21" s="653">
        <v>225</v>
      </c>
      <c r="H21" s="641"/>
      <c r="I21" s="641"/>
      <c r="J21" s="641"/>
      <c r="K21" s="641"/>
      <c r="L21" s="641"/>
      <c r="M21" s="641"/>
    </row>
    <row r="22" spans="1:13">
      <c r="A22" s="656" t="s">
        <v>1659</v>
      </c>
      <c r="B22" s="657" t="s">
        <v>1734</v>
      </c>
      <c r="C22" s="627" t="s">
        <v>1647</v>
      </c>
      <c r="D22" s="652">
        <v>100</v>
      </c>
      <c r="E22" s="652">
        <v>200</v>
      </c>
      <c r="F22" s="653">
        <v>200</v>
      </c>
      <c r="H22" s="641"/>
      <c r="I22" s="641"/>
      <c r="J22" s="641"/>
      <c r="K22" s="641"/>
      <c r="L22" s="641"/>
      <c r="M22" s="641"/>
    </row>
    <row r="23" spans="1:13">
      <c r="A23" s="656" t="s">
        <v>2362</v>
      </c>
      <c r="B23" s="657" t="s">
        <v>1734</v>
      </c>
      <c r="C23" s="627" t="s">
        <v>1647</v>
      </c>
      <c r="D23" s="652">
        <v>290</v>
      </c>
      <c r="E23" s="652">
        <v>305</v>
      </c>
      <c r="F23" s="653">
        <v>305</v>
      </c>
      <c r="H23" s="641"/>
      <c r="I23" s="641"/>
      <c r="J23" s="641"/>
      <c r="K23" s="641"/>
      <c r="L23" s="641"/>
      <c r="M23" s="641"/>
    </row>
    <row r="24" spans="1:13">
      <c r="A24" s="656" t="s">
        <v>2363</v>
      </c>
      <c r="B24" s="657" t="s">
        <v>1734</v>
      </c>
      <c r="C24" s="627" t="s">
        <v>1647</v>
      </c>
      <c r="D24" s="652">
        <v>240</v>
      </c>
      <c r="E24" s="652">
        <v>270</v>
      </c>
      <c r="F24" s="653">
        <v>270</v>
      </c>
      <c r="H24" s="641"/>
      <c r="I24" s="641"/>
      <c r="J24" s="641"/>
      <c r="K24" s="641"/>
      <c r="L24" s="641"/>
      <c r="M24" s="641"/>
    </row>
    <row r="25" spans="1:13">
      <c r="A25" s="656" t="s">
        <v>2364</v>
      </c>
      <c r="B25" s="657" t="s">
        <v>1734</v>
      </c>
      <c r="C25" s="627" t="s">
        <v>1647</v>
      </c>
      <c r="D25" s="652">
        <v>405</v>
      </c>
      <c r="E25" s="652">
        <v>400</v>
      </c>
      <c r="F25" s="653">
        <v>400</v>
      </c>
      <c r="H25" s="641"/>
      <c r="I25" s="641"/>
      <c r="J25" s="641"/>
      <c r="K25" s="641"/>
      <c r="L25" s="641"/>
      <c r="M25" s="641"/>
    </row>
    <row r="26" spans="1:13">
      <c r="A26" s="656" t="s">
        <v>2365</v>
      </c>
      <c r="B26" s="657" t="s">
        <v>1734</v>
      </c>
      <c r="C26" s="627" t="s">
        <v>1647</v>
      </c>
      <c r="D26" s="652">
        <v>250</v>
      </c>
      <c r="E26" s="652">
        <v>280</v>
      </c>
      <c r="F26" s="653">
        <v>280</v>
      </c>
      <c r="H26" s="641"/>
      <c r="I26" s="641"/>
      <c r="J26" s="641"/>
      <c r="K26" s="641"/>
      <c r="L26" s="641"/>
      <c r="M26" s="641"/>
    </row>
    <row r="27" spans="1:13">
      <c r="A27" s="656" t="s">
        <v>2366</v>
      </c>
      <c r="B27" s="657" t="s">
        <v>1734</v>
      </c>
      <c r="C27" s="627" t="s">
        <v>1647</v>
      </c>
      <c r="D27" s="652">
        <v>280</v>
      </c>
      <c r="E27" s="652">
        <v>295</v>
      </c>
      <c r="F27" s="653">
        <v>295</v>
      </c>
      <c r="H27" s="641"/>
      <c r="I27" s="641"/>
      <c r="J27" s="641"/>
      <c r="K27" s="641"/>
      <c r="L27" s="641"/>
      <c r="M27" s="641"/>
    </row>
    <row r="28" spans="1:13">
      <c r="A28" s="656" t="s">
        <v>2367</v>
      </c>
      <c r="B28" s="657" t="s">
        <v>1734</v>
      </c>
      <c r="C28" s="627" t="s">
        <v>1647</v>
      </c>
      <c r="D28" s="652">
        <v>240</v>
      </c>
      <c r="E28" s="652">
        <v>250</v>
      </c>
      <c r="F28" s="653">
        <v>250</v>
      </c>
      <c r="H28" s="641"/>
      <c r="I28" s="641"/>
      <c r="J28" s="641"/>
      <c r="K28" s="641"/>
      <c r="L28" s="641"/>
      <c r="M28" s="641"/>
    </row>
    <row r="29" spans="1:13">
      <c r="A29" s="656" t="s">
        <v>1883</v>
      </c>
      <c r="B29" s="657" t="s">
        <v>1736</v>
      </c>
      <c r="C29" s="627" t="s">
        <v>1647</v>
      </c>
      <c r="D29" s="652">
        <v>234</v>
      </c>
      <c r="E29" s="627">
        <v>352</v>
      </c>
      <c r="F29" s="659">
        <v>352</v>
      </c>
      <c r="H29" s="641"/>
      <c r="I29" s="641"/>
      <c r="J29" s="641"/>
      <c r="K29" s="641"/>
      <c r="L29" s="641"/>
      <c r="M29" s="641"/>
    </row>
    <row r="30" spans="1:13">
      <c r="A30" s="656" t="s">
        <v>1884</v>
      </c>
      <c r="B30" s="657" t="s">
        <v>1736</v>
      </c>
      <c r="C30" s="627" t="s">
        <v>1647</v>
      </c>
      <c r="D30" s="652">
        <v>234</v>
      </c>
      <c r="E30" s="627">
        <v>352</v>
      </c>
      <c r="F30" s="659">
        <v>352</v>
      </c>
      <c r="H30" s="641"/>
      <c r="I30" s="641"/>
      <c r="J30" s="641"/>
      <c r="K30" s="641"/>
      <c r="L30" s="641"/>
      <c r="M30" s="641"/>
    </row>
    <row r="31" spans="1:13">
      <c r="A31" s="656" t="s">
        <v>1655</v>
      </c>
      <c r="B31" s="657" t="s">
        <v>1736</v>
      </c>
      <c r="C31" s="627" t="s">
        <v>1647</v>
      </c>
      <c r="D31" s="652">
        <v>182</v>
      </c>
      <c r="E31" s="652">
        <v>286</v>
      </c>
      <c r="F31" s="653">
        <v>286</v>
      </c>
      <c r="H31" s="641"/>
      <c r="I31" s="641"/>
      <c r="J31" s="641"/>
      <c r="K31" s="641"/>
      <c r="L31" s="641"/>
      <c r="M31" s="641"/>
    </row>
    <row r="32" spans="1:13">
      <c r="A32" s="656" t="s">
        <v>1983</v>
      </c>
      <c r="B32" s="657" t="s">
        <v>1736</v>
      </c>
      <c r="C32" s="627" t="s">
        <v>1647</v>
      </c>
      <c r="D32" s="652">
        <v>230</v>
      </c>
      <c r="E32" s="652">
        <v>383</v>
      </c>
      <c r="F32" s="653">
        <v>383</v>
      </c>
      <c r="H32" s="641"/>
      <c r="I32" s="641"/>
      <c r="J32" s="641"/>
      <c r="K32" s="641"/>
      <c r="L32" s="641"/>
      <c r="M32" s="641"/>
    </row>
    <row r="33" spans="1:13">
      <c r="A33" s="656" t="s">
        <v>2150</v>
      </c>
      <c r="B33" s="657" t="s">
        <v>1736</v>
      </c>
      <c r="C33" s="627" t="s">
        <v>1647</v>
      </c>
      <c r="D33" s="652">
        <v>200</v>
      </c>
      <c r="E33" s="652">
        <v>300</v>
      </c>
      <c r="F33" s="653">
        <v>300</v>
      </c>
      <c r="H33" s="641"/>
      <c r="I33" s="641"/>
      <c r="J33" s="641"/>
      <c r="K33" s="641"/>
      <c r="L33" s="641"/>
      <c r="M33" s="641"/>
    </row>
    <row r="34" spans="1:13">
      <c r="A34" s="656" t="s">
        <v>2368</v>
      </c>
      <c r="B34" s="657" t="s">
        <v>1736</v>
      </c>
      <c r="C34" s="627" t="s">
        <v>1647</v>
      </c>
      <c r="D34" s="652">
        <v>435</v>
      </c>
      <c r="E34" s="652">
        <v>480</v>
      </c>
      <c r="F34" s="653">
        <v>480</v>
      </c>
      <c r="H34" s="641"/>
      <c r="I34" s="641"/>
      <c r="J34" s="641"/>
      <c r="K34" s="641"/>
      <c r="L34" s="641"/>
      <c r="M34" s="641"/>
    </row>
    <row r="35" spans="1:13">
      <c r="A35" s="656" t="s">
        <v>2369</v>
      </c>
      <c r="B35" s="657" t="s">
        <v>1736</v>
      </c>
      <c r="C35" s="627" t="s">
        <v>1647</v>
      </c>
      <c r="D35" s="652">
        <v>445</v>
      </c>
      <c r="E35" s="652">
        <v>510</v>
      </c>
      <c r="F35" s="653">
        <v>510</v>
      </c>
      <c r="H35" s="641"/>
      <c r="I35" s="641"/>
      <c r="J35" s="641"/>
      <c r="K35" s="641"/>
      <c r="L35" s="641"/>
      <c r="M35" s="641"/>
    </row>
    <row r="36" spans="1:13">
      <c r="A36" s="656" t="s">
        <v>2370</v>
      </c>
      <c r="B36" s="657" t="s">
        <v>1736</v>
      </c>
      <c r="C36" s="627" t="s">
        <v>1647</v>
      </c>
      <c r="D36" s="652">
        <v>400</v>
      </c>
      <c r="E36" s="652">
        <v>445</v>
      </c>
      <c r="F36" s="653">
        <v>445</v>
      </c>
      <c r="H36" s="641"/>
      <c r="I36" s="641"/>
      <c r="J36" s="641"/>
      <c r="K36" s="641"/>
      <c r="L36" s="641"/>
      <c r="M36" s="641"/>
    </row>
    <row r="37" spans="1:13">
      <c r="A37" s="656" t="s">
        <v>1656</v>
      </c>
      <c r="B37" s="657" t="s">
        <v>1656</v>
      </c>
      <c r="C37" s="627" t="s">
        <v>1647</v>
      </c>
      <c r="D37" s="652">
        <v>350</v>
      </c>
      <c r="E37" s="652">
        <v>800</v>
      </c>
      <c r="F37" s="653">
        <v>800</v>
      </c>
      <c r="G37" s="641"/>
      <c r="H37" s="641"/>
      <c r="I37" s="641"/>
      <c r="J37" s="641"/>
      <c r="K37" s="641"/>
      <c r="L37" s="641"/>
      <c r="M37" s="641"/>
    </row>
    <row r="38" spans="1:13">
      <c r="A38" s="656" t="s">
        <v>1730</v>
      </c>
      <c r="B38" s="657" t="s">
        <v>1737</v>
      </c>
      <c r="C38" s="627" t="s">
        <v>1647</v>
      </c>
      <c r="D38" s="652">
        <v>588</v>
      </c>
      <c r="E38" s="652">
        <v>850</v>
      </c>
      <c r="F38" s="653">
        <v>850</v>
      </c>
    </row>
    <row r="39" spans="1:13">
      <c r="A39" s="656" t="s">
        <v>1731</v>
      </c>
      <c r="B39" s="657" t="s">
        <v>1737</v>
      </c>
      <c r="C39" s="627" t="s">
        <v>1647</v>
      </c>
      <c r="D39" s="652">
        <v>550</v>
      </c>
      <c r="E39" s="652">
        <v>800</v>
      </c>
      <c r="F39" s="653">
        <v>800</v>
      </c>
    </row>
    <row r="40" spans="1:13">
      <c r="A40" s="656" t="s">
        <v>2023</v>
      </c>
      <c r="B40" s="657" t="s">
        <v>1737</v>
      </c>
      <c r="C40" s="627" t="s">
        <v>1647</v>
      </c>
      <c r="D40" s="652">
        <v>1298</v>
      </c>
      <c r="E40" s="652">
        <v>1751</v>
      </c>
      <c r="F40" s="653">
        <v>1751</v>
      </c>
    </row>
    <row r="41" spans="1:13">
      <c r="A41" s="656" t="s">
        <v>2031</v>
      </c>
      <c r="B41" s="657" t="s">
        <v>1737</v>
      </c>
      <c r="C41" s="627" t="s">
        <v>1647</v>
      </c>
      <c r="D41" s="652">
        <v>1350</v>
      </c>
      <c r="E41" s="652">
        <v>2000</v>
      </c>
      <c r="F41" s="653">
        <v>2000</v>
      </c>
    </row>
    <row r="42" spans="1:13">
      <c r="A42" s="656" t="s">
        <v>1657</v>
      </c>
      <c r="B42" s="657" t="s">
        <v>1738</v>
      </c>
      <c r="C42" s="627" t="s">
        <v>1647</v>
      </c>
      <c r="D42" s="652">
        <v>190</v>
      </c>
      <c r="E42" s="652">
        <v>370</v>
      </c>
      <c r="F42" s="653">
        <v>370</v>
      </c>
    </row>
    <row r="43" spans="1:13">
      <c r="A43" s="656" t="s">
        <v>1703</v>
      </c>
      <c r="B43" s="657" t="s">
        <v>1738</v>
      </c>
      <c r="C43" s="627" t="s">
        <v>1647</v>
      </c>
      <c r="D43" s="652">
        <v>210</v>
      </c>
      <c r="E43" s="652">
        <v>380</v>
      </c>
      <c r="F43" s="653">
        <v>380</v>
      </c>
    </row>
    <row r="44" spans="1:13">
      <c r="A44" s="656" t="s">
        <v>1704</v>
      </c>
      <c r="B44" s="657" t="s">
        <v>1738</v>
      </c>
      <c r="C44" s="627" t="s">
        <v>1647</v>
      </c>
      <c r="D44" s="652">
        <v>235</v>
      </c>
      <c r="E44" s="652">
        <v>420</v>
      </c>
      <c r="F44" s="653">
        <v>420</v>
      </c>
    </row>
    <row r="45" spans="1:13">
      <c r="A45" s="656" t="s">
        <v>1694</v>
      </c>
      <c r="B45" s="657" t="s">
        <v>1739</v>
      </c>
      <c r="C45" s="627" t="s">
        <v>1647</v>
      </c>
      <c r="D45" s="652">
        <v>235</v>
      </c>
      <c r="E45" s="652">
        <v>400</v>
      </c>
      <c r="F45" s="653">
        <v>400</v>
      </c>
    </row>
    <row r="46" spans="1:13">
      <c r="A46" s="656" t="s">
        <v>2032</v>
      </c>
      <c r="B46" s="657" t="s">
        <v>1739</v>
      </c>
      <c r="C46" s="627" t="s">
        <v>1647</v>
      </c>
      <c r="D46" s="652">
        <v>230</v>
      </c>
      <c r="E46" s="652">
        <v>380</v>
      </c>
      <c r="F46" s="653">
        <v>380</v>
      </c>
    </row>
    <row r="47" spans="1:13">
      <c r="A47" s="656" t="s">
        <v>1702</v>
      </c>
      <c r="B47" s="657" t="s">
        <v>1740</v>
      </c>
      <c r="C47" s="627" t="s">
        <v>1647</v>
      </c>
      <c r="D47" s="652">
        <v>260</v>
      </c>
      <c r="E47" s="652">
        <v>370</v>
      </c>
      <c r="F47" s="653">
        <v>370</v>
      </c>
    </row>
    <row r="48" spans="1:13">
      <c r="A48" s="656" t="s">
        <v>1741</v>
      </c>
      <c r="B48" s="657" t="s">
        <v>1740</v>
      </c>
      <c r="C48" s="627" t="s">
        <v>1647</v>
      </c>
      <c r="D48" s="652">
        <v>185</v>
      </c>
      <c r="E48" s="627">
        <v>340</v>
      </c>
      <c r="F48" s="659">
        <v>340</v>
      </c>
    </row>
    <row r="49" spans="1:9">
      <c r="A49" s="660" t="s">
        <v>2350</v>
      </c>
      <c r="B49" s="661"/>
      <c r="C49" s="662" t="s">
        <v>1647</v>
      </c>
      <c r="D49" s="663">
        <v>324</v>
      </c>
      <c r="E49" s="662">
        <v>353</v>
      </c>
      <c r="F49" s="664">
        <v>353</v>
      </c>
      <c r="G49" s="665" t="s">
        <v>2347</v>
      </c>
      <c r="H49" s="665"/>
    </row>
    <row r="50" spans="1:9">
      <c r="A50" s="666" t="s">
        <v>2351</v>
      </c>
      <c r="B50" s="667"/>
      <c r="C50" s="668" t="s">
        <v>1647</v>
      </c>
      <c r="D50" s="669">
        <v>397</v>
      </c>
      <c r="E50" s="668">
        <v>426</v>
      </c>
      <c r="F50" s="670">
        <v>426</v>
      </c>
      <c r="G50" s="665" t="s">
        <v>2347</v>
      </c>
      <c r="H50" s="665"/>
    </row>
    <row r="51" spans="1:9" ht="16.5">
      <c r="A51" s="671" t="s">
        <v>1693</v>
      </c>
      <c r="B51" s="672"/>
      <c r="D51" s="627"/>
      <c r="E51" s="627"/>
      <c r="F51" s="659"/>
      <c r="G51" s="627"/>
      <c r="H51" s="627"/>
      <c r="I51" s="627"/>
    </row>
    <row r="52" spans="1:9" ht="16.5">
      <c r="A52" s="671" t="s">
        <v>1776</v>
      </c>
      <c r="B52" s="672"/>
      <c r="F52" s="673"/>
    </row>
    <row r="53" spans="1:9" ht="16.5">
      <c r="A53" s="671" t="s">
        <v>1742</v>
      </c>
      <c r="B53" s="672"/>
      <c r="F53" s="673"/>
    </row>
    <row r="54" spans="1:9" ht="16.5">
      <c r="A54" s="671" t="s">
        <v>1880</v>
      </c>
      <c r="B54" s="672"/>
      <c r="F54" s="673"/>
    </row>
    <row r="55" spans="1:9" ht="16.5">
      <c r="A55" s="671"/>
      <c r="B55" s="672"/>
      <c r="F55" s="673"/>
    </row>
    <row r="56" spans="1:9" ht="16.5">
      <c r="A56" s="671"/>
      <c r="B56" s="672"/>
      <c r="F56" s="673"/>
    </row>
    <row r="57" spans="1:9" ht="16.5">
      <c r="A57" s="671"/>
      <c r="B57" s="672"/>
      <c r="C57" s="693" t="s">
        <v>2345</v>
      </c>
      <c r="D57" s="693"/>
      <c r="E57" s="693"/>
      <c r="F57" s="877"/>
    </row>
    <row r="58" spans="1:9" ht="16.5">
      <c r="A58" s="674" t="s">
        <v>1658</v>
      </c>
      <c r="B58" s="630"/>
      <c r="C58" s="876" t="s">
        <v>2346</v>
      </c>
      <c r="D58" s="876"/>
      <c r="E58" s="876"/>
      <c r="F58" s="878"/>
    </row>
    <row r="59" spans="1:9" ht="16.5">
      <c r="A59" s="631"/>
      <c r="B59" s="632"/>
      <c r="C59" s="633"/>
      <c r="D59" s="634" t="s">
        <v>2239</v>
      </c>
      <c r="E59" s="634" t="s">
        <v>2239</v>
      </c>
      <c r="F59" s="635" t="s">
        <v>2239</v>
      </c>
      <c r="G59" s="620" t="s">
        <v>1886</v>
      </c>
    </row>
    <row r="60" spans="1:9" ht="28.5">
      <c r="A60" s="675" t="s">
        <v>1644</v>
      </c>
      <c r="B60" s="676"/>
      <c r="C60" s="638" t="s">
        <v>1645</v>
      </c>
      <c r="D60" s="677" t="s">
        <v>1574</v>
      </c>
      <c r="E60" s="677" t="s">
        <v>1575</v>
      </c>
      <c r="F60" s="678" t="s">
        <v>1577</v>
      </c>
    </row>
    <row r="61" spans="1:9">
      <c r="A61" s="631" t="s">
        <v>1659</v>
      </c>
      <c r="B61" s="632"/>
      <c r="C61" s="633" t="s">
        <v>1660</v>
      </c>
      <c r="D61" s="633">
        <v>50</v>
      </c>
      <c r="E61" s="633">
        <v>100</v>
      </c>
      <c r="F61" s="679">
        <v>100</v>
      </c>
    </row>
    <row r="62" spans="1:9">
      <c r="A62" s="651" t="s">
        <v>2084</v>
      </c>
      <c r="C62" s="627" t="s">
        <v>1660</v>
      </c>
      <c r="D62" s="627">
        <v>100</v>
      </c>
      <c r="E62" s="627">
        <v>150</v>
      </c>
      <c r="F62" s="659">
        <v>150</v>
      </c>
    </row>
    <row r="63" spans="1:9">
      <c r="A63" s="651" t="s">
        <v>2085</v>
      </c>
      <c r="C63" s="627" t="s">
        <v>1660</v>
      </c>
      <c r="D63" s="627">
        <v>220</v>
      </c>
      <c r="E63" s="627">
        <v>395</v>
      </c>
      <c r="F63" s="659">
        <v>395</v>
      </c>
    </row>
    <row r="64" spans="1:9">
      <c r="A64" s="651" t="s">
        <v>1770</v>
      </c>
      <c r="C64" s="627" t="s">
        <v>1660</v>
      </c>
      <c r="D64" s="627">
        <v>190</v>
      </c>
      <c r="E64" s="627">
        <v>342</v>
      </c>
      <c r="F64" s="659">
        <v>342</v>
      </c>
    </row>
    <row r="65" spans="1:8">
      <c r="A65" s="651" t="s">
        <v>1777</v>
      </c>
      <c r="C65" s="627" t="s">
        <v>1660</v>
      </c>
      <c r="D65" s="627">
        <v>120</v>
      </c>
      <c r="E65" s="627">
        <v>195</v>
      </c>
      <c r="F65" s="659">
        <v>195</v>
      </c>
    </row>
    <row r="66" spans="1:8">
      <c r="A66" s="651" t="s">
        <v>1966</v>
      </c>
      <c r="C66" s="627" t="s">
        <v>1660</v>
      </c>
      <c r="D66" s="627">
        <v>191</v>
      </c>
      <c r="E66" s="627">
        <v>297</v>
      </c>
      <c r="F66" s="659">
        <v>297</v>
      </c>
    </row>
    <row r="67" spans="1:8">
      <c r="A67" s="651" t="s">
        <v>1967</v>
      </c>
      <c r="C67" s="627" t="s">
        <v>1660</v>
      </c>
      <c r="D67" s="627">
        <v>300</v>
      </c>
      <c r="E67" s="627">
        <v>500</v>
      </c>
      <c r="F67" s="659">
        <v>500</v>
      </c>
    </row>
    <row r="68" spans="1:8">
      <c r="A68" s="651" t="s">
        <v>2033</v>
      </c>
      <c r="C68" s="627" t="s">
        <v>1660</v>
      </c>
      <c r="D68" s="627">
        <v>185</v>
      </c>
      <c r="E68" s="627">
        <v>290</v>
      </c>
      <c r="F68" s="659">
        <v>290</v>
      </c>
    </row>
    <row r="69" spans="1:8">
      <c r="A69" s="651" t="s">
        <v>1852</v>
      </c>
      <c r="C69" s="627" t="s">
        <v>1660</v>
      </c>
      <c r="D69" s="627">
        <v>230</v>
      </c>
      <c r="E69" s="627">
        <v>345</v>
      </c>
      <c r="F69" s="659">
        <v>345</v>
      </c>
    </row>
    <row r="70" spans="1:8">
      <c r="A70" s="651" t="s">
        <v>1773</v>
      </c>
      <c r="C70" s="627" t="s">
        <v>1660</v>
      </c>
      <c r="D70" s="627">
        <v>195</v>
      </c>
      <c r="E70" s="627">
        <v>360</v>
      </c>
      <c r="F70" s="659">
        <v>360</v>
      </c>
    </row>
    <row r="71" spans="1:8" ht="16.5">
      <c r="A71" s="651" t="s">
        <v>2161</v>
      </c>
      <c r="B71" s="628"/>
      <c r="C71" s="627" t="s">
        <v>1660</v>
      </c>
      <c r="D71" s="627">
        <v>50</v>
      </c>
      <c r="E71" s="627">
        <v>70</v>
      </c>
      <c r="F71" s="659">
        <v>70</v>
      </c>
    </row>
    <row r="72" spans="1:8" ht="16.5">
      <c r="A72" s="651" t="s">
        <v>2162</v>
      </c>
      <c r="B72" s="628"/>
      <c r="C72" s="627" t="s">
        <v>1660</v>
      </c>
      <c r="D72" s="627">
        <v>30</v>
      </c>
      <c r="E72" s="627">
        <v>40</v>
      </c>
      <c r="F72" s="659">
        <v>40</v>
      </c>
    </row>
    <row r="73" spans="1:8" ht="16.5">
      <c r="A73" s="680" t="s">
        <v>2352</v>
      </c>
      <c r="B73" s="681"/>
      <c r="C73" s="662" t="s">
        <v>1660</v>
      </c>
      <c r="D73" s="662">
        <v>379</v>
      </c>
      <c r="E73" s="662">
        <v>465</v>
      </c>
      <c r="F73" s="664">
        <v>465</v>
      </c>
      <c r="G73" s="665" t="s">
        <v>2347</v>
      </c>
      <c r="H73" s="665"/>
    </row>
    <row r="74" spans="1:8" ht="16.5">
      <c r="A74" s="680" t="s">
        <v>2353</v>
      </c>
      <c r="B74" s="681"/>
      <c r="C74" s="662" t="s">
        <v>1660</v>
      </c>
      <c r="D74" s="662">
        <v>250</v>
      </c>
      <c r="E74" s="662">
        <v>310</v>
      </c>
      <c r="F74" s="664">
        <v>310</v>
      </c>
      <c r="G74" s="665" t="s">
        <v>2347</v>
      </c>
      <c r="H74" s="665"/>
    </row>
    <row r="75" spans="1:8" ht="16.5">
      <c r="A75" s="680" t="s">
        <v>2354</v>
      </c>
      <c r="B75" s="681"/>
      <c r="C75" s="662" t="s">
        <v>1660</v>
      </c>
      <c r="D75" s="662">
        <v>200</v>
      </c>
      <c r="E75" s="662">
        <v>272</v>
      </c>
      <c r="F75" s="664">
        <v>272</v>
      </c>
      <c r="G75" s="665" t="s">
        <v>2347</v>
      </c>
      <c r="H75" s="665"/>
    </row>
    <row r="76" spans="1:8" ht="16.5">
      <c r="A76" s="680" t="s">
        <v>2355</v>
      </c>
      <c r="B76" s="681"/>
      <c r="C76" s="662" t="s">
        <v>1660</v>
      </c>
      <c r="D76" s="662">
        <v>221</v>
      </c>
      <c r="E76" s="662">
        <v>324</v>
      </c>
      <c r="F76" s="664">
        <v>324</v>
      </c>
      <c r="G76" s="665" t="s">
        <v>2347</v>
      </c>
      <c r="H76" s="665"/>
    </row>
    <row r="77" spans="1:8" ht="16.5">
      <c r="A77" s="682" t="s">
        <v>2356</v>
      </c>
      <c r="B77" s="683"/>
      <c r="C77" s="668" t="s">
        <v>1660</v>
      </c>
      <c r="D77" s="668">
        <v>250</v>
      </c>
      <c r="E77" s="668">
        <v>250</v>
      </c>
      <c r="F77" s="670">
        <v>250</v>
      </c>
      <c r="G77" s="665" t="s">
        <v>2347</v>
      </c>
      <c r="H77" s="665"/>
    </row>
    <row r="78" spans="1:8" ht="16.5">
      <c r="A78" s="672" t="s">
        <v>2086</v>
      </c>
      <c r="B78" s="672"/>
    </row>
    <row r="79" spans="1:8" ht="16.5">
      <c r="A79" s="672"/>
      <c r="B79" s="672"/>
    </row>
    <row r="80" spans="1:8" ht="16.5">
      <c r="A80" s="672"/>
      <c r="B80" s="672"/>
      <c r="C80" s="693" t="s">
        <v>2343</v>
      </c>
      <c r="D80" s="693"/>
      <c r="E80" s="693"/>
      <c r="F80" s="877"/>
    </row>
    <row r="81" spans="1:8" ht="16.5">
      <c r="A81" s="630" t="s">
        <v>1661</v>
      </c>
      <c r="B81" s="630"/>
      <c r="C81" s="876" t="s">
        <v>2344</v>
      </c>
      <c r="D81" s="876"/>
      <c r="E81" s="876"/>
      <c r="F81" s="878"/>
    </row>
    <row r="82" spans="1:8" ht="16.5">
      <c r="A82" s="631"/>
      <c r="B82" s="684" t="s">
        <v>1733</v>
      </c>
      <c r="C82" s="684" t="s">
        <v>1957</v>
      </c>
      <c r="D82" s="633"/>
      <c r="E82" s="634" t="s">
        <v>2239</v>
      </c>
      <c r="F82" s="634" t="s">
        <v>2239</v>
      </c>
      <c r="G82" s="635" t="s">
        <v>2239</v>
      </c>
    </row>
    <row r="83" spans="1:8" ht="42.75">
      <c r="A83" s="674" t="s">
        <v>1644</v>
      </c>
      <c r="C83" s="630"/>
      <c r="D83" s="644" t="s">
        <v>1645</v>
      </c>
      <c r="E83" s="685" t="s">
        <v>1574</v>
      </c>
      <c r="F83" s="685" t="s">
        <v>1575</v>
      </c>
      <c r="G83" s="686" t="s">
        <v>1577</v>
      </c>
    </row>
    <row r="84" spans="1:8" ht="16.5">
      <c r="A84" s="674"/>
      <c r="C84" s="620"/>
      <c r="D84" s="644"/>
      <c r="E84" s="685"/>
      <c r="F84" s="685"/>
      <c r="G84" s="686"/>
    </row>
    <row r="85" spans="1:8">
      <c r="A85" s="651" t="s">
        <v>1662</v>
      </c>
      <c r="C85" s="620" t="s">
        <v>1885</v>
      </c>
      <c r="D85" s="627" t="s">
        <v>1663</v>
      </c>
      <c r="E85" s="652">
        <v>100</v>
      </c>
      <c r="F85" s="652">
        <v>200</v>
      </c>
      <c r="G85" s="653">
        <v>200</v>
      </c>
    </row>
    <row r="86" spans="1:8">
      <c r="A86" s="687" t="s">
        <v>1664</v>
      </c>
      <c r="C86" s="620" t="s">
        <v>1885</v>
      </c>
      <c r="D86" s="627" t="s">
        <v>1663</v>
      </c>
      <c r="E86" s="652">
        <v>50</v>
      </c>
      <c r="F86" s="652">
        <v>100</v>
      </c>
      <c r="G86" s="653">
        <v>100</v>
      </c>
    </row>
    <row r="87" spans="1:8">
      <c r="A87" s="687" t="s">
        <v>2163</v>
      </c>
      <c r="C87" s="620" t="s">
        <v>1885</v>
      </c>
      <c r="D87" s="627" t="s">
        <v>1663</v>
      </c>
      <c r="E87" s="627">
        <v>50</v>
      </c>
      <c r="F87" s="627">
        <v>100</v>
      </c>
      <c r="G87" s="659">
        <v>100</v>
      </c>
    </row>
    <row r="88" spans="1:8">
      <c r="A88" s="687" t="s">
        <v>2143</v>
      </c>
      <c r="B88" s="620" t="s">
        <v>1889</v>
      </c>
      <c r="C88" s="620" t="s">
        <v>1885</v>
      </c>
      <c r="D88" s="627" t="s">
        <v>1663</v>
      </c>
      <c r="E88" s="627">
        <v>90</v>
      </c>
      <c r="F88" s="627">
        <v>180</v>
      </c>
      <c r="G88" s="659">
        <v>180</v>
      </c>
    </row>
    <row r="89" spans="1:8">
      <c r="A89" s="687" t="s">
        <v>2145</v>
      </c>
      <c r="B89" s="620" t="s">
        <v>1889</v>
      </c>
      <c r="C89" s="620" t="s">
        <v>1885</v>
      </c>
      <c r="D89" s="627" t="s">
        <v>1663</v>
      </c>
      <c r="E89" s="627">
        <v>90</v>
      </c>
      <c r="F89" s="627">
        <v>180</v>
      </c>
      <c r="G89" s="659">
        <v>180</v>
      </c>
    </row>
    <row r="90" spans="1:8">
      <c r="A90" s="687" t="s">
        <v>2164</v>
      </c>
      <c r="B90" s="620" t="s">
        <v>1889</v>
      </c>
      <c r="C90" s="620" t="s">
        <v>1890</v>
      </c>
      <c r="D90" s="627" t="s">
        <v>1663</v>
      </c>
      <c r="E90" s="627">
        <v>244</v>
      </c>
      <c r="F90" s="627">
        <v>275</v>
      </c>
      <c r="G90" s="659">
        <v>275</v>
      </c>
    </row>
    <row r="91" spans="1:8" ht="19.5" customHeight="1">
      <c r="A91" s="687" t="s">
        <v>2034</v>
      </c>
      <c r="B91" s="620" t="s">
        <v>1889</v>
      </c>
      <c r="C91" s="620" t="s">
        <v>1890</v>
      </c>
      <c r="D91" s="627" t="s">
        <v>1663</v>
      </c>
      <c r="E91" s="627">
        <v>213</v>
      </c>
      <c r="F91" s="627">
        <v>265</v>
      </c>
      <c r="G91" s="688">
        <v>265</v>
      </c>
    </row>
    <row r="92" spans="1:8" ht="19.5" customHeight="1">
      <c r="A92" s="687" t="s">
        <v>2165</v>
      </c>
      <c r="B92" s="620" t="s">
        <v>1889</v>
      </c>
      <c r="C92" s="620" t="s">
        <v>2166</v>
      </c>
      <c r="D92" s="627" t="s">
        <v>1663</v>
      </c>
      <c r="E92" s="627">
        <v>230</v>
      </c>
      <c r="F92" s="627">
        <v>340</v>
      </c>
      <c r="G92" s="688">
        <v>340</v>
      </c>
      <c r="H92" s="620" t="s">
        <v>2167</v>
      </c>
    </row>
    <row r="93" spans="1:8" ht="19.5" customHeight="1">
      <c r="A93" s="687" t="s">
        <v>2165</v>
      </c>
      <c r="B93" s="620" t="s">
        <v>1889</v>
      </c>
      <c r="C93" s="620" t="s">
        <v>2166</v>
      </c>
      <c r="D93" s="627" t="s">
        <v>1663</v>
      </c>
      <c r="E93" s="627">
        <v>340</v>
      </c>
      <c r="F93" s="627">
        <v>340</v>
      </c>
      <c r="G93" s="688">
        <v>340</v>
      </c>
      <c r="H93" s="620" t="s">
        <v>2168</v>
      </c>
    </row>
    <row r="94" spans="1:8" ht="19.5" customHeight="1">
      <c r="A94" s="687" t="s">
        <v>2035</v>
      </c>
      <c r="B94" s="620" t="s">
        <v>1889</v>
      </c>
      <c r="C94" s="620" t="s">
        <v>1890</v>
      </c>
      <c r="D94" s="627" t="s">
        <v>1663</v>
      </c>
      <c r="E94" s="652">
        <v>243</v>
      </c>
      <c r="F94" s="652">
        <v>327</v>
      </c>
      <c r="G94" s="659">
        <v>327</v>
      </c>
    </row>
    <row r="95" spans="1:8" ht="19.5" customHeight="1">
      <c r="A95" s="687" t="s">
        <v>2036</v>
      </c>
      <c r="B95" s="620" t="s">
        <v>1889</v>
      </c>
      <c r="C95" s="620" t="s">
        <v>1890</v>
      </c>
      <c r="D95" s="627" t="s">
        <v>1663</v>
      </c>
      <c r="E95" s="627">
        <v>220</v>
      </c>
      <c r="F95" s="627">
        <v>265</v>
      </c>
      <c r="G95" s="659">
        <v>265</v>
      </c>
    </row>
    <row r="96" spans="1:8" ht="19.5" customHeight="1">
      <c r="A96" s="687" t="s">
        <v>2037</v>
      </c>
      <c r="B96" s="620" t="s">
        <v>1889</v>
      </c>
      <c r="C96" s="620" t="s">
        <v>1890</v>
      </c>
      <c r="D96" s="627" t="s">
        <v>1663</v>
      </c>
      <c r="E96" s="652">
        <v>310</v>
      </c>
      <c r="F96" s="652">
        <v>365</v>
      </c>
      <c r="G96" s="653">
        <v>365</v>
      </c>
    </row>
    <row r="97" spans="1:10" ht="19.5" customHeight="1">
      <c r="A97" s="687" t="s">
        <v>2038</v>
      </c>
      <c r="B97" s="620" t="s">
        <v>1889</v>
      </c>
      <c r="C97" s="620" t="s">
        <v>1890</v>
      </c>
      <c r="D97" s="627" t="s">
        <v>1663</v>
      </c>
      <c r="E97" s="627">
        <v>185</v>
      </c>
      <c r="F97" s="627">
        <v>210</v>
      </c>
      <c r="G97" s="659">
        <v>210</v>
      </c>
    </row>
    <row r="98" spans="1:10" ht="19.5" customHeight="1">
      <c r="A98" s="687" t="s">
        <v>2039</v>
      </c>
      <c r="B98" s="620" t="s">
        <v>1889</v>
      </c>
      <c r="C98" s="620" t="s">
        <v>1890</v>
      </c>
      <c r="D98" s="627" t="s">
        <v>1663</v>
      </c>
      <c r="E98" s="627">
        <v>162</v>
      </c>
      <c r="F98" s="627">
        <v>205</v>
      </c>
      <c r="G98" s="659">
        <v>205</v>
      </c>
    </row>
    <row r="99" spans="1:10" ht="19.5" customHeight="1">
      <c r="A99" s="687" t="s">
        <v>2040</v>
      </c>
      <c r="B99" s="620" t="s">
        <v>1899</v>
      </c>
      <c r="C99" s="620" t="s">
        <v>1890</v>
      </c>
      <c r="D99" s="627" t="s">
        <v>1663</v>
      </c>
      <c r="E99" s="652">
        <v>363</v>
      </c>
      <c r="F99" s="652">
        <v>394</v>
      </c>
      <c r="G99" s="659">
        <v>394</v>
      </c>
    </row>
    <row r="100" spans="1:10" ht="19.5" customHeight="1">
      <c r="A100" s="687" t="s">
        <v>2042</v>
      </c>
      <c r="B100" s="620" t="s">
        <v>1901</v>
      </c>
      <c r="C100" s="620" t="s">
        <v>1890</v>
      </c>
      <c r="D100" s="627" t="s">
        <v>1663</v>
      </c>
      <c r="E100" s="652">
        <v>571</v>
      </c>
      <c r="F100" s="652">
        <v>600</v>
      </c>
      <c r="G100" s="653">
        <v>600</v>
      </c>
    </row>
    <row r="101" spans="1:10" ht="19.5" customHeight="1">
      <c r="A101" s="687" t="s">
        <v>2044</v>
      </c>
      <c r="B101" s="620" t="s">
        <v>1901</v>
      </c>
      <c r="C101" s="620" t="s">
        <v>1890</v>
      </c>
      <c r="D101" s="627" t="s">
        <v>1663</v>
      </c>
      <c r="E101" s="627">
        <v>190</v>
      </c>
      <c r="F101" s="627">
        <v>317</v>
      </c>
      <c r="G101" s="659">
        <v>317</v>
      </c>
    </row>
    <row r="102" spans="1:10" ht="19.5" customHeight="1">
      <c r="A102" s="687" t="s">
        <v>2190</v>
      </c>
      <c r="C102" s="620" t="s">
        <v>1890</v>
      </c>
      <c r="D102" s="627" t="s">
        <v>1663</v>
      </c>
      <c r="E102" s="627">
        <v>294</v>
      </c>
      <c r="F102" s="627">
        <v>444</v>
      </c>
      <c r="G102" s="659">
        <v>444</v>
      </c>
    </row>
    <row r="103" spans="1:10" ht="19.5" customHeight="1">
      <c r="A103" s="687" t="s">
        <v>2191</v>
      </c>
      <c r="C103" s="620" t="s">
        <v>1890</v>
      </c>
      <c r="D103" s="627" t="s">
        <v>1663</v>
      </c>
      <c r="E103" s="627">
        <v>175</v>
      </c>
      <c r="F103" s="627">
        <v>198</v>
      </c>
      <c r="G103" s="659">
        <v>198</v>
      </c>
    </row>
    <row r="104" spans="1:10" ht="19.5" customHeight="1">
      <c r="A104" s="687" t="s">
        <v>2192</v>
      </c>
      <c r="C104" s="620" t="s">
        <v>1890</v>
      </c>
      <c r="D104" s="627" t="s">
        <v>1663</v>
      </c>
      <c r="E104" s="627">
        <v>302</v>
      </c>
      <c r="F104" s="627">
        <v>384</v>
      </c>
      <c r="G104" s="659">
        <v>384</v>
      </c>
    </row>
    <row r="105" spans="1:10" ht="19.5" customHeight="1">
      <c r="A105" s="687" t="s">
        <v>2193</v>
      </c>
      <c r="C105" s="620" t="s">
        <v>1890</v>
      </c>
      <c r="D105" s="627" t="s">
        <v>1663</v>
      </c>
      <c r="E105" s="627">
        <v>206</v>
      </c>
      <c r="F105" s="627">
        <v>254</v>
      </c>
      <c r="G105" s="659">
        <v>254</v>
      </c>
    </row>
    <row r="106" spans="1:10" ht="19.5" customHeight="1">
      <c r="A106" s="687" t="s">
        <v>2194</v>
      </c>
      <c r="C106" s="620" t="s">
        <v>1890</v>
      </c>
      <c r="D106" s="627" t="s">
        <v>1663</v>
      </c>
      <c r="E106" s="627">
        <v>222</v>
      </c>
      <c r="F106" s="627">
        <v>273</v>
      </c>
      <c r="G106" s="659">
        <v>273</v>
      </c>
    </row>
    <row r="107" spans="1:10" ht="19.5" customHeight="1">
      <c r="A107" s="689" t="s">
        <v>2195</v>
      </c>
      <c r="B107" s="690"/>
      <c r="C107" s="690" t="s">
        <v>1890</v>
      </c>
      <c r="D107" s="691" t="s">
        <v>1663</v>
      </c>
      <c r="E107" s="691">
        <v>203</v>
      </c>
      <c r="F107" s="691">
        <v>216</v>
      </c>
      <c r="G107" s="692">
        <v>216</v>
      </c>
    </row>
    <row r="108" spans="1:10" ht="19.5" customHeight="1">
      <c r="A108" s="672" t="s">
        <v>2045</v>
      </c>
      <c r="C108" s="620"/>
      <c r="D108" s="627"/>
      <c r="E108" s="627"/>
      <c r="F108" s="627"/>
      <c r="G108" s="627"/>
      <c r="H108" s="627"/>
      <c r="I108" s="627"/>
      <c r="J108" s="627"/>
    </row>
    <row r="109" spans="1:10" ht="19.5" customHeight="1">
      <c r="A109" s="672" t="s">
        <v>1955</v>
      </c>
      <c r="B109" s="672"/>
    </row>
    <row r="110" spans="1:10" ht="19.5" customHeight="1">
      <c r="A110" s="672" t="s">
        <v>1887</v>
      </c>
      <c r="B110" s="672"/>
    </row>
    <row r="111" spans="1:10" ht="16.5" hidden="1" customHeight="1">
      <c r="A111" s="630"/>
      <c r="B111" s="630"/>
      <c r="C111" s="693"/>
    </row>
    <row r="112" spans="1:10" ht="16.5" hidden="1" customHeight="1">
      <c r="A112" s="631"/>
      <c r="B112" s="632"/>
      <c r="C112" s="632" t="s">
        <v>2348</v>
      </c>
      <c r="D112" s="633"/>
      <c r="E112" s="634"/>
      <c r="F112" s="634"/>
      <c r="G112" s="634"/>
      <c r="H112" s="694"/>
      <c r="I112" s="634"/>
      <c r="J112" s="635"/>
    </row>
    <row r="113" spans="1:20" ht="65.25" hidden="1" customHeight="1">
      <c r="A113" s="675" t="s">
        <v>1743</v>
      </c>
      <c r="B113" s="676"/>
      <c r="C113" s="676" t="s">
        <v>2349</v>
      </c>
      <c r="D113" s="638"/>
      <c r="E113" s="677"/>
      <c r="F113" s="677"/>
      <c r="G113" s="677"/>
      <c r="H113" s="695"/>
      <c r="I113" s="677"/>
      <c r="J113" s="678"/>
    </row>
    <row r="114" spans="1:20" ht="15" hidden="1" customHeight="1">
      <c r="A114" s="651"/>
      <c r="C114" s="620"/>
      <c r="D114" s="627" t="s">
        <v>2239</v>
      </c>
      <c r="E114" s="627" t="s">
        <v>2239</v>
      </c>
      <c r="F114" s="627" t="s">
        <v>2239</v>
      </c>
      <c r="G114" s="627" t="s">
        <v>1886</v>
      </c>
      <c r="H114" s="696"/>
      <c r="I114" s="627"/>
      <c r="J114" s="659"/>
    </row>
    <row r="115" spans="1:20" ht="15" hidden="1" customHeight="1">
      <c r="A115" s="651" t="s">
        <v>1644</v>
      </c>
      <c r="C115" s="620" t="s">
        <v>1645</v>
      </c>
      <c r="D115" s="627" t="s">
        <v>1574</v>
      </c>
      <c r="E115" s="627" t="s">
        <v>1575</v>
      </c>
      <c r="F115" s="627" t="s">
        <v>1577</v>
      </c>
      <c r="G115" s="627"/>
      <c r="H115" s="696"/>
      <c r="I115" s="627"/>
      <c r="J115" s="659"/>
    </row>
    <row r="116" spans="1:20" ht="15" hidden="1" customHeight="1">
      <c r="A116" s="651" t="s">
        <v>2046</v>
      </c>
      <c r="B116" s="620" t="s">
        <v>1745</v>
      </c>
      <c r="C116" s="620" t="s">
        <v>1746</v>
      </c>
      <c r="D116" s="627">
        <v>186</v>
      </c>
      <c r="E116" s="627">
        <v>311</v>
      </c>
      <c r="F116" s="627">
        <v>311</v>
      </c>
      <c r="G116" s="627" t="s">
        <v>1984</v>
      </c>
      <c r="H116" s="696"/>
      <c r="I116" s="627"/>
      <c r="J116" s="659"/>
    </row>
    <row r="117" spans="1:20" ht="15" hidden="1" customHeight="1">
      <c r="A117" s="651" t="s">
        <v>1747</v>
      </c>
      <c r="B117" s="620" t="s">
        <v>1745</v>
      </c>
      <c r="C117" s="620" t="s">
        <v>1746</v>
      </c>
      <c r="D117" s="627">
        <v>210</v>
      </c>
      <c r="E117" s="627">
        <v>350</v>
      </c>
      <c r="F117" s="627">
        <v>350</v>
      </c>
      <c r="G117" s="627" t="s">
        <v>1984</v>
      </c>
      <c r="H117" s="696"/>
      <c r="I117" s="627"/>
      <c r="J117" s="659"/>
    </row>
    <row r="118" spans="1:20" ht="15" hidden="1" customHeight="1">
      <c r="A118" s="651" t="s">
        <v>2087</v>
      </c>
      <c r="B118" s="620" t="s">
        <v>1749</v>
      </c>
      <c r="C118" s="620" t="s">
        <v>1746</v>
      </c>
      <c r="D118" s="627" t="s">
        <v>2088</v>
      </c>
      <c r="E118" s="627"/>
      <c r="F118" s="627"/>
      <c r="G118" s="627" t="s">
        <v>1984</v>
      </c>
      <c r="H118" s="696"/>
      <c r="I118" s="627"/>
      <c r="J118" s="659"/>
    </row>
    <row r="119" spans="1:20" ht="15" hidden="1" customHeight="1">
      <c r="A119" s="651" t="s">
        <v>1750</v>
      </c>
      <c r="B119" s="620" t="s">
        <v>1749</v>
      </c>
      <c r="C119" s="620" t="s">
        <v>1746</v>
      </c>
      <c r="D119" s="627" t="s">
        <v>2088</v>
      </c>
      <c r="E119" s="627"/>
      <c r="F119" s="627"/>
      <c r="G119" s="627" t="s">
        <v>1984</v>
      </c>
      <c r="H119" s="696"/>
      <c r="I119" s="627"/>
      <c r="J119" s="659"/>
    </row>
    <row r="120" spans="1:20" ht="15" hidden="1" customHeight="1">
      <c r="A120" s="651" t="s">
        <v>1855</v>
      </c>
      <c r="B120" s="620" t="s">
        <v>1745</v>
      </c>
      <c r="C120" s="620" t="s">
        <v>1746</v>
      </c>
      <c r="D120" s="627">
        <v>186</v>
      </c>
      <c r="E120" s="627">
        <v>311</v>
      </c>
      <c r="F120" s="627">
        <v>311</v>
      </c>
      <c r="G120" s="627" t="s">
        <v>1984</v>
      </c>
      <c r="H120" s="696"/>
      <c r="I120" s="627"/>
      <c r="J120" s="659"/>
    </row>
    <row r="121" spans="1:20" ht="15" hidden="1" customHeight="1">
      <c r="A121" s="651" t="s">
        <v>1977</v>
      </c>
      <c r="B121" s="620" t="s">
        <v>2153</v>
      </c>
      <c r="C121" s="620" t="s">
        <v>1746</v>
      </c>
      <c r="D121" s="627">
        <v>592</v>
      </c>
      <c r="E121" s="627">
        <v>819</v>
      </c>
      <c r="F121" s="627">
        <v>819</v>
      </c>
      <c r="G121" s="627" t="s">
        <v>1978</v>
      </c>
      <c r="H121" s="696"/>
      <c r="I121" s="627"/>
      <c r="J121" s="659"/>
    </row>
    <row r="122" spans="1:20" ht="15" hidden="1" customHeight="1">
      <c r="A122" s="651" t="s">
        <v>2154</v>
      </c>
      <c r="B122" s="620" t="s">
        <v>1745</v>
      </c>
      <c r="C122" s="620" t="s">
        <v>1746</v>
      </c>
      <c r="D122" s="627">
        <v>381</v>
      </c>
      <c r="E122" s="627">
        <v>492</v>
      </c>
      <c r="F122" s="627">
        <v>492</v>
      </c>
      <c r="G122" s="627" t="s">
        <v>1978</v>
      </c>
      <c r="H122" s="696"/>
      <c r="I122" s="627"/>
      <c r="J122" s="659"/>
    </row>
    <row r="123" spans="1:20" ht="15" hidden="1" customHeight="1">
      <c r="A123" s="651" t="s">
        <v>2155</v>
      </c>
      <c r="B123" s="620" t="s">
        <v>2153</v>
      </c>
      <c r="C123" s="620" t="s">
        <v>1746</v>
      </c>
      <c r="D123" s="627">
        <v>921</v>
      </c>
      <c r="E123" s="627">
        <v>1190</v>
      </c>
      <c r="F123" s="627">
        <v>1190</v>
      </c>
      <c r="G123" s="627" t="s">
        <v>1978</v>
      </c>
      <c r="H123" s="696"/>
      <c r="I123" s="627"/>
      <c r="J123" s="659"/>
    </row>
    <row r="124" spans="1:20" ht="15" hidden="1" customHeight="1">
      <c r="A124" s="651" t="s">
        <v>2196</v>
      </c>
      <c r="C124" s="620" t="s">
        <v>1746</v>
      </c>
      <c r="D124" s="627">
        <v>975</v>
      </c>
      <c r="E124" s="627">
        <v>1281</v>
      </c>
      <c r="F124" s="627">
        <v>1281</v>
      </c>
      <c r="G124" s="627" t="s">
        <v>1978</v>
      </c>
      <c r="H124" s="696"/>
      <c r="I124" s="627"/>
      <c r="J124" s="659"/>
    </row>
    <row r="125" spans="1:20" ht="15" hidden="1" customHeight="1">
      <c r="A125" s="697" t="s">
        <v>2197</v>
      </c>
      <c r="B125" s="690"/>
      <c r="C125" s="690" t="s">
        <v>1746</v>
      </c>
      <c r="D125" s="691">
        <v>667</v>
      </c>
      <c r="E125" s="691">
        <v>841</v>
      </c>
      <c r="F125" s="691">
        <v>841</v>
      </c>
      <c r="G125" s="691" t="s">
        <v>1978</v>
      </c>
      <c r="H125" s="698"/>
      <c r="I125" s="691"/>
      <c r="J125" s="692"/>
    </row>
    <row r="126" spans="1:20" ht="16.5" hidden="1" customHeight="1">
      <c r="A126" s="672" t="s">
        <v>2204</v>
      </c>
      <c r="B126" s="672"/>
      <c r="C126" s="627" t="s">
        <v>1746</v>
      </c>
      <c r="D126" s="620">
        <v>721</v>
      </c>
      <c r="E126" s="620">
        <v>1094</v>
      </c>
      <c r="F126" s="620">
        <v>1094</v>
      </c>
      <c r="G126" s="620" t="s">
        <v>1978</v>
      </c>
    </row>
    <row r="127" spans="1:20" ht="16.5">
      <c r="A127" s="672" t="s">
        <v>2200</v>
      </c>
      <c r="B127" s="672"/>
      <c r="C127" s="627" t="s">
        <v>1746</v>
      </c>
      <c r="D127" s="620">
        <v>748</v>
      </c>
      <c r="E127" s="620">
        <v>980</v>
      </c>
      <c r="F127" s="620">
        <v>980</v>
      </c>
      <c r="G127" s="620" t="s">
        <v>1978</v>
      </c>
      <c r="K127" s="699"/>
      <c r="N127" s="627"/>
      <c r="O127" s="627"/>
      <c r="P127" s="627"/>
      <c r="Q127" s="627"/>
      <c r="R127" s="627"/>
      <c r="S127" s="627"/>
      <c r="T127" s="627"/>
    </row>
    <row r="128" spans="1:20" ht="16.5">
      <c r="A128" s="672" t="s">
        <v>2201</v>
      </c>
      <c r="B128" s="672"/>
      <c r="C128" s="693" t="s">
        <v>1746</v>
      </c>
      <c r="D128" s="693">
        <v>1105</v>
      </c>
      <c r="E128" s="693">
        <v>1469</v>
      </c>
      <c r="F128" s="877">
        <v>1469</v>
      </c>
      <c r="G128" s="620" t="s">
        <v>1978</v>
      </c>
    </row>
    <row r="129" spans="1:10" ht="16.5">
      <c r="A129" s="630" t="s">
        <v>2202</v>
      </c>
      <c r="B129" s="630"/>
      <c r="C129" s="876" t="s">
        <v>1746</v>
      </c>
      <c r="D129" s="876">
        <v>1027</v>
      </c>
      <c r="E129" s="876">
        <v>1103</v>
      </c>
      <c r="F129" s="878">
        <v>1103</v>
      </c>
      <c r="G129" s="620" t="s">
        <v>1978</v>
      </c>
    </row>
    <row r="130" spans="1:10" ht="16.5">
      <c r="A130" s="631" t="s">
        <v>2205</v>
      </c>
      <c r="B130" s="632"/>
      <c r="C130" s="633" t="s">
        <v>1746</v>
      </c>
      <c r="D130" s="634">
        <v>571</v>
      </c>
      <c r="E130" s="634">
        <v>659</v>
      </c>
      <c r="F130" s="635">
        <v>659</v>
      </c>
      <c r="G130" s="620" t="s">
        <v>1978</v>
      </c>
    </row>
    <row r="131" spans="1:10" ht="16.5">
      <c r="A131" s="675" t="s">
        <v>2203</v>
      </c>
      <c r="B131" s="676"/>
      <c r="C131" s="638" t="s">
        <v>1746</v>
      </c>
      <c r="D131" s="677">
        <v>872</v>
      </c>
      <c r="E131" s="677">
        <v>1157</v>
      </c>
      <c r="F131" s="678">
        <v>1157</v>
      </c>
      <c r="G131" s="620" t="s">
        <v>1978</v>
      </c>
    </row>
    <row r="132" spans="1:10">
      <c r="A132" s="651" t="s">
        <v>2238</v>
      </c>
      <c r="C132" s="627" t="s">
        <v>1746</v>
      </c>
      <c r="D132" s="627">
        <v>381</v>
      </c>
      <c r="E132" s="627">
        <v>492</v>
      </c>
      <c r="F132" s="659">
        <v>492</v>
      </c>
      <c r="G132" s="620" t="s">
        <v>1978</v>
      </c>
    </row>
    <row r="133" spans="1:10">
      <c r="A133" s="651"/>
      <c r="D133" s="627"/>
      <c r="E133" s="627"/>
      <c r="F133" s="659"/>
    </row>
    <row r="134" spans="1:10">
      <c r="A134" s="651" t="s">
        <v>1678</v>
      </c>
      <c r="D134" s="657"/>
      <c r="E134" s="657"/>
      <c r="F134" s="700"/>
    </row>
    <row r="135" spans="1:10">
      <c r="A135" s="651" t="s">
        <v>1751</v>
      </c>
      <c r="D135" s="657"/>
      <c r="E135" s="627"/>
      <c r="F135" s="659"/>
    </row>
    <row r="136" spans="1:10">
      <c r="A136" s="651" t="s">
        <v>1752</v>
      </c>
      <c r="D136" s="627"/>
      <c r="E136" s="627"/>
      <c r="F136" s="659"/>
    </row>
    <row r="137" spans="1:10">
      <c r="A137" s="701" t="s">
        <v>1753</v>
      </c>
      <c r="D137" s="652"/>
      <c r="E137" s="652"/>
      <c r="F137" s="659"/>
    </row>
    <row r="138" spans="1:10">
      <c r="A138" s="701"/>
      <c r="D138" s="627"/>
      <c r="E138" s="627"/>
      <c r="F138" s="659"/>
    </row>
    <row r="139" spans="1:10">
      <c r="A139" s="701"/>
      <c r="C139" s="627" t="s">
        <v>2348</v>
      </c>
      <c r="D139" s="627"/>
      <c r="E139" s="627"/>
      <c r="F139" s="659"/>
      <c r="G139" s="620" t="s">
        <v>2304</v>
      </c>
    </row>
    <row r="140" spans="1:10" ht="15.75" customHeight="1">
      <c r="A140" s="701" t="s">
        <v>1769</v>
      </c>
      <c r="C140" s="627" t="s">
        <v>2349</v>
      </c>
      <c r="D140" s="627"/>
      <c r="E140" s="627"/>
      <c r="F140" s="659"/>
    </row>
    <row r="141" spans="1:10">
      <c r="A141" s="701"/>
      <c r="D141" s="627" t="s">
        <v>2239</v>
      </c>
      <c r="E141" s="627" t="s">
        <v>2239</v>
      </c>
      <c r="F141" s="659" t="s">
        <v>2239</v>
      </c>
      <c r="G141" s="620" t="s">
        <v>2239</v>
      </c>
      <c r="H141" s="620" t="s">
        <v>2239</v>
      </c>
      <c r="I141" s="620" t="s">
        <v>2239</v>
      </c>
      <c r="J141" s="620" t="s">
        <v>1886</v>
      </c>
    </row>
    <row r="142" spans="1:10">
      <c r="A142" s="701" t="s">
        <v>1644</v>
      </c>
      <c r="C142" s="627" t="s">
        <v>1645</v>
      </c>
      <c r="D142" s="627" t="s">
        <v>1574</v>
      </c>
      <c r="E142" s="627" t="s">
        <v>1575</v>
      </c>
      <c r="F142" s="659" t="s">
        <v>1577</v>
      </c>
      <c r="G142" s="620" t="s">
        <v>1574</v>
      </c>
      <c r="H142" s="620" t="s">
        <v>1575</v>
      </c>
      <c r="I142" s="620" t="s">
        <v>1577</v>
      </c>
    </row>
    <row r="143" spans="1:10">
      <c r="A143" s="701" t="s">
        <v>1770</v>
      </c>
      <c r="B143" s="620" t="s">
        <v>1771</v>
      </c>
      <c r="C143" s="627" t="s">
        <v>1772</v>
      </c>
      <c r="D143" s="627">
        <v>159</v>
      </c>
      <c r="E143" s="627">
        <v>288</v>
      </c>
      <c r="F143" s="659">
        <v>288</v>
      </c>
    </row>
    <row r="144" spans="1:10">
      <c r="A144" s="701" t="s">
        <v>1773</v>
      </c>
      <c r="B144" s="620" t="s">
        <v>1771</v>
      </c>
      <c r="C144" s="627" t="s">
        <v>1772</v>
      </c>
      <c r="D144" s="627">
        <v>184</v>
      </c>
      <c r="E144" s="627">
        <v>334</v>
      </c>
      <c r="F144" s="659">
        <v>334</v>
      </c>
    </row>
    <row r="145" spans="1:10">
      <c r="A145" s="701" t="s">
        <v>2048</v>
      </c>
      <c r="B145" s="620" t="s">
        <v>1771</v>
      </c>
      <c r="C145" s="627" t="s">
        <v>1772</v>
      </c>
      <c r="D145" s="627">
        <v>213</v>
      </c>
      <c r="E145" s="627">
        <v>397</v>
      </c>
      <c r="F145" s="659">
        <v>397</v>
      </c>
    </row>
    <row r="146" spans="1:10">
      <c r="A146" s="701" t="s">
        <v>1853</v>
      </c>
      <c r="B146" s="620" t="s">
        <v>1771</v>
      </c>
      <c r="C146" s="627" t="s">
        <v>1772</v>
      </c>
      <c r="D146" s="627">
        <v>184</v>
      </c>
      <c r="E146" s="627">
        <v>334</v>
      </c>
      <c r="F146" s="659">
        <v>334</v>
      </c>
    </row>
    <row r="147" spans="1:10">
      <c r="A147" s="701" t="s">
        <v>1748</v>
      </c>
      <c r="B147" s="620" t="s">
        <v>1749</v>
      </c>
      <c r="C147" s="627" t="s">
        <v>1772</v>
      </c>
      <c r="D147" s="627">
        <v>216</v>
      </c>
      <c r="E147" s="627">
        <v>396</v>
      </c>
      <c r="F147" s="659">
        <v>396</v>
      </c>
    </row>
    <row r="148" spans="1:10">
      <c r="A148" s="702" t="s">
        <v>1747</v>
      </c>
      <c r="B148" s="690" t="s">
        <v>1745</v>
      </c>
      <c r="C148" s="691" t="s">
        <v>1772</v>
      </c>
      <c r="D148" s="691">
        <v>165</v>
      </c>
      <c r="E148" s="691">
        <v>325</v>
      </c>
      <c r="F148" s="692">
        <v>325</v>
      </c>
      <c r="J148" s="620" t="s">
        <v>2305</v>
      </c>
    </row>
    <row r="149" spans="1:10">
      <c r="A149" s="703" t="s">
        <v>1774</v>
      </c>
      <c r="B149" s="620" t="s">
        <v>1749</v>
      </c>
      <c r="C149" s="627" t="s">
        <v>1772</v>
      </c>
      <c r="D149" s="627">
        <v>168</v>
      </c>
      <c r="E149" s="627">
        <v>336</v>
      </c>
      <c r="F149" s="627">
        <v>336</v>
      </c>
      <c r="G149" s="627"/>
      <c r="H149" s="627"/>
      <c r="I149" s="627"/>
    </row>
    <row r="150" spans="1:10" ht="16.5">
      <c r="A150" s="672" t="s">
        <v>1854</v>
      </c>
      <c r="B150" s="672" t="s">
        <v>1749</v>
      </c>
      <c r="C150" s="627" t="s">
        <v>1772</v>
      </c>
      <c r="D150" s="620">
        <v>204</v>
      </c>
      <c r="E150" s="620">
        <v>408</v>
      </c>
      <c r="F150" s="627">
        <v>408</v>
      </c>
    </row>
    <row r="151" spans="1:10" ht="16.5">
      <c r="A151" s="672" t="s">
        <v>1855</v>
      </c>
      <c r="B151" s="672" t="s">
        <v>2089</v>
      </c>
      <c r="C151" s="627" t="s">
        <v>1772</v>
      </c>
      <c r="D151" s="620">
        <v>184</v>
      </c>
      <c r="E151" s="620">
        <v>345</v>
      </c>
      <c r="F151" s="627">
        <v>345</v>
      </c>
    </row>
    <row r="152" spans="1:10" ht="16.5">
      <c r="A152" s="672" t="s">
        <v>2293</v>
      </c>
      <c r="B152" s="672"/>
      <c r="C152" s="627" t="s">
        <v>1772</v>
      </c>
      <c r="D152" s="620">
        <v>340</v>
      </c>
      <c r="E152" s="620">
        <v>450</v>
      </c>
      <c r="F152" s="627">
        <v>450</v>
      </c>
    </row>
    <row r="153" spans="1:10" ht="16.5">
      <c r="A153" s="672" t="s">
        <v>2294</v>
      </c>
      <c r="B153" s="672"/>
      <c r="C153" s="627" t="s">
        <v>1772</v>
      </c>
      <c r="D153" s="620">
        <v>216</v>
      </c>
      <c r="E153" s="620">
        <v>393</v>
      </c>
      <c r="F153" s="627">
        <v>393</v>
      </c>
    </row>
    <row r="154" spans="1:10" ht="16.5">
      <c r="A154" s="672" t="s">
        <v>2295</v>
      </c>
      <c r="B154" s="672"/>
      <c r="C154" s="627" t="s">
        <v>1772</v>
      </c>
      <c r="D154" s="620">
        <v>184</v>
      </c>
      <c r="E154" s="620">
        <v>345</v>
      </c>
      <c r="F154" s="627">
        <v>345</v>
      </c>
    </row>
    <row r="155" spans="1:10" ht="16.5">
      <c r="A155" s="672" t="s">
        <v>2296</v>
      </c>
      <c r="B155" s="672"/>
      <c r="C155" s="693" t="s">
        <v>1772</v>
      </c>
      <c r="D155" s="693">
        <v>475</v>
      </c>
      <c r="E155" s="693">
        <v>599</v>
      </c>
      <c r="F155" s="877">
        <v>599</v>
      </c>
      <c r="G155" s="879"/>
      <c r="H155" s="629"/>
      <c r="I155" s="880"/>
    </row>
    <row r="156" spans="1:10" ht="16.5">
      <c r="A156" s="630" t="s">
        <v>2306</v>
      </c>
      <c r="B156" s="630"/>
      <c r="C156" s="876" t="s">
        <v>1772</v>
      </c>
      <c r="D156" s="876">
        <v>185</v>
      </c>
      <c r="E156" s="876">
        <v>336</v>
      </c>
      <c r="F156" s="878">
        <v>336</v>
      </c>
      <c r="G156" s="881">
        <v>224</v>
      </c>
      <c r="H156" s="882">
        <v>388</v>
      </c>
      <c r="I156" s="883">
        <v>388</v>
      </c>
    </row>
    <row r="157" spans="1:10" ht="17.25" customHeight="1">
      <c r="A157" s="631" t="s">
        <v>1678</v>
      </c>
      <c r="B157" s="632"/>
      <c r="C157" s="633"/>
      <c r="D157" s="634"/>
      <c r="E157" s="634"/>
      <c r="F157" s="635"/>
      <c r="G157" s="694"/>
      <c r="H157" s="634"/>
      <c r="I157" s="635"/>
      <c r="J157" s="704"/>
    </row>
    <row r="158" spans="1:10" ht="16.5">
      <c r="A158" s="675" t="s">
        <v>1905</v>
      </c>
      <c r="B158" s="676"/>
      <c r="C158" s="638"/>
      <c r="D158" s="677"/>
      <c r="E158" s="677"/>
      <c r="F158" s="678"/>
      <c r="G158" s="695"/>
      <c r="H158" s="677"/>
      <c r="I158" s="678"/>
    </row>
    <row r="159" spans="1:10">
      <c r="A159" s="651" t="s">
        <v>1906</v>
      </c>
      <c r="D159" s="627"/>
      <c r="E159" s="627"/>
      <c r="F159" s="659"/>
      <c r="G159" s="651"/>
      <c r="I159" s="673"/>
    </row>
    <row r="160" spans="1:10">
      <c r="A160" s="651" t="s">
        <v>1751</v>
      </c>
      <c r="D160" s="627"/>
      <c r="E160" s="627"/>
      <c r="F160" s="659"/>
      <c r="G160" s="651"/>
      <c r="I160" s="673"/>
    </row>
    <row r="161" spans="1:9">
      <c r="A161" s="651" t="s">
        <v>1752</v>
      </c>
      <c r="D161" s="627"/>
      <c r="E161" s="627"/>
      <c r="F161" s="659"/>
      <c r="G161" s="651"/>
      <c r="I161" s="673"/>
    </row>
    <row r="162" spans="1:9">
      <c r="A162" s="651" t="s">
        <v>1753</v>
      </c>
      <c r="D162" s="627"/>
      <c r="E162" s="627"/>
      <c r="F162" s="659"/>
      <c r="G162" s="651"/>
      <c r="I162" s="673"/>
    </row>
    <row r="163" spans="1:9">
      <c r="A163" s="651"/>
      <c r="D163" s="627"/>
      <c r="E163" s="627"/>
      <c r="F163" s="659"/>
      <c r="G163" s="651"/>
      <c r="I163" s="673"/>
    </row>
    <row r="164" spans="1:9">
      <c r="A164" s="651"/>
      <c r="C164" s="627" t="s">
        <v>2343</v>
      </c>
      <c r="D164" s="652"/>
      <c r="E164" s="627"/>
      <c r="F164" s="659"/>
      <c r="G164" s="696"/>
      <c r="I164" s="673"/>
    </row>
    <row r="165" spans="1:9">
      <c r="A165" s="651" t="s">
        <v>1882</v>
      </c>
      <c r="C165" s="627" t="s">
        <v>2344</v>
      </c>
      <c r="D165" s="627"/>
      <c r="E165" s="627"/>
      <c r="F165" s="659"/>
      <c r="G165" s="651"/>
      <c r="I165" s="673"/>
    </row>
    <row r="166" spans="1:9">
      <c r="A166" s="651"/>
      <c r="D166" s="627" t="s">
        <v>2239</v>
      </c>
      <c r="E166" s="627" t="s">
        <v>2239</v>
      </c>
      <c r="F166" s="659" t="s">
        <v>2239</v>
      </c>
      <c r="G166" s="651" t="s">
        <v>1886</v>
      </c>
      <c r="I166" s="673"/>
    </row>
    <row r="167" spans="1:9">
      <c r="A167" s="651" t="s">
        <v>1644</v>
      </c>
      <c r="C167" s="627" t="s">
        <v>1645</v>
      </c>
      <c r="D167" s="627" t="s">
        <v>1574</v>
      </c>
      <c r="E167" s="627" t="s">
        <v>1575</v>
      </c>
      <c r="F167" s="659" t="s">
        <v>1577</v>
      </c>
      <c r="G167" s="651"/>
      <c r="I167" s="673"/>
    </row>
    <row r="168" spans="1:9">
      <c r="A168" s="651" t="s">
        <v>2049</v>
      </c>
      <c r="C168" s="627" t="s">
        <v>1856</v>
      </c>
      <c r="D168" s="627">
        <v>225</v>
      </c>
      <c r="E168" s="627">
        <v>255</v>
      </c>
      <c r="F168" s="659">
        <v>255</v>
      </c>
      <c r="G168" s="651"/>
      <c r="I168" s="673"/>
    </row>
    <row r="169" spans="1:9">
      <c r="A169" s="651" t="s">
        <v>2050</v>
      </c>
      <c r="C169" s="627" t="s">
        <v>1856</v>
      </c>
      <c r="D169" s="627">
        <v>400</v>
      </c>
      <c r="E169" s="627">
        <v>500</v>
      </c>
      <c r="F169" s="659">
        <v>500</v>
      </c>
      <c r="G169" s="651"/>
      <c r="I169" s="673"/>
    </row>
    <row r="170" spans="1:9">
      <c r="A170" s="651" t="s">
        <v>2051</v>
      </c>
      <c r="C170" s="627" t="s">
        <v>1856</v>
      </c>
      <c r="D170" s="627">
        <v>160</v>
      </c>
      <c r="E170" s="627">
        <v>195</v>
      </c>
      <c r="F170" s="659">
        <v>195</v>
      </c>
      <c r="G170" s="651"/>
      <c r="I170" s="673"/>
    </row>
    <row r="171" spans="1:9">
      <c r="A171" s="651" t="s">
        <v>2198</v>
      </c>
      <c r="C171" s="627" t="s">
        <v>1856</v>
      </c>
      <c r="D171" s="627">
        <v>410</v>
      </c>
      <c r="E171" s="627">
        <v>740</v>
      </c>
      <c r="F171" s="659">
        <v>740</v>
      </c>
      <c r="G171" s="651"/>
      <c r="I171" s="673"/>
    </row>
    <row r="172" spans="1:9">
      <c r="A172" s="697" t="s">
        <v>2199</v>
      </c>
      <c r="B172" s="690"/>
      <c r="C172" s="691" t="s">
        <v>1856</v>
      </c>
      <c r="D172" s="691">
        <v>129</v>
      </c>
      <c r="E172" s="691">
        <v>255</v>
      </c>
      <c r="F172" s="692">
        <v>255</v>
      </c>
      <c r="G172" s="698"/>
      <c r="H172" s="691"/>
      <c r="I172" s="692"/>
    </row>
    <row r="173" spans="1:9" ht="16.5">
      <c r="A173" s="672"/>
      <c r="D173" s="627"/>
      <c r="E173" s="627"/>
      <c r="F173" s="627"/>
      <c r="G173" s="627"/>
      <c r="H173" s="627"/>
      <c r="I173" s="627"/>
    </row>
    <row r="174" spans="1:9" ht="16.5">
      <c r="A174" s="672"/>
      <c r="C174" s="627" t="s">
        <v>2348</v>
      </c>
      <c r="D174" s="627"/>
      <c r="E174" s="627"/>
      <c r="F174" s="627"/>
      <c r="G174" s="627"/>
      <c r="H174" s="627"/>
      <c r="I174" s="627"/>
    </row>
    <row r="175" spans="1:9" ht="16.5">
      <c r="A175" s="672" t="s">
        <v>2174</v>
      </c>
      <c r="C175" s="627" t="s">
        <v>2349</v>
      </c>
      <c r="D175" s="627"/>
      <c r="E175" s="627"/>
      <c r="F175" s="627"/>
      <c r="G175" s="627"/>
      <c r="H175" s="627"/>
      <c r="I175" s="627"/>
    </row>
    <row r="176" spans="1:9" ht="16.5">
      <c r="A176" s="672"/>
      <c r="B176" s="672"/>
      <c r="D176" s="620" t="s">
        <v>2239</v>
      </c>
      <c r="E176" s="620" t="s">
        <v>2239</v>
      </c>
      <c r="F176" s="620" t="s">
        <v>2239</v>
      </c>
      <c r="G176" s="620" t="s">
        <v>1886</v>
      </c>
    </row>
    <row r="177" spans="1:11" ht="16.5">
      <c r="A177" s="672" t="s">
        <v>1644</v>
      </c>
      <c r="B177" s="672"/>
      <c r="C177" s="627" t="s">
        <v>1645</v>
      </c>
      <c r="D177" s="620" t="s">
        <v>1574</v>
      </c>
      <c r="E177" s="620" t="s">
        <v>1575</v>
      </c>
      <c r="F177" s="620" t="s">
        <v>1577</v>
      </c>
    </row>
    <row r="178" spans="1:11" ht="16.5">
      <c r="A178" s="672" t="s">
        <v>1877</v>
      </c>
      <c r="B178" s="672"/>
      <c r="C178" s="627" t="s">
        <v>1878</v>
      </c>
      <c r="D178" s="620">
        <v>61</v>
      </c>
      <c r="E178" s="620">
        <v>108</v>
      </c>
      <c r="F178" s="620">
        <v>108</v>
      </c>
    </row>
    <row r="179" spans="1:11" ht="16.5">
      <c r="A179" s="672" t="s">
        <v>1984</v>
      </c>
      <c r="B179" s="672"/>
    </row>
    <row r="180" spans="1:11" ht="16.5">
      <c r="A180" s="672"/>
      <c r="B180" s="672"/>
      <c r="C180" s="693"/>
      <c r="D180" s="693"/>
      <c r="E180" s="693"/>
      <c r="F180" s="877"/>
    </row>
    <row r="181" spans="1:11" ht="16.5">
      <c r="A181" s="705"/>
      <c r="B181" s="705"/>
      <c r="C181" s="876"/>
      <c r="D181" s="876"/>
      <c r="E181" s="876"/>
      <c r="F181" s="878"/>
      <c r="H181" s="706"/>
      <c r="I181" s="706"/>
      <c r="J181" s="706"/>
      <c r="K181" s="706"/>
    </row>
    <row r="182" spans="1:11" ht="16.5">
      <c r="A182" s="707"/>
      <c r="B182" s="708"/>
      <c r="C182" s="709"/>
      <c r="D182" s="634"/>
      <c r="E182" s="634"/>
      <c r="F182" s="635"/>
      <c r="G182" s="704"/>
      <c r="H182" s="706"/>
    </row>
    <row r="183" spans="1:11" ht="16.5">
      <c r="A183" s="710"/>
      <c r="B183" s="711"/>
      <c r="C183" s="712"/>
      <c r="D183" s="713"/>
      <c r="E183" s="713"/>
      <c r="F183" s="714"/>
      <c r="G183" s="706"/>
      <c r="H183" s="706"/>
    </row>
    <row r="184" spans="1:11" ht="16.5">
      <c r="A184" s="715"/>
      <c r="B184" s="705"/>
      <c r="C184" s="716"/>
      <c r="D184" s="717"/>
      <c r="E184" s="717"/>
      <c r="F184" s="718"/>
      <c r="G184" s="706"/>
      <c r="H184" s="706"/>
    </row>
    <row r="185" spans="1:11">
      <c r="A185" s="715"/>
      <c r="B185" s="704"/>
      <c r="C185" s="717"/>
      <c r="D185" s="717"/>
      <c r="E185" s="717"/>
      <c r="F185" s="718"/>
      <c r="G185" s="706"/>
      <c r="H185" s="706"/>
    </row>
    <row r="186" spans="1:11">
      <c r="A186" s="715"/>
      <c r="B186" s="704"/>
      <c r="C186" s="717"/>
      <c r="D186" s="717"/>
      <c r="E186" s="717"/>
      <c r="F186" s="718"/>
      <c r="G186" s="706"/>
      <c r="H186" s="706"/>
    </row>
    <row r="187" spans="1:11">
      <c r="A187" s="715"/>
      <c r="B187" s="704"/>
      <c r="C187" s="717"/>
      <c r="D187" s="717"/>
      <c r="E187" s="717"/>
      <c r="F187" s="718"/>
      <c r="G187" s="706"/>
      <c r="H187" s="706"/>
    </row>
    <row r="188" spans="1:11">
      <c r="A188" s="719"/>
      <c r="B188" s="720"/>
      <c r="C188" s="721"/>
      <c r="D188" s="721"/>
      <c r="E188" s="721"/>
      <c r="F188" s="722"/>
      <c r="G188" s="706"/>
      <c r="H188" s="706"/>
    </row>
    <row r="189" spans="1:11">
      <c r="A189" s="704"/>
      <c r="B189" s="706"/>
      <c r="C189" s="706"/>
      <c r="D189" s="706"/>
      <c r="E189" s="706"/>
      <c r="F189" s="717"/>
      <c r="G189" s="706"/>
      <c r="H189" s="706"/>
    </row>
    <row r="190" spans="1:11" ht="16.5">
      <c r="C190" s="693"/>
      <c r="D190" s="693"/>
      <c r="E190" s="693"/>
      <c r="F190" s="877"/>
    </row>
    <row r="191" spans="1:11" ht="16.5">
      <c r="A191" s="705"/>
      <c r="B191" s="705"/>
      <c r="C191" s="876"/>
      <c r="D191" s="876"/>
      <c r="E191" s="876"/>
      <c r="F191" s="878"/>
      <c r="G191" s="706"/>
    </row>
    <row r="192" spans="1:11" ht="16.5">
      <c r="A192" s="707"/>
      <c r="B192" s="708"/>
      <c r="C192" s="709"/>
      <c r="D192" s="634"/>
      <c r="E192" s="634"/>
      <c r="F192" s="635"/>
      <c r="G192" s="704"/>
    </row>
    <row r="193" spans="1:16" ht="16.5">
      <c r="A193" s="710"/>
      <c r="B193" s="711"/>
      <c r="C193" s="712"/>
      <c r="D193" s="713"/>
      <c r="E193" s="713"/>
      <c r="F193" s="714"/>
      <c r="G193" s="706"/>
    </row>
    <row r="194" spans="1:16">
      <c r="A194" s="719"/>
      <c r="B194" s="720"/>
      <c r="C194" s="721"/>
      <c r="D194" s="721"/>
      <c r="E194" s="721"/>
      <c r="F194" s="722"/>
      <c r="G194" s="706"/>
    </row>
    <row r="195" spans="1:16">
      <c r="A195" s="704"/>
      <c r="B195" s="706"/>
      <c r="C195" s="706"/>
      <c r="D195" s="706"/>
      <c r="E195" s="706"/>
      <c r="F195" s="717"/>
      <c r="G195" s="717"/>
      <c r="H195" s="717"/>
      <c r="I195" s="717"/>
      <c r="J195" s="706"/>
    </row>
    <row r="196" spans="1:16" ht="16.5">
      <c r="A196" s="672"/>
      <c r="B196" s="672"/>
    </row>
    <row r="197" spans="1:16" ht="16.5">
      <c r="A197" s="672"/>
      <c r="B197" s="672"/>
    </row>
    <row r="199" spans="1:16">
      <c r="D199" s="723"/>
      <c r="E199" s="723"/>
      <c r="F199" s="723"/>
      <c r="G199" s="723"/>
      <c r="H199" s="723"/>
      <c r="I199" s="723"/>
      <c r="J199" s="657"/>
      <c r="L199" s="724"/>
      <c r="N199" s="652"/>
      <c r="O199" s="725"/>
      <c r="P199" s="725"/>
    </row>
    <row r="200" spans="1:16">
      <c r="D200" s="723"/>
      <c r="E200" s="723"/>
      <c r="F200" s="723"/>
      <c r="G200" s="723"/>
      <c r="H200" s="723"/>
      <c r="I200" s="723"/>
      <c r="J200" s="657"/>
      <c r="L200" s="724"/>
      <c r="N200" s="652"/>
      <c r="O200" s="725"/>
      <c r="P200" s="725"/>
    </row>
    <row r="201" spans="1:16">
      <c r="D201" s="723"/>
      <c r="E201" s="723"/>
      <c r="F201" s="723"/>
      <c r="G201" s="723"/>
      <c r="H201" s="723"/>
      <c r="I201" s="723"/>
      <c r="J201" s="657"/>
      <c r="L201" s="724"/>
      <c r="N201" s="652"/>
      <c r="O201" s="725"/>
      <c r="P201" s="725"/>
    </row>
    <row r="202" spans="1:16">
      <c r="D202" s="723"/>
      <c r="E202" s="723"/>
      <c r="F202" s="723"/>
      <c r="G202" s="723"/>
      <c r="H202" s="723"/>
      <c r="I202" s="723"/>
      <c r="J202" s="657"/>
      <c r="L202" s="724"/>
      <c r="N202" s="652"/>
      <c r="O202" s="725"/>
      <c r="P202" s="725"/>
    </row>
    <row r="203" spans="1:16">
      <c r="D203" s="723"/>
      <c r="E203" s="723"/>
      <c r="F203" s="723"/>
      <c r="G203" s="723"/>
      <c r="H203" s="723"/>
      <c r="I203" s="723"/>
      <c r="J203" s="657"/>
      <c r="L203" s="724"/>
      <c r="N203" s="652"/>
      <c r="O203" s="725"/>
      <c r="P203" s="725"/>
    </row>
    <row r="204" spans="1:16">
      <c r="D204" s="723"/>
      <c r="E204" s="723"/>
      <c r="F204" s="723"/>
      <c r="G204" s="723"/>
      <c r="H204" s="723"/>
      <c r="I204" s="723"/>
      <c r="J204" s="657"/>
      <c r="L204" s="724"/>
      <c r="N204" s="652"/>
      <c r="O204" s="725"/>
      <c r="P204" s="725"/>
    </row>
    <row r="205" spans="1:16">
      <c r="D205" s="723"/>
      <c r="E205" s="723"/>
      <c r="F205" s="723"/>
      <c r="G205" s="723"/>
      <c r="H205" s="723"/>
      <c r="I205" s="723"/>
      <c r="J205" s="657"/>
      <c r="L205" s="724"/>
      <c r="N205" s="652"/>
      <c r="O205" s="725"/>
      <c r="P205" s="725"/>
    </row>
    <row r="206" spans="1:16">
      <c r="D206" s="723"/>
      <c r="E206" s="723"/>
      <c r="F206" s="723"/>
      <c r="G206" s="723"/>
      <c r="H206" s="723"/>
      <c r="I206" s="723"/>
      <c r="J206" s="657"/>
      <c r="L206" s="724"/>
      <c r="N206" s="652"/>
      <c r="O206" s="725"/>
      <c r="P206" s="725"/>
    </row>
    <row r="207" spans="1:16">
      <c r="D207" s="723"/>
      <c r="E207" s="723"/>
      <c r="F207" s="723"/>
      <c r="G207" s="723"/>
      <c r="H207" s="723"/>
      <c r="I207" s="723"/>
      <c r="J207" s="657"/>
      <c r="L207" s="724"/>
      <c r="N207" s="652"/>
      <c r="O207" s="725"/>
      <c r="P207" s="725"/>
    </row>
    <row r="208" spans="1:16">
      <c r="D208" s="723"/>
      <c r="E208" s="723"/>
      <c r="F208" s="723"/>
      <c r="G208" s="723"/>
      <c r="H208" s="723"/>
      <c r="I208" s="723"/>
      <c r="J208" s="657"/>
      <c r="L208" s="724"/>
      <c r="N208" s="652"/>
      <c r="O208" s="725"/>
      <c r="P208" s="725"/>
    </row>
    <row r="209" spans="1:12">
      <c r="D209" s="627"/>
      <c r="E209" s="627"/>
      <c r="F209" s="627"/>
      <c r="G209" s="627"/>
      <c r="H209" s="627"/>
      <c r="I209" s="627"/>
      <c r="J209" s="627"/>
      <c r="L209" s="724"/>
    </row>
    <row r="210" spans="1:12">
      <c r="D210" s="627"/>
      <c r="E210" s="627"/>
      <c r="F210" s="627"/>
      <c r="G210" s="627"/>
      <c r="H210" s="627"/>
      <c r="I210" s="627"/>
      <c r="J210" s="627"/>
      <c r="L210" s="724"/>
    </row>
    <row r="211" spans="1:12" ht="16.5">
      <c r="A211" s="672"/>
      <c r="B211" s="672"/>
      <c r="D211" s="627"/>
      <c r="E211" s="627"/>
      <c r="F211" s="627"/>
      <c r="G211" s="627"/>
      <c r="H211" s="627"/>
      <c r="I211" s="627"/>
      <c r="J211" s="627"/>
      <c r="L211" s="724"/>
    </row>
    <row r="212" spans="1:12">
      <c r="D212" s="627"/>
      <c r="E212" s="627"/>
      <c r="F212" s="627"/>
      <c r="G212" s="627"/>
      <c r="H212" s="627"/>
      <c r="I212" s="627"/>
      <c r="J212" s="627"/>
      <c r="L212" s="724"/>
    </row>
    <row r="213" spans="1:12" ht="16.5">
      <c r="A213" s="628"/>
      <c r="D213" s="627"/>
      <c r="E213" s="627"/>
      <c r="F213" s="627"/>
      <c r="G213" s="627"/>
      <c r="H213" s="627"/>
      <c r="I213" s="627"/>
      <c r="J213" s="627"/>
    </row>
    <row r="214" spans="1:12" ht="16.5">
      <c r="A214" s="726"/>
      <c r="B214" s="628"/>
      <c r="C214" s="629"/>
      <c r="D214" s="629"/>
      <c r="E214" s="629"/>
      <c r="F214" s="629"/>
      <c r="G214" s="627"/>
      <c r="H214" s="627"/>
      <c r="I214" s="627"/>
      <c r="J214" s="627"/>
    </row>
    <row r="215" spans="1:12" ht="16.5">
      <c r="A215" s="726"/>
      <c r="B215" s="628"/>
      <c r="C215" s="629"/>
      <c r="D215" s="629"/>
      <c r="E215" s="629"/>
      <c r="F215" s="629"/>
      <c r="G215" s="627"/>
      <c r="H215" s="627"/>
      <c r="I215" s="627"/>
      <c r="J215" s="627"/>
    </row>
    <row r="216" spans="1:12" ht="16.5">
      <c r="A216" s="726"/>
      <c r="B216" s="628"/>
      <c r="C216" s="629"/>
      <c r="D216" s="629"/>
      <c r="E216" s="629"/>
      <c r="F216" s="629"/>
      <c r="G216" s="627"/>
      <c r="H216" s="627"/>
      <c r="I216" s="627"/>
      <c r="J216" s="627"/>
    </row>
    <row r="217" spans="1:12" ht="16.5">
      <c r="A217" s="628"/>
      <c r="B217" s="628"/>
      <c r="C217" s="629"/>
      <c r="D217" s="629"/>
      <c r="E217" s="629"/>
      <c r="F217" s="629"/>
      <c r="G217" s="629"/>
      <c r="H217" s="629"/>
      <c r="I217" s="629"/>
      <c r="J217" s="629"/>
      <c r="K217" s="628"/>
    </row>
    <row r="218" spans="1:12" ht="16.5">
      <c r="A218" s="628"/>
      <c r="B218" s="628"/>
      <c r="C218" s="629"/>
      <c r="D218" s="629"/>
      <c r="E218" s="629"/>
      <c r="F218" s="629"/>
      <c r="G218" s="629"/>
      <c r="H218" s="629"/>
      <c r="I218" s="629"/>
      <c r="J218" s="629"/>
      <c r="K218" s="628"/>
    </row>
    <row r="219" spans="1:12" ht="16.5">
      <c r="A219" s="628"/>
      <c r="B219" s="628"/>
      <c r="C219" s="629"/>
      <c r="D219" s="629"/>
      <c r="E219" s="629"/>
      <c r="F219" s="629"/>
      <c r="G219" s="629"/>
      <c r="H219" s="629"/>
      <c r="I219" s="629"/>
      <c r="J219" s="629"/>
      <c r="K219" s="628"/>
    </row>
    <row r="220" spans="1:12" ht="16.5">
      <c r="A220" s="628"/>
      <c r="B220" s="628"/>
      <c r="C220" s="629"/>
      <c r="D220" s="629"/>
      <c r="E220" s="629"/>
      <c r="F220" s="629"/>
      <c r="G220" s="629"/>
      <c r="H220" s="629"/>
      <c r="I220" s="629"/>
      <c r="J220" s="629"/>
      <c r="K220" s="628"/>
    </row>
    <row r="221" spans="1:12" ht="16.5" hidden="1" customHeight="1">
      <c r="A221" s="628"/>
      <c r="B221" s="628"/>
      <c r="C221" s="629"/>
      <c r="D221" s="629"/>
      <c r="E221" s="629"/>
      <c r="F221" s="629"/>
      <c r="G221" s="629"/>
      <c r="H221" s="629"/>
      <c r="I221" s="629"/>
      <c r="J221" s="629"/>
      <c r="K221" s="628"/>
    </row>
    <row r="222" spans="1:12" ht="16.5" hidden="1" customHeight="1">
      <c r="A222" s="628"/>
      <c r="B222" s="628"/>
      <c r="C222" s="629"/>
      <c r="D222" s="629"/>
      <c r="E222" s="629"/>
      <c r="F222" s="629"/>
      <c r="G222" s="629"/>
      <c r="H222" s="629"/>
      <c r="I222" s="629"/>
      <c r="J222" s="629"/>
      <c r="K222" s="628"/>
    </row>
    <row r="223" spans="1:12" ht="16.5">
      <c r="A223" s="628"/>
      <c r="B223" s="628"/>
      <c r="C223" s="629"/>
      <c r="D223" s="629"/>
      <c r="E223" s="629"/>
      <c r="F223" s="629"/>
      <c r="G223" s="629"/>
      <c r="H223" s="629"/>
      <c r="I223" s="629"/>
      <c r="J223" s="629"/>
      <c r="K223" s="628"/>
    </row>
    <row r="224" spans="1:12">
      <c r="D224" s="627"/>
      <c r="E224" s="627"/>
      <c r="F224" s="627"/>
      <c r="G224" s="627"/>
      <c r="H224" s="627"/>
      <c r="I224" s="627"/>
    </row>
    <row r="225" spans="4:9">
      <c r="D225" s="627"/>
      <c r="E225" s="627"/>
      <c r="F225" s="627"/>
      <c r="G225" s="627"/>
      <c r="H225" s="627"/>
      <c r="I225" s="627"/>
    </row>
    <row r="226" spans="4:9">
      <c r="D226" s="627"/>
      <c r="E226" s="627"/>
      <c r="F226" s="627"/>
      <c r="G226" s="627"/>
      <c r="H226" s="627"/>
      <c r="I226" s="627"/>
    </row>
    <row r="227" spans="4:9">
      <c r="D227" s="627"/>
      <c r="E227" s="627"/>
      <c r="F227" s="627"/>
      <c r="G227" s="627"/>
      <c r="H227" s="627"/>
      <c r="I227" s="627"/>
    </row>
    <row r="228" spans="4:9">
      <c r="D228" s="627"/>
      <c r="E228" s="627"/>
      <c r="F228" s="627"/>
      <c r="G228" s="627"/>
      <c r="H228" s="627"/>
      <c r="I228" s="627"/>
    </row>
    <row r="229" spans="4:9">
      <c r="D229" s="627"/>
      <c r="E229" s="627"/>
      <c r="F229" s="627"/>
      <c r="G229" s="627"/>
      <c r="H229" s="627"/>
      <c r="I229" s="627"/>
    </row>
    <row r="230" spans="4:9">
      <c r="D230" s="627"/>
      <c r="E230" s="627"/>
      <c r="F230" s="627"/>
      <c r="G230" s="627"/>
      <c r="H230" s="627"/>
      <c r="I230" s="627"/>
    </row>
    <row r="231" spans="4:9">
      <c r="D231" s="627"/>
      <c r="E231" s="627"/>
      <c r="F231" s="627"/>
      <c r="G231" s="627"/>
      <c r="H231" s="627"/>
      <c r="I231" s="627"/>
    </row>
    <row r="232" spans="4:9">
      <c r="D232" s="627"/>
      <c r="E232" s="627"/>
      <c r="F232" s="627"/>
      <c r="G232" s="627"/>
      <c r="H232" s="627"/>
      <c r="I232" s="627"/>
    </row>
    <row r="233" spans="4:9">
      <c r="D233" s="627"/>
      <c r="E233" s="627"/>
      <c r="F233" s="627"/>
      <c r="G233" s="627"/>
      <c r="H233" s="627"/>
      <c r="I233" s="627"/>
    </row>
    <row r="234" spans="4:9">
      <c r="D234" s="627"/>
      <c r="E234" s="627"/>
      <c r="F234" s="627"/>
      <c r="G234" s="627"/>
      <c r="H234" s="627"/>
      <c r="I234" s="627"/>
    </row>
    <row r="235" spans="4:9">
      <c r="D235" s="627"/>
      <c r="E235" s="627"/>
      <c r="F235" s="627"/>
      <c r="G235" s="627"/>
      <c r="H235" s="627"/>
      <c r="I235" s="627"/>
    </row>
    <row r="236" spans="4:9">
      <c r="D236" s="627"/>
      <c r="E236" s="627"/>
      <c r="F236" s="627"/>
      <c r="G236" s="627"/>
      <c r="H236" s="627"/>
      <c r="I236" s="627"/>
    </row>
    <row r="237" spans="4:9">
      <c r="D237" s="627"/>
      <c r="E237" s="627"/>
      <c r="F237" s="627"/>
      <c r="G237" s="627"/>
      <c r="H237" s="627"/>
      <c r="I237" s="627"/>
    </row>
    <row r="238" spans="4:9">
      <c r="D238" s="627"/>
      <c r="E238" s="627"/>
      <c r="F238" s="627"/>
      <c r="G238" s="627"/>
      <c r="H238" s="627"/>
      <c r="I238" s="627"/>
    </row>
    <row r="239" spans="4:9">
      <c r="D239" s="627"/>
      <c r="E239" s="627"/>
      <c r="F239" s="627"/>
      <c r="G239" s="627"/>
      <c r="H239" s="627"/>
      <c r="I239" s="627"/>
    </row>
    <row r="240" spans="4:9">
      <c r="D240" s="627"/>
      <c r="E240" s="627"/>
      <c r="F240" s="627"/>
      <c r="G240" s="627"/>
      <c r="H240" s="627"/>
      <c r="I240" s="627"/>
    </row>
    <row r="241" spans="4:9">
      <c r="D241" s="627"/>
      <c r="E241" s="627"/>
      <c r="F241" s="627"/>
      <c r="G241" s="627"/>
      <c r="H241" s="627"/>
      <c r="I241" s="627"/>
    </row>
    <row r="242" spans="4:9">
      <c r="D242" s="627"/>
      <c r="E242" s="627"/>
      <c r="F242" s="627"/>
      <c r="G242" s="627"/>
      <c r="H242" s="627"/>
      <c r="I242" s="627"/>
    </row>
    <row r="243" spans="4:9">
      <c r="D243" s="627"/>
      <c r="E243" s="627"/>
      <c r="F243" s="627"/>
      <c r="G243" s="627"/>
      <c r="H243" s="627"/>
      <c r="I243" s="627"/>
    </row>
    <row r="244" spans="4:9">
      <c r="D244" s="627"/>
      <c r="E244" s="627"/>
      <c r="F244" s="627"/>
      <c r="G244" s="627"/>
      <c r="H244" s="627"/>
      <c r="I244" s="627"/>
    </row>
    <row r="245" spans="4:9">
      <c r="D245" s="627"/>
      <c r="E245" s="627"/>
      <c r="F245" s="627"/>
      <c r="G245" s="627"/>
      <c r="H245" s="627"/>
      <c r="I245" s="627"/>
    </row>
    <row r="246" spans="4:9">
      <c r="D246" s="627"/>
      <c r="E246" s="627"/>
      <c r="F246" s="627"/>
      <c r="G246" s="627"/>
      <c r="H246" s="627"/>
      <c r="I246" s="627"/>
    </row>
  </sheetData>
  <conditionalFormatting sqref="N67:P105">
    <cfRule type="cellIs" dxfId="0" priority="1" operator="equal">
      <formula>TRUE</formula>
    </cfRule>
  </conditionalFormatting>
  <pageMargins left="0.7" right="0.7" top="0.75" bottom="0.75" header="0.3" footer="0.3"/>
  <pageSetup orientation="portrait" r:id="rId1"/>
  <headerFooter>
    <oddFooter>&amp;L_x000D_&amp;1#&amp;"Calibri"&amp;10&amp;K000000 Sensitivity: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Q84"/>
  <sheetViews>
    <sheetView topLeftCell="B1" zoomScale="60" zoomScaleNormal="60" workbookViewId="0">
      <selection activeCell="B1" sqref="A1:XFD1048576"/>
    </sheetView>
  </sheetViews>
  <sheetFormatPr defaultColWidth="8.85546875" defaultRowHeight="15"/>
  <cols>
    <col min="1" max="1" width="8.85546875" style="2"/>
    <col min="2" max="2" width="55.7109375" style="2" customWidth="1"/>
    <col min="3" max="29" width="14.42578125" style="2" customWidth="1"/>
    <col min="30" max="16384" width="8.85546875" style="2"/>
  </cols>
  <sheetData>
    <row r="1" spans="1:29" ht="15.75" thickBot="1"/>
    <row r="2" spans="1:29" ht="32.25" thickBot="1">
      <c r="B2" s="182"/>
      <c r="C2" s="990" t="s">
        <v>1934</v>
      </c>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row>
    <row r="3" spans="1:29" ht="32.25" thickBot="1">
      <c r="C3" s="990" t="s">
        <v>2006</v>
      </c>
      <c r="D3" s="991"/>
      <c r="E3" s="991"/>
      <c r="F3" s="991"/>
      <c r="G3" s="991"/>
      <c r="H3" s="991"/>
      <c r="I3" s="991"/>
      <c r="J3" s="991"/>
      <c r="K3" s="991"/>
      <c r="L3" s="991"/>
      <c r="M3" s="991"/>
      <c r="N3" s="991"/>
      <c r="O3" s="991"/>
      <c r="P3" s="991"/>
      <c r="Q3" s="991"/>
      <c r="R3" s="991"/>
      <c r="S3" s="991"/>
      <c r="T3" s="991"/>
      <c r="U3" s="991"/>
      <c r="V3" s="991"/>
      <c r="W3" s="991"/>
      <c r="X3" s="991"/>
      <c r="Y3" s="991"/>
      <c r="Z3" s="991"/>
      <c r="AA3" s="991"/>
      <c r="AB3" s="991"/>
      <c r="AC3" s="991"/>
    </row>
    <row r="4" spans="1:29" ht="32.25" thickBot="1">
      <c r="C4" s="992" t="s">
        <v>1994</v>
      </c>
      <c r="D4" s="993"/>
      <c r="E4" s="993"/>
      <c r="F4" s="993"/>
      <c r="G4" s="993"/>
      <c r="H4" s="993"/>
      <c r="I4" s="993"/>
      <c r="J4" s="993"/>
      <c r="K4" s="993"/>
      <c r="L4" s="993"/>
      <c r="M4" s="993"/>
      <c r="N4" s="993"/>
      <c r="O4" s="993"/>
      <c r="P4" s="993"/>
      <c r="Q4" s="993"/>
      <c r="R4" s="993"/>
      <c r="S4" s="993"/>
      <c r="T4" s="993"/>
      <c r="U4" s="993"/>
      <c r="V4" s="993"/>
      <c r="W4" s="993"/>
      <c r="X4" s="993"/>
      <c r="Y4" s="993"/>
      <c r="Z4" s="993"/>
      <c r="AA4" s="993"/>
      <c r="AB4" s="993"/>
      <c r="AC4" s="993"/>
    </row>
    <row r="5" spans="1:29" ht="31.5">
      <c r="B5" s="1008" t="s">
        <v>1908</v>
      </c>
      <c r="C5" s="990" t="s">
        <v>1986</v>
      </c>
      <c r="D5" s="991"/>
      <c r="E5" s="991"/>
      <c r="F5" s="991"/>
      <c r="G5" s="991"/>
      <c r="H5" s="991"/>
      <c r="I5" s="991"/>
      <c r="J5" s="991"/>
      <c r="K5" s="991"/>
      <c r="L5" s="991"/>
      <c r="M5" s="991"/>
      <c r="N5" s="991"/>
      <c r="O5" s="991"/>
      <c r="P5" s="991"/>
      <c r="Q5" s="991"/>
      <c r="R5" s="991"/>
      <c r="S5" s="991"/>
      <c r="T5" s="991"/>
      <c r="U5" s="991"/>
      <c r="V5" s="991"/>
      <c r="W5" s="991"/>
      <c r="X5" s="991"/>
      <c r="Y5" s="991"/>
      <c r="Z5" s="991"/>
      <c r="AA5" s="991"/>
      <c r="AB5" s="991"/>
      <c r="AC5" s="991"/>
    </row>
    <row r="6" spans="1:29" ht="25.9" customHeight="1">
      <c r="B6" s="1009"/>
      <c r="C6" s="994" t="s">
        <v>2005</v>
      </c>
      <c r="D6" s="995"/>
      <c r="E6" s="995"/>
      <c r="F6" s="995"/>
      <c r="G6" s="995"/>
      <c r="H6" s="995"/>
      <c r="I6" s="995"/>
      <c r="J6" s="995"/>
      <c r="K6" s="995"/>
      <c r="L6" s="995"/>
      <c r="M6" s="995"/>
      <c r="N6" s="995"/>
      <c r="O6" s="995"/>
      <c r="P6" s="995"/>
      <c r="Q6" s="995"/>
      <c r="R6" s="995"/>
      <c r="S6" s="995"/>
      <c r="T6" s="995"/>
      <c r="U6" s="995"/>
      <c r="V6" s="995"/>
      <c r="W6" s="995"/>
      <c r="X6" s="995"/>
      <c r="Y6" s="995"/>
      <c r="Z6" s="995"/>
      <c r="AA6" s="995"/>
      <c r="AB6" s="995"/>
      <c r="AC6" s="995"/>
    </row>
    <row r="7" spans="1:29" ht="32.25" thickBot="1">
      <c r="B7" s="1009"/>
      <c r="C7" s="1012" t="s">
        <v>1909</v>
      </c>
      <c r="D7" s="1013"/>
      <c r="E7" s="1013"/>
      <c r="F7" s="1013"/>
      <c r="G7" s="1013"/>
      <c r="H7" s="1013"/>
      <c r="I7" s="1013"/>
      <c r="J7" s="1013"/>
      <c r="K7" s="1013"/>
      <c r="L7" s="1013"/>
      <c r="M7" s="1013"/>
      <c r="N7" s="1013"/>
      <c r="O7" s="1013"/>
      <c r="P7" s="1013"/>
      <c r="Q7" s="1013"/>
      <c r="R7" s="1013"/>
      <c r="S7" s="1013"/>
      <c r="T7" s="1013"/>
      <c r="U7" s="1013"/>
      <c r="V7" s="1013"/>
      <c r="W7" s="1013"/>
      <c r="X7" s="1013"/>
      <c r="Y7" s="1013"/>
      <c r="Z7" s="1013"/>
      <c r="AA7" s="1013"/>
      <c r="AB7" s="1013"/>
      <c r="AC7" s="1013"/>
    </row>
    <row r="8" spans="1:29" ht="95.25" customHeight="1" thickBot="1">
      <c r="B8" s="1010"/>
      <c r="C8" s="1011" t="s">
        <v>1996</v>
      </c>
      <c r="D8" s="1006"/>
      <c r="E8" s="1007"/>
      <c r="F8" s="1005" t="s">
        <v>1993</v>
      </c>
      <c r="G8" s="1006"/>
      <c r="H8" s="1007"/>
      <c r="I8" s="1005" t="s">
        <v>1992</v>
      </c>
      <c r="J8" s="1006"/>
      <c r="K8" s="1007"/>
      <c r="L8" s="1005" t="s">
        <v>1973</v>
      </c>
      <c r="M8" s="1006"/>
      <c r="N8" s="1007"/>
      <c r="O8" s="1005" t="s">
        <v>1987</v>
      </c>
      <c r="P8" s="1006"/>
      <c r="Q8" s="1007"/>
      <c r="R8" s="1011" t="s">
        <v>1927</v>
      </c>
      <c r="S8" s="1006"/>
      <c r="T8" s="1007"/>
      <c r="U8" s="1005" t="s">
        <v>1594</v>
      </c>
      <c r="V8" s="1006"/>
      <c r="W8" s="1007"/>
      <c r="X8" s="1005" t="s">
        <v>1988</v>
      </c>
      <c r="Y8" s="1006"/>
      <c r="Z8" s="1007"/>
      <c r="AA8" s="1005" t="s">
        <v>1910</v>
      </c>
      <c r="AB8" s="1006"/>
      <c r="AC8" s="1007"/>
    </row>
    <row r="9" spans="1:29" ht="21.75" thickBot="1">
      <c r="B9" s="1010"/>
      <c r="C9" s="183" t="s">
        <v>1911</v>
      </c>
      <c r="D9" s="184" t="s">
        <v>1912</v>
      </c>
      <c r="E9" s="183" t="s">
        <v>1913</v>
      </c>
      <c r="F9" s="183" t="s">
        <v>1911</v>
      </c>
      <c r="G9" s="184" t="s">
        <v>1912</v>
      </c>
      <c r="H9" s="183" t="s">
        <v>1913</v>
      </c>
      <c r="I9" s="183" t="s">
        <v>1911</v>
      </c>
      <c r="J9" s="184" t="s">
        <v>1912</v>
      </c>
      <c r="K9" s="183" t="s">
        <v>1913</v>
      </c>
      <c r="L9" s="183" t="s">
        <v>1911</v>
      </c>
      <c r="M9" s="184" t="s">
        <v>1912</v>
      </c>
      <c r="N9" s="183" t="s">
        <v>1913</v>
      </c>
      <c r="O9" s="183" t="s">
        <v>1911</v>
      </c>
      <c r="P9" s="184" t="s">
        <v>1912</v>
      </c>
      <c r="Q9" s="183" t="s">
        <v>1913</v>
      </c>
      <c r="R9" s="183" t="s">
        <v>1911</v>
      </c>
      <c r="S9" s="184" t="s">
        <v>1912</v>
      </c>
      <c r="T9" s="183" t="s">
        <v>1913</v>
      </c>
      <c r="U9" s="183" t="s">
        <v>1911</v>
      </c>
      <c r="V9" s="184" t="s">
        <v>1912</v>
      </c>
      <c r="W9" s="183" t="s">
        <v>1913</v>
      </c>
      <c r="X9" s="183" t="s">
        <v>1911</v>
      </c>
      <c r="Y9" s="184" t="s">
        <v>1912</v>
      </c>
      <c r="Z9" s="183" t="s">
        <v>1913</v>
      </c>
      <c r="AA9" s="183" t="s">
        <v>1911</v>
      </c>
      <c r="AB9" s="184" t="s">
        <v>1912</v>
      </c>
      <c r="AC9" s="183" t="s">
        <v>1913</v>
      </c>
    </row>
    <row r="10" spans="1:29" ht="21">
      <c r="A10" s="2" t="s">
        <v>1969</v>
      </c>
      <c r="B10" s="185" t="s">
        <v>1482</v>
      </c>
      <c r="C10" s="199">
        <v>825</v>
      </c>
      <c r="D10" s="200">
        <v>1550</v>
      </c>
      <c r="E10" s="201">
        <v>1550</v>
      </c>
      <c r="F10" s="199">
        <v>750</v>
      </c>
      <c r="G10" s="200">
        <v>1400</v>
      </c>
      <c r="H10" s="202">
        <v>1400</v>
      </c>
      <c r="I10" s="203">
        <v>825</v>
      </c>
      <c r="J10" s="200">
        <v>1550</v>
      </c>
      <c r="K10" s="201">
        <v>1550</v>
      </c>
      <c r="L10" s="199">
        <v>900</v>
      </c>
      <c r="M10" s="200">
        <v>1700</v>
      </c>
      <c r="N10" s="202">
        <v>1700</v>
      </c>
      <c r="O10" s="203">
        <v>900</v>
      </c>
      <c r="P10" s="200">
        <v>1700</v>
      </c>
      <c r="Q10" s="201">
        <v>1700</v>
      </c>
      <c r="R10" s="199">
        <v>825</v>
      </c>
      <c r="S10" s="200">
        <v>1550</v>
      </c>
      <c r="T10" s="202">
        <v>1550</v>
      </c>
      <c r="U10" s="199">
        <v>800</v>
      </c>
      <c r="V10" s="200">
        <v>1500</v>
      </c>
      <c r="W10" s="202">
        <v>1500</v>
      </c>
      <c r="X10" s="203">
        <v>850</v>
      </c>
      <c r="Y10" s="200">
        <v>1600</v>
      </c>
      <c r="Z10" s="201">
        <v>1600</v>
      </c>
      <c r="AA10" s="199">
        <v>825</v>
      </c>
      <c r="AB10" s="200">
        <v>1550</v>
      </c>
      <c r="AC10" s="202">
        <v>1550</v>
      </c>
    </row>
    <row r="11" spans="1:29" ht="21">
      <c r="B11" s="186" t="s">
        <v>1937</v>
      </c>
      <c r="C11" s="204">
        <v>825</v>
      </c>
      <c r="D11" s="205">
        <v>1550</v>
      </c>
      <c r="E11" s="206">
        <v>1550</v>
      </c>
      <c r="F11" s="204">
        <v>750</v>
      </c>
      <c r="G11" s="205">
        <v>1400</v>
      </c>
      <c r="H11" s="207">
        <v>1400</v>
      </c>
      <c r="I11" s="208">
        <v>825</v>
      </c>
      <c r="J11" s="205">
        <v>1550</v>
      </c>
      <c r="K11" s="206">
        <v>1550</v>
      </c>
      <c r="L11" s="204">
        <v>900</v>
      </c>
      <c r="M11" s="205">
        <v>1700</v>
      </c>
      <c r="N11" s="207">
        <v>1700</v>
      </c>
      <c r="O11" s="208">
        <v>900</v>
      </c>
      <c r="P11" s="205">
        <v>1700</v>
      </c>
      <c r="Q11" s="206">
        <v>1700</v>
      </c>
      <c r="R11" s="204">
        <v>825</v>
      </c>
      <c r="S11" s="205">
        <v>1550</v>
      </c>
      <c r="T11" s="207">
        <v>1550</v>
      </c>
      <c r="U11" s="204">
        <v>800</v>
      </c>
      <c r="V11" s="205">
        <v>1500</v>
      </c>
      <c r="W11" s="207">
        <v>1500</v>
      </c>
      <c r="X11" s="208">
        <v>850</v>
      </c>
      <c r="Y11" s="205">
        <v>1600</v>
      </c>
      <c r="Z11" s="206">
        <v>1600</v>
      </c>
      <c r="AA11" s="204">
        <v>825</v>
      </c>
      <c r="AB11" s="205">
        <v>1550</v>
      </c>
      <c r="AC11" s="207">
        <v>1550</v>
      </c>
    </row>
    <row r="12" spans="1:29" ht="21">
      <c r="B12" s="186" t="s">
        <v>1483</v>
      </c>
      <c r="C12" s="204">
        <v>825</v>
      </c>
      <c r="D12" s="205">
        <v>1550</v>
      </c>
      <c r="E12" s="206">
        <v>1550</v>
      </c>
      <c r="F12" s="204">
        <v>750</v>
      </c>
      <c r="G12" s="205">
        <v>1400</v>
      </c>
      <c r="H12" s="207">
        <v>1400</v>
      </c>
      <c r="I12" s="208">
        <v>825</v>
      </c>
      <c r="J12" s="205">
        <v>1550</v>
      </c>
      <c r="K12" s="206">
        <v>1550</v>
      </c>
      <c r="L12" s="204">
        <v>900</v>
      </c>
      <c r="M12" s="205">
        <v>1700</v>
      </c>
      <c r="N12" s="207">
        <v>1700</v>
      </c>
      <c r="O12" s="208">
        <v>900</v>
      </c>
      <c r="P12" s="205">
        <v>1700</v>
      </c>
      <c r="Q12" s="206">
        <v>1700</v>
      </c>
      <c r="R12" s="204">
        <v>825</v>
      </c>
      <c r="S12" s="205">
        <v>1550</v>
      </c>
      <c r="T12" s="207">
        <v>1550</v>
      </c>
      <c r="U12" s="204">
        <v>800</v>
      </c>
      <c r="V12" s="205">
        <v>1500</v>
      </c>
      <c r="W12" s="207">
        <v>1500</v>
      </c>
      <c r="X12" s="208">
        <v>850</v>
      </c>
      <c r="Y12" s="205">
        <v>1600</v>
      </c>
      <c r="Z12" s="206">
        <v>1600</v>
      </c>
      <c r="AA12" s="204">
        <v>825</v>
      </c>
      <c r="AB12" s="205">
        <v>1550</v>
      </c>
      <c r="AC12" s="207">
        <v>1550</v>
      </c>
    </row>
    <row r="13" spans="1:29" ht="21">
      <c r="B13" s="186" t="s">
        <v>1488</v>
      </c>
      <c r="C13" s="204">
        <v>825</v>
      </c>
      <c r="D13" s="205">
        <v>1550</v>
      </c>
      <c r="E13" s="206">
        <v>1550</v>
      </c>
      <c r="F13" s="204">
        <v>750</v>
      </c>
      <c r="G13" s="205">
        <v>1400</v>
      </c>
      <c r="H13" s="207">
        <v>1400</v>
      </c>
      <c r="I13" s="208">
        <v>825</v>
      </c>
      <c r="J13" s="205">
        <v>1550</v>
      </c>
      <c r="K13" s="206">
        <v>1550</v>
      </c>
      <c r="L13" s="204">
        <v>900</v>
      </c>
      <c r="M13" s="205">
        <v>1700</v>
      </c>
      <c r="N13" s="207">
        <v>1700</v>
      </c>
      <c r="O13" s="208">
        <v>900</v>
      </c>
      <c r="P13" s="205">
        <v>1700</v>
      </c>
      <c r="Q13" s="206">
        <v>1700</v>
      </c>
      <c r="R13" s="204">
        <v>825</v>
      </c>
      <c r="S13" s="205">
        <v>1550</v>
      </c>
      <c r="T13" s="207">
        <v>1550</v>
      </c>
      <c r="U13" s="204">
        <v>800</v>
      </c>
      <c r="V13" s="205">
        <v>1500</v>
      </c>
      <c r="W13" s="207">
        <v>1500</v>
      </c>
      <c r="X13" s="208">
        <v>850</v>
      </c>
      <c r="Y13" s="205">
        <v>1600</v>
      </c>
      <c r="Z13" s="206">
        <v>1600</v>
      </c>
      <c r="AA13" s="204">
        <v>825</v>
      </c>
      <c r="AB13" s="205">
        <v>1550</v>
      </c>
      <c r="AC13" s="207">
        <v>1550</v>
      </c>
    </row>
    <row r="14" spans="1:29" ht="21">
      <c r="B14" s="186" t="s">
        <v>1490</v>
      </c>
      <c r="C14" s="204">
        <v>875</v>
      </c>
      <c r="D14" s="205">
        <v>1750</v>
      </c>
      <c r="E14" s="206">
        <v>1750</v>
      </c>
      <c r="F14" s="204">
        <v>800</v>
      </c>
      <c r="G14" s="205">
        <v>1600</v>
      </c>
      <c r="H14" s="207">
        <v>1600</v>
      </c>
      <c r="I14" s="208">
        <v>875</v>
      </c>
      <c r="J14" s="205">
        <v>1750</v>
      </c>
      <c r="K14" s="206">
        <v>1750</v>
      </c>
      <c r="L14" s="204">
        <v>950</v>
      </c>
      <c r="M14" s="205">
        <v>1900</v>
      </c>
      <c r="N14" s="207">
        <v>1900</v>
      </c>
      <c r="O14" s="208">
        <v>950</v>
      </c>
      <c r="P14" s="205">
        <v>1900</v>
      </c>
      <c r="Q14" s="206">
        <v>1900</v>
      </c>
      <c r="R14" s="204">
        <v>875</v>
      </c>
      <c r="S14" s="205">
        <v>1750</v>
      </c>
      <c r="T14" s="207">
        <v>1750</v>
      </c>
      <c r="U14" s="204">
        <v>850</v>
      </c>
      <c r="V14" s="205">
        <v>1700</v>
      </c>
      <c r="W14" s="207">
        <v>1700</v>
      </c>
      <c r="X14" s="208">
        <v>900</v>
      </c>
      <c r="Y14" s="205">
        <v>1800</v>
      </c>
      <c r="Z14" s="206">
        <v>1800</v>
      </c>
      <c r="AA14" s="204">
        <v>875</v>
      </c>
      <c r="AB14" s="205">
        <v>1750</v>
      </c>
      <c r="AC14" s="207">
        <v>1750</v>
      </c>
    </row>
    <row r="15" spans="1:29" ht="21">
      <c r="B15" s="186" t="s">
        <v>1874</v>
      </c>
      <c r="C15" s="204">
        <v>875</v>
      </c>
      <c r="D15" s="205">
        <v>1750</v>
      </c>
      <c r="E15" s="206">
        <v>1750</v>
      </c>
      <c r="F15" s="204">
        <v>800</v>
      </c>
      <c r="G15" s="205">
        <v>1600</v>
      </c>
      <c r="H15" s="207">
        <v>1600</v>
      </c>
      <c r="I15" s="208">
        <v>875</v>
      </c>
      <c r="J15" s="205">
        <v>1750</v>
      </c>
      <c r="K15" s="206">
        <v>1750</v>
      </c>
      <c r="L15" s="204">
        <v>950</v>
      </c>
      <c r="M15" s="205">
        <v>1900</v>
      </c>
      <c r="N15" s="207">
        <v>1900</v>
      </c>
      <c r="O15" s="208">
        <v>950</v>
      </c>
      <c r="P15" s="205">
        <v>1900</v>
      </c>
      <c r="Q15" s="206">
        <v>1900</v>
      </c>
      <c r="R15" s="204">
        <v>875</v>
      </c>
      <c r="S15" s="205">
        <v>1750</v>
      </c>
      <c r="T15" s="207">
        <v>1750</v>
      </c>
      <c r="U15" s="204">
        <v>850</v>
      </c>
      <c r="V15" s="205">
        <v>1700</v>
      </c>
      <c r="W15" s="207">
        <v>1700</v>
      </c>
      <c r="X15" s="208">
        <v>900</v>
      </c>
      <c r="Y15" s="205">
        <v>1800</v>
      </c>
      <c r="Z15" s="206">
        <v>1800</v>
      </c>
      <c r="AA15" s="204">
        <v>875</v>
      </c>
      <c r="AB15" s="205">
        <v>1750</v>
      </c>
      <c r="AC15" s="207">
        <v>1750</v>
      </c>
    </row>
    <row r="16" spans="1:29" ht="21">
      <c r="B16" s="186" t="s">
        <v>1487</v>
      </c>
      <c r="C16" s="204">
        <v>825</v>
      </c>
      <c r="D16" s="205">
        <v>1550</v>
      </c>
      <c r="E16" s="206">
        <v>1550</v>
      </c>
      <c r="F16" s="204">
        <v>750</v>
      </c>
      <c r="G16" s="205">
        <v>1400</v>
      </c>
      <c r="H16" s="207">
        <v>1400</v>
      </c>
      <c r="I16" s="208">
        <v>825</v>
      </c>
      <c r="J16" s="205">
        <v>1550</v>
      </c>
      <c r="K16" s="206">
        <v>1550</v>
      </c>
      <c r="L16" s="204">
        <v>900</v>
      </c>
      <c r="M16" s="205">
        <v>1700</v>
      </c>
      <c r="N16" s="207">
        <v>1700</v>
      </c>
      <c r="O16" s="208">
        <v>900</v>
      </c>
      <c r="P16" s="205">
        <v>1700</v>
      </c>
      <c r="Q16" s="206">
        <v>1700</v>
      </c>
      <c r="R16" s="204">
        <v>825</v>
      </c>
      <c r="S16" s="205">
        <v>1550</v>
      </c>
      <c r="T16" s="207">
        <v>1550</v>
      </c>
      <c r="U16" s="204">
        <v>800</v>
      </c>
      <c r="V16" s="205">
        <v>1500</v>
      </c>
      <c r="W16" s="207">
        <v>1500</v>
      </c>
      <c r="X16" s="208">
        <v>850</v>
      </c>
      <c r="Y16" s="205">
        <v>1600</v>
      </c>
      <c r="Z16" s="206">
        <v>1600</v>
      </c>
      <c r="AA16" s="204">
        <v>825</v>
      </c>
      <c r="AB16" s="205">
        <v>1550</v>
      </c>
      <c r="AC16" s="207">
        <v>1550</v>
      </c>
    </row>
    <row r="17" spans="2:29" ht="21">
      <c r="B17" s="186" t="s">
        <v>1489</v>
      </c>
      <c r="C17" s="204">
        <v>875</v>
      </c>
      <c r="D17" s="205">
        <v>1750</v>
      </c>
      <c r="E17" s="206">
        <v>1750</v>
      </c>
      <c r="F17" s="204">
        <v>800</v>
      </c>
      <c r="G17" s="205">
        <v>1600</v>
      </c>
      <c r="H17" s="207">
        <v>1600</v>
      </c>
      <c r="I17" s="208">
        <v>875</v>
      </c>
      <c r="J17" s="205">
        <v>1750</v>
      </c>
      <c r="K17" s="206">
        <v>1750</v>
      </c>
      <c r="L17" s="204">
        <v>950</v>
      </c>
      <c r="M17" s="205">
        <v>1900</v>
      </c>
      <c r="N17" s="207">
        <v>1900</v>
      </c>
      <c r="O17" s="208">
        <v>950</v>
      </c>
      <c r="P17" s="205">
        <v>1900</v>
      </c>
      <c r="Q17" s="206">
        <v>1900</v>
      </c>
      <c r="R17" s="204">
        <v>875</v>
      </c>
      <c r="S17" s="205">
        <v>1750</v>
      </c>
      <c r="T17" s="207">
        <v>1750</v>
      </c>
      <c r="U17" s="204">
        <v>850</v>
      </c>
      <c r="V17" s="205">
        <v>1700</v>
      </c>
      <c r="W17" s="207">
        <v>1700</v>
      </c>
      <c r="X17" s="208">
        <v>900</v>
      </c>
      <c r="Y17" s="205">
        <v>1800</v>
      </c>
      <c r="Z17" s="206">
        <v>1800</v>
      </c>
      <c r="AA17" s="204">
        <v>875</v>
      </c>
      <c r="AB17" s="205">
        <v>1750</v>
      </c>
      <c r="AC17" s="207">
        <v>1750</v>
      </c>
    </row>
    <row r="18" spans="2:29" ht="21">
      <c r="B18" s="186" t="s">
        <v>1491</v>
      </c>
      <c r="C18" s="204">
        <v>825</v>
      </c>
      <c r="D18" s="205">
        <v>1550</v>
      </c>
      <c r="E18" s="206">
        <v>1550</v>
      </c>
      <c r="F18" s="204">
        <v>750</v>
      </c>
      <c r="G18" s="205">
        <v>1400</v>
      </c>
      <c r="H18" s="207">
        <v>1400</v>
      </c>
      <c r="I18" s="208">
        <v>825</v>
      </c>
      <c r="J18" s="205">
        <v>1550</v>
      </c>
      <c r="K18" s="206">
        <v>1550</v>
      </c>
      <c r="L18" s="204">
        <v>900</v>
      </c>
      <c r="M18" s="205">
        <v>1700</v>
      </c>
      <c r="N18" s="207">
        <v>1700</v>
      </c>
      <c r="O18" s="208">
        <v>900</v>
      </c>
      <c r="P18" s="205">
        <v>1700</v>
      </c>
      <c r="Q18" s="206">
        <v>1700</v>
      </c>
      <c r="R18" s="204">
        <v>825</v>
      </c>
      <c r="S18" s="205">
        <v>1550</v>
      </c>
      <c r="T18" s="207">
        <v>1550</v>
      </c>
      <c r="U18" s="204">
        <v>800</v>
      </c>
      <c r="V18" s="205">
        <v>1500</v>
      </c>
      <c r="W18" s="207">
        <v>1500</v>
      </c>
      <c r="X18" s="208">
        <v>850</v>
      </c>
      <c r="Y18" s="205">
        <v>1600</v>
      </c>
      <c r="Z18" s="206">
        <v>1600</v>
      </c>
      <c r="AA18" s="204">
        <v>825</v>
      </c>
      <c r="AB18" s="205">
        <v>1550</v>
      </c>
      <c r="AC18" s="207">
        <v>1550</v>
      </c>
    </row>
    <row r="19" spans="2:29" ht="21">
      <c r="B19" s="186" t="s">
        <v>1492</v>
      </c>
      <c r="C19" s="204">
        <v>825</v>
      </c>
      <c r="D19" s="205">
        <v>1550</v>
      </c>
      <c r="E19" s="206">
        <v>1550</v>
      </c>
      <c r="F19" s="204">
        <v>750</v>
      </c>
      <c r="G19" s="205">
        <v>1400</v>
      </c>
      <c r="H19" s="207">
        <v>1400</v>
      </c>
      <c r="I19" s="208">
        <v>825</v>
      </c>
      <c r="J19" s="205">
        <v>1550</v>
      </c>
      <c r="K19" s="206">
        <v>1550</v>
      </c>
      <c r="L19" s="204">
        <v>900</v>
      </c>
      <c r="M19" s="205">
        <v>1700</v>
      </c>
      <c r="N19" s="207">
        <v>1700</v>
      </c>
      <c r="O19" s="208">
        <v>900</v>
      </c>
      <c r="P19" s="205">
        <v>1700</v>
      </c>
      <c r="Q19" s="206">
        <v>1700</v>
      </c>
      <c r="R19" s="204">
        <v>825</v>
      </c>
      <c r="S19" s="205">
        <v>1550</v>
      </c>
      <c r="T19" s="207">
        <v>1550</v>
      </c>
      <c r="U19" s="204">
        <v>800</v>
      </c>
      <c r="V19" s="205">
        <v>1500</v>
      </c>
      <c r="W19" s="207">
        <v>1500</v>
      </c>
      <c r="X19" s="208">
        <v>850</v>
      </c>
      <c r="Y19" s="205">
        <v>1600</v>
      </c>
      <c r="Z19" s="206">
        <v>1600</v>
      </c>
      <c r="AA19" s="204">
        <v>825</v>
      </c>
      <c r="AB19" s="205">
        <v>1550</v>
      </c>
      <c r="AC19" s="207">
        <v>1550</v>
      </c>
    </row>
    <row r="20" spans="2:29" ht="21">
      <c r="B20" s="186" t="s">
        <v>1493</v>
      </c>
      <c r="C20" s="204">
        <v>825</v>
      </c>
      <c r="D20" s="205">
        <v>1550</v>
      </c>
      <c r="E20" s="206">
        <v>1550</v>
      </c>
      <c r="F20" s="204">
        <v>750</v>
      </c>
      <c r="G20" s="205">
        <v>1400</v>
      </c>
      <c r="H20" s="207">
        <v>1400</v>
      </c>
      <c r="I20" s="208">
        <v>825</v>
      </c>
      <c r="J20" s="205">
        <v>1550</v>
      </c>
      <c r="K20" s="206">
        <v>1550</v>
      </c>
      <c r="L20" s="204">
        <v>900</v>
      </c>
      <c r="M20" s="205">
        <v>1700</v>
      </c>
      <c r="N20" s="207">
        <v>1700</v>
      </c>
      <c r="O20" s="208">
        <v>900</v>
      </c>
      <c r="P20" s="205">
        <v>1700</v>
      </c>
      <c r="Q20" s="206">
        <v>1700</v>
      </c>
      <c r="R20" s="204">
        <v>825</v>
      </c>
      <c r="S20" s="205">
        <v>1550</v>
      </c>
      <c r="T20" s="207">
        <v>1550</v>
      </c>
      <c r="U20" s="204">
        <v>800</v>
      </c>
      <c r="V20" s="205">
        <v>1500</v>
      </c>
      <c r="W20" s="207">
        <v>1500</v>
      </c>
      <c r="X20" s="208">
        <v>850</v>
      </c>
      <c r="Y20" s="205">
        <v>1600</v>
      </c>
      <c r="Z20" s="206">
        <v>1600</v>
      </c>
      <c r="AA20" s="204">
        <v>825</v>
      </c>
      <c r="AB20" s="205">
        <v>1550</v>
      </c>
      <c r="AC20" s="207">
        <v>1550</v>
      </c>
    </row>
    <row r="21" spans="2:29" ht="21">
      <c r="B21" s="186" t="s">
        <v>1494</v>
      </c>
      <c r="C21" s="204">
        <v>825</v>
      </c>
      <c r="D21" s="205">
        <v>1550</v>
      </c>
      <c r="E21" s="206">
        <v>1550</v>
      </c>
      <c r="F21" s="204">
        <v>750</v>
      </c>
      <c r="G21" s="205">
        <v>1400</v>
      </c>
      <c r="H21" s="207">
        <v>1400</v>
      </c>
      <c r="I21" s="208">
        <v>825</v>
      </c>
      <c r="J21" s="205">
        <v>1550</v>
      </c>
      <c r="K21" s="206">
        <v>1550</v>
      </c>
      <c r="L21" s="204">
        <v>900</v>
      </c>
      <c r="M21" s="205">
        <v>1700</v>
      </c>
      <c r="N21" s="207">
        <v>1700</v>
      </c>
      <c r="O21" s="208">
        <v>900</v>
      </c>
      <c r="P21" s="205">
        <v>1700</v>
      </c>
      <c r="Q21" s="206">
        <v>1700</v>
      </c>
      <c r="R21" s="204">
        <v>825</v>
      </c>
      <c r="S21" s="205">
        <v>1550</v>
      </c>
      <c r="T21" s="207">
        <v>1550</v>
      </c>
      <c r="U21" s="204">
        <v>800</v>
      </c>
      <c r="V21" s="205">
        <v>1500</v>
      </c>
      <c r="W21" s="207">
        <v>1500</v>
      </c>
      <c r="X21" s="208">
        <v>850</v>
      </c>
      <c r="Y21" s="205">
        <v>1600</v>
      </c>
      <c r="Z21" s="206">
        <v>1600</v>
      </c>
      <c r="AA21" s="204">
        <v>825</v>
      </c>
      <c r="AB21" s="205">
        <v>1550</v>
      </c>
      <c r="AC21" s="207">
        <v>1550</v>
      </c>
    </row>
    <row r="22" spans="2:29" ht="21">
      <c r="B22" s="186" t="s">
        <v>1495</v>
      </c>
      <c r="C22" s="204">
        <v>825</v>
      </c>
      <c r="D22" s="205">
        <v>1550</v>
      </c>
      <c r="E22" s="206">
        <v>1550</v>
      </c>
      <c r="F22" s="204">
        <v>750</v>
      </c>
      <c r="G22" s="205">
        <v>1400</v>
      </c>
      <c r="H22" s="207">
        <v>1400</v>
      </c>
      <c r="I22" s="208">
        <v>825</v>
      </c>
      <c r="J22" s="205">
        <v>1550</v>
      </c>
      <c r="K22" s="206">
        <v>1550</v>
      </c>
      <c r="L22" s="204">
        <v>900</v>
      </c>
      <c r="M22" s="205">
        <v>1700</v>
      </c>
      <c r="N22" s="207">
        <v>1700</v>
      </c>
      <c r="O22" s="208">
        <v>900</v>
      </c>
      <c r="P22" s="205">
        <v>1700</v>
      </c>
      <c r="Q22" s="206">
        <v>1700</v>
      </c>
      <c r="R22" s="204">
        <v>825</v>
      </c>
      <c r="S22" s="205">
        <v>1550</v>
      </c>
      <c r="T22" s="207">
        <v>1550</v>
      </c>
      <c r="U22" s="204">
        <v>800</v>
      </c>
      <c r="V22" s="205">
        <v>1500</v>
      </c>
      <c r="W22" s="207">
        <v>1500</v>
      </c>
      <c r="X22" s="208">
        <v>850</v>
      </c>
      <c r="Y22" s="205">
        <v>1600</v>
      </c>
      <c r="Z22" s="206">
        <v>1600</v>
      </c>
      <c r="AA22" s="204">
        <v>825</v>
      </c>
      <c r="AB22" s="205">
        <v>1550</v>
      </c>
      <c r="AC22" s="207">
        <v>1550</v>
      </c>
    </row>
    <row r="23" spans="2:29" ht="19.5" customHeight="1">
      <c r="B23" s="186" t="s">
        <v>1496</v>
      </c>
      <c r="C23" s="204">
        <v>875</v>
      </c>
      <c r="D23" s="205">
        <v>1650</v>
      </c>
      <c r="E23" s="206">
        <v>1650</v>
      </c>
      <c r="F23" s="204">
        <v>800</v>
      </c>
      <c r="G23" s="205">
        <v>1500</v>
      </c>
      <c r="H23" s="207">
        <v>1500</v>
      </c>
      <c r="I23" s="208">
        <v>875</v>
      </c>
      <c r="J23" s="205">
        <v>1650</v>
      </c>
      <c r="K23" s="206">
        <v>1650</v>
      </c>
      <c r="L23" s="204">
        <v>950</v>
      </c>
      <c r="M23" s="205">
        <v>1800</v>
      </c>
      <c r="N23" s="207">
        <v>1800</v>
      </c>
      <c r="O23" s="208">
        <v>950</v>
      </c>
      <c r="P23" s="205">
        <v>1800</v>
      </c>
      <c r="Q23" s="206">
        <v>1800</v>
      </c>
      <c r="R23" s="204">
        <v>875</v>
      </c>
      <c r="S23" s="205">
        <v>1650</v>
      </c>
      <c r="T23" s="207">
        <v>1650</v>
      </c>
      <c r="U23" s="204">
        <v>850</v>
      </c>
      <c r="V23" s="205">
        <v>1600</v>
      </c>
      <c r="W23" s="207">
        <v>1600</v>
      </c>
      <c r="X23" s="208">
        <v>900</v>
      </c>
      <c r="Y23" s="205">
        <v>1700</v>
      </c>
      <c r="Z23" s="206">
        <v>1700</v>
      </c>
      <c r="AA23" s="204">
        <v>875</v>
      </c>
      <c r="AB23" s="205">
        <v>1650</v>
      </c>
      <c r="AC23" s="207">
        <v>1650</v>
      </c>
    </row>
    <row r="24" spans="2:29" ht="21">
      <c r="B24" s="186" t="s">
        <v>1497</v>
      </c>
      <c r="C24" s="204">
        <v>875</v>
      </c>
      <c r="D24" s="205">
        <v>1650</v>
      </c>
      <c r="E24" s="206">
        <v>1650</v>
      </c>
      <c r="F24" s="204">
        <v>800</v>
      </c>
      <c r="G24" s="205">
        <v>1500</v>
      </c>
      <c r="H24" s="207">
        <v>1500</v>
      </c>
      <c r="I24" s="208">
        <v>875</v>
      </c>
      <c r="J24" s="205">
        <v>1650</v>
      </c>
      <c r="K24" s="206">
        <v>1650</v>
      </c>
      <c r="L24" s="204">
        <v>950</v>
      </c>
      <c r="M24" s="205">
        <v>1800</v>
      </c>
      <c r="N24" s="207">
        <v>1800</v>
      </c>
      <c r="O24" s="208">
        <v>950</v>
      </c>
      <c r="P24" s="205">
        <v>1800</v>
      </c>
      <c r="Q24" s="206">
        <v>1800</v>
      </c>
      <c r="R24" s="204">
        <v>875</v>
      </c>
      <c r="S24" s="205">
        <v>1650</v>
      </c>
      <c r="T24" s="207">
        <v>1650</v>
      </c>
      <c r="U24" s="204">
        <v>850</v>
      </c>
      <c r="V24" s="205">
        <v>1600</v>
      </c>
      <c r="W24" s="207">
        <v>1600</v>
      </c>
      <c r="X24" s="208">
        <v>900</v>
      </c>
      <c r="Y24" s="205">
        <v>1700</v>
      </c>
      <c r="Z24" s="206">
        <v>1700</v>
      </c>
      <c r="AA24" s="204">
        <v>875</v>
      </c>
      <c r="AB24" s="205">
        <v>1650</v>
      </c>
      <c r="AC24" s="207">
        <v>1650</v>
      </c>
    </row>
    <row r="25" spans="2:29" ht="21">
      <c r="B25" s="186" t="s">
        <v>1498</v>
      </c>
      <c r="C25" s="204">
        <v>875</v>
      </c>
      <c r="D25" s="205">
        <v>1650</v>
      </c>
      <c r="E25" s="206">
        <v>1650</v>
      </c>
      <c r="F25" s="204">
        <v>800</v>
      </c>
      <c r="G25" s="205">
        <v>1500</v>
      </c>
      <c r="H25" s="207">
        <v>1500</v>
      </c>
      <c r="I25" s="208">
        <v>875</v>
      </c>
      <c r="J25" s="205">
        <v>1650</v>
      </c>
      <c r="K25" s="206">
        <v>1650</v>
      </c>
      <c r="L25" s="204">
        <v>950</v>
      </c>
      <c r="M25" s="205">
        <v>1800</v>
      </c>
      <c r="N25" s="207">
        <v>1800</v>
      </c>
      <c r="O25" s="208">
        <v>950</v>
      </c>
      <c r="P25" s="205">
        <v>1800</v>
      </c>
      <c r="Q25" s="206">
        <v>1800</v>
      </c>
      <c r="R25" s="204">
        <v>875</v>
      </c>
      <c r="S25" s="205">
        <v>1650</v>
      </c>
      <c r="T25" s="207">
        <v>1650</v>
      </c>
      <c r="U25" s="204">
        <v>850</v>
      </c>
      <c r="V25" s="205">
        <v>1600</v>
      </c>
      <c r="W25" s="207">
        <v>1600</v>
      </c>
      <c r="X25" s="208">
        <v>900</v>
      </c>
      <c r="Y25" s="205">
        <v>1700</v>
      </c>
      <c r="Z25" s="206">
        <v>1700</v>
      </c>
      <c r="AA25" s="204">
        <v>875</v>
      </c>
      <c r="AB25" s="205">
        <v>1650</v>
      </c>
      <c r="AC25" s="207">
        <v>1650</v>
      </c>
    </row>
    <row r="26" spans="2:29" ht="21">
      <c r="B26" s="186" t="s">
        <v>1914</v>
      </c>
      <c r="C26" s="204">
        <v>875</v>
      </c>
      <c r="D26" s="205">
        <v>1650</v>
      </c>
      <c r="E26" s="206">
        <v>1650</v>
      </c>
      <c r="F26" s="204">
        <v>800</v>
      </c>
      <c r="G26" s="205">
        <v>1500</v>
      </c>
      <c r="H26" s="207">
        <v>1500</v>
      </c>
      <c r="I26" s="208">
        <v>875</v>
      </c>
      <c r="J26" s="205">
        <v>1650</v>
      </c>
      <c r="K26" s="206">
        <v>1650</v>
      </c>
      <c r="L26" s="204">
        <v>950</v>
      </c>
      <c r="M26" s="205">
        <v>1800</v>
      </c>
      <c r="N26" s="207">
        <v>1800</v>
      </c>
      <c r="O26" s="208">
        <v>950</v>
      </c>
      <c r="P26" s="205">
        <v>1800</v>
      </c>
      <c r="Q26" s="206">
        <v>1800</v>
      </c>
      <c r="R26" s="204">
        <v>875</v>
      </c>
      <c r="S26" s="205">
        <v>1650</v>
      </c>
      <c r="T26" s="207">
        <v>1650</v>
      </c>
      <c r="U26" s="204">
        <v>850</v>
      </c>
      <c r="V26" s="205">
        <v>1600</v>
      </c>
      <c r="W26" s="207">
        <v>1600</v>
      </c>
      <c r="X26" s="208">
        <v>900</v>
      </c>
      <c r="Y26" s="205">
        <v>1700</v>
      </c>
      <c r="Z26" s="206">
        <v>1700</v>
      </c>
      <c r="AA26" s="204">
        <v>875</v>
      </c>
      <c r="AB26" s="205">
        <v>1650</v>
      </c>
      <c r="AC26" s="207">
        <v>1650</v>
      </c>
    </row>
    <row r="27" spans="2:29" ht="23.25" customHeight="1">
      <c r="B27" s="186" t="s">
        <v>1500</v>
      </c>
      <c r="C27" s="204">
        <v>875</v>
      </c>
      <c r="D27" s="205">
        <v>1650</v>
      </c>
      <c r="E27" s="206">
        <v>1650</v>
      </c>
      <c r="F27" s="204">
        <v>800</v>
      </c>
      <c r="G27" s="205">
        <v>1500</v>
      </c>
      <c r="H27" s="207">
        <v>1500</v>
      </c>
      <c r="I27" s="208">
        <v>875</v>
      </c>
      <c r="J27" s="205">
        <v>1650</v>
      </c>
      <c r="K27" s="206">
        <v>1650</v>
      </c>
      <c r="L27" s="204">
        <v>950</v>
      </c>
      <c r="M27" s="205">
        <v>1800</v>
      </c>
      <c r="N27" s="207">
        <v>1800</v>
      </c>
      <c r="O27" s="208">
        <v>950</v>
      </c>
      <c r="P27" s="205">
        <v>1800</v>
      </c>
      <c r="Q27" s="206">
        <v>1800</v>
      </c>
      <c r="R27" s="204">
        <v>875</v>
      </c>
      <c r="S27" s="205">
        <v>1650</v>
      </c>
      <c r="T27" s="207">
        <v>1650</v>
      </c>
      <c r="U27" s="204">
        <v>850</v>
      </c>
      <c r="V27" s="205">
        <v>1600</v>
      </c>
      <c r="W27" s="207">
        <v>1600</v>
      </c>
      <c r="X27" s="208">
        <v>900</v>
      </c>
      <c r="Y27" s="205">
        <v>1700</v>
      </c>
      <c r="Z27" s="206">
        <v>1700</v>
      </c>
      <c r="AA27" s="204">
        <v>875</v>
      </c>
      <c r="AB27" s="205">
        <v>1650</v>
      </c>
      <c r="AC27" s="207">
        <v>1650</v>
      </c>
    </row>
    <row r="28" spans="2:29" ht="21">
      <c r="B28" s="186" t="s">
        <v>1501</v>
      </c>
      <c r="C28" s="204">
        <v>875</v>
      </c>
      <c r="D28" s="205">
        <v>1650</v>
      </c>
      <c r="E28" s="206">
        <v>1650</v>
      </c>
      <c r="F28" s="204">
        <v>800</v>
      </c>
      <c r="G28" s="205">
        <v>1500</v>
      </c>
      <c r="H28" s="207">
        <v>1500</v>
      </c>
      <c r="I28" s="208">
        <v>875</v>
      </c>
      <c r="J28" s="205">
        <v>1650</v>
      </c>
      <c r="K28" s="206">
        <v>1650</v>
      </c>
      <c r="L28" s="204">
        <v>950</v>
      </c>
      <c r="M28" s="205">
        <v>1800</v>
      </c>
      <c r="N28" s="207">
        <v>1800</v>
      </c>
      <c r="O28" s="208">
        <v>950</v>
      </c>
      <c r="P28" s="205">
        <v>1800</v>
      </c>
      <c r="Q28" s="206">
        <v>1800</v>
      </c>
      <c r="R28" s="204">
        <v>875</v>
      </c>
      <c r="S28" s="205">
        <v>1650</v>
      </c>
      <c r="T28" s="207">
        <v>1650</v>
      </c>
      <c r="U28" s="204">
        <v>850</v>
      </c>
      <c r="V28" s="205">
        <v>1600</v>
      </c>
      <c r="W28" s="207">
        <v>1600</v>
      </c>
      <c r="X28" s="208">
        <v>900</v>
      </c>
      <c r="Y28" s="205">
        <v>1700</v>
      </c>
      <c r="Z28" s="206">
        <v>1700</v>
      </c>
      <c r="AA28" s="204">
        <v>875</v>
      </c>
      <c r="AB28" s="205">
        <v>1650</v>
      </c>
      <c r="AC28" s="207">
        <v>1650</v>
      </c>
    </row>
    <row r="29" spans="2:29" ht="21">
      <c r="B29" s="186" t="s">
        <v>1502</v>
      </c>
      <c r="C29" s="204">
        <v>875</v>
      </c>
      <c r="D29" s="205">
        <v>1650</v>
      </c>
      <c r="E29" s="206">
        <v>1650</v>
      </c>
      <c r="F29" s="204">
        <v>800</v>
      </c>
      <c r="G29" s="205">
        <v>1500</v>
      </c>
      <c r="H29" s="207">
        <v>1500</v>
      </c>
      <c r="I29" s="208">
        <v>875</v>
      </c>
      <c r="J29" s="205">
        <v>1650</v>
      </c>
      <c r="K29" s="206">
        <v>1650</v>
      </c>
      <c r="L29" s="204">
        <v>950</v>
      </c>
      <c r="M29" s="205">
        <v>1800</v>
      </c>
      <c r="N29" s="207">
        <v>1800</v>
      </c>
      <c r="O29" s="208">
        <v>950</v>
      </c>
      <c r="P29" s="205">
        <v>1800</v>
      </c>
      <c r="Q29" s="206">
        <v>1800</v>
      </c>
      <c r="R29" s="204">
        <v>875</v>
      </c>
      <c r="S29" s="205">
        <v>1650</v>
      </c>
      <c r="T29" s="207">
        <v>1650</v>
      </c>
      <c r="U29" s="204">
        <v>850</v>
      </c>
      <c r="V29" s="205">
        <v>1600</v>
      </c>
      <c r="W29" s="207">
        <v>1600</v>
      </c>
      <c r="X29" s="208">
        <v>900</v>
      </c>
      <c r="Y29" s="205">
        <v>1700</v>
      </c>
      <c r="Z29" s="206">
        <v>1700</v>
      </c>
      <c r="AA29" s="204">
        <v>875</v>
      </c>
      <c r="AB29" s="205">
        <v>1650</v>
      </c>
      <c r="AC29" s="207">
        <v>1650</v>
      </c>
    </row>
    <row r="30" spans="2:29" ht="21">
      <c r="B30" s="186" t="s">
        <v>1503</v>
      </c>
      <c r="C30" s="204">
        <v>875</v>
      </c>
      <c r="D30" s="205">
        <v>1650</v>
      </c>
      <c r="E30" s="206">
        <v>1650</v>
      </c>
      <c r="F30" s="204">
        <v>800</v>
      </c>
      <c r="G30" s="205">
        <v>1500</v>
      </c>
      <c r="H30" s="207">
        <v>1500</v>
      </c>
      <c r="I30" s="208">
        <v>875</v>
      </c>
      <c r="J30" s="205">
        <v>1650</v>
      </c>
      <c r="K30" s="206">
        <v>1650</v>
      </c>
      <c r="L30" s="204">
        <v>950</v>
      </c>
      <c r="M30" s="205">
        <v>1800</v>
      </c>
      <c r="N30" s="207">
        <v>1800</v>
      </c>
      <c r="O30" s="208">
        <v>950</v>
      </c>
      <c r="P30" s="205">
        <v>1800</v>
      </c>
      <c r="Q30" s="206">
        <v>1800</v>
      </c>
      <c r="R30" s="204">
        <v>875</v>
      </c>
      <c r="S30" s="205">
        <v>1650</v>
      </c>
      <c r="T30" s="207">
        <v>1650</v>
      </c>
      <c r="U30" s="204">
        <v>850</v>
      </c>
      <c r="V30" s="205">
        <v>1600</v>
      </c>
      <c r="W30" s="207">
        <v>1600</v>
      </c>
      <c r="X30" s="208">
        <v>900</v>
      </c>
      <c r="Y30" s="205">
        <v>1700</v>
      </c>
      <c r="Z30" s="206">
        <v>1700</v>
      </c>
      <c r="AA30" s="204">
        <v>875</v>
      </c>
      <c r="AB30" s="205">
        <v>1650</v>
      </c>
      <c r="AC30" s="207">
        <v>1650</v>
      </c>
    </row>
    <row r="31" spans="2:29" ht="21">
      <c r="B31" s="186" t="s">
        <v>1504</v>
      </c>
      <c r="C31" s="204">
        <v>875</v>
      </c>
      <c r="D31" s="205">
        <v>1650</v>
      </c>
      <c r="E31" s="206">
        <v>1650</v>
      </c>
      <c r="F31" s="204">
        <v>800</v>
      </c>
      <c r="G31" s="205">
        <v>1500</v>
      </c>
      <c r="H31" s="207">
        <v>1500</v>
      </c>
      <c r="I31" s="208">
        <v>875</v>
      </c>
      <c r="J31" s="205">
        <v>1650</v>
      </c>
      <c r="K31" s="206">
        <v>1650</v>
      </c>
      <c r="L31" s="204">
        <v>950</v>
      </c>
      <c r="M31" s="205">
        <v>1800</v>
      </c>
      <c r="N31" s="207">
        <v>1800</v>
      </c>
      <c r="O31" s="208">
        <v>950</v>
      </c>
      <c r="P31" s="205">
        <v>1800</v>
      </c>
      <c r="Q31" s="206">
        <v>1800</v>
      </c>
      <c r="R31" s="204">
        <v>875</v>
      </c>
      <c r="S31" s="205">
        <v>1650</v>
      </c>
      <c r="T31" s="207">
        <v>1650</v>
      </c>
      <c r="U31" s="204">
        <v>850</v>
      </c>
      <c r="V31" s="205">
        <v>1600</v>
      </c>
      <c r="W31" s="207">
        <v>1600</v>
      </c>
      <c r="X31" s="208">
        <v>900</v>
      </c>
      <c r="Y31" s="205">
        <v>1700</v>
      </c>
      <c r="Z31" s="206">
        <v>1700</v>
      </c>
      <c r="AA31" s="204">
        <v>875</v>
      </c>
      <c r="AB31" s="205">
        <v>1650</v>
      </c>
      <c r="AC31" s="207">
        <v>1650</v>
      </c>
    </row>
    <row r="32" spans="2:29" ht="21">
      <c r="B32" s="186" t="s">
        <v>1699</v>
      </c>
      <c r="C32" s="204">
        <v>875</v>
      </c>
      <c r="D32" s="205">
        <v>1650</v>
      </c>
      <c r="E32" s="206">
        <v>1650</v>
      </c>
      <c r="F32" s="204">
        <v>800</v>
      </c>
      <c r="G32" s="205">
        <v>1500</v>
      </c>
      <c r="H32" s="207">
        <v>1500</v>
      </c>
      <c r="I32" s="208">
        <v>875</v>
      </c>
      <c r="J32" s="205">
        <v>1650</v>
      </c>
      <c r="K32" s="206">
        <v>1650</v>
      </c>
      <c r="L32" s="204">
        <v>950</v>
      </c>
      <c r="M32" s="205">
        <v>1800</v>
      </c>
      <c r="N32" s="207">
        <v>1800</v>
      </c>
      <c r="O32" s="208">
        <v>950</v>
      </c>
      <c r="P32" s="205">
        <v>1800</v>
      </c>
      <c r="Q32" s="206">
        <v>1800</v>
      </c>
      <c r="R32" s="204">
        <v>875</v>
      </c>
      <c r="S32" s="205">
        <v>1650</v>
      </c>
      <c r="T32" s="207">
        <v>1650</v>
      </c>
      <c r="U32" s="204">
        <v>850</v>
      </c>
      <c r="V32" s="205">
        <v>1600</v>
      </c>
      <c r="W32" s="207">
        <v>1600</v>
      </c>
      <c r="X32" s="208">
        <v>900</v>
      </c>
      <c r="Y32" s="205">
        <v>1700</v>
      </c>
      <c r="Z32" s="206">
        <v>1700</v>
      </c>
      <c r="AA32" s="204">
        <v>875</v>
      </c>
      <c r="AB32" s="205">
        <v>1650</v>
      </c>
      <c r="AC32" s="207">
        <v>1650</v>
      </c>
    </row>
    <row r="33" spans="2:29" ht="21">
      <c r="B33" s="186" t="s">
        <v>1505</v>
      </c>
      <c r="C33" s="204">
        <v>875</v>
      </c>
      <c r="D33" s="205">
        <v>1650</v>
      </c>
      <c r="E33" s="206">
        <v>1650</v>
      </c>
      <c r="F33" s="204">
        <v>800</v>
      </c>
      <c r="G33" s="205">
        <v>1500</v>
      </c>
      <c r="H33" s="207">
        <v>1500</v>
      </c>
      <c r="I33" s="208">
        <v>875</v>
      </c>
      <c r="J33" s="205">
        <v>1650</v>
      </c>
      <c r="K33" s="206">
        <v>1650</v>
      </c>
      <c r="L33" s="204">
        <v>950</v>
      </c>
      <c r="M33" s="205">
        <v>1800</v>
      </c>
      <c r="N33" s="207">
        <v>1800</v>
      </c>
      <c r="O33" s="208">
        <v>950</v>
      </c>
      <c r="P33" s="205">
        <v>1800</v>
      </c>
      <c r="Q33" s="206">
        <v>1800</v>
      </c>
      <c r="R33" s="204">
        <v>875</v>
      </c>
      <c r="S33" s="205">
        <v>1650</v>
      </c>
      <c r="T33" s="207">
        <v>1650</v>
      </c>
      <c r="U33" s="204">
        <v>850</v>
      </c>
      <c r="V33" s="205">
        <v>1600</v>
      </c>
      <c r="W33" s="207">
        <v>1600</v>
      </c>
      <c r="X33" s="208">
        <v>900</v>
      </c>
      <c r="Y33" s="205">
        <v>1700</v>
      </c>
      <c r="Z33" s="206">
        <v>1700</v>
      </c>
      <c r="AA33" s="204">
        <v>875</v>
      </c>
      <c r="AB33" s="205">
        <v>1650</v>
      </c>
      <c r="AC33" s="207">
        <v>1650</v>
      </c>
    </row>
    <row r="34" spans="2:29" ht="21">
      <c r="B34" s="186" t="s">
        <v>1915</v>
      </c>
      <c r="C34" s="204">
        <v>875</v>
      </c>
      <c r="D34" s="205">
        <v>1650</v>
      </c>
      <c r="E34" s="206">
        <v>1650</v>
      </c>
      <c r="F34" s="204">
        <v>800</v>
      </c>
      <c r="G34" s="205">
        <v>1500</v>
      </c>
      <c r="H34" s="207">
        <v>1500</v>
      </c>
      <c r="I34" s="208">
        <v>875</v>
      </c>
      <c r="J34" s="205">
        <v>1650</v>
      </c>
      <c r="K34" s="206">
        <v>1650</v>
      </c>
      <c r="L34" s="204">
        <v>950</v>
      </c>
      <c r="M34" s="205">
        <v>1800</v>
      </c>
      <c r="N34" s="207">
        <v>1800</v>
      </c>
      <c r="O34" s="208">
        <v>950</v>
      </c>
      <c r="P34" s="205">
        <v>1800</v>
      </c>
      <c r="Q34" s="206">
        <v>1800</v>
      </c>
      <c r="R34" s="204">
        <v>875</v>
      </c>
      <c r="S34" s="205">
        <v>1650</v>
      </c>
      <c r="T34" s="207">
        <v>1650</v>
      </c>
      <c r="U34" s="204">
        <v>850</v>
      </c>
      <c r="V34" s="205">
        <v>1600</v>
      </c>
      <c r="W34" s="207">
        <v>1600</v>
      </c>
      <c r="X34" s="208">
        <v>900</v>
      </c>
      <c r="Y34" s="205">
        <v>1700</v>
      </c>
      <c r="Z34" s="206">
        <v>1700</v>
      </c>
      <c r="AA34" s="204">
        <v>875</v>
      </c>
      <c r="AB34" s="205">
        <v>1650</v>
      </c>
      <c r="AC34" s="207">
        <v>1650</v>
      </c>
    </row>
    <row r="35" spans="2:29" ht="21">
      <c r="B35" s="186" t="s">
        <v>1971</v>
      </c>
      <c r="C35" s="204">
        <v>875</v>
      </c>
      <c r="D35" s="205">
        <v>1650</v>
      </c>
      <c r="E35" s="206">
        <v>1650</v>
      </c>
      <c r="F35" s="204">
        <v>800</v>
      </c>
      <c r="G35" s="205">
        <v>1500</v>
      </c>
      <c r="H35" s="207">
        <v>1500</v>
      </c>
      <c r="I35" s="208">
        <v>875</v>
      </c>
      <c r="J35" s="205">
        <v>1650</v>
      </c>
      <c r="K35" s="206">
        <v>1650</v>
      </c>
      <c r="L35" s="204">
        <v>950</v>
      </c>
      <c r="M35" s="205">
        <v>1800</v>
      </c>
      <c r="N35" s="207">
        <v>1800</v>
      </c>
      <c r="O35" s="208">
        <v>950</v>
      </c>
      <c r="P35" s="205">
        <v>1800</v>
      </c>
      <c r="Q35" s="206">
        <v>1800</v>
      </c>
      <c r="R35" s="204">
        <v>875</v>
      </c>
      <c r="S35" s="205">
        <v>1650</v>
      </c>
      <c r="T35" s="207">
        <v>1650</v>
      </c>
      <c r="U35" s="204">
        <v>850</v>
      </c>
      <c r="V35" s="205">
        <v>1600</v>
      </c>
      <c r="W35" s="207">
        <v>1600</v>
      </c>
      <c r="X35" s="208">
        <v>900</v>
      </c>
      <c r="Y35" s="205">
        <v>1700</v>
      </c>
      <c r="Z35" s="206">
        <v>1700</v>
      </c>
      <c r="AA35" s="204">
        <v>875</v>
      </c>
      <c r="AB35" s="205">
        <v>1650</v>
      </c>
      <c r="AC35" s="207">
        <v>1650</v>
      </c>
    </row>
    <row r="36" spans="2:29" ht="21">
      <c r="B36" s="186" t="s">
        <v>1716</v>
      </c>
      <c r="C36" s="204">
        <v>1075</v>
      </c>
      <c r="D36" s="205">
        <v>2050</v>
      </c>
      <c r="E36" s="206">
        <v>2050</v>
      </c>
      <c r="F36" s="204">
        <v>1000</v>
      </c>
      <c r="G36" s="205">
        <v>1900</v>
      </c>
      <c r="H36" s="207">
        <v>1900</v>
      </c>
      <c r="I36" s="208">
        <v>1075</v>
      </c>
      <c r="J36" s="205">
        <v>2050</v>
      </c>
      <c r="K36" s="206">
        <v>2050</v>
      </c>
      <c r="L36" s="204">
        <v>1150</v>
      </c>
      <c r="M36" s="205">
        <v>2200</v>
      </c>
      <c r="N36" s="207">
        <v>2200</v>
      </c>
      <c r="O36" s="208">
        <v>1150</v>
      </c>
      <c r="P36" s="205">
        <v>2200</v>
      </c>
      <c r="Q36" s="206">
        <v>2200</v>
      </c>
      <c r="R36" s="204">
        <v>1075</v>
      </c>
      <c r="S36" s="205">
        <v>2050</v>
      </c>
      <c r="T36" s="207">
        <v>2050</v>
      </c>
      <c r="U36" s="204">
        <v>1050</v>
      </c>
      <c r="V36" s="205">
        <v>2000</v>
      </c>
      <c r="W36" s="207">
        <v>2000</v>
      </c>
      <c r="X36" s="208">
        <v>1100</v>
      </c>
      <c r="Y36" s="205">
        <v>2100</v>
      </c>
      <c r="Z36" s="206">
        <v>2100</v>
      </c>
      <c r="AA36" s="204">
        <v>1075</v>
      </c>
      <c r="AB36" s="205">
        <v>2050</v>
      </c>
      <c r="AC36" s="207">
        <v>2050</v>
      </c>
    </row>
    <row r="37" spans="2:29" ht="21">
      <c r="B37" s="186" t="s">
        <v>1875</v>
      </c>
      <c r="C37" s="204">
        <v>1075</v>
      </c>
      <c r="D37" s="205">
        <v>2050</v>
      </c>
      <c r="E37" s="206">
        <v>2050</v>
      </c>
      <c r="F37" s="204">
        <v>1000</v>
      </c>
      <c r="G37" s="205">
        <v>1900</v>
      </c>
      <c r="H37" s="207">
        <v>1900</v>
      </c>
      <c r="I37" s="208">
        <v>1075</v>
      </c>
      <c r="J37" s="205">
        <v>2050</v>
      </c>
      <c r="K37" s="206">
        <v>2050</v>
      </c>
      <c r="L37" s="204">
        <v>1150</v>
      </c>
      <c r="M37" s="205">
        <v>2200</v>
      </c>
      <c r="N37" s="207">
        <v>2200</v>
      </c>
      <c r="O37" s="208">
        <v>1150</v>
      </c>
      <c r="P37" s="205">
        <v>2200</v>
      </c>
      <c r="Q37" s="206">
        <v>2200</v>
      </c>
      <c r="R37" s="204">
        <v>1075</v>
      </c>
      <c r="S37" s="205">
        <v>2050</v>
      </c>
      <c r="T37" s="207">
        <v>2050</v>
      </c>
      <c r="U37" s="204">
        <v>1050</v>
      </c>
      <c r="V37" s="205">
        <v>2000</v>
      </c>
      <c r="W37" s="207">
        <v>2000</v>
      </c>
      <c r="X37" s="208">
        <v>1100</v>
      </c>
      <c r="Y37" s="205">
        <v>2100</v>
      </c>
      <c r="Z37" s="206">
        <v>2100</v>
      </c>
      <c r="AA37" s="204">
        <v>1075</v>
      </c>
      <c r="AB37" s="205">
        <v>2050</v>
      </c>
      <c r="AC37" s="207">
        <v>2050</v>
      </c>
    </row>
    <row r="38" spans="2:29" ht="21">
      <c r="B38" s="186" t="s">
        <v>1722</v>
      </c>
      <c r="C38" s="204">
        <v>1025</v>
      </c>
      <c r="D38" s="205">
        <v>1950</v>
      </c>
      <c r="E38" s="206">
        <v>1950</v>
      </c>
      <c r="F38" s="204">
        <v>950</v>
      </c>
      <c r="G38" s="205">
        <v>1800</v>
      </c>
      <c r="H38" s="207">
        <v>1800</v>
      </c>
      <c r="I38" s="208">
        <v>1025</v>
      </c>
      <c r="J38" s="205">
        <v>1950</v>
      </c>
      <c r="K38" s="206">
        <v>1950</v>
      </c>
      <c r="L38" s="204">
        <v>1100</v>
      </c>
      <c r="M38" s="205">
        <v>2100</v>
      </c>
      <c r="N38" s="207">
        <v>2100</v>
      </c>
      <c r="O38" s="208">
        <v>1100</v>
      </c>
      <c r="P38" s="205">
        <v>2100</v>
      </c>
      <c r="Q38" s="206">
        <v>2100</v>
      </c>
      <c r="R38" s="204">
        <v>1025</v>
      </c>
      <c r="S38" s="205">
        <v>1950</v>
      </c>
      <c r="T38" s="207">
        <v>1950</v>
      </c>
      <c r="U38" s="204">
        <v>1000</v>
      </c>
      <c r="V38" s="205">
        <v>1900</v>
      </c>
      <c r="W38" s="207">
        <v>1900</v>
      </c>
      <c r="X38" s="208">
        <v>1050</v>
      </c>
      <c r="Y38" s="205">
        <v>2000</v>
      </c>
      <c r="Z38" s="206">
        <v>2000</v>
      </c>
      <c r="AA38" s="204">
        <v>1025</v>
      </c>
      <c r="AB38" s="205">
        <v>1950</v>
      </c>
      <c r="AC38" s="207">
        <v>1950</v>
      </c>
    </row>
    <row r="39" spans="2:29" ht="21">
      <c r="B39" s="186" t="s">
        <v>1723</v>
      </c>
      <c r="C39" s="204">
        <v>1025</v>
      </c>
      <c r="D39" s="205">
        <v>1950</v>
      </c>
      <c r="E39" s="206">
        <v>1950</v>
      </c>
      <c r="F39" s="204">
        <v>950</v>
      </c>
      <c r="G39" s="205">
        <v>1800</v>
      </c>
      <c r="H39" s="207">
        <v>1800</v>
      </c>
      <c r="I39" s="208">
        <v>1025</v>
      </c>
      <c r="J39" s="205">
        <v>1950</v>
      </c>
      <c r="K39" s="206">
        <v>1950</v>
      </c>
      <c r="L39" s="204">
        <v>1100</v>
      </c>
      <c r="M39" s="205">
        <v>2100</v>
      </c>
      <c r="N39" s="207">
        <v>2100</v>
      </c>
      <c r="O39" s="208">
        <v>1100</v>
      </c>
      <c r="P39" s="205">
        <v>2100</v>
      </c>
      <c r="Q39" s="206">
        <v>2100</v>
      </c>
      <c r="R39" s="204">
        <v>1025</v>
      </c>
      <c r="S39" s="205">
        <v>1950</v>
      </c>
      <c r="T39" s="207">
        <v>1950</v>
      </c>
      <c r="U39" s="204">
        <v>1000</v>
      </c>
      <c r="V39" s="205">
        <v>1900</v>
      </c>
      <c r="W39" s="207">
        <v>1900</v>
      </c>
      <c r="X39" s="208">
        <v>1050</v>
      </c>
      <c r="Y39" s="205">
        <v>2000</v>
      </c>
      <c r="Z39" s="206">
        <v>2000</v>
      </c>
      <c r="AA39" s="204">
        <v>1025</v>
      </c>
      <c r="AB39" s="205">
        <v>1950</v>
      </c>
      <c r="AC39" s="207">
        <v>1950</v>
      </c>
    </row>
    <row r="40" spans="2:29" ht="21">
      <c r="B40" s="186" t="s">
        <v>1916</v>
      </c>
      <c r="C40" s="204">
        <v>1075</v>
      </c>
      <c r="D40" s="205">
        <v>2050</v>
      </c>
      <c r="E40" s="206">
        <v>2050</v>
      </c>
      <c r="F40" s="204">
        <v>1000</v>
      </c>
      <c r="G40" s="205">
        <v>1900</v>
      </c>
      <c r="H40" s="207">
        <v>1900</v>
      </c>
      <c r="I40" s="208">
        <v>1075</v>
      </c>
      <c r="J40" s="205">
        <v>2050</v>
      </c>
      <c r="K40" s="206">
        <v>2050</v>
      </c>
      <c r="L40" s="204">
        <v>1150</v>
      </c>
      <c r="M40" s="205">
        <v>2200</v>
      </c>
      <c r="N40" s="207">
        <v>2200</v>
      </c>
      <c r="O40" s="208">
        <v>1150</v>
      </c>
      <c r="P40" s="205">
        <v>2200</v>
      </c>
      <c r="Q40" s="206">
        <v>2200</v>
      </c>
      <c r="R40" s="204">
        <v>1075</v>
      </c>
      <c r="S40" s="205">
        <v>2050</v>
      </c>
      <c r="T40" s="207">
        <v>2050</v>
      </c>
      <c r="U40" s="204">
        <v>1050</v>
      </c>
      <c r="V40" s="205">
        <v>2000</v>
      </c>
      <c r="W40" s="207">
        <v>2000</v>
      </c>
      <c r="X40" s="208">
        <v>1100</v>
      </c>
      <c r="Y40" s="205">
        <v>2100</v>
      </c>
      <c r="Z40" s="206">
        <v>2100</v>
      </c>
      <c r="AA40" s="204">
        <v>1075</v>
      </c>
      <c r="AB40" s="205">
        <v>2050</v>
      </c>
      <c r="AC40" s="207">
        <v>2050</v>
      </c>
    </row>
    <row r="41" spans="2:29" ht="21">
      <c r="B41" s="186" t="s">
        <v>1970</v>
      </c>
      <c r="C41" s="204">
        <v>875</v>
      </c>
      <c r="D41" s="205">
        <v>1650</v>
      </c>
      <c r="E41" s="206">
        <v>1650</v>
      </c>
      <c r="F41" s="204">
        <v>800</v>
      </c>
      <c r="G41" s="205">
        <v>1500</v>
      </c>
      <c r="H41" s="207">
        <v>1500</v>
      </c>
      <c r="I41" s="208">
        <v>875</v>
      </c>
      <c r="J41" s="205">
        <v>1650</v>
      </c>
      <c r="K41" s="206">
        <v>1650</v>
      </c>
      <c r="L41" s="204">
        <v>950</v>
      </c>
      <c r="M41" s="205">
        <v>1800</v>
      </c>
      <c r="N41" s="207">
        <v>1800</v>
      </c>
      <c r="O41" s="208">
        <v>950</v>
      </c>
      <c r="P41" s="205">
        <v>1800</v>
      </c>
      <c r="Q41" s="206">
        <v>1800</v>
      </c>
      <c r="R41" s="204">
        <v>875</v>
      </c>
      <c r="S41" s="205">
        <v>1650</v>
      </c>
      <c r="T41" s="207">
        <v>1650</v>
      </c>
      <c r="U41" s="204">
        <v>850</v>
      </c>
      <c r="V41" s="205">
        <v>1600</v>
      </c>
      <c r="W41" s="207">
        <v>1600</v>
      </c>
      <c r="X41" s="208">
        <v>900</v>
      </c>
      <c r="Y41" s="205">
        <v>1700</v>
      </c>
      <c r="Z41" s="206">
        <v>1700</v>
      </c>
      <c r="AA41" s="204">
        <v>875</v>
      </c>
      <c r="AB41" s="205">
        <v>1650</v>
      </c>
      <c r="AC41" s="207">
        <v>1650</v>
      </c>
    </row>
    <row r="42" spans="2:29" ht="21">
      <c r="B42" s="186" t="s">
        <v>1499</v>
      </c>
      <c r="C42" s="204">
        <v>875</v>
      </c>
      <c r="D42" s="205">
        <v>1750</v>
      </c>
      <c r="E42" s="206">
        <v>1750</v>
      </c>
      <c r="F42" s="204">
        <v>800</v>
      </c>
      <c r="G42" s="205">
        <v>1600</v>
      </c>
      <c r="H42" s="207">
        <v>1600</v>
      </c>
      <c r="I42" s="208">
        <v>875</v>
      </c>
      <c r="J42" s="205">
        <v>1750</v>
      </c>
      <c r="K42" s="206">
        <v>1750</v>
      </c>
      <c r="L42" s="204">
        <v>950</v>
      </c>
      <c r="M42" s="205">
        <v>1900</v>
      </c>
      <c r="N42" s="207">
        <v>1900</v>
      </c>
      <c r="O42" s="208">
        <v>950</v>
      </c>
      <c r="P42" s="205">
        <v>1900</v>
      </c>
      <c r="Q42" s="206">
        <v>1900</v>
      </c>
      <c r="R42" s="204">
        <v>875</v>
      </c>
      <c r="S42" s="205">
        <v>1750</v>
      </c>
      <c r="T42" s="207">
        <v>1750</v>
      </c>
      <c r="U42" s="204">
        <v>850</v>
      </c>
      <c r="V42" s="205">
        <v>1700</v>
      </c>
      <c r="W42" s="207">
        <v>1700</v>
      </c>
      <c r="X42" s="208">
        <v>900</v>
      </c>
      <c r="Y42" s="205">
        <v>1800</v>
      </c>
      <c r="Z42" s="206">
        <v>1800</v>
      </c>
      <c r="AA42" s="204">
        <v>875</v>
      </c>
      <c r="AB42" s="205">
        <v>1750</v>
      </c>
      <c r="AC42" s="207">
        <v>1750</v>
      </c>
    </row>
    <row r="43" spans="2:29" ht="21.75" customHeight="1">
      <c r="B43" s="186" t="s">
        <v>1917</v>
      </c>
      <c r="C43" s="204">
        <v>875</v>
      </c>
      <c r="D43" s="205">
        <v>1750</v>
      </c>
      <c r="E43" s="206">
        <v>1750</v>
      </c>
      <c r="F43" s="204">
        <v>800</v>
      </c>
      <c r="G43" s="205">
        <v>1600</v>
      </c>
      <c r="H43" s="207">
        <v>1600</v>
      </c>
      <c r="I43" s="208">
        <v>875</v>
      </c>
      <c r="J43" s="205">
        <v>1750</v>
      </c>
      <c r="K43" s="206">
        <v>1750</v>
      </c>
      <c r="L43" s="204">
        <v>950</v>
      </c>
      <c r="M43" s="205">
        <v>1900</v>
      </c>
      <c r="N43" s="207">
        <v>1900</v>
      </c>
      <c r="O43" s="208">
        <v>950</v>
      </c>
      <c r="P43" s="205">
        <v>1900</v>
      </c>
      <c r="Q43" s="206">
        <v>1900</v>
      </c>
      <c r="R43" s="204">
        <v>875</v>
      </c>
      <c r="S43" s="205">
        <v>1750</v>
      </c>
      <c r="T43" s="207">
        <v>1750</v>
      </c>
      <c r="U43" s="204">
        <v>850</v>
      </c>
      <c r="V43" s="205">
        <v>1700</v>
      </c>
      <c r="W43" s="207">
        <v>1700</v>
      </c>
      <c r="X43" s="208">
        <v>900</v>
      </c>
      <c r="Y43" s="205">
        <v>1800</v>
      </c>
      <c r="Z43" s="206">
        <v>1800</v>
      </c>
      <c r="AA43" s="204">
        <v>875</v>
      </c>
      <c r="AB43" s="205">
        <v>1750</v>
      </c>
      <c r="AC43" s="207">
        <v>1750</v>
      </c>
    </row>
    <row r="44" spans="2:29" ht="21">
      <c r="B44" s="186" t="s">
        <v>1507</v>
      </c>
      <c r="C44" s="204">
        <v>875</v>
      </c>
      <c r="D44" s="205">
        <v>1750</v>
      </c>
      <c r="E44" s="206">
        <v>1750</v>
      </c>
      <c r="F44" s="204">
        <v>800</v>
      </c>
      <c r="G44" s="205">
        <v>1600</v>
      </c>
      <c r="H44" s="207">
        <v>1600</v>
      </c>
      <c r="I44" s="208">
        <v>875</v>
      </c>
      <c r="J44" s="205">
        <v>1750</v>
      </c>
      <c r="K44" s="206">
        <v>1750</v>
      </c>
      <c r="L44" s="204">
        <v>950</v>
      </c>
      <c r="M44" s="205">
        <v>1900</v>
      </c>
      <c r="N44" s="207">
        <v>1900</v>
      </c>
      <c r="O44" s="208">
        <v>950</v>
      </c>
      <c r="P44" s="205">
        <v>1900</v>
      </c>
      <c r="Q44" s="206">
        <v>1900</v>
      </c>
      <c r="R44" s="204">
        <v>875</v>
      </c>
      <c r="S44" s="205">
        <v>1750</v>
      </c>
      <c r="T44" s="207">
        <v>1750</v>
      </c>
      <c r="U44" s="204">
        <v>850</v>
      </c>
      <c r="V44" s="205">
        <v>1700</v>
      </c>
      <c r="W44" s="207">
        <v>1700</v>
      </c>
      <c r="X44" s="208">
        <v>900</v>
      </c>
      <c r="Y44" s="205">
        <v>1800</v>
      </c>
      <c r="Z44" s="206">
        <v>1800</v>
      </c>
      <c r="AA44" s="204">
        <v>875</v>
      </c>
      <c r="AB44" s="205">
        <v>1750</v>
      </c>
      <c r="AC44" s="207">
        <v>1750</v>
      </c>
    </row>
    <row r="45" spans="2:29" ht="21">
      <c r="B45" s="186" t="s">
        <v>1918</v>
      </c>
      <c r="C45" s="204">
        <v>875</v>
      </c>
      <c r="D45" s="205">
        <v>1750</v>
      </c>
      <c r="E45" s="206">
        <v>1750</v>
      </c>
      <c r="F45" s="204">
        <v>800</v>
      </c>
      <c r="G45" s="205">
        <v>1600</v>
      </c>
      <c r="H45" s="207">
        <v>1600</v>
      </c>
      <c r="I45" s="208">
        <v>875</v>
      </c>
      <c r="J45" s="205">
        <v>1750</v>
      </c>
      <c r="K45" s="206">
        <v>1750</v>
      </c>
      <c r="L45" s="204">
        <v>950</v>
      </c>
      <c r="M45" s="205">
        <v>1900</v>
      </c>
      <c r="N45" s="207">
        <v>1900</v>
      </c>
      <c r="O45" s="208">
        <v>950</v>
      </c>
      <c r="P45" s="205">
        <v>1900</v>
      </c>
      <c r="Q45" s="206">
        <v>1900</v>
      </c>
      <c r="R45" s="204">
        <v>875</v>
      </c>
      <c r="S45" s="205">
        <v>1750</v>
      </c>
      <c r="T45" s="207">
        <v>1750</v>
      </c>
      <c r="U45" s="204">
        <v>850</v>
      </c>
      <c r="V45" s="205">
        <v>1700</v>
      </c>
      <c r="W45" s="207">
        <v>1700</v>
      </c>
      <c r="X45" s="208">
        <v>900</v>
      </c>
      <c r="Y45" s="205">
        <v>1800</v>
      </c>
      <c r="Z45" s="206">
        <v>1800</v>
      </c>
      <c r="AA45" s="204">
        <v>875</v>
      </c>
      <c r="AB45" s="205">
        <v>1750</v>
      </c>
      <c r="AC45" s="207">
        <v>1750</v>
      </c>
    </row>
    <row r="46" spans="2:29" ht="21">
      <c r="B46" s="186" t="s">
        <v>1848</v>
      </c>
      <c r="C46" s="204">
        <v>875</v>
      </c>
      <c r="D46" s="205">
        <v>1750</v>
      </c>
      <c r="E46" s="206">
        <v>1750</v>
      </c>
      <c r="F46" s="204">
        <v>800</v>
      </c>
      <c r="G46" s="205">
        <v>1600</v>
      </c>
      <c r="H46" s="207">
        <v>1600</v>
      </c>
      <c r="I46" s="208">
        <v>875</v>
      </c>
      <c r="J46" s="205">
        <v>1750</v>
      </c>
      <c r="K46" s="206">
        <v>1750</v>
      </c>
      <c r="L46" s="204">
        <v>950</v>
      </c>
      <c r="M46" s="205">
        <v>1900</v>
      </c>
      <c r="N46" s="207">
        <v>1900</v>
      </c>
      <c r="O46" s="208">
        <v>950</v>
      </c>
      <c r="P46" s="205">
        <v>1900</v>
      </c>
      <c r="Q46" s="206">
        <v>1900</v>
      </c>
      <c r="R46" s="204">
        <v>875</v>
      </c>
      <c r="S46" s="205">
        <v>1750</v>
      </c>
      <c r="T46" s="207">
        <v>1750</v>
      </c>
      <c r="U46" s="204">
        <v>850</v>
      </c>
      <c r="V46" s="205">
        <v>1700</v>
      </c>
      <c r="W46" s="207">
        <v>1700</v>
      </c>
      <c r="X46" s="208">
        <v>900</v>
      </c>
      <c r="Y46" s="205">
        <v>1800</v>
      </c>
      <c r="Z46" s="206">
        <v>1800</v>
      </c>
      <c r="AA46" s="204">
        <v>875</v>
      </c>
      <c r="AB46" s="205">
        <v>1750</v>
      </c>
      <c r="AC46" s="207">
        <v>1750</v>
      </c>
    </row>
    <row r="47" spans="2:29" ht="21">
      <c r="B47" s="186" t="s">
        <v>1508</v>
      </c>
      <c r="C47" s="204">
        <v>875</v>
      </c>
      <c r="D47" s="205">
        <v>1650</v>
      </c>
      <c r="E47" s="206">
        <v>1650</v>
      </c>
      <c r="F47" s="204">
        <v>800</v>
      </c>
      <c r="G47" s="205">
        <v>1500</v>
      </c>
      <c r="H47" s="207">
        <v>1500</v>
      </c>
      <c r="I47" s="208">
        <v>875</v>
      </c>
      <c r="J47" s="205">
        <v>1650</v>
      </c>
      <c r="K47" s="206">
        <v>1650</v>
      </c>
      <c r="L47" s="204">
        <v>950</v>
      </c>
      <c r="M47" s="205">
        <v>1800</v>
      </c>
      <c r="N47" s="207">
        <v>1800</v>
      </c>
      <c r="O47" s="208">
        <v>950</v>
      </c>
      <c r="P47" s="205">
        <v>1800</v>
      </c>
      <c r="Q47" s="206">
        <v>1800</v>
      </c>
      <c r="R47" s="204">
        <v>875</v>
      </c>
      <c r="S47" s="205">
        <v>1650</v>
      </c>
      <c r="T47" s="207">
        <v>1650</v>
      </c>
      <c r="U47" s="204">
        <v>850</v>
      </c>
      <c r="V47" s="205">
        <v>1600</v>
      </c>
      <c r="W47" s="207">
        <v>1600</v>
      </c>
      <c r="X47" s="208">
        <v>900</v>
      </c>
      <c r="Y47" s="205">
        <v>1700</v>
      </c>
      <c r="Z47" s="206">
        <v>1700</v>
      </c>
      <c r="AA47" s="204">
        <v>875</v>
      </c>
      <c r="AB47" s="205">
        <v>1650</v>
      </c>
      <c r="AC47" s="207">
        <v>1650</v>
      </c>
    </row>
    <row r="48" spans="2:29" ht="21.75" thickBot="1">
      <c r="B48" s="188" t="s">
        <v>1948</v>
      </c>
      <c r="C48" s="209">
        <v>875</v>
      </c>
      <c r="D48" s="210">
        <v>1650</v>
      </c>
      <c r="E48" s="211">
        <v>1650</v>
      </c>
      <c r="F48" s="212">
        <v>800</v>
      </c>
      <c r="G48" s="213">
        <v>1500</v>
      </c>
      <c r="H48" s="214">
        <v>1500</v>
      </c>
      <c r="I48" s="215">
        <v>875</v>
      </c>
      <c r="J48" s="210">
        <v>1650</v>
      </c>
      <c r="K48" s="211">
        <v>1650</v>
      </c>
      <c r="L48" s="209">
        <v>950</v>
      </c>
      <c r="M48" s="210">
        <v>1800</v>
      </c>
      <c r="N48" s="216">
        <v>1800</v>
      </c>
      <c r="O48" s="215">
        <v>950</v>
      </c>
      <c r="P48" s="210">
        <v>1800</v>
      </c>
      <c r="Q48" s="211">
        <v>1800</v>
      </c>
      <c r="R48" s="209">
        <v>875</v>
      </c>
      <c r="S48" s="210">
        <v>1650</v>
      </c>
      <c r="T48" s="216">
        <v>1650</v>
      </c>
      <c r="U48" s="209">
        <v>850</v>
      </c>
      <c r="V48" s="210">
        <v>1600</v>
      </c>
      <c r="W48" s="216">
        <v>1600</v>
      </c>
      <c r="X48" s="215">
        <v>900</v>
      </c>
      <c r="Y48" s="210">
        <v>1700</v>
      </c>
      <c r="Z48" s="211">
        <v>1700</v>
      </c>
      <c r="AA48" s="209">
        <v>875</v>
      </c>
      <c r="AB48" s="210">
        <v>1650</v>
      </c>
      <c r="AC48" s="216">
        <v>1650</v>
      </c>
    </row>
    <row r="49" spans="2:29" ht="21">
      <c r="B49" s="193" t="s">
        <v>1509</v>
      </c>
      <c r="C49" s="236">
        <v>1500</v>
      </c>
      <c r="D49" s="237">
        <v>3000</v>
      </c>
      <c r="E49" s="238">
        <v>3050</v>
      </c>
      <c r="F49" s="236">
        <v>1500</v>
      </c>
      <c r="G49" s="237">
        <v>3000</v>
      </c>
      <c r="H49" s="239">
        <v>3050</v>
      </c>
      <c r="I49" s="240">
        <v>1500</v>
      </c>
      <c r="J49" s="237">
        <v>3000</v>
      </c>
      <c r="K49" s="238">
        <v>3050</v>
      </c>
      <c r="L49" s="220">
        <v>1525</v>
      </c>
      <c r="M49" s="218">
        <v>3050</v>
      </c>
      <c r="N49" s="221">
        <v>3100</v>
      </c>
      <c r="O49" s="240">
        <v>1500</v>
      </c>
      <c r="P49" s="237">
        <v>3000</v>
      </c>
      <c r="Q49" s="238">
        <v>3050</v>
      </c>
      <c r="R49" s="241">
        <v>1500</v>
      </c>
      <c r="S49" s="242">
        <v>3000</v>
      </c>
      <c r="T49" s="243">
        <v>3050</v>
      </c>
      <c r="U49" s="199">
        <v>1500</v>
      </c>
      <c r="V49" s="200">
        <v>3000</v>
      </c>
      <c r="W49" s="202">
        <v>3050</v>
      </c>
      <c r="X49" s="217">
        <v>1500</v>
      </c>
      <c r="Y49" s="218">
        <v>3000</v>
      </c>
      <c r="Z49" s="219">
        <v>3050</v>
      </c>
      <c r="AA49" s="220">
        <v>1500</v>
      </c>
      <c r="AB49" s="218">
        <v>3000</v>
      </c>
      <c r="AC49" s="221">
        <v>3050</v>
      </c>
    </row>
    <row r="50" spans="2:29" ht="21">
      <c r="B50" s="186" t="s">
        <v>1510</v>
      </c>
      <c r="C50" s="244">
        <v>1500</v>
      </c>
      <c r="D50" s="245">
        <v>3000</v>
      </c>
      <c r="E50" s="246">
        <v>3050</v>
      </c>
      <c r="F50" s="244">
        <v>1500</v>
      </c>
      <c r="G50" s="245">
        <v>3000</v>
      </c>
      <c r="H50" s="247">
        <v>3050</v>
      </c>
      <c r="I50" s="248">
        <v>1500</v>
      </c>
      <c r="J50" s="245">
        <v>3000</v>
      </c>
      <c r="K50" s="246">
        <v>3050</v>
      </c>
      <c r="L50" s="225">
        <v>1525</v>
      </c>
      <c r="M50" s="223">
        <v>3050</v>
      </c>
      <c r="N50" s="226">
        <v>3100</v>
      </c>
      <c r="O50" s="248">
        <v>1500</v>
      </c>
      <c r="P50" s="245">
        <v>3000</v>
      </c>
      <c r="Q50" s="246">
        <v>3050</v>
      </c>
      <c r="R50" s="125">
        <v>1500</v>
      </c>
      <c r="S50" s="126">
        <v>3000</v>
      </c>
      <c r="T50" s="127">
        <v>3050</v>
      </c>
      <c r="U50" s="204">
        <v>1500</v>
      </c>
      <c r="V50" s="205">
        <v>3000</v>
      </c>
      <c r="W50" s="207">
        <v>3050</v>
      </c>
      <c r="X50" s="222">
        <v>1500</v>
      </c>
      <c r="Y50" s="223">
        <v>3000</v>
      </c>
      <c r="Z50" s="224">
        <v>3050</v>
      </c>
      <c r="AA50" s="225">
        <v>1500</v>
      </c>
      <c r="AB50" s="223">
        <v>3000</v>
      </c>
      <c r="AC50" s="226">
        <v>3050</v>
      </c>
    </row>
    <row r="51" spans="2:29" ht="21">
      <c r="B51" s="186" t="s">
        <v>1528</v>
      </c>
      <c r="C51" s="244">
        <v>1500</v>
      </c>
      <c r="D51" s="245">
        <v>3000</v>
      </c>
      <c r="E51" s="246">
        <v>3050</v>
      </c>
      <c r="F51" s="244">
        <v>1500</v>
      </c>
      <c r="G51" s="245">
        <v>3000</v>
      </c>
      <c r="H51" s="247">
        <v>3050</v>
      </c>
      <c r="I51" s="248">
        <v>1500</v>
      </c>
      <c r="J51" s="245">
        <v>3000</v>
      </c>
      <c r="K51" s="246">
        <v>3050</v>
      </c>
      <c r="L51" s="225">
        <v>1525</v>
      </c>
      <c r="M51" s="223">
        <v>3050</v>
      </c>
      <c r="N51" s="226">
        <v>3100</v>
      </c>
      <c r="O51" s="248">
        <v>1500</v>
      </c>
      <c r="P51" s="245">
        <v>3000</v>
      </c>
      <c r="Q51" s="246">
        <v>3050</v>
      </c>
      <c r="R51" s="125">
        <v>1500</v>
      </c>
      <c r="S51" s="126">
        <v>3000</v>
      </c>
      <c r="T51" s="127">
        <v>3050</v>
      </c>
      <c r="U51" s="204">
        <v>1500</v>
      </c>
      <c r="V51" s="205">
        <v>3000</v>
      </c>
      <c r="W51" s="207">
        <v>3050</v>
      </c>
      <c r="X51" s="222">
        <v>1500</v>
      </c>
      <c r="Y51" s="223">
        <v>3000</v>
      </c>
      <c r="Z51" s="224">
        <v>3050</v>
      </c>
      <c r="AA51" s="225">
        <v>1500</v>
      </c>
      <c r="AB51" s="223">
        <v>3000</v>
      </c>
      <c r="AC51" s="226">
        <v>3050</v>
      </c>
    </row>
    <row r="52" spans="2:29" ht="21">
      <c r="B52" s="187" t="s">
        <v>1935</v>
      </c>
      <c r="C52" s="244">
        <v>1500</v>
      </c>
      <c r="D52" s="245">
        <v>3000</v>
      </c>
      <c r="E52" s="246">
        <v>3050</v>
      </c>
      <c r="F52" s="244">
        <v>1500</v>
      </c>
      <c r="G52" s="245">
        <v>3000</v>
      </c>
      <c r="H52" s="247">
        <v>3050</v>
      </c>
      <c r="I52" s="248">
        <v>1500</v>
      </c>
      <c r="J52" s="245">
        <v>3000</v>
      </c>
      <c r="K52" s="246">
        <v>3050</v>
      </c>
      <c r="L52" s="225">
        <v>1525</v>
      </c>
      <c r="M52" s="223">
        <v>3050</v>
      </c>
      <c r="N52" s="226">
        <v>3100</v>
      </c>
      <c r="O52" s="248">
        <v>1500</v>
      </c>
      <c r="P52" s="245">
        <v>3000</v>
      </c>
      <c r="Q52" s="246">
        <v>3050</v>
      </c>
      <c r="R52" s="125">
        <v>1500</v>
      </c>
      <c r="S52" s="126">
        <v>3000</v>
      </c>
      <c r="T52" s="127">
        <v>3050</v>
      </c>
      <c r="U52" s="204">
        <v>1500</v>
      </c>
      <c r="V52" s="205">
        <v>3000</v>
      </c>
      <c r="W52" s="207">
        <v>3050</v>
      </c>
      <c r="X52" s="222">
        <v>1500</v>
      </c>
      <c r="Y52" s="223">
        <v>3000</v>
      </c>
      <c r="Z52" s="224">
        <v>3050</v>
      </c>
      <c r="AA52" s="225">
        <v>1500</v>
      </c>
      <c r="AB52" s="223">
        <v>3000</v>
      </c>
      <c r="AC52" s="226">
        <v>3050</v>
      </c>
    </row>
    <row r="53" spans="2:29" ht="21.75" thickBot="1">
      <c r="B53" s="188" t="s">
        <v>1529</v>
      </c>
      <c r="C53" s="249">
        <v>1500</v>
      </c>
      <c r="D53" s="250">
        <v>3000</v>
      </c>
      <c r="E53" s="251">
        <v>3050</v>
      </c>
      <c r="F53" s="249">
        <v>1500</v>
      </c>
      <c r="G53" s="250">
        <v>3000</v>
      </c>
      <c r="H53" s="252">
        <v>3050</v>
      </c>
      <c r="I53" s="253">
        <v>1500</v>
      </c>
      <c r="J53" s="250">
        <v>3000</v>
      </c>
      <c r="K53" s="251">
        <v>3050</v>
      </c>
      <c r="L53" s="230">
        <v>1525</v>
      </c>
      <c r="M53" s="228">
        <v>3050</v>
      </c>
      <c r="N53" s="231">
        <v>3100</v>
      </c>
      <c r="O53" s="253">
        <v>1500</v>
      </c>
      <c r="P53" s="250">
        <v>3000</v>
      </c>
      <c r="Q53" s="251">
        <v>3050</v>
      </c>
      <c r="R53" s="254">
        <v>1500</v>
      </c>
      <c r="S53" s="255">
        <v>3000</v>
      </c>
      <c r="T53" s="256">
        <v>3050</v>
      </c>
      <c r="U53" s="212">
        <v>1500</v>
      </c>
      <c r="V53" s="213">
        <v>3000</v>
      </c>
      <c r="W53" s="214">
        <v>3050</v>
      </c>
      <c r="X53" s="227">
        <v>1500</v>
      </c>
      <c r="Y53" s="228">
        <v>3000</v>
      </c>
      <c r="Z53" s="229">
        <v>3050</v>
      </c>
      <c r="AA53" s="230">
        <v>1500</v>
      </c>
      <c r="AB53" s="228">
        <v>3000</v>
      </c>
      <c r="AC53" s="231">
        <v>3050</v>
      </c>
    </row>
    <row r="54" spans="2:29" ht="15.75" thickBot="1"/>
    <row r="55" spans="2:29" ht="54.75" customHeight="1" thickBot="1">
      <c r="B55" s="996" t="s">
        <v>1919</v>
      </c>
      <c r="C55" s="998" t="s">
        <v>1979</v>
      </c>
      <c r="D55" s="999"/>
      <c r="E55" s="999"/>
      <c r="F55" s="999"/>
      <c r="G55" s="1000"/>
      <c r="H55" s="257"/>
      <c r="I55" s="257"/>
      <c r="J55" s="257"/>
      <c r="K55" s="257"/>
      <c r="L55" s="257"/>
      <c r="M55" s="257"/>
    </row>
    <row r="56" spans="2:29" ht="131.25" customHeight="1" thickBot="1">
      <c r="B56" s="997"/>
      <c r="C56" s="191" t="s">
        <v>1911</v>
      </c>
      <c r="D56" s="192" t="s">
        <v>1912</v>
      </c>
      <c r="E56" s="192" t="s">
        <v>1913</v>
      </c>
      <c r="F56" s="1001" t="s">
        <v>1920</v>
      </c>
      <c r="G56" s="1002"/>
    </row>
    <row r="57" spans="2:29" ht="29.25" customHeight="1">
      <c r="B57" s="162" t="s">
        <v>1952</v>
      </c>
      <c r="C57" s="163">
        <v>130</v>
      </c>
      <c r="D57" s="233">
        <v>130</v>
      </c>
      <c r="E57" s="233">
        <v>130</v>
      </c>
      <c r="F57" s="1003" t="s">
        <v>1921</v>
      </c>
      <c r="G57" s="1004"/>
    </row>
    <row r="58" spans="2:29" ht="29.25" customHeight="1">
      <c r="B58" s="164" t="s">
        <v>1950</v>
      </c>
      <c r="C58" s="165">
        <v>190</v>
      </c>
      <c r="D58" s="232">
        <v>380</v>
      </c>
      <c r="E58" s="232">
        <v>380</v>
      </c>
      <c r="F58" s="983" t="s">
        <v>1921</v>
      </c>
      <c r="G58" s="984"/>
    </row>
    <row r="59" spans="2:29" ht="29.25" customHeight="1">
      <c r="B59" s="164" t="s">
        <v>1951</v>
      </c>
      <c r="C59" s="165">
        <v>275</v>
      </c>
      <c r="D59" s="232">
        <v>550</v>
      </c>
      <c r="E59" s="232">
        <v>550</v>
      </c>
      <c r="F59" s="983" t="s">
        <v>1921</v>
      </c>
      <c r="G59" s="984"/>
    </row>
    <row r="60" spans="2:29" ht="29.25" customHeight="1">
      <c r="B60" s="166" t="s">
        <v>1989</v>
      </c>
      <c r="C60" s="165">
        <v>75</v>
      </c>
      <c r="D60" s="232">
        <v>150</v>
      </c>
      <c r="E60" s="232">
        <v>150</v>
      </c>
      <c r="F60" s="983" t="s">
        <v>1982</v>
      </c>
      <c r="G60" s="984"/>
    </row>
    <row r="61" spans="2:29" ht="29.25" customHeight="1">
      <c r="B61" s="166" t="s">
        <v>1981</v>
      </c>
      <c r="C61" s="165">
        <v>150</v>
      </c>
      <c r="D61" s="232">
        <v>300</v>
      </c>
      <c r="E61" s="232">
        <v>300</v>
      </c>
      <c r="F61" s="983" t="s">
        <v>1921</v>
      </c>
      <c r="G61" s="984"/>
    </row>
    <row r="62" spans="2:29" ht="29.25" customHeight="1">
      <c r="B62" s="166" t="s">
        <v>1922</v>
      </c>
      <c r="C62" s="165">
        <v>75</v>
      </c>
      <c r="D62" s="232">
        <v>150</v>
      </c>
      <c r="E62" s="232">
        <v>150</v>
      </c>
      <c r="F62" s="983" t="s">
        <v>1594</v>
      </c>
      <c r="G62" s="984"/>
    </row>
    <row r="63" spans="2:29" ht="29.25" customHeight="1">
      <c r="B63" s="166" t="s">
        <v>1923</v>
      </c>
      <c r="C63" s="165">
        <v>100</v>
      </c>
      <c r="D63" s="232">
        <v>100</v>
      </c>
      <c r="E63" s="232">
        <v>100</v>
      </c>
      <c r="F63" s="983" t="s">
        <v>1594</v>
      </c>
      <c r="G63" s="984"/>
    </row>
    <row r="64" spans="2:29" ht="29.25" customHeight="1">
      <c r="B64" s="166" t="s">
        <v>1924</v>
      </c>
      <c r="C64" s="165">
        <v>100</v>
      </c>
      <c r="D64" s="232">
        <v>200</v>
      </c>
      <c r="E64" s="232">
        <v>200</v>
      </c>
      <c r="F64" s="983" t="s">
        <v>1594</v>
      </c>
      <c r="G64" s="984"/>
    </row>
    <row r="65" spans="2:43" ht="29.25" customHeight="1">
      <c r="B65" s="166" t="s">
        <v>1991</v>
      </c>
      <c r="C65" s="165">
        <v>75</v>
      </c>
      <c r="D65" s="232">
        <v>150</v>
      </c>
      <c r="E65" s="232">
        <v>150</v>
      </c>
      <c r="F65" s="983" t="s">
        <v>1594</v>
      </c>
      <c r="G65" s="984"/>
    </row>
    <row r="66" spans="2:43" ht="29.25" customHeight="1">
      <c r="B66" s="166" t="s">
        <v>1925</v>
      </c>
      <c r="C66" s="165">
        <v>120</v>
      </c>
      <c r="D66" s="232">
        <v>120</v>
      </c>
      <c r="E66" s="232">
        <v>120</v>
      </c>
      <c r="F66" s="983" t="s">
        <v>1594</v>
      </c>
      <c r="G66" s="984"/>
    </row>
    <row r="67" spans="2:43" ht="29.25" customHeight="1">
      <c r="B67" s="166" t="s">
        <v>1926</v>
      </c>
      <c r="C67" s="165">
        <v>200</v>
      </c>
      <c r="D67" s="232">
        <v>200</v>
      </c>
      <c r="E67" s="232">
        <v>200</v>
      </c>
      <c r="F67" s="983" t="s">
        <v>1594</v>
      </c>
      <c r="G67" s="984"/>
    </row>
    <row r="68" spans="2:43" ht="29.25" customHeight="1">
      <c r="B68" s="166" t="s">
        <v>1980</v>
      </c>
      <c r="C68" s="165">
        <v>500</v>
      </c>
      <c r="D68" s="232">
        <v>1000</v>
      </c>
      <c r="E68" s="232">
        <v>1000</v>
      </c>
      <c r="F68" s="983" t="s">
        <v>1594</v>
      </c>
      <c r="G68" s="984"/>
    </row>
    <row r="69" spans="2:43" ht="29.25" customHeight="1">
      <c r="B69" s="166" t="s">
        <v>1990</v>
      </c>
      <c r="C69" s="165">
        <v>250</v>
      </c>
      <c r="D69" s="232">
        <v>500</v>
      </c>
      <c r="E69" s="232">
        <v>500</v>
      </c>
      <c r="F69" s="988" t="s">
        <v>1921</v>
      </c>
      <c r="G69" s="989"/>
    </row>
    <row r="70" spans="2:43" ht="27.75" customHeight="1">
      <c r="B70" s="166" t="s">
        <v>1576</v>
      </c>
      <c r="C70" s="165">
        <v>100</v>
      </c>
      <c r="D70" s="232">
        <v>100</v>
      </c>
      <c r="E70" s="232">
        <v>100</v>
      </c>
      <c r="F70" s="983" t="s">
        <v>1927</v>
      </c>
      <c r="G70" s="984"/>
    </row>
    <row r="71" spans="2:43" ht="29.25" customHeight="1">
      <c r="B71" s="166" t="s">
        <v>1938</v>
      </c>
      <c r="C71" s="165" t="s">
        <v>1939</v>
      </c>
      <c r="D71" s="232" t="s">
        <v>1940</v>
      </c>
      <c r="E71" s="232" t="s">
        <v>1940</v>
      </c>
      <c r="F71" s="983" t="s">
        <v>1941</v>
      </c>
      <c r="G71" s="984"/>
    </row>
    <row r="72" spans="2:43" ht="29.25" customHeight="1" thickBot="1">
      <c r="B72" s="167" t="s">
        <v>1942</v>
      </c>
      <c r="C72" s="168" t="s">
        <v>1939</v>
      </c>
      <c r="D72" s="234" t="s">
        <v>1940</v>
      </c>
      <c r="E72" s="234" t="s">
        <v>1940</v>
      </c>
      <c r="F72" s="985" t="s">
        <v>1941</v>
      </c>
      <c r="G72" s="986"/>
    </row>
    <row r="73" spans="2:43" ht="32.25" customHeight="1">
      <c r="B73" s="987"/>
      <c r="C73" s="987"/>
      <c r="D73" s="987"/>
      <c r="E73" s="987"/>
      <c r="F73" s="987"/>
      <c r="G73" s="987"/>
      <c r="H73" s="987"/>
      <c r="I73" s="987"/>
      <c r="J73" s="987"/>
      <c r="K73" s="987"/>
      <c r="L73" s="987"/>
      <c r="M73" s="987"/>
      <c r="N73" s="987"/>
      <c r="O73" s="987"/>
      <c r="P73" s="987"/>
      <c r="Q73" s="987"/>
      <c r="R73" s="987"/>
      <c r="S73" s="987"/>
      <c r="T73" s="987"/>
      <c r="U73" s="987"/>
      <c r="V73" s="987"/>
      <c r="W73" s="987"/>
      <c r="X73" s="987"/>
      <c r="Y73" s="987"/>
      <c r="Z73" s="987"/>
      <c r="AA73" s="987"/>
    </row>
    <row r="74" spans="2:43" ht="18.75" customHeight="1">
      <c r="B74" s="235" t="s">
        <v>1972</v>
      </c>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c r="AA74" s="235"/>
    </row>
    <row r="75" spans="2:43" ht="22.5" customHeight="1" thickBot="1">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5"/>
      <c r="Z75" s="235"/>
      <c r="AA75" s="235"/>
    </row>
    <row r="76" spans="2:43" ht="21.75" thickBot="1">
      <c r="B76" s="169" t="s">
        <v>2002</v>
      </c>
      <c r="C76" s="170"/>
      <c r="D76" s="170"/>
      <c r="E76" s="170"/>
      <c r="F76" s="170"/>
      <c r="G76" s="170"/>
      <c r="H76" s="170"/>
      <c r="I76" s="17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1"/>
    </row>
    <row r="77" spans="2:43" s="198" customFormat="1" ht="25.5" customHeight="1">
      <c r="B77" s="169" t="s">
        <v>2003</v>
      </c>
      <c r="C77" s="197"/>
      <c r="D77" s="197"/>
      <c r="E77" s="197"/>
      <c r="F77" s="197"/>
      <c r="G77" s="197"/>
      <c r="H77" s="197"/>
      <c r="I77" s="197"/>
      <c r="J77" s="197"/>
      <c r="K77" s="197"/>
      <c r="L77" s="197"/>
      <c r="M77" s="197"/>
      <c r="N77" s="197"/>
      <c r="O77" s="197"/>
      <c r="P77" s="197"/>
      <c r="Q77" s="197"/>
      <c r="R77" s="197"/>
      <c r="S77" s="197"/>
      <c r="T77" s="197"/>
      <c r="U77" s="197"/>
      <c r="V77" s="197"/>
      <c r="W77" s="197"/>
      <c r="X77" s="197"/>
      <c r="Y77" s="197"/>
      <c r="Z77" s="173"/>
      <c r="AA77" s="173"/>
      <c r="AB77" s="173"/>
      <c r="AC77" s="173"/>
      <c r="AD77" s="173"/>
      <c r="AE77" s="173"/>
      <c r="AF77" s="173"/>
      <c r="AG77" s="173"/>
      <c r="AH77" s="173"/>
      <c r="AI77" s="173"/>
      <c r="AJ77" s="173"/>
      <c r="AK77" s="173"/>
      <c r="AL77" s="173"/>
      <c r="AM77" s="173"/>
      <c r="AN77" s="173"/>
      <c r="AO77" s="173"/>
      <c r="AP77" s="173"/>
      <c r="AQ77" s="174"/>
    </row>
    <row r="78" spans="2:43" ht="19.5" customHeight="1">
      <c r="B78" s="172" t="s">
        <v>2004</v>
      </c>
      <c r="C78" s="189"/>
      <c r="D78" s="189"/>
      <c r="E78" s="189"/>
      <c r="F78" s="189"/>
      <c r="G78" s="189"/>
      <c r="H78" s="189"/>
      <c r="I78" s="189"/>
      <c r="J78" s="189"/>
      <c r="K78" s="189"/>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4"/>
    </row>
    <row r="79" spans="2:43" ht="21">
      <c r="B79" s="172" t="s">
        <v>1928</v>
      </c>
      <c r="C79" s="173"/>
      <c r="D79" s="173"/>
      <c r="E79" s="173"/>
      <c r="F79" s="173"/>
      <c r="G79" s="173"/>
      <c r="H79" s="173"/>
      <c r="I79" s="173"/>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4"/>
    </row>
    <row r="80" spans="2:43" ht="21">
      <c r="B80" s="172" t="s">
        <v>1929</v>
      </c>
      <c r="C80" s="173"/>
      <c r="D80" s="173"/>
      <c r="E80" s="173"/>
      <c r="F80" s="173"/>
      <c r="G80" s="173"/>
      <c r="H80" s="173"/>
      <c r="I80" s="173"/>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4"/>
    </row>
    <row r="81" spans="2:43" ht="21">
      <c r="B81" s="172" t="s">
        <v>1930</v>
      </c>
      <c r="C81" s="173"/>
      <c r="D81" s="173"/>
      <c r="E81" s="173"/>
      <c r="F81" s="173"/>
      <c r="G81" s="173"/>
      <c r="H81" s="173"/>
      <c r="I81" s="173"/>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4"/>
    </row>
    <row r="82" spans="2:43" ht="21.75" thickBot="1">
      <c r="B82" s="175" t="s">
        <v>1936</v>
      </c>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7"/>
    </row>
    <row r="83" spans="2:43" ht="31.5" customHeight="1" thickBot="1">
      <c r="B83" s="178"/>
    </row>
    <row r="84" spans="2:43" ht="21.75" thickBot="1">
      <c r="B84" s="179" t="s">
        <v>1931</v>
      </c>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c r="AA84" s="180"/>
      <c r="AB84" s="180"/>
      <c r="AC84" s="180"/>
      <c r="AD84" s="180"/>
      <c r="AE84" s="180"/>
      <c r="AF84" s="180"/>
      <c r="AG84" s="180"/>
      <c r="AH84" s="180"/>
      <c r="AI84" s="180"/>
      <c r="AJ84" s="181"/>
    </row>
  </sheetData>
  <mergeCells count="36">
    <mergeCell ref="AA8:AC8"/>
    <mergeCell ref="B5:B9"/>
    <mergeCell ref="C8:E8"/>
    <mergeCell ref="F8:H8"/>
    <mergeCell ref="I8:K8"/>
    <mergeCell ref="L8:N8"/>
    <mergeCell ref="O8:Q8"/>
    <mergeCell ref="R8:T8"/>
    <mergeCell ref="U8:W8"/>
    <mergeCell ref="X8:Z8"/>
    <mergeCell ref="C7:AC7"/>
    <mergeCell ref="F63:G63"/>
    <mergeCell ref="B55:B56"/>
    <mergeCell ref="C55:G55"/>
    <mergeCell ref="F56:G56"/>
    <mergeCell ref="F57:G57"/>
    <mergeCell ref="F58:G58"/>
    <mergeCell ref="F59:G59"/>
    <mergeCell ref="F60:G60"/>
    <mergeCell ref="F61:G61"/>
    <mergeCell ref="F62:G62"/>
    <mergeCell ref="C2:AC2"/>
    <mergeCell ref="C3:AC3"/>
    <mergeCell ref="C4:AC4"/>
    <mergeCell ref="C5:AC5"/>
    <mergeCell ref="C6:AC6"/>
    <mergeCell ref="F70:G70"/>
    <mergeCell ref="F71:G71"/>
    <mergeCell ref="F72:G72"/>
    <mergeCell ref="B73:AA73"/>
    <mergeCell ref="F64:G64"/>
    <mergeCell ref="F65:G65"/>
    <mergeCell ref="F66:G66"/>
    <mergeCell ref="F67:G67"/>
    <mergeCell ref="F68:G68"/>
    <mergeCell ref="F69:G69"/>
  </mergeCells>
  <pageMargins left="0.7" right="0.7" top="0.75" bottom="0.75" header="0.3" footer="0.3"/>
  <pageSetup paperSize="9" orientation="portrait" r:id="rId1"/>
  <headerFooter>
    <oddFooter>&amp;L_x000D_&amp;1#&amp;"Calibri"&amp;10&amp;K000000 Sensitivity: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Q1385"/>
  <sheetViews>
    <sheetView zoomScale="60" zoomScaleNormal="60" workbookViewId="0">
      <pane xSplit="1" topLeftCell="V1" activePane="topRight" state="frozen"/>
      <selection activeCell="A44" sqref="A44"/>
      <selection pane="topRight" activeCell="AE14" sqref="AE14"/>
    </sheetView>
  </sheetViews>
  <sheetFormatPr defaultColWidth="54.85546875" defaultRowHeight="18.75"/>
  <cols>
    <col min="1" max="1" width="54.85546875" style="198"/>
    <col min="2" max="28" width="31.42578125" style="575" customWidth="1"/>
    <col min="29" max="16384" width="54.85546875" style="198"/>
  </cols>
  <sheetData>
    <row r="1" spans="1:28">
      <c r="A1" s="559" t="s">
        <v>1513</v>
      </c>
      <c r="B1" s="560" t="s">
        <v>2211</v>
      </c>
      <c r="C1" s="560" t="s">
        <v>2211</v>
      </c>
      <c r="D1" s="560" t="s">
        <v>2211</v>
      </c>
      <c r="E1" s="560" t="s">
        <v>2211</v>
      </c>
      <c r="F1" s="560" t="s">
        <v>2211</v>
      </c>
      <c r="G1" s="560" t="s">
        <v>2211</v>
      </c>
      <c r="H1" s="560" t="s">
        <v>2211</v>
      </c>
      <c r="I1" s="560" t="s">
        <v>2211</v>
      </c>
      <c r="J1" s="560" t="s">
        <v>2211</v>
      </c>
      <c r="K1" s="560" t="s">
        <v>2211</v>
      </c>
      <c r="L1" s="560" t="s">
        <v>2211</v>
      </c>
      <c r="M1" s="560" t="s">
        <v>2211</v>
      </c>
      <c r="N1" s="560" t="s">
        <v>2211</v>
      </c>
      <c r="O1" s="560" t="s">
        <v>2211</v>
      </c>
      <c r="P1" s="560" t="s">
        <v>2211</v>
      </c>
      <c r="Q1" s="560" t="s">
        <v>2211</v>
      </c>
      <c r="R1" s="560" t="s">
        <v>2211</v>
      </c>
      <c r="S1" s="560" t="s">
        <v>2211</v>
      </c>
      <c r="T1" s="560" t="s">
        <v>2211</v>
      </c>
      <c r="U1" s="560" t="s">
        <v>2211</v>
      </c>
      <c r="V1" s="560" t="s">
        <v>2211</v>
      </c>
      <c r="W1" s="560" t="s">
        <v>2211</v>
      </c>
      <c r="X1" s="560" t="s">
        <v>2211</v>
      </c>
      <c r="Y1" s="560" t="s">
        <v>2211</v>
      </c>
      <c r="Z1" s="560" t="s">
        <v>2211</v>
      </c>
      <c r="AA1" s="560" t="s">
        <v>2211</v>
      </c>
      <c r="AB1" s="560" t="s">
        <v>2211</v>
      </c>
    </row>
    <row r="2" spans="1:28">
      <c r="A2" s="559" t="s">
        <v>1401</v>
      </c>
      <c r="B2" s="576" t="s">
        <v>1612</v>
      </c>
      <c r="C2" s="576" t="s">
        <v>1612</v>
      </c>
      <c r="D2" s="576" t="s">
        <v>1612</v>
      </c>
      <c r="E2" s="576" t="s">
        <v>1612</v>
      </c>
      <c r="F2" s="576" t="s">
        <v>1612</v>
      </c>
      <c r="G2" s="576" t="s">
        <v>1612</v>
      </c>
      <c r="H2" s="576" t="s">
        <v>1612</v>
      </c>
      <c r="I2" s="576" t="s">
        <v>1612</v>
      </c>
      <c r="J2" s="576" t="s">
        <v>1612</v>
      </c>
      <c r="K2" s="576" t="s">
        <v>1612</v>
      </c>
      <c r="L2" s="576" t="s">
        <v>1612</v>
      </c>
      <c r="M2" s="576" t="s">
        <v>1612</v>
      </c>
      <c r="N2" s="576" t="s">
        <v>1612</v>
      </c>
      <c r="O2" s="576" t="s">
        <v>1612</v>
      </c>
      <c r="P2" s="576" t="s">
        <v>1612</v>
      </c>
      <c r="Q2" s="576" t="s">
        <v>1612</v>
      </c>
      <c r="R2" s="576" t="s">
        <v>1612</v>
      </c>
      <c r="S2" s="576" t="s">
        <v>1612</v>
      </c>
      <c r="T2" s="576" t="s">
        <v>1612</v>
      </c>
      <c r="U2" s="576" t="s">
        <v>1612</v>
      </c>
      <c r="V2" s="576" t="s">
        <v>1612</v>
      </c>
      <c r="W2" s="576" t="s">
        <v>1612</v>
      </c>
      <c r="X2" s="576" t="s">
        <v>1612</v>
      </c>
      <c r="Y2" s="576" t="s">
        <v>1612</v>
      </c>
      <c r="Z2" s="576" t="s">
        <v>1612</v>
      </c>
      <c r="AA2" s="576" t="s">
        <v>1612</v>
      </c>
      <c r="AB2" s="576" t="s">
        <v>1612</v>
      </c>
    </row>
    <row r="3" spans="1:28">
      <c r="A3" s="559" t="s">
        <v>1512</v>
      </c>
      <c r="B3" s="561" t="s">
        <v>1532</v>
      </c>
      <c r="C3" s="561" t="s">
        <v>1532</v>
      </c>
      <c r="D3" s="561" t="s">
        <v>1532</v>
      </c>
      <c r="E3" s="561" t="s">
        <v>1532</v>
      </c>
      <c r="F3" s="561" t="s">
        <v>1532</v>
      </c>
      <c r="G3" s="561" t="s">
        <v>1532</v>
      </c>
      <c r="H3" s="561" t="s">
        <v>1532</v>
      </c>
      <c r="I3" s="561" t="s">
        <v>1532</v>
      </c>
      <c r="J3" s="561" t="s">
        <v>1532</v>
      </c>
      <c r="K3" s="561" t="s">
        <v>1532</v>
      </c>
      <c r="L3" s="561" t="s">
        <v>1532</v>
      </c>
      <c r="M3" s="561" t="s">
        <v>1532</v>
      </c>
      <c r="N3" s="561" t="s">
        <v>1532</v>
      </c>
      <c r="O3" s="561" t="s">
        <v>1532</v>
      </c>
      <c r="P3" s="561" t="s">
        <v>1532</v>
      </c>
      <c r="Q3" s="561" t="s">
        <v>1532</v>
      </c>
      <c r="R3" s="561" t="s">
        <v>1532</v>
      </c>
      <c r="S3" s="561" t="s">
        <v>1532</v>
      </c>
      <c r="T3" s="561" t="s">
        <v>1532</v>
      </c>
      <c r="U3" s="561" t="s">
        <v>1532</v>
      </c>
      <c r="V3" s="561" t="s">
        <v>1532</v>
      </c>
      <c r="W3" s="561" t="s">
        <v>1532</v>
      </c>
      <c r="X3" s="561" t="s">
        <v>1532</v>
      </c>
      <c r="Y3" s="561" t="s">
        <v>1532</v>
      </c>
      <c r="Z3" s="561" t="s">
        <v>1532</v>
      </c>
      <c r="AA3" s="561" t="s">
        <v>1532</v>
      </c>
      <c r="AB3" s="561" t="s">
        <v>1532</v>
      </c>
    </row>
    <row r="4" spans="1:28" ht="80.25" customHeight="1">
      <c r="A4" s="559" t="s">
        <v>1514</v>
      </c>
      <c r="B4" s="562" t="s">
        <v>2223</v>
      </c>
      <c r="C4" s="562" t="s">
        <v>2223</v>
      </c>
      <c r="D4" s="562" t="s">
        <v>2223</v>
      </c>
      <c r="E4" s="562" t="s">
        <v>2224</v>
      </c>
      <c r="F4" s="562" t="s">
        <v>2224</v>
      </c>
      <c r="G4" s="562" t="s">
        <v>2224</v>
      </c>
      <c r="H4" s="562" t="s">
        <v>2224</v>
      </c>
      <c r="I4" s="562" t="s">
        <v>2224</v>
      </c>
      <c r="J4" s="562" t="s">
        <v>2224</v>
      </c>
      <c r="K4" s="562" t="s">
        <v>2224</v>
      </c>
      <c r="L4" s="562" t="s">
        <v>2224</v>
      </c>
      <c r="M4" s="562" t="s">
        <v>2224</v>
      </c>
      <c r="N4" s="562" t="s">
        <v>2224</v>
      </c>
      <c r="O4" s="562" t="s">
        <v>2224</v>
      </c>
      <c r="P4" s="562" t="s">
        <v>2224</v>
      </c>
      <c r="Q4" s="562" t="s">
        <v>2228</v>
      </c>
      <c r="R4" s="562" t="s">
        <v>2228</v>
      </c>
      <c r="S4" s="562" t="s">
        <v>2228</v>
      </c>
      <c r="T4" s="562" t="s">
        <v>2228</v>
      </c>
      <c r="U4" s="562" t="s">
        <v>2228</v>
      </c>
      <c r="V4" s="562" t="s">
        <v>2228</v>
      </c>
      <c r="W4" s="562" t="s">
        <v>2228</v>
      </c>
      <c r="X4" s="562" t="s">
        <v>2228</v>
      </c>
      <c r="Y4" s="562" t="s">
        <v>2228</v>
      </c>
      <c r="Z4" s="562" t="s">
        <v>2228</v>
      </c>
      <c r="AA4" s="562" t="s">
        <v>2228</v>
      </c>
      <c r="AB4" s="562" t="s">
        <v>2228</v>
      </c>
    </row>
    <row r="5" spans="1:28">
      <c r="A5" s="559" t="s">
        <v>2018</v>
      </c>
      <c r="B5" s="1014" t="s">
        <v>2212</v>
      </c>
      <c r="C5" s="1014"/>
      <c r="D5" s="1014"/>
      <c r="E5" s="1014" t="s">
        <v>2212</v>
      </c>
      <c r="F5" s="1014"/>
      <c r="G5" s="1014"/>
      <c r="H5" s="1014" t="s">
        <v>2212</v>
      </c>
      <c r="I5" s="1014"/>
      <c r="J5" s="1014"/>
      <c r="K5" s="1014" t="s">
        <v>2212</v>
      </c>
      <c r="L5" s="1014"/>
      <c r="M5" s="1014"/>
      <c r="N5" s="1014" t="s">
        <v>2212</v>
      </c>
      <c r="O5" s="1014"/>
      <c r="P5" s="1014"/>
      <c r="Q5" s="1014" t="s">
        <v>2212</v>
      </c>
      <c r="R5" s="1014"/>
      <c r="S5" s="1014"/>
      <c r="T5" s="1014" t="s">
        <v>2212</v>
      </c>
      <c r="U5" s="1014"/>
      <c r="V5" s="1014"/>
      <c r="W5" s="1014" t="s">
        <v>2212</v>
      </c>
      <c r="X5" s="1014"/>
      <c r="Y5" s="1014"/>
      <c r="Z5" s="1014" t="s">
        <v>2212</v>
      </c>
      <c r="AA5" s="1014"/>
      <c r="AB5" s="1014"/>
    </row>
    <row r="6" spans="1:28">
      <c r="A6" s="559" t="s">
        <v>1767</v>
      </c>
      <c r="B6" s="1014" t="s">
        <v>2213</v>
      </c>
      <c r="C6" s="1014"/>
      <c r="D6" s="1014"/>
      <c r="E6" s="1014" t="s">
        <v>2225</v>
      </c>
      <c r="F6" s="1014"/>
      <c r="G6" s="1014"/>
      <c r="H6" s="1014" t="s">
        <v>2225</v>
      </c>
      <c r="I6" s="1014"/>
      <c r="J6" s="1014"/>
      <c r="K6" s="1014" t="s">
        <v>2225</v>
      </c>
      <c r="L6" s="1014"/>
      <c r="M6" s="1014"/>
      <c r="N6" s="1014" t="s">
        <v>2225</v>
      </c>
      <c r="O6" s="1014"/>
      <c r="P6" s="1014"/>
      <c r="Q6" s="1014"/>
      <c r="R6" s="1014"/>
      <c r="S6" s="1014"/>
      <c r="T6" s="1014"/>
      <c r="U6" s="1014"/>
      <c r="V6" s="1014"/>
      <c r="W6" s="1014"/>
      <c r="X6" s="1014"/>
      <c r="Y6" s="1014"/>
      <c r="Z6" s="1014"/>
      <c r="AA6" s="1014"/>
      <c r="AB6" s="1014"/>
    </row>
    <row r="7" spans="1:28" hidden="1">
      <c r="A7" s="563" t="s">
        <v>2215</v>
      </c>
      <c r="B7" s="1014" t="s">
        <v>2216</v>
      </c>
      <c r="C7" s="1014"/>
      <c r="D7" s="1014"/>
      <c r="E7" s="1014"/>
      <c r="F7" s="1014"/>
      <c r="G7" s="1014"/>
      <c r="H7" s="1014"/>
      <c r="I7" s="1014"/>
      <c r="J7" s="1014"/>
      <c r="K7" s="1014"/>
      <c r="L7" s="1014"/>
      <c r="M7" s="1014"/>
      <c r="N7" s="1014"/>
      <c r="O7" s="1014"/>
      <c r="P7" s="1014"/>
      <c r="Q7" s="1014"/>
      <c r="R7" s="1014"/>
      <c r="S7" s="1014"/>
      <c r="T7" s="1014"/>
      <c r="U7" s="1014"/>
      <c r="V7" s="1014"/>
      <c r="W7" s="1014"/>
      <c r="X7" s="1014"/>
      <c r="Y7" s="1014"/>
      <c r="Z7" s="1014"/>
      <c r="AA7" s="1014"/>
      <c r="AB7" s="1014"/>
    </row>
    <row r="8" spans="1:28">
      <c r="A8" s="563" t="s">
        <v>1515</v>
      </c>
      <c r="B8" s="1014" t="s">
        <v>2214</v>
      </c>
      <c r="C8" s="1014"/>
      <c r="D8" s="1014"/>
      <c r="E8" s="1014" t="s">
        <v>2226</v>
      </c>
      <c r="F8" s="1014"/>
      <c r="G8" s="1014"/>
      <c r="H8" s="1014" t="s">
        <v>2226</v>
      </c>
      <c r="I8" s="1014"/>
      <c r="J8" s="1014"/>
      <c r="K8" s="1014" t="s">
        <v>2226</v>
      </c>
      <c r="L8" s="1014"/>
      <c r="M8" s="1014"/>
      <c r="N8" s="1014" t="s">
        <v>2226</v>
      </c>
      <c r="O8" s="1014"/>
      <c r="P8" s="1014"/>
      <c r="Q8" s="1014" t="s">
        <v>2229</v>
      </c>
      <c r="R8" s="1014"/>
      <c r="S8" s="1014"/>
      <c r="T8" s="1014" t="s">
        <v>2229</v>
      </c>
      <c r="U8" s="1014"/>
      <c r="V8" s="1014"/>
      <c r="W8" s="1014" t="s">
        <v>2229</v>
      </c>
      <c r="X8" s="1014"/>
      <c r="Y8" s="1014"/>
      <c r="Z8" s="1014" t="s">
        <v>2229</v>
      </c>
      <c r="AA8" s="1014"/>
      <c r="AB8" s="1014"/>
    </row>
    <row r="9" spans="1:28">
      <c r="A9" s="563" t="s">
        <v>2019</v>
      </c>
      <c r="B9" s="576"/>
      <c r="C9" s="576"/>
      <c r="D9" s="576"/>
      <c r="E9" s="576"/>
      <c r="F9" s="576"/>
      <c r="G9" s="576"/>
      <c r="H9" s="576"/>
      <c r="I9" s="576"/>
      <c r="J9" s="576"/>
      <c r="K9" s="576"/>
      <c r="L9" s="576"/>
      <c r="M9" s="576"/>
      <c r="N9" s="576"/>
      <c r="O9" s="576"/>
      <c r="P9" s="576"/>
      <c r="Q9" s="576"/>
      <c r="R9" s="576"/>
      <c r="S9" s="576"/>
      <c r="T9" s="576"/>
      <c r="U9" s="576"/>
      <c r="V9" s="576"/>
      <c r="W9" s="576"/>
      <c r="X9" s="576"/>
      <c r="Y9" s="576"/>
      <c r="Z9" s="576"/>
      <c r="AA9" s="576"/>
      <c r="AB9" s="576"/>
    </row>
    <row r="10" spans="1:28">
      <c r="A10" s="563" t="s">
        <v>1516</v>
      </c>
      <c r="B10" s="556"/>
      <c r="C10" s="556"/>
      <c r="D10" s="556"/>
      <c r="E10" s="556"/>
      <c r="F10" s="556"/>
      <c r="G10" s="556"/>
      <c r="H10" s="556"/>
      <c r="I10" s="556"/>
      <c r="J10" s="556"/>
      <c r="K10" s="556"/>
      <c r="L10" s="556"/>
      <c r="M10" s="556"/>
      <c r="N10" s="556"/>
      <c r="O10" s="556"/>
      <c r="P10" s="556"/>
      <c r="Q10" s="556"/>
      <c r="R10" s="556"/>
      <c r="S10" s="556"/>
      <c r="T10" s="556"/>
      <c r="U10" s="556"/>
      <c r="V10" s="556"/>
      <c r="W10" s="556"/>
      <c r="X10" s="556"/>
      <c r="Y10" s="556"/>
      <c r="Z10" s="556"/>
      <c r="AA10" s="556"/>
      <c r="AB10" s="556"/>
    </row>
    <row r="11" spans="1:28">
      <c r="A11" s="563" t="s">
        <v>15</v>
      </c>
      <c r="B11" s="576"/>
      <c r="C11" s="576"/>
      <c r="D11" s="576"/>
      <c r="E11" s="576"/>
      <c r="F11" s="576"/>
      <c r="G11" s="576"/>
      <c r="H11" s="576"/>
      <c r="I11" s="576"/>
      <c r="J11" s="576"/>
      <c r="K11" s="576"/>
      <c r="L11" s="576"/>
      <c r="M11" s="576"/>
      <c r="N11" s="576"/>
      <c r="O11" s="576"/>
      <c r="P11" s="576"/>
      <c r="Q11" s="576"/>
      <c r="R11" s="576"/>
      <c r="S11" s="576"/>
      <c r="T11" s="576"/>
      <c r="U11" s="576"/>
      <c r="V11" s="576"/>
      <c r="W11" s="576"/>
      <c r="X11" s="576"/>
      <c r="Y11" s="576"/>
      <c r="Z11" s="576"/>
      <c r="AA11" s="576"/>
      <c r="AB11" s="576"/>
    </row>
    <row r="12" spans="1:28">
      <c r="A12" s="563" t="s">
        <v>16</v>
      </c>
      <c r="B12" s="576"/>
      <c r="C12" s="576"/>
      <c r="D12" s="576"/>
      <c r="E12" s="576"/>
      <c r="F12" s="576"/>
      <c r="G12" s="576"/>
      <c r="H12" s="576"/>
      <c r="I12" s="576"/>
      <c r="J12" s="576"/>
      <c r="K12" s="576"/>
      <c r="L12" s="576"/>
      <c r="M12" s="576"/>
      <c r="N12" s="576"/>
      <c r="O12" s="576"/>
      <c r="P12" s="576"/>
      <c r="Q12" s="576"/>
      <c r="R12" s="576"/>
      <c r="S12" s="576"/>
      <c r="T12" s="576"/>
      <c r="U12" s="576"/>
      <c r="V12" s="576"/>
      <c r="W12" s="576"/>
      <c r="X12" s="576"/>
      <c r="Y12" s="576"/>
      <c r="Z12" s="576"/>
      <c r="AA12" s="576"/>
      <c r="AB12" s="576"/>
    </row>
    <row r="13" spans="1:28">
      <c r="A13" s="563" t="s">
        <v>1517</v>
      </c>
      <c r="B13" s="556">
        <v>44741</v>
      </c>
      <c r="C13" s="556">
        <v>44741</v>
      </c>
      <c r="D13" s="556">
        <v>44741</v>
      </c>
      <c r="E13" s="556">
        <v>44743</v>
      </c>
      <c r="F13" s="556">
        <v>44743</v>
      </c>
      <c r="G13" s="556">
        <v>44743</v>
      </c>
      <c r="H13" s="556">
        <v>44757</v>
      </c>
      <c r="I13" s="556">
        <v>44757</v>
      </c>
      <c r="J13" s="556">
        <v>44757</v>
      </c>
      <c r="K13" s="556">
        <v>44743</v>
      </c>
      <c r="L13" s="556">
        <v>44743</v>
      </c>
      <c r="M13" s="556">
        <v>44743</v>
      </c>
      <c r="N13" s="556">
        <v>44757</v>
      </c>
      <c r="O13" s="556">
        <v>44757</v>
      </c>
      <c r="P13" s="556">
        <v>44757</v>
      </c>
      <c r="Q13" s="556">
        <v>44743</v>
      </c>
      <c r="R13" s="556">
        <v>44743</v>
      </c>
      <c r="S13" s="556">
        <v>44743</v>
      </c>
      <c r="T13" s="556">
        <v>44757</v>
      </c>
      <c r="U13" s="556">
        <v>44757</v>
      </c>
      <c r="V13" s="556">
        <v>44757</v>
      </c>
      <c r="W13" s="556">
        <v>44743</v>
      </c>
      <c r="X13" s="556">
        <v>44743</v>
      </c>
      <c r="Y13" s="556">
        <v>44743</v>
      </c>
      <c r="Z13" s="556">
        <v>44757</v>
      </c>
      <c r="AA13" s="556">
        <v>44757</v>
      </c>
      <c r="AB13" s="556">
        <v>44757</v>
      </c>
    </row>
    <row r="14" spans="1:28">
      <c r="A14" s="563" t="s">
        <v>1518</v>
      </c>
      <c r="B14" s="556">
        <v>44749</v>
      </c>
      <c r="C14" s="556">
        <v>44749</v>
      </c>
      <c r="D14" s="556">
        <v>44749</v>
      </c>
      <c r="E14" s="556">
        <v>44756</v>
      </c>
      <c r="F14" s="556">
        <v>44756</v>
      </c>
      <c r="G14" s="556">
        <v>44756</v>
      </c>
      <c r="H14" s="556">
        <v>44773</v>
      </c>
      <c r="I14" s="556">
        <v>44773</v>
      </c>
      <c r="J14" s="556">
        <v>44773</v>
      </c>
      <c r="K14" s="556">
        <v>44756</v>
      </c>
      <c r="L14" s="556">
        <v>44756</v>
      </c>
      <c r="M14" s="556">
        <v>44756</v>
      </c>
      <c r="N14" s="556">
        <v>44773</v>
      </c>
      <c r="O14" s="556">
        <v>44773</v>
      </c>
      <c r="P14" s="556">
        <v>44773</v>
      </c>
      <c r="Q14" s="556">
        <v>44756</v>
      </c>
      <c r="R14" s="556">
        <v>44756</v>
      </c>
      <c r="S14" s="556">
        <v>44756</v>
      </c>
      <c r="T14" s="556">
        <v>44773</v>
      </c>
      <c r="U14" s="556">
        <v>44773</v>
      </c>
      <c r="V14" s="556">
        <v>44773</v>
      </c>
      <c r="W14" s="556">
        <v>44756</v>
      </c>
      <c r="X14" s="556">
        <v>44756</v>
      </c>
      <c r="Y14" s="556">
        <v>44756</v>
      </c>
      <c r="Z14" s="556">
        <v>44773</v>
      </c>
      <c r="AA14" s="556">
        <v>44773</v>
      </c>
      <c r="AB14" s="556">
        <v>44773</v>
      </c>
    </row>
    <row r="15" spans="1:28">
      <c r="A15" s="563" t="s">
        <v>0</v>
      </c>
      <c r="B15" s="557"/>
      <c r="C15" s="556"/>
      <c r="D15" s="557"/>
      <c r="E15" s="557"/>
      <c r="F15" s="556"/>
      <c r="G15" s="557"/>
      <c r="H15" s="557"/>
      <c r="I15" s="556"/>
      <c r="J15" s="557"/>
      <c r="K15" s="557"/>
      <c r="L15" s="556"/>
      <c r="M15" s="557"/>
      <c r="N15" s="557"/>
      <c r="O15" s="556"/>
      <c r="P15" s="557"/>
      <c r="Q15" s="557"/>
      <c r="R15" s="556"/>
      <c r="S15" s="557"/>
      <c r="T15" s="557"/>
      <c r="U15" s="556"/>
      <c r="V15" s="557"/>
      <c r="W15" s="557"/>
      <c r="X15" s="556"/>
      <c r="Y15" s="557"/>
      <c r="Z15" s="557"/>
      <c r="AA15" s="556"/>
      <c r="AB15" s="557"/>
    </row>
    <row r="16" spans="1:28">
      <c r="A16" s="559" t="s">
        <v>1402</v>
      </c>
      <c r="B16" s="576" t="s">
        <v>1527</v>
      </c>
      <c r="C16" s="576" t="s">
        <v>1530</v>
      </c>
      <c r="D16" s="576" t="s">
        <v>1531</v>
      </c>
      <c r="E16" s="576" t="s">
        <v>1527</v>
      </c>
      <c r="F16" s="576" t="s">
        <v>1530</v>
      </c>
      <c r="G16" s="576" t="s">
        <v>1531</v>
      </c>
      <c r="H16" s="576" t="s">
        <v>1527</v>
      </c>
      <c r="I16" s="576" t="s">
        <v>1530</v>
      </c>
      <c r="J16" s="576" t="s">
        <v>1531</v>
      </c>
      <c r="K16" s="576" t="s">
        <v>1527</v>
      </c>
      <c r="L16" s="576" t="s">
        <v>1530</v>
      </c>
      <c r="M16" s="576" t="s">
        <v>1531</v>
      </c>
      <c r="N16" s="576" t="s">
        <v>1527</v>
      </c>
      <c r="O16" s="576" t="s">
        <v>1530</v>
      </c>
      <c r="P16" s="576" t="s">
        <v>1531</v>
      </c>
      <c r="Q16" s="576" t="s">
        <v>1527</v>
      </c>
      <c r="R16" s="576" t="s">
        <v>1530</v>
      </c>
      <c r="S16" s="576" t="s">
        <v>1531</v>
      </c>
      <c r="T16" s="576" t="s">
        <v>1527</v>
      </c>
      <c r="U16" s="576" t="s">
        <v>1530</v>
      </c>
      <c r="V16" s="576" t="s">
        <v>1531</v>
      </c>
      <c r="W16" s="576" t="s">
        <v>1527</v>
      </c>
      <c r="X16" s="576" t="s">
        <v>1530</v>
      </c>
      <c r="Y16" s="576" t="s">
        <v>1531</v>
      </c>
      <c r="Z16" s="576" t="s">
        <v>1527</v>
      </c>
      <c r="AA16" s="576" t="s">
        <v>1530</v>
      </c>
      <c r="AB16" s="576" t="s">
        <v>1531</v>
      </c>
    </row>
    <row r="17" spans="1:173">
      <c r="A17" s="559" t="s">
        <v>1521</v>
      </c>
      <c r="B17" s="576"/>
      <c r="C17" s="576"/>
      <c r="D17" s="576"/>
      <c r="E17" s="576"/>
      <c r="F17" s="576"/>
      <c r="G17" s="576"/>
      <c r="H17" s="576"/>
      <c r="I17" s="576"/>
      <c r="J17" s="576"/>
      <c r="K17" s="576"/>
      <c r="L17" s="576"/>
      <c r="M17" s="576"/>
      <c r="N17" s="576"/>
      <c r="O17" s="576"/>
      <c r="P17" s="576"/>
      <c r="Q17" s="576"/>
      <c r="R17" s="576"/>
      <c r="S17" s="576"/>
      <c r="T17" s="576"/>
      <c r="U17" s="576"/>
      <c r="V17" s="576"/>
      <c r="W17" s="576"/>
      <c r="X17" s="576"/>
      <c r="Y17" s="576"/>
      <c r="Z17" s="576"/>
      <c r="AA17" s="576"/>
      <c r="AB17" s="576"/>
    </row>
    <row r="18" spans="1:173">
      <c r="A18" s="558" t="s">
        <v>1482</v>
      </c>
      <c r="B18" s="577"/>
      <c r="C18" s="577"/>
      <c r="D18" s="577"/>
      <c r="E18" s="577">
        <v>4524</v>
      </c>
      <c r="F18" s="577">
        <v>7948</v>
      </c>
      <c r="G18" s="577">
        <v>8098</v>
      </c>
      <c r="H18" s="577">
        <v>4524</v>
      </c>
      <c r="I18" s="577">
        <v>7948</v>
      </c>
      <c r="J18" s="577">
        <v>8098</v>
      </c>
      <c r="K18" s="577">
        <v>4674</v>
      </c>
      <c r="L18" s="577">
        <v>8248</v>
      </c>
      <c r="M18" s="577">
        <v>8398</v>
      </c>
      <c r="N18" s="577">
        <v>4674</v>
      </c>
      <c r="O18" s="577">
        <v>8248</v>
      </c>
      <c r="P18" s="577">
        <v>8398</v>
      </c>
      <c r="Q18" s="577">
        <v>4524</v>
      </c>
      <c r="R18" s="577">
        <v>7948</v>
      </c>
      <c r="S18" s="577">
        <v>8098</v>
      </c>
      <c r="T18" s="577">
        <v>4524</v>
      </c>
      <c r="U18" s="577">
        <v>7948</v>
      </c>
      <c r="V18" s="577">
        <v>8098</v>
      </c>
      <c r="W18" s="577">
        <v>4674</v>
      </c>
      <c r="X18" s="577">
        <v>8248</v>
      </c>
      <c r="Y18" s="577">
        <v>8398</v>
      </c>
      <c r="Z18" s="577">
        <v>4674</v>
      </c>
      <c r="AA18" s="577">
        <v>8248</v>
      </c>
      <c r="AB18" s="577">
        <v>8398</v>
      </c>
    </row>
    <row r="19" spans="1:173">
      <c r="A19" s="558" t="s">
        <v>1937</v>
      </c>
      <c r="B19" s="577"/>
      <c r="C19" s="577"/>
      <c r="D19" s="577"/>
      <c r="E19" s="577">
        <v>4524</v>
      </c>
      <c r="F19" s="577">
        <v>7948</v>
      </c>
      <c r="G19" s="577">
        <v>8098</v>
      </c>
      <c r="H19" s="577">
        <v>4524</v>
      </c>
      <c r="I19" s="577">
        <v>7948</v>
      </c>
      <c r="J19" s="577">
        <v>8098</v>
      </c>
      <c r="K19" s="577">
        <v>4674</v>
      </c>
      <c r="L19" s="577">
        <v>8248</v>
      </c>
      <c r="M19" s="577">
        <v>8398</v>
      </c>
      <c r="N19" s="577">
        <v>4674</v>
      </c>
      <c r="O19" s="577">
        <v>8248</v>
      </c>
      <c r="P19" s="577">
        <v>8398</v>
      </c>
      <c r="Q19" s="577">
        <v>4524</v>
      </c>
      <c r="R19" s="577">
        <v>7948</v>
      </c>
      <c r="S19" s="577">
        <v>8098</v>
      </c>
      <c r="T19" s="577">
        <v>4524</v>
      </c>
      <c r="U19" s="577">
        <v>7948</v>
      </c>
      <c r="V19" s="577">
        <v>8098</v>
      </c>
      <c r="W19" s="577">
        <v>4674</v>
      </c>
      <c r="X19" s="577">
        <v>8248</v>
      </c>
      <c r="Y19" s="577">
        <v>8398</v>
      </c>
      <c r="Z19" s="577">
        <v>4674</v>
      </c>
      <c r="AA19" s="577">
        <v>8248</v>
      </c>
      <c r="AB19" s="577">
        <v>8398</v>
      </c>
    </row>
    <row r="20" spans="1:173">
      <c r="A20" s="558" t="s">
        <v>1483</v>
      </c>
      <c r="B20" s="577"/>
      <c r="C20" s="577"/>
      <c r="D20" s="577"/>
      <c r="E20" s="577">
        <v>4524</v>
      </c>
      <c r="F20" s="577">
        <v>7948</v>
      </c>
      <c r="G20" s="577">
        <v>8098</v>
      </c>
      <c r="H20" s="577">
        <v>4524</v>
      </c>
      <c r="I20" s="577">
        <v>7948</v>
      </c>
      <c r="J20" s="577">
        <v>8098</v>
      </c>
      <c r="K20" s="577">
        <v>4674</v>
      </c>
      <c r="L20" s="577">
        <v>8248</v>
      </c>
      <c r="M20" s="577">
        <v>8398</v>
      </c>
      <c r="N20" s="577">
        <v>4674</v>
      </c>
      <c r="O20" s="577">
        <v>8248</v>
      </c>
      <c r="P20" s="577">
        <v>8398</v>
      </c>
      <c r="Q20" s="577">
        <v>4524</v>
      </c>
      <c r="R20" s="577">
        <v>7948</v>
      </c>
      <c r="S20" s="577">
        <v>8098</v>
      </c>
      <c r="T20" s="577">
        <v>4524</v>
      </c>
      <c r="U20" s="577">
        <v>7948</v>
      </c>
      <c r="V20" s="577">
        <v>8098</v>
      </c>
      <c r="W20" s="577">
        <v>4674</v>
      </c>
      <c r="X20" s="577">
        <v>8248</v>
      </c>
      <c r="Y20" s="577">
        <v>8398</v>
      </c>
      <c r="Z20" s="577">
        <v>4674</v>
      </c>
      <c r="AA20" s="577">
        <v>8248</v>
      </c>
      <c r="AB20" s="577">
        <v>8398</v>
      </c>
    </row>
    <row r="21" spans="1:173">
      <c r="A21" s="558" t="s">
        <v>1488</v>
      </c>
      <c r="B21" s="577"/>
      <c r="C21" s="577"/>
      <c r="D21" s="577"/>
      <c r="E21" s="577">
        <v>4524</v>
      </c>
      <c r="F21" s="577">
        <v>7948</v>
      </c>
      <c r="G21" s="577">
        <v>8098</v>
      </c>
      <c r="H21" s="577">
        <v>4524</v>
      </c>
      <c r="I21" s="577">
        <v>7948</v>
      </c>
      <c r="J21" s="577">
        <v>8098</v>
      </c>
      <c r="K21" s="577">
        <v>4674</v>
      </c>
      <c r="L21" s="577">
        <v>8248</v>
      </c>
      <c r="M21" s="577">
        <v>8398</v>
      </c>
      <c r="N21" s="577">
        <v>4674</v>
      </c>
      <c r="O21" s="577">
        <v>8248</v>
      </c>
      <c r="P21" s="577">
        <v>8398</v>
      </c>
      <c r="Q21" s="577">
        <v>4524</v>
      </c>
      <c r="R21" s="577">
        <v>7948</v>
      </c>
      <c r="S21" s="577">
        <v>8098</v>
      </c>
      <c r="T21" s="577">
        <v>4524</v>
      </c>
      <c r="U21" s="577">
        <v>7948</v>
      </c>
      <c r="V21" s="577">
        <v>8098</v>
      </c>
      <c r="W21" s="577">
        <v>4674</v>
      </c>
      <c r="X21" s="577">
        <v>8248</v>
      </c>
      <c r="Y21" s="577">
        <v>8398</v>
      </c>
      <c r="Z21" s="577">
        <v>4674</v>
      </c>
      <c r="AA21" s="577">
        <v>8248</v>
      </c>
      <c r="AB21" s="577">
        <v>8398</v>
      </c>
    </row>
    <row r="22" spans="1:173">
      <c r="A22" s="558" t="s">
        <v>1490</v>
      </c>
      <c r="B22" s="577"/>
      <c r="C22" s="577"/>
      <c r="D22" s="577"/>
      <c r="E22" s="577"/>
      <c r="F22" s="577"/>
      <c r="G22" s="577"/>
      <c r="H22" s="577"/>
      <c r="I22" s="577"/>
      <c r="J22" s="577"/>
      <c r="K22" s="577"/>
      <c r="L22" s="577"/>
      <c r="M22" s="577"/>
      <c r="N22" s="577"/>
      <c r="O22" s="577"/>
      <c r="P22" s="577"/>
      <c r="Q22" s="577"/>
      <c r="R22" s="577"/>
      <c r="S22" s="577"/>
      <c r="T22" s="577"/>
      <c r="U22" s="577"/>
      <c r="V22" s="577"/>
      <c r="W22" s="577"/>
      <c r="X22" s="577"/>
      <c r="Y22" s="577"/>
      <c r="Z22" s="577"/>
      <c r="AA22" s="577"/>
      <c r="AB22" s="577"/>
    </row>
    <row r="23" spans="1:173" s="564" customFormat="1" ht="19.5" thickBot="1">
      <c r="A23" s="558" t="s">
        <v>1874</v>
      </c>
      <c r="B23" s="577"/>
      <c r="C23" s="577"/>
      <c r="D23" s="577"/>
      <c r="E23" s="577"/>
      <c r="F23" s="577"/>
      <c r="G23" s="577"/>
      <c r="H23" s="577"/>
      <c r="I23" s="577"/>
      <c r="J23" s="577"/>
      <c r="K23" s="577"/>
      <c r="L23" s="577"/>
      <c r="M23" s="577"/>
      <c r="N23" s="577"/>
      <c r="O23" s="577"/>
      <c r="P23" s="577"/>
      <c r="Q23" s="577"/>
      <c r="R23" s="577"/>
      <c r="S23" s="577"/>
      <c r="T23" s="577"/>
      <c r="U23" s="577"/>
      <c r="V23" s="577"/>
      <c r="W23" s="577"/>
      <c r="X23" s="577"/>
      <c r="Y23" s="577"/>
      <c r="Z23" s="577"/>
      <c r="AA23" s="577"/>
      <c r="AB23" s="577"/>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198"/>
      <c r="CU23" s="198"/>
      <c r="CV23" s="198"/>
      <c r="CW23" s="198"/>
      <c r="CX23" s="198"/>
      <c r="CY23" s="198"/>
      <c r="CZ23" s="198"/>
      <c r="DA23" s="198"/>
      <c r="DB23" s="198"/>
      <c r="DC23" s="198"/>
      <c r="DD23" s="198"/>
      <c r="DE23" s="198"/>
      <c r="DF23" s="198"/>
      <c r="DG23" s="198"/>
      <c r="DH23" s="198"/>
      <c r="DI23" s="198"/>
      <c r="DJ23" s="198"/>
      <c r="DK23" s="198"/>
      <c r="DL23" s="198"/>
      <c r="DM23" s="198"/>
      <c r="DN23" s="198"/>
      <c r="DO23" s="198"/>
      <c r="DP23" s="198"/>
      <c r="DQ23" s="198"/>
      <c r="DR23" s="198"/>
      <c r="DS23" s="198"/>
      <c r="DT23" s="198"/>
      <c r="DU23" s="198"/>
      <c r="DV23" s="198"/>
      <c r="DW23" s="198"/>
      <c r="DX23" s="198"/>
      <c r="DY23" s="198"/>
      <c r="DZ23" s="198"/>
      <c r="EA23" s="198"/>
      <c r="EB23" s="198"/>
      <c r="EC23" s="198"/>
      <c r="ED23" s="198"/>
      <c r="EE23" s="198"/>
      <c r="EF23" s="198"/>
      <c r="EG23" s="198"/>
      <c r="EH23" s="198"/>
      <c r="EI23" s="198"/>
      <c r="EJ23" s="198"/>
      <c r="EK23" s="198"/>
      <c r="EL23" s="198"/>
      <c r="EM23" s="198"/>
      <c r="EN23" s="198"/>
      <c r="EO23" s="198"/>
      <c r="EP23" s="198"/>
      <c r="EQ23" s="198"/>
      <c r="ER23" s="198"/>
      <c r="ES23" s="198"/>
      <c r="ET23" s="198"/>
      <c r="EU23" s="198"/>
      <c r="EV23" s="198"/>
      <c r="EW23" s="198"/>
      <c r="EX23" s="198"/>
      <c r="EY23" s="198"/>
      <c r="EZ23" s="198"/>
      <c r="FA23" s="198"/>
      <c r="FB23" s="198"/>
      <c r="FC23" s="198"/>
      <c r="FD23" s="198"/>
      <c r="FE23" s="198"/>
      <c r="FF23" s="198"/>
      <c r="FG23" s="198"/>
      <c r="FH23" s="198"/>
      <c r="FI23" s="198"/>
      <c r="FJ23" s="198"/>
      <c r="FK23" s="198"/>
      <c r="FL23" s="198"/>
      <c r="FM23" s="198"/>
      <c r="FN23" s="198"/>
      <c r="FO23" s="198"/>
      <c r="FP23" s="198"/>
      <c r="FQ23" s="198"/>
    </row>
    <row r="24" spans="1:173">
      <c r="A24" s="558" t="s">
        <v>1487</v>
      </c>
      <c r="B24" s="577"/>
      <c r="C24" s="577"/>
      <c r="D24" s="577"/>
      <c r="E24" s="577">
        <v>4524</v>
      </c>
      <c r="F24" s="577">
        <v>7948</v>
      </c>
      <c r="G24" s="577">
        <v>8098</v>
      </c>
      <c r="H24" s="577">
        <v>4524</v>
      </c>
      <c r="I24" s="577">
        <v>7948</v>
      </c>
      <c r="J24" s="577">
        <v>8098</v>
      </c>
      <c r="K24" s="577">
        <v>4674</v>
      </c>
      <c r="L24" s="577">
        <v>8248</v>
      </c>
      <c r="M24" s="577">
        <v>8398</v>
      </c>
      <c r="N24" s="577">
        <v>4674</v>
      </c>
      <c r="O24" s="577">
        <v>8248</v>
      </c>
      <c r="P24" s="577">
        <v>8398</v>
      </c>
      <c r="Q24" s="577">
        <v>4524</v>
      </c>
      <c r="R24" s="577">
        <v>7948</v>
      </c>
      <c r="S24" s="577">
        <v>8098</v>
      </c>
      <c r="T24" s="577">
        <v>4524</v>
      </c>
      <c r="U24" s="577">
        <v>7948</v>
      </c>
      <c r="V24" s="577">
        <v>8098</v>
      </c>
      <c r="W24" s="577">
        <v>4674</v>
      </c>
      <c r="X24" s="577">
        <v>8248</v>
      </c>
      <c r="Y24" s="577">
        <v>8398</v>
      </c>
      <c r="Z24" s="577">
        <v>4674</v>
      </c>
      <c r="AA24" s="577">
        <v>8248</v>
      </c>
      <c r="AB24" s="577">
        <v>8398</v>
      </c>
    </row>
    <row r="25" spans="1:173">
      <c r="A25" s="558" t="s">
        <v>1489</v>
      </c>
      <c r="B25" s="577"/>
      <c r="C25" s="577"/>
      <c r="D25" s="577"/>
      <c r="E25" s="577"/>
      <c r="F25" s="577"/>
      <c r="G25" s="577"/>
      <c r="H25" s="577"/>
      <c r="I25" s="577"/>
      <c r="J25" s="577"/>
      <c r="K25" s="577"/>
      <c r="L25" s="577"/>
      <c r="M25" s="577"/>
      <c r="N25" s="577"/>
      <c r="O25" s="577"/>
      <c r="P25" s="577"/>
      <c r="Q25" s="577"/>
      <c r="R25" s="577"/>
      <c r="S25" s="577"/>
      <c r="T25" s="577"/>
      <c r="U25" s="577"/>
      <c r="V25" s="577"/>
      <c r="W25" s="577"/>
      <c r="X25" s="577"/>
      <c r="Y25" s="577"/>
      <c r="Z25" s="577"/>
      <c r="AA25" s="577"/>
      <c r="AB25" s="577"/>
    </row>
    <row r="26" spans="1:173">
      <c r="A26" s="558" t="s">
        <v>1491</v>
      </c>
      <c r="B26" s="577"/>
      <c r="C26" s="577"/>
      <c r="D26" s="577"/>
      <c r="E26" s="577">
        <v>4524</v>
      </c>
      <c r="F26" s="577">
        <v>7948</v>
      </c>
      <c r="G26" s="577">
        <v>8098</v>
      </c>
      <c r="H26" s="577">
        <v>4524</v>
      </c>
      <c r="I26" s="577">
        <v>7948</v>
      </c>
      <c r="J26" s="577">
        <v>8098</v>
      </c>
      <c r="K26" s="577">
        <v>4674</v>
      </c>
      <c r="L26" s="577">
        <v>8248</v>
      </c>
      <c r="M26" s="577">
        <v>8398</v>
      </c>
      <c r="N26" s="577">
        <v>4674</v>
      </c>
      <c r="O26" s="577">
        <v>8248</v>
      </c>
      <c r="P26" s="577">
        <v>8398</v>
      </c>
      <c r="Q26" s="577">
        <v>4524</v>
      </c>
      <c r="R26" s="577">
        <v>7948</v>
      </c>
      <c r="S26" s="577">
        <v>8098</v>
      </c>
      <c r="T26" s="577">
        <v>4524</v>
      </c>
      <c r="U26" s="577">
        <v>7948</v>
      </c>
      <c r="V26" s="577">
        <v>8098</v>
      </c>
      <c r="W26" s="577">
        <v>4674</v>
      </c>
      <c r="X26" s="577">
        <v>8248</v>
      </c>
      <c r="Y26" s="577">
        <v>8398</v>
      </c>
      <c r="Z26" s="577">
        <v>4674</v>
      </c>
      <c r="AA26" s="577">
        <v>8248</v>
      </c>
      <c r="AB26" s="577">
        <v>8398</v>
      </c>
    </row>
    <row r="27" spans="1:173">
      <c r="A27" s="558" t="s">
        <v>1492</v>
      </c>
      <c r="B27" s="577"/>
      <c r="C27" s="577"/>
      <c r="D27" s="577"/>
      <c r="E27" s="577">
        <v>4524</v>
      </c>
      <c r="F27" s="577">
        <v>7948</v>
      </c>
      <c r="G27" s="577">
        <v>8098</v>
      </c>
      <c r="H27" s="577">
        <v>4524</v>
      </c>
      <c r="I27" s="577">
        <v>7948</v>
      </c>
      <c r="J27" s="577">
        <v>8098</v>
      </c>
      <c r="K27" s="577">
        <v>4674</v>
      </c>
      <c r="L27" s="577">
        <v>8248</v>
      </c>
      <c r="M27" s="577">
        <v>8398</v>
      </c>
      <c r="N27" s="577">
        <v>4674</v>
      </c>
      <c r="O27" s="577">
        <v>8248</v>
      </c>
      <c r="P27" s="577">
        <v>8398</v>
      </c>
      <c r="Q27" s="577">
        <v>4524</v>
      </c>
      <c r="R27" s="577">
        <v>7948</v>
      </c>
      <c r="S27" s="577">
        <v>8098</v>
      </c>
      <c r="T27" s="577">
        <v>4524</v>
      </c>
      <c r="U27" s="577">
        <v>7948</v>
      </c>
      <c r="V27" s="577">
        <v>8098</v>
      </c>
      <c r="W27" s="577">
        <v>4674</v>
      </c>
      <c r="X27" s="577">
        <v>8248</v>
      </c>
      <c r="Y27" s="577">
        <v>8398</v>
      </c>
      <c r="Z27" s="577">
        <v>4674</v>
      </c>
      <c r="AA27" s="577">
        <v>8248</v>
      </c>
      <c r="AB27" s="577">
        <v>8398</v>
      </c>
    </row>
    <row r="28" spans="1:173">
      <c r="A28" s="558" t="s">
        <v>1493</v>
      </c>
      <c r="B28" s="577"/>
      <c r="C28" s="577"/>
      <c r="D28" s="577"/>
      <c r="E28" s="577">
        <v>4524</v>
      </c>
      <c r="F28" s="577">
        <v>7948</v>
      </c>
      <c r="G28" s="577">
        <v>8098</v>
      </c>
      <c r="H28" s="577">
        <v>4524</v>
      </c>
      <c r="I28" s="577">
        <v>7948</v>
      </c>
      <c r="J28" s="577">
        <v>8098</v>
      </c>
      <c r="K28" s="577">
        <v>4674</v>
      </c>
      <c r="L28" s="577">
        <v>8248</v>
      </c>
      <c r="M28" s="577">
        <v>8398</v>
      </c>
      <c r="N28" s="577">
        <v>4674</v>
      </c>
      <c r="O28" s="577">
        <v>8248</v>
      </c>
      <c r="P28" s="577">
        <v>8398</v>
      </c>
      <c r="Q28" s="577">
        <v>4524</v>
      </c>
      <c r="R28" s="577">
        <v>7948</v>
      </c>
      <c r="S28" s="577">
        <v>8098</v>
      </c>
      <c r="T28" s="577">
        <v>4524</v>
      </c>
      <c r="U28" s="577">
        <v>7948</v>
      </c>
      <c r="V28" s="577">
        <v>8098</v>
      </c>
      <c r="W28" s="577">
        <v>4674</v>
      </c>
      <c r="X28" s="577">
        <v>8248</v>
      </c>
      <c r="Y28" s="577">
        <v>8398</v>
      </c>
      <c r="Z28" s="577">
        <v>4674</v>
      </c>
      <c r="AA28" s="577">
        <v>8248</v>
      </c>
      <c r="AB28" s="577">
        <v>8398</v>
      </c>
    </row>
    <row r="29" spans="1:173">
      <c r="A29" s="558" t="s">
        <v>1494</v>
      </c>
      <c r="B29" s="577"/>
      <c r="C29" s="577"/>
      <c r="D29" s="577"/>
      <c r="E29" s="577">
        <v>4524</v>
      </c>
      <c r="F29" s="577">
        <v>7948</v>
      </c>
      <c r="G29" s="577">
        <v>8098</v>
      </c>
      <c r="H29" s="577">
        <v>4524</v>
      </c>
      <c r="I29" s="577">
        <v>7948</v>
      </c>
      <c r="J29" s="577">
        <v>8098</v>
      </c>
      <c r="K29" s="577">
        <v>4674</v>
      </c>
      <c r="L29" s="577">
        <v>8248</v>
      </c>
      <c r="M29" s="577">
        <v>8398</v>
      </c>
      <c r="N29" s="577">
        <v>4674</v>
      </c>
      <c r="O29" s="577">
        <v>8248</v>
      </c>
      <c r="P29" s="577">
        <v>8398</v>
      </c>
      <c r="Q29" s="577">
        <v>4524</v>
      </c>
      <c r="R29" s="577">
        <v>7948</v>
      </c>
      <c r="S29" s="577">
        <v>8098</v>
      </c>
      <c r="T29" s="577">
        <v>4524</v>
      </c>
      <c r="U29" s="577">
        <v>7948</v>
      </c>
      <c r="V29" s="577">
        <v>8098</v>
      </c>
      <c r="W29" s="577">
        <v>4674</v>
      </c>
      <c r="X29" s="577">
        <v>8248</v>
      </c>
      <c r="Y29" s="577">
        <v>8398</v>
      </c>
      <c r="Z29" s="577">
        <v>4674</v>
      </c>
      <c r="AA29" s="577">
        <v>8248</v>
      </c>
      <c r="AB29" s="577">
        <v>8398</v>
      </c>
    </row>
    <row r="30" spans="1:173" s="564" customFormat="1" ht="19.5" thickBot="1">
      <c r="A30" s="558" t="s">
        <v>1495</v>
      </c>
      <c r="B30" s="577"/>
      <c r="C30" s="577"/>
      <c r="D30" s="577"/>
      <c r="E30" s="577">
        <v>4524</v>
      </c>
      <c r="F30" s="577">
        <v>7948</v>
      </c>
      <c r="G30" s="577">
        <v>8098</v>
      </c>
      <c r="H30" s="577">
        <v>4524</v>
      </c>
      <c r="I30" s="577">
        <v>7948</v>
      </c>
      <c r="J30" s="577">
        <v>8098</v>
      </c>
      <c r="K30" s="577">
        <v>4674</v>
      </c>
      <c r="L30" s="577">
        <v>8248</v>
      </c>
      <c r="M30" s="577">
        <v>8398</v>
      </c>
      <c r="N30" s="577">
        <v>4674</v>
      </c>
      <c r="O30" s="577">
        <v>8248</v>
      </c>
      <c r="P30" s="577">
        <v>8398</v>
      </c>
      <c r="Q30" s="577">
        <v>4524</v>
      </c>
      <c r="R30" s="577">
        <v>7948</v>
      </c>
      <c r="S30" s="577">
        <v>8098</v>
      </c>
      <c r="T30" s="577">
        <v>4524</v>
      </c>
      <c r="U30" s="577">
        <v>7948</v>
      </c>
      <c r="V30" s="577">
        <v>8098</v>
      </c>
      <c r="W30" s="577">
        <v>4674</v>
      </c>
      <c r="X30" s="577">
        <v>8248</v>
      </c>
      <c r="Y30" s="577">
        <v>8398</v>
      </c>
      <c r="Z30" s="577">
        <v>4674</v>
      </c>
      <c r="AA30" s="577">
        <v>8248</v>
      </c>
      <c r="AB30" s="577">
        <v>8398</v>
      </c>
      <c r="AC30" s="198"/>
      <c r="AD30" s="198"/>
      <c r="AE30" s="198"/>
      <c r="AF30" s="198"/>
      <c r="AG30" s="198"/>
      <c r="AH30" s="198"/>
      <c r="AI30" s="198"/>
      <c r="AJ30" s="198"/>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198"/>
      <c r="CK30" s="198"/>
      <c r="CL30" s="198"/>
      <c r="CM30" s="198"/>
      <c r="CN30" s="198"/>
      <c r="CO30" s="198"/>
      <c r="CP30" s="198"/>
      <c r="CQ30" s="198"/>
      <c r="CR30" s="198"/>
      <c r="CS30" s="198"/>
      <c r="CT30" s="198"/>
      <c r="CU30" s="198"/>
      <c r="CV30" s="198"/>
      <c r="CW30" s="198"/>
      <c r="CX30" s="198"/>
      <c r="CY30" s="198"/>
      <c r="CZ30" s="198"/>
      <c r="DA30" s="198"/>
      <c r="DB30" s="198"/>
      <c r="DC30" s="198"/>
      <c r="DD30" s="198"/>
      <c r="DE30" s="198"/>
      <c r="DF30" s="198"/>
      <c r="DG30" s="198"/>
      <c r="DH30" s="198"/>
      <c r="DI30" s="198"/>
      <c r="DJ30" s="198"/>
      <c r="DK30" s="198"/>
      <c r="DL30" s="198"/>
      <c r="DM30" s="198"/>
      <c r="DN30" s="198"/>
      <c r="DO30" s="198"/>
      <c r="DP30" s="198"/>
      <c r="DQ30" s="198"/>
      <c r="DR30" s="198"/>
      <c r="DS30" s="198"/>
      <c r="DT30" s="198"/>
      <c r="DU30" s="198"/>
      <c r="DV30" s="198"/>
      <c r="DW30" s="198"/>
      <c r="DX30" s="198"/>
      <c r="DY30" s="198"/>
      <c r="DZ30" s="198"/>
      <c r="EA30" s="198"/>
      <c r="EB30" s="198"/>
      <c r="EC30" s="198"/>
      <c r="ED30" s="198"/>
      <c r="EE30" s="198"/>
      <c r="EF30" s="198"/>
      <c r="EG30" s="198"/>
      <c r="EH30" s="198"/>
      <c r="EI30" s="198"/>
      <c r="EJ30" s="198"/>
      <c r="EK30" s="198"/>
      <c r="EL30" s="198"/>
      <c r="EM30" s="198"/>
      <c r="EN30" s="198"/>
      <c r="EO30" s="198"/>
      <c r="EP30" s="198"/>
      <c r="EQ30" s="198"/>
      <c r="ER30" s="198"/>
      <c r="ES30" s="198"/>
      <c r="ET30" s="198"/>
      <c r="EU30" s="198"/>
      <c r="EV30" s="198"/>
      <c r="EW30" s="198"/>
      <c r="EX30" s="198"/>
      <c r="EY30" s="198"/>
      <c r="EZ30" s="198"/>
      <c r="FA30" s="198"/>
      <c r="FB30" s="198"/>
      <c r="FC30" s="198"/>
      <c r="FD30" s="198"/>
      <c r="FE30" s="198"/>
      <c r="FF30" s="198"/>
      <c r="FG30" s="198"/>
      <c r="FH30" s="198"/>
      <c r="FI30" s="198"/>
      <c r="FJ30" s="198"/>
      <c r="FK30" s="198"/>
      <c r="FL30" s="198"/>
      <c r="FM30" s="198"/>
      <c r="FN30" s="198"/>
      <c r="FO30" s="198"/>
      <c r="FP30" s="198"/>
      <c r="FQ30" s="198"/>
    </row>
    <row r="31" spans="1:173">
      <c r="A31" s="558" t="s">
        <v>1496</v>
      </c>
      <c r="B31" s="577"/>
      <c r="C31" s="577"/>
      <c r="D31" s="577"/>
      <c r="E31" s="577"/>
      <c r="F31" s="577"/>
      <c r="G31" s="577"/>
      <c r="H31" s="577"/>
      <c r="I31" s="577"/>
      <c r="J31" s="577"/>
      <c r="K31" s="577"/>
      <c r="L31" s="577"/>
      <c r="M31" s="577"/>
      <c r="N31" s="577"/>
      <c r="O31" s="577"/>
      <c r="P31" s="577"/>
      <c r="Q31" s="577"/>
      <c r="R31" s="577"/>
      <c r="S31" s="577"/>
      <c r="T31" s="577"/>
      <c r="U31" s="577"/>
      <c r="V31" s="577"/>
      <c r="W31" s="577"/>
      <c r="X31" s="577"/>
      <c r="Y31" s="577"/>
      <c r="Z31" s="577"/>
      <c r="AA31" s="577"/>
      <c r="AB31" s="577"/>
    </row>
    <row r="32" spans="1:173">
      <c r="A32" s="558" t="s">
        <v>1497</v>
      </c>
      <c r="B32" s="577"/>
      <c r="C32" s="577"/>
      <c r="D32" s="577"/>
      <c r="E32" s="577"/>
      <c r="F32" s="577"/>
      <c r="G32" s="577"/>
      <c r="H32" s="577"/>
      <c r="I32" s="577"/>
      <c r="J32" s="577"/>
      <c r="K32" s="577"/>
      <c r="L32" s="577"/>
      <c r="M32" s="577"/>
      <c r="N32" s="577"/>
      <c r="O32" s="577"/>
      <c r="P32" s="577"/>
      <c r="Q32" s="577"/>
      <c r="R32" s="577"/>
      <c r="S32" s="577"/>
      <c r="T32" s="577"/>
      <c r="U32" s="577"/>
      <c r="V32" s="577"/>
      <c r="W32" s="577"/>
      <c r="X32" s="577"/>
      <c r="Y32" s="577"/>
      <c r="Z32" s="577"/>
      <c r="AA32" s="577"/>
      <c r="AB32" s="577"/>
    </row>
    <row r="33" spans="1:167">
      <c r="A33" s="558" t="s">
        <v>1498</v>
      </c>
      <c r="B33" s="577"/>
      <c r="C33" s="577"/>
      <c r="D33" s="577"/>
      <c r="E33" s="577"/>
      <c r="F33" s="577"/>
      <c r="G33" s="577"/>
      <c r="H33" s="577"/>
      <c r="I33" s="577"/>
      <c r="J33" s="577"/>
      <c r="K33" s="577"/>
      <c r="L33" s="577"/>
      <c r="M33" s="577"/>
      <c r="N33" s="577"/>
      <c r="O33" s="577"/>
      <c r="P33" s="577"/>
      <c r="Q33" s="577"/>
      <c r="R33" s="577"/>
      <c r="S33" s="577"/>
      <c r="T33" s="577"/>
      <c r="U33" s="577"/>
      <c r="V33" s="577"/>
      <c r="W33" s="577"/>
      <c r="X33" s="577"/>
      <c r="Y33" s="577"/>
      <c r="Z33" s="577"/>
      <c r="AA33" s="577"/>
      <c r="AB33" s="577"/>
    </row>
    <row r="34" spans="1:167" s="564" customFormat="1" ht="19.5" thickBot="1">
      <c r="A34" s="558" t="s">
        <v>1708</v>
      </c>
      <c r="B34" s="577"/>
      <c r="C34" s="577"/>
      <c r="D34" s="577"/>
      <c r="E34" s="577"/>
      <c r="F34" s="577"/>
      <c r="G34" s="577"/>
      <c r="H34" s="577"/>
      <c r="I34" s="577"/>
      <c r="J34" s="577"/>
      <c r="K34" s="577"/>
      <c r="L34" s="577"/>
      <c r="M34" s="577"/>
      <c r="N34" s="577"/>
      <c r="O34" s="577"/>
      <c r="P34" s="577"/>
      <c r="Q34" s="577"/>
      <c r="R34" s="577"/>
      <c r="S34" s="577"/>
      <c r="T34" s="577"/>
      <c r="U34" s="577"/>
      <c r="V34" s="577"/>
      <c r="W34" s="577"/>
      <c r="X34" s="577"/>
      <c r="Y34" s="577"/>
      <c r="Z34" s="577"/>
      <c r="AA34" s="577"/>
      <c r="AB34" s="577"/>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c r="CW34" s="198"/>
      <c r="CX34" s="198"/>
      <c r="CY34" s="198"/>
      <c r="CZ34" s="198"/>
      <c r="DA34" s="198"/>
      <c r="DB34" s="198"/>
      <c r="DC34" s="198"/>
      <c r="DD34" s="198"/>
      <c r="DE34" s="198"/>
      <c r="DF34" s="198"/>
      <c r="DG34" s="198"/>
      <c r="DH34" s="198"/>
      <c r="DI34" s="198"/>
      <c r="DJ34" s="198"/>
      <c r="DK34" s="198"/>
      <c r="DL34" s="198"/>
      <c r="DM34" s="198"/>
      <c r="DN34" s="198"/>
      <c r="DO34" s="198"/>
      <c r="DP34" s="198"/>
      <c r="DQ34" s="198"/>
      <c r="DR34" s="198"/>
      <c r="DS34" s="198"/>
      <c r="DT34" s="198"/>
      <c r="DU34" s="198"/>
      <c r="DV34" s="198"/>
      <c r="DW34" s="198"/>
      <c r="DX34" s="198"/>
      <c r="DY34" s="198"/>
      <c r="DZ34" s="198"/>
      <c r="EA34" s="198"/>
      <c r="EB34" s="198"/>
      <c r="EC34" s="198"/>
      <c r="ED34" s="198"/>
      <c r="EE34" s="198"/>
      <c r="EF34" s="198"/>
      <c r="EG34" s="198"/>
      <c r="EH34" s="198"/>
      <c r="EI34" s="198"/>
      <c r="EJ34" s="198"/>
      <c r="EK34" s="198"/>
      <c r="EL34" s="198"/>
      <c r="EM34" s="198"/>
      <c r="EN34" s="198"/>
      <c r="EO34" s="198"/>
      <c r="EP34" s="198"/>
      <c r="EQ34" s="198"/>
      <c r="ER34" s="198"/>
      <c r="ES34" s="198"/>
      <c r="ET34" s="198"/>
      <c r="EU34" s="198"/>
      <c r="EV34" s="198"/>
      <c r="EW34" s="198"/>
      <c r="EX34" s="198"/>
      <c r="EY34" s="198"/>
      <c r="EZ34" s="198"/>
      <c r="FA34" s="198"/>
      <c r="FB34" s="198"/>
      <c r="FC34" s="198"/>
      <c r="FD34" s="198"/>
      <c r="FE34" s="198"/>
      <c r="FF34" s="198"/>
      <c r="FG34" s="198"/>
      <c r="FH34" s="198"/>
      <c r="FI34" s="198"/>
      <c r="FJ34" s="198"/>
      <c r="FK34" s="198"/>
    </row>
    <row r="35" spans="1:167">
      <c r="A35" s="558" t="s">
        <v>1500</v>
      </c>
      <c r="B35" s="577"/>
      <c r="C35" s="577"/>
      <c r="D35" s="577"/>
      <c r="E35" s="577"/>
      <c r="F35" s="577"/>
      <c r="G35" s="577"/>
      <c r="H35" s="577"/>
      <c r="I35" s="577"/>
      <c r="J35" s="577"/>
      <c r="K35" s="577"/>
      <c r="L35" s="577"/>
      <c r="M35" s="577"/>
      <c r="N35" s="577"/>
      <c r="O35" s="577"/>
      <c r="P35" s="577"/>
      <c r="Q35" s="577"/>
      <c r="R35" s="577"/>
      <c r="S35" s="577"/>
      <c r="T35" s="577"/>
      <c r="U35" s="577"/>
      <c r="V35" s="577"/>
      <c r="W35" s="577"/>
      <c r="X35" s="577"/>
      <c r="Y35" s="577"/>
      <c r="Z35" s="577"/>
      <c r="AA35" s="577"/>
      <c r="AB35" s="577"/>
    </row>
    <row r="36" spans="1:167">
      <c r="A36" s="558" t="s">
        <v>1501</v>
      </c>
      <c r="B36" s="577"/>
      <c r="C36" s="577"/>
      <c r="D36" s="577"/>
      <c r="E36" s="577"/>
      <c r="F36" s="577"/>
      <c r="G36" s="577"/>
      <c r="H36" s="577"/>
      <c r="I36" s="577"/>
      <c r="J36" s="577"/>
      <c r="K36" s="577"/>
      <c r="L36" s="577"/>
      <c r="M36" s="577"/>
      <c r="N36" s="577"/>
      <c r="O36" s="577"/>
      <c r="P36" s="577"/>
      <c r="Q36" s="577"/>
      <c r="R36" s="577"/>
      <c r="S36" s="577"/>
      <c r="T36" s="577"/>
      <c r="U36" s="577"/>
      <c r="V36" s="577"/>
      <c r="W36" s="577"/>
      <c r="X36" s="577"/>
      <c r="Y36" s="577"/>
      <c r="Z36" s="577"/>
      <c r="AA36" s="577"/>
      <c r="AB36" s="577"/>
    </row>
    <row r="37" spans="1:167">
      <c r="A37" s="558" t="s">
        <v>1502</v>
      </c>
      <c r="B37" s="577"/>
      <c r="C37" s="577"/>
      <c r="D37" s="577"/>
      <c r="E37" s="577"/>
      <c r="F37" s="577"/>
      <c r="G37" s="577"/>
      <c r="H37" s="577"/>
      <c r="I37" s="577"/>
      <c r="J37" s="577"/>
      <c r="K37" s="577"/>
      <c r="L37" s="577"/>
      <c r="M37" s="577"/>
      <c r="N37" s="577"/>
      <c r="O37" s="577"/>
      <c r="P37" s="577"/>
      <c r="Q37" s="577"/>
      <c r="R37" s="577"/>
      <c r="S37" s="577"/>
      <c r="T37" s="577"/>
      <c r="U37" s="577"/>
      <c r="V37" s="577"/>
      <c r="W37" s="577"/>
      <c r="X37" s="577"/>
      <c r="Y37" s="577"/>
      <c r="Z37" s="577"/>
      <c r="AA37" s="577"/>
      <c r="AB37" s="577"/>
    </row>
    <row r="38" spans="1:167">
      <c r="A38" s="558" t="s">
        <v>1503</v>
      </c>
      <c r="B38" s="577"/>
      <c r="C38" s="577"/>
      <c r="D38" s="577"/>
      <c r="E38" s="577"/>
      <c r="F38" s="577"/>
      <c r="G38" s="577"/>
      <c r="H38" s="577"/>
      <c r="I38" s="577"/>
      <c r="J38" s="577"/>
      <c r="K38" s="577"/>
      <c r="L38" s="577"/>
      <c r="M38" s="577"/>
      <c r="N38" s="577"/>
      <c r="O38" s="577"/>
      <c r="P38" s="577"/>
      <c r="Q38" s="577"/>
      <c r="R38" s="577"/>
      <c r="S38" s="577"/>
      <c r="T38" s="577"/>
      <c r="U38" s="577"/>
      <c r="V38" s="577"/>
      <c r="W38" s="577"/>
      <c r="X38" s="577"/>
      <c r="Y38" s="577"/>
      <c r="Z38" s="577"/>
      <c r="AA38" s="577"/>
      <c r="AB38" s="577"/>
    </row>
    <row r="39" spans="1:167" s="564" customFormat="1" ht="19.5" thickBot="1">
      <c r="A39" s="558" t="s">
        <v>1504</v>
      </c>
      <c r="B39" s="577"/>
      <c r="C39" s="577"/>
      <c r="D39" s="577"/>
      <c r="E39" s="577"/>
      <c r="F39" s="577"/>
      <c r="G39" s="577"/>
      <c r="H39" s="577"/>
      <c r="I39" s="577"/>
      <c r="J39" s="577"/>
      <c r="K39" s="577"/>
      <c r="L39" s="577"/>
      <c r="M39" s="577"/>
      <c r="N39" s="577"/>
      <c r="O39" s="577"/>
      <c r="P39" s="577"/>
      <c r="Q39" s="577"/>
      <c r="R39" s="577"/>
      <c r="S39" s="577"/>
      <c r="T39" s="577"/>
      <c r="U39" s="577"/>
      <c r="V39" s="577"/>
      <c r="W39" s="577"/>
      <c r="X39" s="577"/>
      <c r="Y39" s="577"/>
      <c r="Z39" s="577"/>
      <c r="AA39" s="577"/>
      <c r="AB39" s="577"/>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198"/>
      <c r="CU39" s="198"/>
      <c r="CV39" s="198"/>
      <c r="CW39" s="198"/>
      <c r="CX39" s="198"/>
      <c r="CY39" s="198"/>
      <c r="CZ39" s="198"/>
      <c r="DA39" s="198"/>
      <c r="DB39" s="198"/>
      <c r="DC39" s="198"/>
      <c r="DD39" s="198"/>
      <c r="DE39" s="198"/>
      <c r="DF39" s="198"/>
      <c r="DG39" s="198"/>
      <c r="DH39" s="198"/>
      <c r="DI39" s="198"/>
      <c r="DJ39" s="198"/>
      <c r="DK39" s="198"/>
      <c r="DL39" s="198"/>
      <c r="DM39" s="198"/>
      <c r="DN39" s="198"/>
      <c r="DO39" s="198"/>
      <c r="DP39" s="198"/>
      <c r="DQ39" s="198"/>
      <c r="DR39" s="198"/>
      <c r="DS39" s="198"/>
      <c r="DT39" s="198"/>
      <c r="DU39" s="198"/>
      <c r="DV39" s="198"/>
      <c r="DW39" s="198"/>
      <c r="DX39" s="198"/>
      <c r="DY39" s="198"/>
      <c r="DZ39" s="198"/>
      <c r="EA39" s="198"/>
      <c r="EB39" s="198"/>
      <c r="EC39" s="198"/>
      <c r="ED39" s="198"/>
      <c r="EE39" s="198"/>
      <c r="EF39" s="198"/>
      <c r="EG39" s="198"/>
      <c r="EH39" s="198"/>
      <c r="EI39" s="198"/>
      <c r="EJ39" s="198"/>
      <c r="EK39" s="198"/>
      <c r="EL39" s="198"/>
      <c r="EM39" s="198"/>
      <c r="EN39" s="198"/>
      <c r="EO39" s="198"/>
      <c r="EP39" s="198"/>
      <c r="EQ39" s="198"/>
      <c r="ER39" s="198"/>
      <c r="ES39" s="198"/>
      <c r="ET39" s="198"/>
      <c r="EU39" s="198"/>
      <c r="EV39" s="198"/>
      <c r="EW39" s="198"/>
      <c r="EX39" s="198"/>
      <c r="EY39" s="198"/>
      <c r="EZ39" s="198"/>
      <c r="FA39" s="198"/>
      <c r="FB39" s="198"/>
      <c r="FC39" s="198"/>
      <c r="FD39" s="198"/>
      <c r="FE39" s="198"/>
      <c r="FF39" s="198"/>
      <c r="FG39" s="198"/>
      <c r="FH39" s="198"/>
      <c r="FI39" s="198"/>
      <c r="FJ39" s="198"/>
      <c r="FK39" s="198"/>
    </row>
    <row r="40" spans="1:167" s="564" customFormat="1" ht="19.5" thickBot="1">
      <c r="A40" s="558" t="s">
        <v>1505</v>
      </c>
      <c r="B40" s="577"/>
      <c r="C40" s="577"/>
      <c r="D40" s="577"/>
      <c r="E40" s="577"/>
      <c r="F40" s="577"/>
      <c r="G40" s="577"/>
      <c r="H40" s="577"/>
      <c r="I40" s="577"/>
      <c r="J40" s="577"/>
      <c r="K40" s="577"/>
      <c r="L40" s="577"/>
      <c r="M40" s="577"/>
      <c r="N40" s="577"/>
      <c r="O40" s="577"/>
      <c r="P40" s="577"/>
      <c r="Q40" s="577"/>
      <c r="R40" s="577"/>
      <c r="S40" s="577"/>
      <c r="T40" s="577"/>
      <c r="U40" s="577"/>
      <c r="V40" s="577"/>
      <c r="W40" s="577"/>
      <c r="X40" s="577"/>
      <c r="Y40" s="577"/>
      <c r="Z40" s="577"/>
      <c r="AA40" s="577"/>
      <c r="AB40" s="577"/>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198"/>
      <c r="CU40" s="198"/>
      <c r="CV40" s="198"/>
      <c r="CW40" s="198"/>
      <c r="CX40" s="198"/>
      <c r="CY40" s="198"/>
      <c r="CZ40" s="198"/>
      <c r="DA40" s="198"/>
      <c r="DB40" s="198"/>
      <c r="DC40" s="198"/>
      <c r="DD40" s="198"/>
      <c r="DE40" s="198"/>
      <c r="DF40" s="198"/>
      <c r="DG40" s="198"/>
      <c r="DH40" s="198"/>
      <c r="DI40" s="198"/>
      <c r="DJ40" s="198"/>
      <c r="DK40" s="198"/>
      <c r="DL40" s="198"/>
      <c r="DM40" s="198"/>
      <c r="DN40" s="198"/>
      <c r="DO40" s="198"/>
      <c r="DP40" s="198"/>
      <c r="DQ40" s="198"/>
      <c r="DR40" s="198"/>
      <c r="DS40" s="198"/>
      <c r="DT40" s="198"/>
      <c r="DU40" s="198"/>
      <c r="DV40" s="198"/>
      <c r="DW40" s="198"/>
      <c r="DX40" s="198"/>
      <c r="DY40" s="198"/>
      <c r="DZ40" s="198"/>
      <c r="EA40" s="198"/>
      <c r="EB40" s="198"/>
      <c r="EC40" s="198"/>
      <c r="ED40" s="198"/>
      <c r="EE40" s="198"/>
      <c r="EF40" s="198"/>
      <c r="EG40" s="198"/>
      <c r="EH40" s="198"/>
      <c r="EI40" s="198"/>
      <c r="EJ40" s="198"/>
      <c r="EK40" s="198"/>
      <c r="EL40" s="198"/>
      <c r="EM40" s="198"/>
      <c r="EN40" s="198"/>
      <c r="EO40" s="198"/>
      <c r="EP40" s="198"/>
      <c r="EQ40" s="198"/>
      <c r="ER40" s="198"/>
      <c r="ES40" s="198"/>
      <c r="ET40" s="198"/>
      <c r="EU40" s="198"/>
      <c r="EV40" s="198"/>
      <c r="EW40" s="198"/>
      <c r="EX40" s="198"/>
      <c r="EY40" s="198"/>
      <c r="EZ40" s="198"/>
      <c r="FA40" s="198"/>
      <c r="FB40" s="198"/>
      <c r="FC40" s="198"/>
      <c r="FD40" s="198"/>
      <c r="FE40" s="198"/>
      <c r="FF40" s="198"/>
      <c r="FG40" s="198"/>
      <c r="FH40" s="198"/>
      <c r="FI40" s="198"/>
      <c r="FJ40" s="198"/>
      <c r="FK40" s="198"/>
    </row>
    <row r="41" spans="1:167">
      <c r="A41" s="558" t="s">
        <v>2059</v>
      </c>
      <c r="B41" s="577"/>
      <c r="C41" s="577"/>
      <c r="D41" s="577"/>
      <c r="E41" s="577"/>
      <c r="F41" s="577"/>
      <c r="G41" s="577"/>
      <c r="H41" s="577"/>
      <c r="I41" s="577"/>
      <c r="J41" s="577"/>
      <c r="K41" s="577"/>
      <c r="L41" s="577"/>
      <c r="M41" s="577"/>
      <c r="N41" s="577"/>
      <c r="O41" s="577"/>
      <c r="P41" s="577"/>
      <c r="Q41" s="577"/>
      <c r="R41" s="577"/>
      <c r="S41" s="577"/>
      <c r="T41" s="577"/>
      <c r="U41" s="577"/>
      <c r="V41" s="577"/>
      <c r="W41" s="577"/>
      <c r="X41" s="577"/>
      <c r="Y41" s="577"/>
      <c r="Z41" s="577"/>
      <c r="AA41" s="577"/>
      <c r="AB41" s="577"/>
    </row>
    <row r="42" spans="1:167">
      <c r="A42" s="558" t="s">
        <v>1870</v>
      </c>
      <c r="B42" s="577"/>
      <c r="C42" s="577"/>
      <c r="D42" s="577"/>
      <c r="E42" s="577"/>
      <c r="F42" s="577"/>
      <c r="G42" s="577"/>
      <c r="H42" s="577"/>
      <c r="I42" s="577"/>
      <c r="J42" s="577"/>
      <c r="K42" s="577"/>
      <c r="L42" s="577"/>
      <c r="M42" s="577"/>
      <c r="N42" s="577"/>
      <c r="O42" s="577"/>
      <c r="P42" s="577"/>
      <c r="Q42" s="577"/>
      <c r="R42" s="577"/>
      <c r="S42" s="577"/>
      <c r="T42" s="577"/>
      <c r="U42" s="577"/>
      <c r="V42" s="577"/>
      <c r="W42" s="577"/>
      <c r="X42" s="577"/>
      <c r="Y42" s="577"/>
      <c r="Z42" s="577"/>
      <c r="AA42" s="577"/>
      <c r="AB42" s="577"/>
    </row>
    <row r="43" spans="1:167">
      <c r="A43" s="558" t="s">
        <v>2020</v>
      </c>
      <c r="B43" s="577"/>
      <c r="C43" s="577"/>
      <c r="D43" s="577"/>
      <c r="E43" s="577"/>
      <c r="F43" s="577"/>
      <c r="G43" s="577"/>
      <c r="H43" s="577"/>
      <c r="I43" s="577"/>
      <c r="J43" s="577"/>
      <c r="K43" s="577"/>
      <c r="L43" s="577"/>
      <c r="M43" s="577"/>
      <c r="N43" s="577"/>
      <c r="O43" s="577"/>
      <c r="P43" s="577"/>
      <c r="Q43" s="577"/>
      <c r="R43" s="577"/>
      <c r="S43" s="577"/>
      <c r="T43" s="577"/>
      <c r="U43" s="577"/>
      <c r="V43" s="577"/>
      <c r="W43" s="577"/>
      <c r="X43" s="577"/>
      <c r="Y43" s="577"/>
      <c r="Z43" s="577"/>
      <c r="AA43" s="577"/>
      <c r="AB43" s="577"/>
    </row>
    <row r="44" spans="1:167">
      <c r="A44" s="558" t="s">
        <v>1716</v>
      </c>
      <c r="B44" s="577"/>
      <c r="C44" s="577"/>
      <c r="D44" s="577"/>
      <c r="E44" s="577"/>
      <c r="F44" s="577"/>
      <c r="G44" s="577"/>
      <c r="H44" s="577"/>
      <c r="I44" s="577"/>
      <c r="J44" s="577"/>
      <c r="K44" s="577"/>
      <c r="L44" s="577"/>
      <c r="M44" s="577"/>
      <c r="N44" s="577"/>
      <c r="O44" s="577"/>
      <c r="P44" s="577"/>
      <c r="Q44" s="577"/>
      <c r="R44" s="577"/>
      <c r="S44" s="577"/>
      <c r="T44" s="577"/>
      <c r="U44" s="577"/>
      <c r="V44" s="577"/>
      <c r="W44" s="577"/>
      <c r="X44" s="577"/>
      <c r="Y44" s="577"/>
      <c r="Z44" s="577"/>
      <c r="AA44" s="577"/>
      <c r="AB44" s="577"/>
    </row>
    <row r="45" spans="1:167">
      <c r="A45" s="565" t="s">
        <v>1875</v>
      </c>
      <c r="B45" s="577"/>
      <c r="C45" s="577"/>
      <c r="D45" s="577"/>
      <c r="E45" s="577"/>
      <c r="F45" s="577"/>
      <c r="G45" s="577"/>
      <c r="H45" s="577"/>
      <c r="I45" s="577"/>
      <c r="J45" s="577"/>
      <c r="K45" s="577"/>
      <c r="L45" s="577"/>
      <c r="M45" s="577"/>
      <c r="N45" s="577"/>
      <c r="O45" s="577"/>
      <c r="P45" s="577"/>
      <c r="Q45" s="577"/>
      <c r="R45" s="577"/>
      <c r="S45" s="577"/>
      <c r="T45" s="577"/>
      <c r="U45" s="577"/>
      <c r="V45" s="577"/>
      <c r="W45" s="577"/>
      <c r="X45" s="577"/>
      <c r="Y45" s="577"/>
      <c r="Z45" s="577"/>
      <c r="AA45" s="577"/>
      <c r="AB45" s="577"/>
    </row>
    <row r="46" spans="1:167">
      <c r="A46" s="558" t="s">
        <v>1857</v>
      </c>
      <c r="B46" s="577"/>
      <c r="C46" s="577"/>
      <c r="D46" s="577"/>
      <c r="E46" s="577"/>
      <c r="F46" s="577"/>
      <c r="G46" s="577"/>
      <c r="H46" s="577"/>
      <c r="I46" s="577"/>
      <c r="J46" s="577"/>
      <c r="K46" s="577"/>
      <c r="L46" s="577"/>
      <c r="M46" s="577"/>
      <c r="N46" s="577"/>
      <c r="O46" s="577"/>
      <c r="P46" s="577"/>
      <c r="Q46" s="577"/>
      <c r="R46" s="577"/>
      <c r="S46" s="577"/>
      <c r="T46" s="577"/>
      <c r="U46" s="577"/>
      <c r="V46" s="577"/>
      <c r="W46" s="577"/>
      <c r="X46" s="577"/>
      <c r="Y46" s="577"/>
      <c r="Z46" s="577"/>
      <c r="AA46" s="577"/>
      <c r="AB46" s="577"/>
    </row>
    <row r="47" spans="1:167">
      <c r="A47" s="558" t="s">
        <v>1723</v>
      </c>
      <c r="B47" s="577"/>
      <c r="C47" s="577"/>
      <c r="D47" s="577"/>
      <c r="E47" s="577"/>
      <c r="F47" s="577"/>
      <c r="G47" s="577"/>
      <c r="H47" s="577"/>
      <c r="I47" s="577"/>
      <c r="J47" s="577"/>
      <c r="K47" s="577"/>
      <c r="L47" s="577"/>
      <c r="M47" s="577"/>
      <c r="N47" s="577"/>
      <c r="O47" s="577"/>
      <c r="P47" s="577"/>
      <c r="Q47" s="577"/>
      <c r="R47" s="577"/>
      <c r="S47" s="577"/>
      <c r="T47" s="577"/>
      <c r="U47" s="577"/>
      <c r="V47" s="577"/>
      <c r="W47" s="577"/>
      <c r="X47" s="577"/>
      <c r="Y47" s="577"/>
      <c r="Z47" s="577"/>
      <c r="AA47" s="577"/>
      <c r="AB47" s="577"/>
    </row>
    <row r="48" spans="1:167">
      <c r="A48" s="558" t="s">
        <v>1862</v>
      </c>
      <c r="B48" s="577"/>
      <c r="C48" s="577"/>
      <c r="D48" s="577"/>
      <c r="E48" s="577"/>
      <c r="F48" s="577"/>
      <c r="G48" s="577"/>
      <c r="H48" s="577"/>
      <c r="I48" s="577"/>
      <c r="J48" s="577"/>
      <c r="K48" s="577"/>
      <c r="L48" s="577"/>
      <c r="M48" s="577"/>
      <c r="N48" s="577"/>
      <c r="O48" s="577"/>
      <c r="P48" s="577"/>
      <c r="Q48" s="577"/>
      <c r="R48" s="577"/>
      <c r="S48" s="577"/>
      <c r="T48" s="577"/>
      <c r="U48" s="577"/>
      <c r="V48" s="577"/>
      <c r="W48" s="577"/>
      <c r="X48" s="577"/>
      <c r="Y48" s="577"/>
      <c r="Z48" s="577"/>
      <c r="AA48" s="577"/>
      <c r="AB48" s="577"/>
    </row>
    <row r="49" spans="1:167">
      <c r="A49" s="558" t="s">
        <v>1970</v>
      </c>
      <c r="B49" s="577"/>
      <c r="C49" s="577"/>
      <c r="D49" s="577"/>
      <c r="E49" s="577"/>
      <c r="F49" s="577"/>
      <c r="G49" s="577"/>
      <c r="H49" s="577"/>
      <c r="I49" s="577"/>
      <c r="J49" s="577"/>
      <c r="K49" s="577"/>
      <c r="L49" s="577"/>
      <c r="M49" s="577"/>
      <c r="N49" s="577"/>
      <c r="O49" s="577"/>
      <c r="P49" s="577"/>
      <c r="Q49" s="577"/>
      <c r="R49" s="577"/>
      <c r="S49" s="577"/>
      <c r="T49" s="577"/>
      <c r="U49" s="577"/>
      <c r="V49" s="577"/>
      <c r="W49" s="577"/>
      <c r="X49" s="577"/>
      <c r="Y49" s="577"/>
      <c r="Z49" s="577"/>
      <c r="AA49" s="577"/>
      <c r="AB49" s="577"/>
    </row>
    <row r="50" spans="1:167">
      <c r="A50" s="558" t="s">
        <v>1499</v>
      </c>
      <c r="B50" s="577"/>
      <c r="C50" s="577"/>
      <c r="D50" s="577"/>
      <c r="E50" s="577"/>
      <c r="F50" s="577"/>
      <c r="G50" s="577"/>
      <c r="H50" s="577"/>
      <c r="I50" s="577"/>
      <c r="J50" s="577"/>
      <c r="K50" s="577"/>
      <c r="L50" s="577"/>
      <c r="M50" s="577"/>
      <c r="N50" s="577"/>
      <c r="O50" s="577"/>
      <c r="P50" s="577"/>
      <c r="Q50" s="577"/>
      <c r="R50" s="577"/>
      <c r="S50" s="577"/>
      <c r="T50" s="577"/>
      <c r="U50" s="577"/>
      <c r="V50" s="577"/>
      <c r="W50" s="577"/>
      <c r="X50" s="577"/>
      <c r="Y50" s="577"/>
      <c r="Z50" s="577"/>
      <c r="AA50" s="577"/>
      <c r="AB50" s="577"/>
    </row>
    <row r="51" spans="1:167">
      <c r="A51" s="558" t="s">
        <v>1705</v>
      </c>
      <c r="B51" s="577"/>
      <c r="C51" s="577"/>
      <c r="D51" s="577"/>
      <c r="E51" s="577"/>
      <c r="F51" s="577"/>
      <c r="G51" s="577"/>
      <c r="H51" s="577"/>
      <c r="I51" s="577"/>
      <c r="J51" s="577"/>
      <c r="K51" s="577"/>
      <c r="L51" s="577"/>
      <c r="M51" s="577"/>
      <c r="N51" s="577"/>
      <c r="O51" s="577"/>
      <c r="P51" s="577"/>
      <c r="Q51" s="577"/>
      <c r="R51" s="577"/>
      <c r="S51" s="577"/>
      <c r="T51" s="577"/>
      <c r="U51" s="577"/>
      <c r="V51" s="577"/>
      <c r="W51" s="577"/>
      <c r="X51" s="577"/>
      <c r="Y51" s="577"/>
      <c r="Z51" s="577"/>
      <c r="AA51" s="577"/>
      <c r="AB51" s="577"/>
    </row>
    <row r="52" spans="1:167">
      <c r="A52" s="558" t="s">
        <v>1507</v>
      </c>
      <c r="B52" s="577"/>
      <c r="C52" s="577"/>
      <c r="D52" s="577"/>
      <c r="E52" s="577"/>
      <c r="F52" s="577"/>
      <c r="G52" s="577"/>
      <c r="H52" s="577"/>
      <c r="I52" s="577"/>
      <c r="J52" s="577"/>
      <c r="K52" s="577"/>
      <c r="L52" s="577"/>
      <c r="M52" s="577"/>
      <c r="N52" s="577"/>
      <c r="O52" s="577"/>
      <c r="P52" s="577"/>
      <c r="Q52" s="577"/>
      <c r="R52" s="577"/>
      <c r="S52" s="577"/>
      <c r="T52" s="577"/>
      <c r="U52" s="577"/>
      <c r="V52" s="577"/>
      <c r="W52" s="577"/>
      <c r="X52" s="577"/>
      <c r="Y52" s="577"/>
      <c r="Z52" s="577"/>
      <c r="AA52" s="577"/>
      <c r="AB52" s="577"/>
    </row>
    <row r="53" spans="1:167">
      <c r="A53" s="558" t="s">
        <v>1695</v>
      </c>
      <c r="B53" s="577"/>
      <c r="C53" s="577"/>
      <c r="D53" s="577"/>
      <c r="E53" s="577"/>
      <c r="F53" s="577"/>
      <c r="G53" s="577"/>
      <c r="H53" s="577"/>
      <c r="I53" s="577"/>
      <c r="J53" s="577"/>
      <c r="K53" s="577"/>
      <c r="L53" s="577"/>
      <c r="M53" s="577"/>
      <c r="N53" s="577"/>
      <c r="O53" s="577"/>
      <c r="P53" s="577"/>
      <c r="Q53" s="577"/>
      <c r="R53" s="577"/>
      <c r="S53" s="577"/>
      <c r="T53" s="577"/>
      <c r="U53" s="577"/>
      <c r="V53" s="577"/>
      <c r="W53" s="577"/>
      <c r="X53" s="577"/>
      <c r="Y53" s="577"/>
      <c r="Z53" s="577"/>
      <c r="AA53" s="577"/>
      <c r="AB53" s="577"/>
    </row>
    <row r="54" spans="1:167" s="564" customFormat="1" ht="19.5" thickBot="1">
      <c r="A54" s="558" t="s">
        <v>1848</v>
      </c>
      <c r="B54" s="577"/>
      <c r="C54" s="577"/>
      <c r="D54" s="577"/>
      <c r="E54" s="577"/>
      <c r="F54" s="577"/>
      <c r="G54" s="577"/>
      <c r="H54" s="577"/>
      <c r="I54" s="577"/>
      <c r="J54" s="577"/>
      <c r="K54" s="577"/>
      <c r="L54" s="577"/>
      <c r="M54" s="577"/>
      <c r="N54" s="577"/>
      <c r="O54" s="577"/>
      <c r="P54" s="577"/>
      <c r="Q54" s="577"/>
      <c r="R54" s="577"/>
      <c r="S54" s="577"/>
      <c r="T54" s="577"/>
      <c r="U54" s="577"/>
      <c r="V54" s="577"/>
      <c r="W54" s="577"/>
      <c r="X54" s="577"/>
      <c r="Y54" s="577"/>
      <c r="Z54" s="577"/>
      <c r="AA54" s="577"/>
      <c r="AB54" s="577"/>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98"/>
      <c r="CU54" s="198"/>
      <c r="CV54" s="198"/>
      <c r="CW54" s="198"/>
      <c r="CX54" s="198"/>
      <c r="CY54" s="198"/>
      <c r="CZ54" s="198"/>
      <c r="DA54" s="198"/>
      <c r="DB54" s="198"/>
      <c r="DC54" s="198"/>
      <c r="DD54" s="198"/>
      <c r="DE54" s="198"/>
      <c r="DF54" s="198"/>
      <c r="DG54" s="198"/>
      <c r="DH54" s="198"/>
      <c r="DI54" s="198"/>
      <c r="DJ54" s="198"/>
      <c r="DK54" s="198"/>
      <c r="DL54" s="198"/>
      <c r="DM54" s="198"/>
      <c r="DN54" s="198"/>
      <c r="DO54" s="198"/>
      <c r="DP54" s="198"/>
      <c r="DQ54" s="198"/>
      <c r="DR54" s="198"/>
      <c r="DS54" s="198"/>
      <c r="DT54" s="198"/>
      <c r="DU54" s="198"/>
      <c r="DV54" s="198"/>
      <c r="DW54" s="198"/>
      <c r="DX54" s="198"/>
      <c r="DY54" s="198"/>
      <c r="DZ54" s="198"/>
      <c r="EA54" s="198"/>
      <c r="EB54" s="198"/>
      <c r="EC54" s="198"/>
      <c r="ED54" s="198"/>
      <c r="EE54" s="198"/>
      <c r="EF54" s="198"/>
      <c r="EG54" s="198"/>
      <c r="EH54" s="198"/>
      <c r="EI54" s="198"/>
      <c r="EJ54" s="198"/>
      <c r="EK54" s="198"/>
      <c r="EL54" s="198"/>
      <c r="EM54" s="198"/>
      <c r="EN54" s="198"/>
      <c r="EO54" s="198"/>
      <c r="EP54" s="198"/>
      <c r="EQ54" s="198"/>
      <c r="ER54" s="198"/>
      <c r="ES54" s="198"/>
      <c r="ET54" s="198"/>
      <c r="EU54" s="198"/>
      <c r="EV54" s="198"/>
      <c r="EW54" s="198"/>
      <c r="EX54" s="198"/>
      <c r="EY54" s="198"/>
      <c r="EZ54" s="198"/>
      <c r="FA54" s="198"/>
      <c r="FB54" s="198"/>
      <c r="FC54" s="198"/>
      <c r="FD54" s="198"/>
      <c r="FE54" s="198"/>
      <c r="FF54" s="198"/>
      <c r="FG54" s="198"/>
      <c r="FH54" s="198"/>
      <c r="FI54" s="198"/>
      <c r="FJ54" s="198"/>
      <c r="FK54" s="198"/>
    </row>
    <row r="55" spans="1:167">
      <c r="A55" s="558" t="s">
        <v>1508</v>
      </c>
      <c r="B55" s="577"/>
      <c r="C55" s="577"/>
      <c r="D55" s="577"/>
      <c r="E55" s="577"/>
      <c r="F55" s="577"/>
      <c r="G55" s="577"/>
      <c r="H55" s="577"/>
      <c r="I55" s="577"/>
      <c r="J55" s="577"/>
      <c r="K55" s="577"/>
      <c r="L55" s="577"/>
      <c r="M55" s="577"/>
      <c r="N55" s="577"/>
      <c r="O55" s="577"/>
      <c r="P55" s="577"/>
      <c r="Q55" s="577"/>
      <c r="R55" s="577"/>
      <c r="S55" s="577"/>
      <c r="T55" s="577"/>
      <c r="U55" s="577"/>
      <c r="V55" s="577"/>
      <c r="W55" s="577"/>
      <c r="X55" s="577"/>
      <c r="Y55" s="577"/>
      <c r="Z55" s="577"/>
      <c r="AA55" s="577"/>
      <c r="AB55" s="577"/>
    </row>
    <row r="56" spans="1:167" s="564" customFormat="1" ht="19.5" thickBot="1">
      <c r="A56" s="558" t="s">
        <v>1948</v>
      </c>
      <c r="B56" s="577"/>
      <c r="C56" s="577"/>
      <c r="D56" s="577"/>
      <c r="E56" s="577"/>
      <c r="F56" s="577"/>
      <c r="G56" s="577"/>
      <c r="H56" s="577"/>
      <c r="I56" s="577"/>
      <c r="J56" s="577"/>
      <c r="K56" s="577"/>
      <c r="L56" s="577"/>
      <c r="M56" s="577"/>
      <c r="N56" s="577"/>
      <c r="O56" s="577"/>
      <c r="P56" s="577"/>
      <c r="Q56" s="577"/>
      <c r="R56" s="577"/>
      <c r="S56" s="577"/>
      <c r="T56" s="577"/>
      <c r="U56" s="577"/>
      <c r="V56" s="577"/>
      <c r="W56" s="577"/>
      <c r="X56" s="577"/>
      <c r="Y56" s="577"/>
      <c r="Z56" s="577"/>
      <c r="AA56" s="577"/>
      <c r="AB56" s="577"/>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98"/>
      <c r="CU56" s="198"/>
      <c r="CV56" s="198"/>
      <c r="CW56" s="198"/>
      <c r="CX56" s="198"/>
      <c r="CY56" s="198"/>
      <c r="CZ56" s="198"/>
      <c r="DA56" s="198"/>
      <c r="DB56" s="198"/>
      <c r="DC56" s="198"/>
      <c r="DD56" s="198"/>
      <c r="DE56" s="198"/>
      <c r="DF56" s="198"/>
      <c r="DG56" s="198"/>
      <c r="DH56" s="198"/>
      <c r="DI56" s="198"/>
      <c r="DJ56" s="198"/>
      <c r="DK56" s="198"/>
      <c r="DL56" s="198"/>
      <c r="DM56" s="198"/>
      <c r="DN56" s="198"/>
      <c r="DO56" s="198"/>
      <c r="DP56" s="198"/>
      <c r="DQ56" s="198"/>
      <c r="DR56" s="198"/>
      <c r="DS56" s="198"/>
      <c r="DT56" s="198"/>
      <c r="DU56" s="198"/>
      <c r="DV56" s="198"/>
      <c r="DW56" s="198"/>
      <c r="DX56" s="198"/>
      <c r="DY56" s="198"/>
      <c r="DZ56" s="198"/>
      <c r="EA56" s="198"/>
      <c r="EB56" s="198"/>
      <c r="EC56" s="198"/>
      <c r="ED56" s="198"/>
      <c r="EE56" s="198"/>
      <c r="EF56" s="198"/>
      <c r="EG56" s="198"/>
      <c r="EH56" s="198"/>
      <c r="EI56" s="198"/>
      <c r="EJ56" s="198"/>
      <c r="EK56" s="198"/>
      <c r="EL56" s="198"/>
      <c r="EM56" s="198"/>
      <c r="EN56" s="198"/>
      <c r="EO56" s="198"/>
      <c r="EP56" s="198"/>
      <c r="EQ56" s="198"/>
      <c r="ER56" s="198"/>
      <c r="ES56" s="198"/>
      <c r="ET56" s="198"/>
      <c r="EU56" s="198"/>
      <c r="EV56" s="198"/>
      <c r="EW56" s="198"/>
      <c r="EX56" s="198"/>
      <c r="EY56" s="198"/>
      <c r="EZ56" s="198"/>
      <c r="FA56" s="198"/>
      <c r="FB56" s="198"/>
      <c r="FC56" s="198"/>
      <c r="FD56" s="198"/>
      <c r="FE56" s="198"/>
      <c r="FF56" s="198"/>
      <c r="FG56" s="198"/>
      <c r="FH56" s="198"/>
      <c r="FI56" s="198"/>
      <c r="FJ56" s="198"/>
      <c r="FK56" s="198"/>
    </row>
    <row r="57" spans="1:167">
      <c r="A57" s="558" t="s">
        <v>1509</v>
      </c>
      <c r="B57" s="577"/>
      <c r="C57" s="577"/>
      <c r="D57" s="577"/>
      <c r="E57" s="577"/>
      <c r="F57" s="577"/>
      <c r="G57" s="577"/>
      <c r="H57" s="577"/>
      <c r="I57" s="577"/>
      <c r="J57" s="577"/>
      <c r="K57" s="577"/>
      <c r="L57" s="577"/>
      <c r="M57" s="577"/>
      <c r="N57" s="577"/>
      <c r="O57" s="577"/>
      <c r="P57" s="577"/>
      <c r="Q57" s="577"/>
      <c r="R57" s="577"/>
      <c r="S57" s="577"/>
      <c r="T57" s="577"/>
      <c r="U57" s="577"/>
      <c r="V57" s="577"/>
      <c r="W57" s="577"/>
      <c r="X57" s="577"/>
      <c r="Y57" s="577"/>
      <c r="Z57" s="577"/>
      <c r="AA57" s="577"/>
      <c r="AB57" s="577"/>
    </row>
    <row r="58" spans="1:167">
      <c r="A58" s="558" t="s">
        <v>1510</v>
      </c>
      <c r="B58" s="577"/>
      <c r="C58" s="577"/>
      <c r="D58" s="577"/>
      <c r="E58" s="577"/>
      <c r="F58" s="577"/>
      <c r="G58" s="577"/>
      <c r="H58" s="577"/>
      <c r="I58" s="577"/>
      <c r="J58" s="577"/>
      <c r="K58" s="577"/>
      <c r="L58" s="577"/>
      <c r="M58" s="577"/>
      <c r="N58" s="577"/>
      <c r="O58" s="577"/>
      <c r="P58" s="577"/>
      <c r="Q58" s="577"/>
      <c r="R58" s="577"/>
      <c r="S58" s="577"/>
      <c r="T58" s="577"/>
      <c r="U58" s="577"/>
      <c r="V58" s="577"/>
      <c r="W58" s="577"/>
      <c r="X58" s="577"/>
      <c r="Y58" s="577"/>
      <c r="Z58" s="577"/>
      <c r="AA58" s="577"/>
      <c r="AB58" s="577"/>
    </row>
    <row r="59" spans="1:167">
      <c r="A59" s="558" t="s">
        <v>1528</v>
      </c>
      <c r="B59" s="577"/>
      <c r="C59" s="577"/>
      <c r="D59" s="577"/>
      <c r="E59" s="577"/>
      <c r="F59" s="577"/>
      <c r="G59" s="577"/>
      <c r="H59" s="577"/>
      <c r="I59" s="577"/>
      <c r="J59" s="577"/>
      <c r="K59" s="577"/>
      <c r="L59" s="577"/>
      <c r="M59" s="577"/>
      <c r="N59" s="577"/>
      <c r="O59" s="577"/>
      <c r="P59" s="577"/>
      <c r="Q59" s="577"/>
      <c r="R59" s="577"/>
      <c r="S59" s="577"/>
      <c r="T59" s="577"/>
      <c r="U59" s="577"/>
      <c r="V59" s="577"/>
      <c r="W59" s="577"/>
      <c r="X59" s="577"/>
      <c r="Y59" s="577"/>
      <c r="Z59" s="577"/>
      <c r="AA59" s="577"/>
      <c r="AB59" s="577"/>
    </row>
    <row r="60" spans="1:167">
      <c r="A60" s="558" t="s">
        <v>1710</v>
      </c>
      <c r="B60" s="577"/>
      <c r="C60" s="577"/>
      <c r="D60" s="577"/>
      <c r="E60" s="577"/>
      <c r="F60" s="577"/>
      <c r="G60" s="577"/>
      <c r="H60" s="577"/>
      <c r="I60" s="577"/>
      <c r="J60" s="577"/>
      <c r="K60" s="577"/>
      <c r="L60" s="577"/>
      <c r="M60" s="577"/>
      <c r="N60" s="577"/>
      <c r="O60" s="577"/>
      <c r="P60" s="577"/>
      <c r="Q60" s="577"/>
      <c r="R60" s="577"/>
      <c r="S60" s="577"/>
      <c r="T60" s="577"/>
      <c r="U60" s="577"/>
      <c r="V60" s="577"/>
      <c r="W60" s="577"/>
      <c r="X60" s="577"/>
      <c r="Y60" s="577"/>
      <c r="Z60" s="577"/>
      <c r="AA60" s="577"/>
      <c r="AB60" s="577"/>
    </row>
    <row r="61" spans="1:167">
      <c r="A61" s="558" t="s">
        <v>1935</v>
      </c>
      <c r="B61" s="577"/>
      <c r="C61" s="577"/>
      <c r="D61" s="577"/>
      <c r="E61" s="577"/>
      <c r="F61" s="577"/>
      <c r="G61" s="577"/>
      <c r="H61" s="577"/>
      <c r="I61" s="577"/>
      <c r="J61" s="577"/>
      <c r="K61" s="577"/>
      <c r="L61" s="577"/>
      <c r="M61" s="577"/>
      <c r="N61" s="577"/>
      <c r="O61" s="577"/>
      <c r="P61" s="577"/>
      <c r="Q61" s="577"/>
      <c r="R61" s="577"/>
      <c r="S61" s="577"/>
      <c r="T61" s="577"/>
      <c r="U61" s="577"/>
      <c r="V61" s="577"/>
      <c r="W61" s="577"/>
      <c r="X61" s="577"/>
      <c r="Y61" s="577"/>
      <c r="Z61" s="577"/>
      <c r="AA61" s="577"/>
      <c r="AB61" s="577"/>
    </row>
    <row r="62" spans="1:167">
      <c r="A62" s="558" t="s">
        <v>1529</v>
      </c>
      <c r="B62" s="577"/>
      <c r="C62" s="577"/>
      <c r="D62" s="577"/>
      <c r="E62" s="577"/>
      <c r="F62" s="577"/>
      <c r="G62" s="577"/>
      <c r="H62" s="577"/>
      <c r="I62" s="577"/>
      <c r="J62" s="577"/>
      <c r="K62" s="577"/>
      <c r="L62" s="577"/>
      <c r="M62" s="577"/>
      <c r="N62" s="577"/>
      <c r="O62" s="577"/>
      <c r="P62" s="577"/>
      <c r="Q62" s="577"/>
      <c r="R62" s="577"/>
      <c r="S62" s="577"/>
      <c r="T62" s="577"/>
      <c r="U62" s="577"/>
      <c r="V62" s="577"/>
      <c r="W62" s="577"/>
      <c r="X62" s="577"/>
      <c r="Y62" s="577"/>
      <c r="Z62" s="577"/>
      <c r="AA62" s="577"/>
      <c r="AB62" s="577"/>
    </row>
    <row r="63" spans="1:167">
      <c r="A63" s="558" t="s">
        <v>1506</v>
      </c>
      <c r="B63" s="577">
        <v>6600</v>
      </c>
      <c r="C63" s="577">
        <v>10000</v>
      </c>
      <c r="D63" s="577">
        <v>10000</v>
      </c>
      <c r="E63" s="577"/>
      <c r="F63" s="577"/>
      <c r="G63" s="577"/>
      <c r="H63" s="577"/>
      <c r="I63" s="577"/>
      <c r="J63" s="577"/>
      <c r="K63" s="577"/>
      <c r="L63" s="577"/>
      <c r="M63" s="577"/>
      <c r="N63" s="577"/>
      <c r="O63" s="577"/>
      <c r="P63" s="577"/>
      <c r="Q63" s="577"/>
      <c r="R63" s="577"/>
      <c r="S63" s="577"/>
      <c r="T63" s="577"/>
      <c r="U63" s="577"/>
      <c r="V63" s="577"/>
      <c r="W63" s="577"/>
      <c r="X63" s="577"/>
      <c r="Y63" s="577"/>
      <c r="Z63" s="577"/>
      <c r="AA63" s="577"/>
      <c r="AB63" s="577"/>
    </row>
    <row r="64" spans="1:167">
      <c r="A64" s="558" t="s">
        <v>2217</v>
      </c>
      <c r="B64" s="577">
        <v>6600</v>
      </c>
      <c r="C64" s="577">
        <v>10000</v>
      </c>
      <c r="D64" s="577">
        <v>10000</v>
      </c>
      <c r="E64" s="577"/>
      <c r="F64" s="577"/>
      <c r="G64" s="577"/>
      <c r="H64" s="577"/>
      <c r="I64" s="577"/>
      <c r="J64" s="577"/>
      <c r="K64" s="577"/>
      <c r="L64" s="577"/>
      <c r="M64" s="577"/>
      <c r="N64" s="577"/>
      <c r="O64" s="577"/>
      <c r="P64" s="577"/>
      <c r="Q64" s="577"/>
      <c r="R64" s="577"/>
      <c r="S64" s="577"/>
      <c r="T64" s="577"/>
      <c r="U64" s="577"/>
      <c r="V64" s="577"/>
      <c r="W64" s="577"/>
      <c r="X64" s="577"/>
      <c r="Y64" s="577"/>
      <c r="Z64" s="577"/>
      <c r="AA64" s="577"/>
      <c r="AB64" s="577"/>
    </row>
    <row r="65" spans="1:28" ht="37.5">
      <c r="A65" s="566" t="s">
        <v>1484</v>
      </c>
      <c r="B65" s="576"/>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row>
    <row r="66" spans="1:28">
      <c r="A66" s="557" t="s">
        <v>1613</v>
      </c>
      <c r="B66" s="576"/>
      <c r="C66" s="576"/>
      <c r="D66" s="576"/>
      <c r="E66" s="576" t="s">
        <v>2</v>
      </c>
      <c r="F66" s="576" t="s">
        <v>2</v>
      </c>
      <c r="G66" s="576" t="s">
        <v>2</v>
      </c>
      <c r="H66" s="576" t="s">
        <v>2</v>
      </c>
      <c r="I66" s="576" t="s">
        <v>2</v>
      </c>
      <c r="J66" s="576" t="s">
        <v>2</v>
      </c>
      <c r="K66" s="576"/>
      <c r="L66" s="576"/>
      <c r="M66" s="576"/>
      <c r="N66" s="576"/>
      <c r="O66" s="576"/>
      <c r="P66" s="576"/>
      <c r="Q66" s="576" t="s">
        <v>2</v>
      </c>
      <c r="R66" s="576" t="s">
        <v>2</v>
      </c>
      <c r="S66" s="576" t="s">
        <v>2</v>
      </c>
      <c r="T66" s="576" t="s">
        <v>2</v>
      </c>
      <c r="U66" s="576" t="s">
        <v>2</v>
      </c>
      <c r="V66" s="576" t="s">
        <v>2</v>
      </c>
      <c r="W66" s="576"/>
      <c r="X66" s="576"/>
      <c r="Y66" s="576"/>
      <c r="Z66" s="576"/>
      <c r="AA66" s="576"/>
      <c r="AB66" s="576"/>
    </row>
    <row r="67" spans="1:28">
      <c r="A67" s="557" t="s">
        <v>1860</v>
      </c>
      <c r="B67" s="576"/>
      <c r="C67" s="576"/>
      <c r="D67" s="576"/>
      <c r="E67" s="576"/>
      <c r="F67" s="576"/>
      <c r="G67" s="576"/>
      <c r="H67" s="576"/>
      <c r="I67" s="576"/>
      <c r="J67" s="576"/>
      <c r="K67" s="576" t="s">
        <v>2</v>
      </c>
      <c r="L67" s="576" t="s">
        <v>2</v>
      </c>
      <c r="M67" s="576" t="s">
        <v>2</v>
      </c>
      <c r="N67" s="576" t="s">
        <v>2</v>
      </c>
      <c r="O67" s="576" t="s">
        <v>2</v>
      </c>
      <c r="P67" s="576" t="s">
        <v>2</v>
      </c>
      <c r="Q67" s="576"/>
      <c r="R67" s="576"/>
      <c r="S67" s="576"/>
      <c r="T67" s="576"/>
      <c r="U67" s="576"/>
      <c r="V67" s="576"/>
      <c r="W67" s="576" t="s">
        <v>2</v>
      </c>
      <c r="X67" s="576" t="s">
        <v>2</v>
      </c>
      <c r="Y67" s="576" t="s">
        <v>2</v>
      </c>
      <c r="Z67" s="576" t="s">
        <v>2</v>
      </c>
      <c r="AA67" s="576" t="s">
        <v>2</v>
      </c>
      <c r="AB67" s="576" t="s">
        <v>2</v>
      </c>
    </row>
    <row r="68" spans="1:28">
      <c r="A68" s="557" t="s">
        <v>1614</v>
      </c>
      <c r="B68" s="567"/>
      <c r="C68" s="567"/>
      <c r="D68" s="567"/>
      <c r="E68" s="567"/>
      <c r="F68" s="567"/>
      <c r="G68" s="567"/>
      <c r="H68" s="567"/>
      <c r="I68" s="567"/>
      <c r="J68" s="567"/>
      <c r="K68" s="576" t="s">
        <v>2</v>
      </c>
      <c r="L68" s="576" t="s">
        <v>2</v>
      </c>
      <c r="M68" s="576" t="s">
        <v>2</v>
      </c>
      <c r="N68" s="576" t="s">
        <v>2</v>
      </c>
      <c r="O68" s="576" t="s">
        <v>2</v>
      </c>
      <c r="P68" s="576" t="s">
        <v>2</v>
      </c>
      <c r="Q68" s="567"/>
      <c r="R68" s="567"/>
      <c r="S68" s="567"/>
      <c r="T68" s="567"/>
      <c r="U68" s="567"/>
      <c r="V68" s="567"/>
      <c r="W68" s="576" t="s">
        <v>2</v>
      </c>
      <c r="X68" s="576" t="s">
        <v>2</v>
      </c>
      <c r="Y68" s="576" t="s">
        <v>2</v>
      </c>
      <c r="Z68" s="576" t="s">
        <v>2</v>
      </c>
      <c r="AA68" s="576" t="s">
        <v>2</v>
      </c>
      <c r="AB68" s="576" t="s">
        <v>2</v>
      </c>
    </row>
    <row r="69" spans="1:28">
      <c r="A69" s="557" t="s">
        <v>1615</v>
      </c>
      <c r="B69" s="576"/>
      <c r="C69" s="576"/>
      <c r="D69" s="576"/>
      <c r="E69" s="576"/>
      <c r="F69" s="576"/>
      <c r="G69" s="576"/>
      <c r="H69" s="576"/>
      <c r="I69" s="576"/>
      <c r="J69" s="576"/>
      <c r="K69" s="576"/>
      <c r="L69" s="576"/>
      <c r="M69" s="576"/>
      <c r="N69" s="576"/>
      <c r="O69" s="576"/>
      <c r="P69" s="576"/>
      <c r="Q69" s="576"/>
      <c r="R69" s="576"/>
      <c r="S69" s="576"/>
      <c r="T69" s="576"/>
      <c r="U69" s="576"/>
      <c r="V69" s="576"/>
      <c r="W69" s="576"/>
      <c r="X69" s="576"/>
      <c r="Y69" s="576"/>
      <c r="Z69" s="576"/>
      <c r="AA69" s="576"/>
      <c r="AB69" s="576"/>
    </row>
    <row r="70" spans="1:28">
      <c r="A70" s="557" t="s">
        <v>1616</v>
      </c>
      <c r="B70" s="576"/>
      <c r="C70" s="576"/>
      <c r="D70" s="576"/>
      <c r="E70" s="576"/>
      <c r="F70" s="576"/>
      <c r="G70" s="576"/>
      <c r="H70" s="576"/>
      <c r="I70" s="576"/>
      <c r="J70" s="576"/>
      <c r="K70" s="576"/>
      <c r="L70" s="576"/>
      <c r="M70" s="576"/>
      <c r="N70" s="576"/>
      <c r="O70" s="576"/>
      <c r="P70" s="576"/>
      <c r="Q70" s="576"/>
      <c r="R70" s="576"/>
      <c r="S70" s="576"/>
      <c r="T70" s="576"/>
      <c r="U70" s="576"/>
      <c r="V70" s="576"/>
      <c r="W70" s="576"/>
      <c r="X70" s="576"/>
      <c r="Y70" s="576"/>
      <c r="Z70" s="576"/>
      <c r="AA70" s="576"/>
      <c r="AB70" s="576"/>
    </row>
    <row r="71" spans="1:28">
      <c r="A71" s="557" t="s">
        <v>1617</v>
      </c>
      <c r="B71" s="576"/>
      <c r="C71" s="576"/>
      <c r="D71" s="576"/>
      <c r="E71" s="576"/>
      <c r="F71" s="576"/>
      <c r="G71" s="576"/>
      <c r="H71" s="576"/>
      <c r="I71" s="576"/>
      <c r="J71" s="576"/>
      <c r="K71" s="576"/>
      <c r="L71" s="576"/>
      <c r="M71" s="576"/>
      <c r="N71" s="576"/>
      <c r="O71" s="576"/>
      <c r="P71" s="576"/>
      <c r="Q71" s="576"/>
      <c r="R71" s="576"/>
      <c r="S71" s="576"/>
      <c r="T71" s="576"/>
      <c r="U71" s="576"/>
      <c r="V71" s="576"/>
      <c r="W71" s="576"/>
      <c r="X71" s="576"/>
      <c r="Y71" s="576"/>
      <c r="Z71" s="576"/>
      <c r="AA71" s="576"/>
      <c r="AB71" s="576"/>
    </row>
    <row r="72" spans="1:28">
      <c r="A72" s="557" t="s">
        <v>1618</v>
      </c>
      <c r="B72" s="567"/>
      <c r="C72" s="567"/>
      <c r="D72" s="567"/>
      <c r="E72" s="567"/>
      <c r="F72" s="567"/>
      <c r="G72" s="567"/>
      <c r="H72" s="567"/>
      <c r="I72" s="567"/>
      <c r="J72" s="567"/>
      <c r="K72" s="567"/>
      <c r="L72" s="567"/>
      <c r="M72" s="567"/>
      <c r="N72" s="567"/>
      <c r="O72" s="567"/>
      <c r="P72" s="567"/>
      <c r="Q72" s="567"/>
      <c r="R72" s="567"/>
      <c r="S72" s="567"/>
      <c r="T72" s="567"/>
      <c r="U72" s="567"/>
      <c r="V72" s="567"/>
      <c r="W72" s="567"/>
      <c r="X72" s="567"/>
      <c r="Y72" s="567"/>
      <c r="Z72" s="567"/>
      <c r="AA72" s="567"/>
      <c r="AB72" s="567"/>
    </row>
    <row r="73" spans="1:28">
      <c r="A73" s="557" t="s">
        <v>1619</v>
      </c>
      <c r="B73" s="576"/>
      <c r="C73" s="576"/>
      <c r="D73" s="576"/>
      <c r="E73" s="576"/>
      <c r="F73" s="576"/>
      <c r="G73" s="576"/>
      <c r="H73" s="576"/>
      <c r="I73" s="576"/>
      <c r="J73" s="576"/>
      <c r="K73" s="576"/>
      <c r="L73" s="576"/>
      <c r="M73" s="576"/>
      <c r="N73" s="576"/>
      <c r="O73" s="576"/>
      <c r="P73" s="576"/>
      <c r="Q73" s="576"/>
      <c r="R73" s="576"/>
      <c r="S73" s="576"/>
      <c r="T73" s="576"/>
      <c r="U73" s="576"/>
      <c r="V73" s="576"/>
      <c r="W73" s="576"/>
      <c r="X73" s="576"/>
      <c r="Y73" s="576"/>
      <c r="Z73" s="576"/>
      <c r="AA73" s="576"/>
      <c r="AB73" s="576"/>
    </row>
    <row r="74" spans="1:28">
      <c r="A74" s="557" t="s">
        <v>1620</v>
      </c>
      <c r="B74" s="576"/>
      <c r="C74" s="576"/>
      <c r="D74" s="576"/>
      <c r="E74" s="576"/>
      <c r="F74" s="576"/>
      <c r="G74" s="576"/>
      <c r="H74" s="576"/>
      <c r="I74" s="576"/>
      <c r="J74" s="576"/>
      <c r="K74" s="576"/>
      <c r="L74" s="576"/>
      <c r="M74" s="576"/>
      <c r="N74" s="576"/>
      <c r="O74" s="576"/>
      <c r="P74" s="576"/>
      <c r="Q74" s="576"/>
      <c r="R74" s="576"/>
      <c r="S74" s="576"/>
      <c r="T74" s="576"/>
      <c r="U74" s="576"/>
      <c r="V74" s="576"/>
      <c r="W74" s="576"/>
      <c r="X74" s="576"/>
      <c r="Y74" s="576"/>
      <c r="Z74" s="576"/>
      <c r="AA74" s="576"/>
      <c r="AB74" s="576"/>
    </row>
    <row r="75" spans="1:28">
      <c r="A75" s="557" t="s">
        <v>1637</v>
      </c>
      <c r="B75" s="576"/>
      <c r="C75" s="576"/>
      <c r="D75" s="576"/>
      <c r="E75" s="576"/>
      <c r="F75" s="576"/>
      <c r="G75" s="576"/>
      <c r="H75" s="576"/>
      <c r="I75" s="576"/>
      <c r="J75" s="576"/>
      <c r="K75" s="576"/>
      <c r="L75" s="576"/>
      <c r="M75" s="576"/>
      <c r="N75" s="576"/>
      <c r="O75" s="576"/>
      <c r="P75" s="576"/>
      <c r="Q75" s="576"/>
      <c r="R75" s="576"/>
      <c r="S75" s="576"/>
      <c r="T75" s="576"/>
      <c r="U75" s="576"/>
      <c r="V75" s="576"/>
      <c r="W75" s="576"/>
      <c r="X75" s="576"/>
      <c r="Y75" s="576"/>
      <c r="Z75" s="576"/>
      <c r="AA75" s="576"/>
      <c r="AB75" s="576"/>
    </row>
    <row r="76" spans="1:28">
      <c r="A76" s="557" t="s">
        <v>1621</v>
      </c>
      <c r="B76" s="576"/>
      <c r="C76" s="576"/>
      <c r="D76" s="576"/>
      <c r="E76" s="576"/>
      <c r="F76" s="576"/>
      <c r="G76" s="576"/>
      <c r="H76" s="576"/>
      <c r="I76" s="576"/>
      <c r="J76" s="576"/>
      <c r="K76" s="576"/>
      <c r="L76" s="576"/>
      <c r="M76" s="576"/>
      <c r="N76" s="576"/>
      <c r="O76" s="576"/>
      <c r="P76" s="576"/>
      <c r="Q76" s="576"/>
      <c r="R76" s="576"/>
      <c r="S76" s="576"/>
      <c r="T76" s="576"/>
      <c r="U76" s="576"/>
      <c r="V76" s="576"/>
      <c r="W76" s="576"/>
      <c r="X76" s="576"/>
      <c r="Y76" s="576"/>
      <c r="Z76" s="576"/>
      <c r="AA76" s="576"/>
      <c r="AB76" s="576"/>
    </row>
    <row r="77" spans="1:28">
      <c r="A77" s="557" t="s">
        <v>1622</v>
      </c>
      <c r="B77" s="576" t="s">
        <v>2</v>
      </c>
      <c r="C77" s="576" t="s">
        <v>2</v>
      </c>
      <c r="D77" s="576" t="s">
        <v>2</v>
      </c>
      <c r="E77" s="576"/>
      <c r="F77" s="576"/>
      <c r="G77" s="576"/>
      <c r="H77" s="576"/>
      <c r="I77" s="576"/>
      <c r="J77" s="576"/>
      <c r="K77" s="576"/>
      <c r="L77" s="576"/>
      <c r="M77" s="576"/>
      <c r="N77" s="576"/>
      <c r="O77" s="576"/>
      <c r="P77" s="576"/>
      <c r="Q77" s="576"/>
      <c r="R77" s="576"/>
      <c r="S77" s="576"/>
      <c r="T77" s="576"/>
      <c r="U77" s="576"/>
      <c r="V77" s="576"/>
      <c r="W77" s="576"/>
      <c r="X77" s="576"/>
      <c r="Y77" s="576"/>
      <c r="Z77" s="576"/>
      <c r="AA77" s="576"/>
      <c r="AB77" s="576"/>
    </row>
    <row r="78" spans="1:28">
      <c r="A78" s="557" t="s">
        <v>1623</v>
      </c>
      <c r="B78" s="576"/>
      <c r="C78" s="576"/>
      <c r="D78" s="576"/>
      <c r="E78" s="576"/>
      <c r="F78" s="576"/>
      <c r="G78" s="576"/>
      <c r="H78" s="576"/>
      <c r="I78" s="576"/>
      <c r="J78" s="576"/>
      <c r="K78" s="576"/>
      <c r="L78" s="576"/>
      <c r="M78" s="576"/>
      <c r="N78" s="576"/>
      <c r="O78" s="576"/>
      <c r="P78" s="576"/>
      <c r="Q78" s="576"/>
      <c r="R78" s="576"/>
      <c r="S78" s="576"/>
      <c r="T78" s="576"/>
      <c r="U78" s="576"/>
      <c r="V78" s="576"/>
      <c r="W78" s="576"/>
      <c r="X78" s="576"/>
      <c r="Y78" s="576"/>
      <c r="Z78" s="576"/>
      <c r="AA78" s="576"/>
      <c r="AB78" s="576"/>
    </row>
    <row r="79" spans="1:28">
      <c r="A79" s="557" t="s">
        <v>1624</v>
      </c>
      <c r="B79" s="576"/>
      <c r="C79" s="576"/>
      <c r="D79" s="576"/>
      <c r="E79" s="576"/>
      <c r="F79" s="576"/>
      <c r="G79" s="576"/>
      <c r="H79" s="576"/>
      <c r="I79" s="576"/>
      <c r="J79" s="576"/>
      <c r="K79" s="576"/>
      <c r="L79" s="576"/>
      <c r="M79" s="576"/>
      <c r="N79" s="576"/>
      <c r="O79" s="576"/>
      <c r="P79" s="576"/>
      <c r="Q79" s="576"/>
      <c r="R79" s="576"/>
      <c r="S79" s="576"/>
      <c r="T79" s="576"/>
      <c r="U79" s="576"/>
      <c r="V79" s="576"/>
      <c r="W79" s="576"/>
      <c r="X79" s="576"/>
      <c r="Y79" s="576"/>
      <c r="Z79" s="576"/>
      <c r="AA79" s="576"/>
      <c r="AB79" s="576"/>
    </row>
    <row r="80" spans="1:28">
      <c r="A80" s="557" t="s">
        <v>1686</v>
      </c>
      <c r="B80" s="576"/>
      <c r="C80" s="576"/>
      <c r="D80" s="576"/>
      <c r="E80" s="576"/>
      <c r="F80" s="576"/>
      <c r="G80" s="576"/>
      <c r="H80" s="576"/>
      <c r="I80" s="576"/>
      <c r="J80" s="576"/>
      <c r="K80" s="576"/>
      <c r="L80" s="576"/>
      <c r="M80" s="576"/>
      <c r="N80" s="576"/>
      <c r="O80" s="576"/>
      <c r="P80" s="576"/>
      <c r="Q80" s="576"/>
      <c r="R80" s="576"/>
      <c r="S80" s="576"/>
      <c r="T80" s="576"/>
      <c r="U80" s="576"/>
      <c r="V80" s="576"/>
      <c r="W80" s="576"/>
      <c r="X80" s="576"/>
      <c r="Y80" s="576"/>
      <c r="Z80" s="576"/>
      <c r="AA80" s="576"/>
      <c r="AB80" s="576"/>
    </row>
    <row r="81" spans="1:28">
      <c r="A81" s="557" t="s">
        <v>1709</v>
      </c>
      <c r="B81" s="576"/>
      <c r="C81" s="576"/>
      <c r="D81" s="576"/>
      <c r="E81" s="576"/>
      <c r="F81" s="576"/>
      <c r="G81" s="576"/>
      <c r="H81" s="576"/>
      <c r="I81" s="576"/>
      <c r="J81" s="576"/>
      <c r="K81" s="576"/>
      <c r="L81" s="576"/>
      <c r="M81" s="576"/>
      <c r="N81" s="576"/>
      <c r="O81" s="576"/>
      <c r="P81" s="576"/>
      <c r="Q81" s="576"/>
      <c r="R81" s="576"/>
      <c r="S81" s="576"/>
      <c r="T81" s="576"/>
      <c r="U81" s="576"/>
      <c r="V81" s="576"/>
      <c r="W81" s="576"/>
      <c r="X81" s="576"/>
      <c r="Y81" s="576"/>
      <c r="Z81" s="576"/>
      <c r="AA81" s="576"/>
      <c r="AB81" s="576"/>
    </row>
    <row r="82" spans="1:28">
      <c r="A82" s="557" t="s">
        <v>1625</v>
      </c>
      <c r="B82" s="576"/>
      <c r="C82" s="576"/>
      <c r="D82" s="576"/>
      <c r="E82" s="576"/>
      <c r="F82" s="576"/>
      <c r="G82" s="576"/>
      <c r="H82" s="576"/>
      <c r="I82" s="576"/>
      <c r="J82" s="576"/>
      <c r="K82" s="576"/>
      <c r="L82" s="576"/>
      <c r="M82" s="576"/>
      <c r="N82" s="576"/>
      <c r="O82" s="576"/>
      <c r="P82" s="576"/>
      <c r="Q82" s="576"/>
      <c r="R82" s="576"/>
      <c r="S82" s="576"/>
      <c r="T82" s="576"/>
      <c r="U82" s="576"/>
      <c r="V82" s="576"/>
      <c r="W82" s="576"/>
      <c r="X82" s="576"/>
      <c r="Y82" s="576"/>
      <c r="Z82" s="576"/>
      <c r="AA82" s="576"/>
      <c r="AB82" s="576"/>
    </row>
    <row r="83" spans="1:28">
      <c r="A83" s="557" t="s">
        <v>1626</v>
      </c>
      <c r="B83" s="568"/>
      <c r="C83" s="568"/>
      <c r="D83" s="568"/>
      <c r="E83" s="568"/>
      <c r="F83" s="568"/>
      <c r="G83" s="568"/>
      <c r="H83" s="568"/>
      <c r="I83" s="568"/>
      <c r="J83" s="568"/>
      <c r="K83" s="568"/>
      <c r="L83" s="568"/>
      <c r="M83" s="568"/>
      <c r="N83" s="568"/>
      <c r="O83" s="568"/>
      <c r="P83" s="568"/>
      <c r="Q83" s="568"/>
      <c r="R83" s="568"/>
      <c r="S83" s="568"/>
      <c r="T83" s="568"/>
      <c r="U83" s="568"/>
      <c r="V83" s="568"/>
      <c r="W83" s="568"/>
      <c r="X83" s="568"/>
      <c r="Y83" s="568"/>
      <c r="Z83" s="568"/>
      <c r="AA83" s="568"/>
      <c r="AB83" s="568"/>
    </row>
    <row r="84" spans="1:28">
      <c r="A84" s="557" t="s">
        <v>1638</v>
      </c>
      <c r="B84" s="568" t="s">
        <v>2</v>
      </c>
      <c r="C84" s="568" t="s">
        <v>2</v>
      </c>
      <c r="D84" s="568" t="s">
        <v>2</v>
      </c>
      <c r="E84" s="568"/>
      <c r="F84" s="568"/>
      <c r="G84" s="568"/>
      <c r="H84" s="568"/>
      <c r="I84" s="568"/>
      <c r="J84" s="568"/>
      <c r="K84" s="568"/>
      <c r="L84" s="568"/>
      <c r="M84" s="568"/>
      <c r="N84" s="568"/>
      <c r="O84" s="568"/>
      <c r="P84" s="568"/>
      <c r="Q84" s="568"/>
      <c r="R84" s="568"/>
      <c r="S84" s="568"/>
      <c r="T84" s="568"/>
      <c r="U84" s="568"/>
      <c r="V84" s="568"/>
      <c r="W84" s="568"/>
      <c r="X84" s="568"/>
      <c r="Y84" s="568"/>
      <c r="Z84" s="568"/>
      <c r="AA84" s="568"/>
      <c r="AB84" s="568"/>
    </row>
    <row r="85" spans="1:28">
      <c r="A85" s="569" t="s">
        <v>1639</v>
      </c>
      <c r="B85" s="568"/>
      <c r="C85" s="568"/>
      <c r="D85" s="568"/>
      <c r="E85" s="568"/>
      <c r="F85" s="568"/>
      <c r="G85" s="568"/>
      <c r="H85" s="568"/>
      <c r="I85" s="568"/>
      <c r="J85" s="568"/>
      <c r="K85" s="568"/>
      <c r="L85" s="568"/>
      <c r="M85" s="568"/>
      <c r="N85" s="568"/>
      <c r="O85" s="568"/>
      <c r="P85" s="568"/>
      <c r="Q85" s="568"/>
      <c r="R85" s="568"/>
      <c r="S85" s="568"/>
      <c r="T85" s="568"/>
      <c r="U85" s="568"/>
      <c r="V85" s="568"/>
      <c r="W85" s="568"/>
      <c r="X85" s="568"/>
      <c r="Y85" s="568"/>
      <c r="Z85" s="568"/>
      <c r="AA85" s="568"/>
      <c r="AB85" s="568"/>
    </row>
    <row r="86" spans="1:28">
      <c r="A86" s="569" t="s">
        <v>1640</v>
      </c>
      <c r="B86" s="568"/>
      <c r="C86" s="568"/>
      <c r="D86" s="568"/>
      <c r="E86" s="568"/>
      <c r="F86" s="568"/>
      <c r="G86" s="568"/>
      <c r="H86" s="568"/>
      <c r="I86" s="568"/>
      <c r="J86" s="568"/>
      <c r="K86" s="568"/>
      <c r="L86" s="568"/>
      <c r="M86" s="568"/>
      <c r="N86" s="568"/>
      <c r="O86" s="568"/>
      <c r="P86" s="568"/>
      <c r="Q86" s="568"/>
      <c r="R86" s="568"/>
      <c r="S86" s="568"/>
      <c r="T86" s="568"/>
      <c r="U86" s="568"/>
      <c r="V86" s="568"/>
      <c r="W86" s="568"/>
      <c r="X86" s="568"/>
      <c r="Y86" s="568"/>
      <c r="Z86" s="568"/>
      <c r="AA86" s="568"/>
      <c r="AB86" s="568"/>
    </row>
    <row r="87" spans="1:28" ht="37.5">
      <c r="A87" s="566" t="s">
        <v>1520</v>
      </c>
      <c r="B87" s="568"/>
      <c r="C87" s="568"/>
      <c r="D87" s="568"/>
      <c r="E87" s="568"/>
      <c r="F87" s="568"/>
      <c r="G87" s="568"/>
      <c r="H87" s="568"/>
      <c r="I87" s="568"/>
      <c r="J87" s="568"/>
      <c r="K87" s="568"/>
      <c r="L87" s="568"/>
      <c r="M87" s="568"/>
      <c r="N87" s="568"/>
      <c r="O87" s="568"/>
      <c r="P87" s="568"/>
      <c r="Q87" s="568"/>
      <c r="R87" s="568"/>
      <c r="S87" s="568"/>
      <c r="T87" s="568"/>
      <c r="U87" s="568"/>
      <c r="V87" s="568"/>
      <c r="W87" s="568"/>
      <c r="X87" s="568"/>
      <c r="Y87" s="568"/>
      <c r="Z87" s="568"/>
      <c r="AA87" s="568"/>
      <c r="AB87" s="568"/>
    </row>
    <row r="88" spans="1:28">
      <c r="A88" s="570" t="s">
        <v>1851</v>
      </c>
      <c r="B88" s="576"/>
      <c r="C88" s="576"/>
      <c r="D88" s="576"/>
      <c r="E88" s="576"/>
      <c r="F88" s="576"/>
      <c r="G88" s="576"/>
      <c r="H88" s="576"/>
      <c r="I88" s="576"/>
      <c r="J88" s="576"/>
      <c r="K88" s="576"/>
      <c r="L88" s="576"/>
      <c r="M88" s="576"/>
      <c r="N88" s="576"/>
      <c r="O88" s="576"/>
      <c r="P88" s="576"/>
      <c r="Q88" s="576"/>
      <c r="R88" s="576"/>
      <c r="S88" s="576"/>
      <c r="T88" s="576"/>
      <c r="U88" s="576"/>
      <c r="V88" s="576"/>
      <c r="W88" s="576"/>
      <c r="X88" s="576"/>
      <c r="Y88" s="576"/>
      <c r="Z88" s="576"/>
      <c r="AA88" s="576"/>
      <c r="AB88" s="576"/>
    </row>
    <row r="89" spans="1:28">
      <c r="A89" s="557" t="s">
        <v>1627</v>
      </c>
      <c r="B89" s="568"/>
      <c r="C89" s="568"/>
      <c r="D89" s="568"/>
      <c r="E89" s="568"/>
      <c r="F89" s="568"/>
      <c r="G89" s="568"/>
      <c r="H89" s="568"/>
      <c r="I89" s="568"/>
      <c r="J89" s="568"/>
      <c r="K89" s="568"/>
      <c r="L89" s="568"/>
      <c r="M89" s="568"/>
      <c r="N89" s="568"/>
      <c r="O89" s="568"/>
      <c r="P89" s="568"/>
      <c r="Q89" s="568"/>
      <c r="R89" s="568"/>
      <c r="S89" s="568"/>
      <c r="T89" s="568"/>
      <c r="U89" s="568"/>
      <c r="V89" s="568"/>
      <c r="W89" s="568"/>
      <c r="X89" s="568"/>
      <c r="Y89" s="568"/>
      <c r="Z89" s="568"/>
      <c r="AA89" s="568"/>
      <c r="AB89" s="568"/>
    </row>
    <row r="90" spans="1:28">
      <c r="A90" s="557" t="s">
        <v>1628</v>
      </c>
      <c r="B90" s="576"/>
      <c r="C90" s="576"/>
      <c r="D90" s="576"/>
      <c r="E90" s="576"/>
      <c r="F90" s="576"/>
      <c r="G90" s="576"/>
      <c r="H90" s="576"/>
      <c r="I90" s="576"/>
      <c r="J90" s="576"/>
      <c r="K90" s="576"/>
      <c r="L90" s="576"/>
      <c r="M90" s="576"/>
      <c r="N90" s="576"/>
      <c r="O90" s="576"/>
      <c r="P90" s="576"/>
      <c r="Q90" s="576"/>
      <c r="R90" s="576"/>
      <c r="S90" s="576"/>
      <c r="T90" s="576"/>
      <c r="U90" s="576"/>
      <c r="V90" s="576"/>
      <c r="W90" s="576"/>
      <c r="X90" s="576"/>
      <c r="Y90" s="576"/>
      <c r="Z90" s="576"/>
      <c r="AA90" s="576"/>
      <c r="AB90" s="576"/>
    </row>
    <row r="91" spans="1:28">
      <c r="A91" s="557" t="s">
        <v>1629</v>
      </c>
      <c r="B91" s="576"/>
      <c r="C91" s="576"/>
      <c r="D91" s="576"/>
      <c r="E91" s="576"/>
      <c r="F91" s="576"/>
      <c r="G91" s="576"/>
      <c r="H91" s="576"/>
      <c r="I91" s="576"/>
      <c r="J91" s="576"/>
      <c r="K91" s="576"/>
      <c r="L91" s="576"/>
      <c r="M91" s="576"/>
      <c r="N91" s="576"/>
      <c r="O91" s="576"/>
      <c r="P91" s="576"/>
      <c r="Q91" s="576"/>
      <c r="R91" s="576"/>
      <c r="S91" s="576"/>
      <c r="T91" s="576"/>
      <c r="U91" s="576"/>
      <c r="V91" s="576"/>
      <c r="W91" s="576"/>
      <c r="X91" s="576"/>
      <c r="Y91" s="576"/>
      <c r="Z91" s="576"/>
      <c r="AA91" s="576"/>
      <c r="AB91" s="576"/>
    </row>
    <row r="92" spans="1:28">
      <c r="A92" s="557" t="s">
        <v>1630</v>
      </c>
      <c r="B92" s="576"/>
      <c r="C92" s="576"/>
      <c r="D92" s="576"/>
      <c r="E92" s="576"/>
      <c r="F92" s="576"/>
      <c r="G92" s="576"/>
      <c r="H92" s="576"/>
      <c r="I92" s="576"/>
      <c r="J92" s="576"/>
      <c r="K92" s="576"/>
      <c r="L92" s="576"/>
      <c r="M92" s="576"/>
      <c r="N92" s="576"/>
      <c r="O92" s="576"/>
      <c r="P92" s="576"/>
      <c r="Q92" s="576"/>
      <c r="R92" s="576"/>
      <c r="S92" s="576"/>
      <c r="T92" s="576"/>
      <c r="U92" s="576"/>
      <c r="V92" s="576"/>
      <c r="W92" s="576"/>
      <c r="X92" s="576"/>
      <c r="Y92" s="576"/>
      <c r="Z92" s="576"/>
      <c r="AA92" s="576"/>
      <c r="AB92" s="576"/>
    </row>
    <row r="93" spans="1:28">
      <c r="A93" s="557" t="s">
        <v>1631</v>
      </c>
      <c r="B93" s="576"/>
      <c r="C93" s="576"/>
      <c r="D93" s="576"/>
      <c r="E93" s="576"/>
      <c r="F93" s="576"/>
      <c r="G93" s="576"/>
      <c r="H93" s="576"/>
      <c r="I93" s="576"/>
      <c r="J93" s="576"/>
      <c r="K93" s="576"/>
      <c r="L93" s="576"/>
      <c r="M93" s="576"/>
      <c r="N93" s="576"/>
      <c r="O93" s="576"/>
      <c r="P93" s="576"/>
      <c r="Q93" s="576"/>
      <c r="R93" s="576"/>
      <c r="S93" s="576"/>
      <c r="T93" s="576"/>
      <c r="U93" s="576"/>
      <c r="V93" s="576"/>
      <c r="W93" s="576"/>
      <c r="X93" s="576"/>
      <c r="Y93" s="576"/>
      <c r="Z93" s="576"/>
      <c r="AA93" s="576"/>
      <c r="AB93" s="576"/>
    </row>
    <row r="94" spans="1:28">
      <c r="A94" s="557" t="s">
        <v>1632</v>
      </c>
      <c r="B94" s="576"/>
      <c r="C94" s="576"/>
      <c r="D94" s="576"/>
      <c r="E94" s="576"/>
      <c r="F94" s="576"/>
      <c r="G94" s="576"/>
      <c r="H94" s="576"/>
      <c r="I94" s="576"/>
      <c r="J94" s="576"/>
      <c r="K94" s="576"/>
      <c r="L94" s="576"/>
      <c r="M94" s="576"/>
      <c r="N94" s="576"/>
      <c r="O94" s="576"/>
      <c r="P94" s="576"/>
      <c r="Q94" s="576"/>
      <c r="R94" s="576"/>
      <c r="S94" s="576"/>
      <c r="T94" s="576"/>
      <c r="U94" s="576"/>
      <c r="V94" s="576"/>
      <c r="W94" s="576"/>
      <c r="X94" s="576"/>
      <c r="Y94" s="576"/>
      <c r="Z94" s="576"/>
      <c r="AA94" s="576"/>
      <c r="AB94" s="576"/>
    </row>
    <row r="95" spans="1:28">
      <c r="A95" s="557" t="s">
        <v>1633</v>
      </c>
      <c r="B95" s="578"/>
      <c r="C95" s="578"/>
      <c r="D95" s="578"/>
      <c r="E95" s="578"/>
      <c r="F95" s="578"/>
      <c r="G95" s="578"/>
      <c r="H95" s="578"/>
      <c r="I95" s="578"/>
      <c r="J95" s="578"/>
      <c r="K95" s="578"/>
      <c r="L95" s="578"/>
      <c r="M95" s="578"/>
      <c r="N95" s="578"/>
      <c r="O95" s="578"/>
      <c r="P95" s="578"/>
      <c r="Q95" s="578"/>
      <c r="R95" s="578"/>
      <c r="S95" s="578"/>
      <c r="T95" s="578"/>
      <c r="U95" s="578"/>
      <c r="V95" s="578"/>
      <c r="W95" s="578"/>
      <c r="X95" s="578"/>
      <c r="Y95" s="578"/>
      <c r="Z95" s="578"/>
      <c r="AA95" s="578"/>
      <c r="AB95" s="578"/>
    </row>
    <row r="96" spans="1:28">
      <c r="A96" s="557" t="s">
        <v>1634</v>
      </c>
      <c r="B96" s="576"/>
      <c r="C96" s="576"/>
      <c r="D96" s="576"/>
      <c r="E96" s="576"/>
      <c r="F96" s="576"/>
      <c r="G96" s="576"/>
      <c r="H96" s="576"/>
      <c r="I96" s="576"/>
      <c r="J96" s="576"/>
      <c r="K96" s="576"/>
      <c r="L96" s="576"/>
      <c r="M96" s="576"/>
      <c r="N96" s="576"/>
      <c r="O96" s="576"/>
      <c r="P96" s="576"/>
      <c r="Q96" s="576"/>
      <c r="R96" s="576"/>
      <c r="S96" s="576"/>
      <c r="T96" s="576"/>
      <c r="U96" s="576"/>
      <c r="V96" s="576"/>
      <c r="W96" s="576"/>
      <c r="X96" s="576"/>
      <c r="Y96" s="576"/>
      <c r="Z96" s="576"/>
      <c r="AA96" s="576"/>
      <c r="AB96" s="576"/>
    </row>
    <row r="97" spans="1:28">
      <c r="A97" s="557" t="s">
        <v>1635</v>
      </c>
      <c r="B97" s="576"/>
      <c r="C97" s="576"/>
      <c r="D97" s="576"/>
      <c r="E97" s="576"/>
      <c r="F97" s="576"/>
      <c r="G97" s="576"/>
      <c r="H97" s="576"/>
      <c r="I97" s="576"/>
      <c r="J97" s="576"/>
      <c r="K97" s="576"/>
      <c r="L97" s="576"/>
      <c r="M97" s="576"/>
      <c r="N97" s="576"/>
      <c r="O97" s="576"/>
      <c r="P97" s="576"/>
      <c r="Q97" s="576"/>
      <c r="R97" s="576"/>
      <c r="S97" s="576"/>
      <c r="T97" s="576"/>
      <c r="U97" s="576"/>
      <c r="V97" s="576"/>
      <c r="W97" s="576"/>
      <c r="X97" s="576"/>
      <c r="Y97" s="576"/>
      <c r="Z97" s="576"/>
      <c r="AA97" s="576"/>
      <c r="AB97" s="576"/>
    </row>
    <row r="98" spans="1:28">
      <c r="A98" s="557" t="s">
        <v>1636</v>
      </c>
      <c r="B98" s="576"/>
      <c r="C98" s="576"/>
      <c r="D98" s="576"/>
      <c r="E98" s="576"/>
      <c r="F98" s="576"/>
      <c r="G98" s="576"/>
      <c r="H98" s="576"/>
      <c r="I98" s="576"/>
      <c r="J98" s="576"/>
      <c r="K98" s="576"/>
      <c r="L98" s="576"/>
      <c r="M98" s="576"/>
      <c r="N98" s="576"/>
      <c r="O98" s="576"/>
      <c r="P98" s="576"/>
      <c r="Q98" s="576"/>
      <c r="R98" s="576"/>
      <c r="S98" s="576"/>
      <c r="T98" s="576"/>
      <c r="U98" s="576"/>
      <c r="V98" s="576"/>
      <c r="W98" s="576"/>
      <c r="X98" s="576"/>
      <c r="Y98" s="576"/>
      <c r="Z98" s="576"/>
      <c r="AA98" s="576"/>
      <c r="AB98" s="576"/>
    </row>
    <row r="99" spans="1:28">
      <c r="A99" s="557" t="s">
        <v>1865</v>
      </c>
      <c r="B99" s="576"/>
      <c r="C99" s="576"/>
      <c r="D99" s="576"/>
      <c r="E99" s="576"/>
      <c r="F99" s="576"/>
      <c r="G99" s="576"/>
      <c r="H99" s="576"/>
      <c r="I99" s="576"/>
      <c r="J99" s="576"/>
      <c r="K99" s="571" t="s">
        <v>2</v>
      </c>
      <c r="L99" s="576" t="s">
        <v>2</v>
      </c>
      <c r="M99" s="576" t="s">
        <v>2</v>
      </c>
      <c r="N99" s="571" t="s">
        <v>2</v>
      </c>
      <c r="O99" s="576" t="s">
        <v>2</v>
      </c>
      <c r="P99" s="576" t="s">
        <v>2</v>
      </c>
      <c r="Q99" s="576"/>
      <c r="R99" s="576"/>
      <c r="S99" s="576"/>
      <c r="T99" s="576"/>
      <c r="U99" s="576"/>
      <c r="V99" s="576"/>
      <c r="W99" s="571" t="s">
        <v>2</v>
      </c>
      <c r="X99" s="576" t="s">
        <v>2</v>
      </c>
      <c r="Y99" s="576" t="s">
        <v>2</v>
      </c>
      <c r="Z99" s="571" t="s">
        <v>2</v>
      </c>
      <c r="AA99" s="576" t="s">
        <v>2</v>
      </c>
      <c r="AB99" s="576" t="s">
        <v>2</v>
      </c>
    </row>
    <row r="100" spans="1:28">
      <c r="A100" s="557" t="s">
        <v>1867</v>
      </c>
      <c r="B100" s="576"/>
      <c r="C100" s="576"/>
      <c r="D100" s="576"/>
      <c r="E100" s="576"/>
      <c r="F100" s="576"/>
      <c r="G100" s="576"/>
      <c r="H100" s="576"/>
      <c r="I100" s="576"/>
      <c r="J100" s="576"/>
      <c r="K100" s="576" t="s">
        <v>2</v>
      </c>
      <c r="L100" s="576" t="s">
        <v>2</v>
      </c>
      <c r="M100" s="576" t="s">
        <v>2</v>
      </c>
      <c r="N100" s="576" t="s">
        <v>2</v>
      </c>
      <c r="O100" s="576" t="s">
        <v>2</v>
      </c>
      <c r="P100" s="576" t="s">
        <v>2</v>
      </c>
      <c r="Q100" s="576"/>
      <c r="R100" s="576"/>
      <c r="S100" s="576"/>
      <c r="T100" s="576"/>
      <c r="U100" s="576"/>
      <c r="V100" s="576"/>
      <c r="W100" s="576" t="s">
        <v>2</v>
      </c>
      <c r="X100" s="576" t="s">
        <v>2</v>
      </c>
      <c r="Y100" s="576" t="s">
        <v>2</v>
      </c>
      <c r="Z100" s="576" t="s">
        <v>2</v>
      </c>
      <c r="AA100" s="576" t="s">
        <v>2</v>
      </c>
      <c r="AB100" s="576" t="s">
        <v>2</v>
      </c>
    </row>
    <row r="101" spans="1:28">
      <c r="A101" s="557" t="s">
        <v>1866</v>
      </c>
      <c r="B101" s="576"/>
      <c r="C101" s="576"/>
      <c r="D101" s="576"/>
      <c r="E101" s="576"/>
      <c r="F101" s="576"/>
      <c r="G101" s="576"/>
      <c r="H101" s="576"/>
      <c r="I101" s="576"/>
      <c r="J101" s="576"/>
      <c r="K101" s="576" t="s">
        <v>2</v>
      </c>
      <c r="L101" s="576" t="s">
        <v>2</v>
      </c>
      <c r="M101" s="576" t="s">
        <v>2</v>
      </c>
      <c r="N101" s="576" t="s">
        <v>2</v>
      </c>
      <c r="O101" s="576" t="s">
        <v>2</v>
      </c>
      <c r="P101" s="576" t="s">
        <v>2</v>
      </c>
      <c r="Q101" s="576"/>
      <c r="R101" s="576"/>
      <c r="S101" s="576"/>
      <c r="T101" s="576"/>
      <c r="U101" s="576"/>
      <c r="V101" s="576"/>
      <c r="W101" s="576" t="s">
        <v>2</v>
      </c>
      <c r="X101" s="576" t="s">
        <v>2</v>
      </c>
      <c r="Y101" s="576" t="s">
        <v>2</v>
      </c>
      <c r="Z101" s="576" t="s">
        <v>2</v>
      </c>
      <c r="AA101" s="576" t="s">
        <v>2</v>
      </c>
      <c r="AB101" s="576" t="s">
        <v>2</v>
      </c>
    </row>
    <row r="102" spans="1:28">
      <c r="A102" s="557" t="s">
        <v>1871</v>
      </c>
      <c r="B102" s="576"/>
      <c r="C102" s="576"/>
      <c r="D102" s="576"/>
      <c r="E102" s="576"/>
      <c r="F102" s="576"/>
      <c r="G102" s="576"/>
      <c r="H102" s="576"/>
      <c r="I102" s="576"/>
      <c r="J102" s="576"/>
      <c r="K102" s="576"/>
      <c r="L102" s="576"/>
      <c r="M102" s="576"/>
      <c r="N102" s="576"/>
      <c r="O102" s="576"/>
      <c r="P102" s="576"/>
      <c r="Q102" s="576"/>
      <c r="R102" s="576"/>
      <c r="S102" s="576"/>
      <c r="T102" s="576"/>
      <c r="U102" s="576"/>
      <c r="V102" s="576"/>
      <c r="W102" s="576"/>
      <c r="X102" s="576"/>
      <c r="Y102" s="576"/>
      <c r="Z102" s="576"/>
      <c r="AA102" s="576"/>
      <c r="AB102" s="576"/>
    </row>
    <row r="103" spans="1:28">
      <c r="A103" s="557" t="s">
        <v>1872</v>
      </c>
      <c r="B103" s="576"/>
      <c r="C103" s="576"/>
      <c r="D103" s="576"/>
      <c r="E103" s="576"/>
      <c r="F103" s="576"/>
      <c r="G103" s="576"/>
      <c r="H103" s="576"/>
      <c r="I103" s="576"/>
      <c r="J103" s="576"/>
      <c r="K103" s="576"/>
      <c r="L103" s="576"/>
      <c r="M103" s="576"/>
      <c r="N103" s="576"/>
      <c r="O103" s="576"/>
      <c r="P103" s="576"/>
      <c r="Q103" s="576"/>
      <c r="R103" s="576"/>
      <c r="S103" s="576"/>
      <c r="T103" s="576"/>
      <c r="U103" s="576"/>
      <c r="V103" s="576"/>
      <c r="W103" s="576"/>
      <c r="X103" s="576"/>
      <c r="Y103" s="576"/>
      <c r="Z103" s="576"/>
      <c r="AA103" s="576"/>
      <c r="AB103" s="576"/>
    </row>
    <row r="104" spans="1:28">
      <c r="A104" s="572" t="s">
        <v>2218</v>
      </c>
      <c r="B104" s="576"/>
      <c r="C104" s="576"/>
      <c r="D104" s="576"/>
      <c r="E104" s="576"/>
      <c r="F104" s="576"/>
      <c r="G104" s="576"/>
      <c r="H104" s="576"/>
      <c r="I104" s="576"/>
      <c r="J104" s="576"/>
      <c r="K104" s="576"/>
      <c r="L104" s="576"/>
      <c r="M104" s="576"/>
      <c r="N104" s="576"/>
      <c r="O104" s="576"/>
      <c r="P104" s="576"/>
      <c r="Q104" s="576"/>
      <c r="R104" s="576"/>
      <c r="S104" s="576"/>
      <c r="T104" s="576"/>
      <c r="U104" s="576"/>
      <c r="V104" s="576"/>
      <c r="W104" s="576"/>
      <c r="X104" s="576"/>
      <c r="Y104" s="576"/>
      <c r="Z104" s="576"/>
      <c r="AA104" s="576"/>
      <c r="AB104" s="576"/>
    </row>
    <row r="105" spans="1:28">
      <c r="A105" s="557"/>
      <c r="B105" s="576"/>
      <c r="C105" s="576"/>
      <c r="D105" s="576"/>
      <c r="E105" s="576"/>
      <c r="F105" s="576"/>
      <c r="G105" s="576"/>
      <c r="H105" s="576"/>
      <c r="I105" s="576"/>
      <c r="J105" s="576"/>
      <c r="K105" s="576"/>
      <c r="L105" s="576"/>
      <c r="M105" s="576"/>
      <c r="N105" s="576"/>
      <c r="O105" s="576"/>
      <c r="P105" s="576"/>
      <c r="Q105" s="576"/>
      <c r="R105" s="576"/>
      <c r="S105" s="576"/>
      <c r="T105" s="576"/>
      <c r="U105" s="576"/>
      <c r="V105" s="576"/>
      <c r="W105" s="576"/>
      <c r="X105" s="576"/>
      <c r="Y105" s="576"/>
      <c r="Z105" s="576"/>
      <c r="AA105" s="576"/>
      <c r="AB105" s="576"/>
    </row>
    <row r="106" spans="1:28">
      <c r="A106" s="557"/>
      <c r="B106" s="576"/>
      <c r="C106" s="576"/>
      <c r="D106" s="576"/>
      <c r="E106" s="576"/>
      <c r="F106" s="576"/>
      <c r="G106" s="576"/>
      <c r="H106" s="576"/>
      <c r="I106" s="576"/>
      <c r="J106" s="576"/>
      <c r="K106" s="576"/>
      <c r="L106" s="576"/>
      <c r="M106" s="576"/>
      <c r="N106" s="576"/>
      <c r="O106" s="576"/>
      <c r="P106" s="576"/>
      <c r="Q106" s="576"/>
      <c r="R106" s="576"/>
      <c r="S106" s="576"/>
      <c r="T106" s="576"/>
      <c r="U106" s="576"/>
      <c r="V106" s="576"/>
      <c r="W106" s="576"/>
      <c r="X106" s="576"/>
      <c r="Y106" s="576"/>
      <c r="Z106" s="576"/>
      <c r="AA106" s="576"/>
      <c r="AB106" s="576"/>
    </row>
    <row r="107" spans="1:28">
      <c r="A107" s="557"/>
      <c r="B107" s="576"/>
      <c r="C107" s="576"/>
      <c r="D107" s="576"/>
      <c r="E107" s="576"/>
      <c r="F107" s="576"/>
      <c r="G107" s="576"/>
      <c r="H107" s="576"/>
      <c r="I107" s="576"/>
      <c r="J107" s="576"/>
      <c r="K107" s="576"/>
      <c r="L107" s="576"/>
      <c r="M107" s="576"/>
      <c r="N107" s="576"/>
      <c r="O107" s="576"/>
      <c r="P107" s="576"/>
      <c r="Q107" s="576"/>
      <c r="R107" s="576"/>
      <c r="S107" s="576"/>
      <c r="T107" s="576"/>
      <c r="U107" s="576"/>
      <c r="V107" s="576"/>
      <c r="W107" s="576"/>
      <c r="X107" s="576"/>
      <c r="Y107" s="576"/>
      <c r="Z107" s="576"/>
      <c r="AA107" s="576"/>
      <c r="AB107" s="576"/>
    </row>
    <row r="108" spans="1:28">
      <c r="A108" s="566" t="s">
        <v>1526</v>
      </c>
      <c r="B108" s="576"/>
      <c r="C108" s="576"/>
      <c r="D108" s="576"/>
      <c r="E108" s="576"/>
      <c r="F108" s="576"/>
      <c r="G108" s="576"/>
      <c r="H108" s="576"/>
      <c r="I108" s="576"/>
      <c r="J108" s="576"/>
      <c r="K108" s="576"/>
      <c r="L108" s="576"/>
      <c r="M108" s="576"/>
      <c r="N108" s="576"/>
      <c r="O108" s="576"/>
      <c r="P108" s="576"/>
      <c r="Q108" s="576"/>
      <c r="R108" s="576"/>
      <c r="S108" s="576"/>
      <c r="T108" s="576"/>
      <c r="U108" s="576"/>
      <c r="V108" s="576"/>
      <c r="W108" s="576"/>
      <c r="X108" s="576"/>
      <c r="Y108" s="576"/>
      <c r="Z108" s="576"/>
      <c r="AA108" s="576"/>
      <c r="AB108" s="576"/>
    </row>
    <row r="109" spans="1:28">
      <c r="A109" s="573" t="s">
        <v>1572</v>
      </c>
      <c r="B109" s="576" t="s">
        <v>2</v>
      </c>
      <c r="C109" s="576" t="s">
        <v>2</v>
      </c>
      <c r="D109" s="576" t="s">
        <v>2</v>
      </c>
      <c r="E109" s="576" t="s">
        <v>2</v>
      </c>
      <c r="F109" s="576" t="s">
        <v>2</v>
      </c>
      <c r="G109" s="576" t="s">
        <v>2</v>
      </c>
      <c r="H109" s="576" t="s">
        <v>2</v>
      </c>
      <c r="I109" s="576" t="s">
        <v>2</v>
      </c>
      <c r="J109" s="576" t="s">
        <v>2</v>
      </c>
      <c r="K109" s="576" t="s">
        <v>2</v>
      </c>
      <c r="L109" s="576" t="s">
        <v>2</v>
      </c>
      <c r="M109" s="576" t="s">
        <v>2</v>
      </c>
      <c r="N109" s="576" t="s">
        <v>2</v>
      </c>
      <c r="O109" s="576" t="s">
        <v>2</v>
      </c>
      <c r="P109" s="576" t="s">
        <v>2</v>
      </c>
      <c r="Q109" s="576" t="s">
        <v>2</v>
      </c>
      <c r="R109" s="576" t="s">
        <v>2</v>
      </c>
      <c r="S109" s="576" t="s">
        <v>2</v>
      </c>
      <c r="T109" s="576" t="s">
        <v>2</v>
      </c>
      <c r="U109" s="576" t="s">
        <v>2</v>
      </c>
      <c r="V109" s="576" t="s">
        <v>2</v>
      </c>
      <c r="W109" s="576" t="s">
        <v>2</v>
      </c>
      <c r="X109" s="576" t="s">
        <v>2</v>
      </c>
      <c r="Y109" s="576" t="s">
        <v>2</v>
      </c>
      <c r="Z109" s="576" t="s">
        <v>2</v>
      </c>
      <c r="AA109" s="576" t="s">
        <v>2</v>
      </c>
      <c r="AB109" s="576" t="s">
        <v>2</v>
      </c>
    </row>
    <row r="110" spans="1:28">
      <c r="A110" s="573" t="s">
        <v>1711</v>
      </c>
      <c r="B110" s="576" t="s">
        <v>2219</v>
      </c>
      <c r="C110" s="576" t="s">
        <v>2219</v>
      </c>
      <c r="D110" s="576" t="s">
        <v>2219</v>
      </c>
      <c r="E110" s="576" t="s">
        <v>2219</v>
      </c>
      <c r="F110" s="576" t="s">
        <v>2219</v>
      </c>
      <c r="G110" s="576" t="s">
        <v>2219</v>
      </c>
      <c r="H110" s="576" t="s">
        <v>2219</v>
      </c>
      <c r="I110" s="576" t="s">
        <v>2219</v>
      </c>
      <c r="J110" s="576" t="s">
        <v>2219</v>
      </c>
      <c r="K110" s="576" t="s">
        <v>2219</v>
      </c>
      <c r="L110" s="576" t="s">
        <v>2219</v>
      </c>
      <c r="M110" s="576" t="s">
        <v>2219</v>
      </c>
      <c r="N110" s="576" t="s">
        <v>2219</v>
      </c>
      <c r="O110" s="576" t="s">
        <v>2219</v>
      </c>
      <c r="P110" s="576" t="s">
        <v>2219</v>
      </c>
      <c r="Q110" s="576" t="s">
        <v>2219</v>
      </c>
      <c r="R110" s="576" t="s">
        <v>2219</v>
      </c>
      <c r="S110" s="576" t="s">
        <v>2219</v>
      </c>
      <c r="T110" s="576" t="s">
        <v>2219</v>
      </c>
      <c r="U110" s="576" t="s">
        <v>2219</v>
      </c>
      <c r="V110" s="576" t="s">
        <v>2219</v>
      </c>
      <c r="W110" s="576" t="s">
        <v>2219</v>
      </c>
      <c r="X110" s="576" t="s">
        <v>2219</v>
      </c>
      <c r="Y110" s="576" t="s">
        <v>2219</v>
      </c>
      <c r="Z110" s="576" t="s">
        <v>2219</v>
      </c>
      <c r="AA110" s="576" t="s">
        <v>2219</v>
      </c>
      <c r="AB110" s="576" t="s">
        <v>2219</v>
      </c>
    </row>
    <row r="111" spans="1:28">
      <c r="A111" s="573" t="s">
        <v>2021</v>
      </c>
      <c r="B111" s="576" t="s">
        <v>1728</v>
      </c>
      <c r="C111" s="576" t="s">
        <v>1728</v>
      </c>
      <c r="D111" s="576" t="s">
        <v>1728</v>
      </c>
      <c r="E111" s="576" t="s">
        <v>1728</v>
      </c>
      <c r="F111" s="576" t="s">
        <v>1728</v>
      </c>
      <c r="G111" s="576" t="s">
        <v>1728</v>
      </c>
      <c r="H111" s="576" t="s">
        <v>1728</v>
      </c>
      <c r="I111" s="576" t="s">
        <v>1728</v>
      </c>
      <c r="J111" s="576" t="s">
        <v>1728</v>
      </c>
      <c r="K111" s="576" t="s">
        <v>1728</v>
      </c>
      <c r="L111" s="576" t="s">
        <v>1728</v>
      </c>
      <c r="M111" s="576" t="s">
        <v>1728</v>
      </c>
      <c r="N111" s="576" t="s">
        <v>1728</v>
      </c>
      <c r="O111" s="576" t="s">
        <v>1728</v>
      </c>
      <c r="P111" s="576" t="s">
        <v>1728</v>
      </c>
      <c r="Q111" s="576" t="s">
        <v>1728</v>
      </c>
      <c r="R111" s="576" t="s">
        <v>1728</v>
      </c>
      <c r="S111" s="576" t="s">
        <v>1728</v>
      </c>
      <c r="T111" s="576" t="s">
        <v>1728</v>
      </c>
      <c r="U111" s="576" t="s">
        <v>1728</v>
      </c>
      <c r="V111" s="576" t="s">
        <v>1728</v>
      </c>
      <c r="W111" s="576" t="s">
        <v>1728</v>
      </c>
      <c r="X111" s="576" t="s">
        <v>1728</v>
      </c>
      <c r="Y111" s="576" t="s">
        <v>1728</v>
      </c>
      <c r="Z111" s="576" t="s">
        <v>1728</v>
      </c>
      <c r="AA111" s="576" t="s">
        <v>1728</v>
      </c>
      <c r="AB111" s="576" t="s">
        <v>1728</v>
      </c>
    </row>
    <row r="112" spans="1:28">
      <c r="A112" s="573" t="s">
        <v>2022</v>
      </c>
      <c r="B112" s="576"/>
      <c r="C112" s="576"/>
      <c r="D112" s="576"/>
      <c r="E112" s="576"/>
      <c r="F112" s="576"/>
      <c r="G112" s="576"/>
      <c r="H112" s="576"/>
      <c r="I112" s="576"/>
      <c r="J112" s="576"/>
      <c r="K112" s="576"/>
      <c r="L112" s="576"/>
      <c r="M112" s="576"/>
      <c r="N112" s="576"/>
      <c r="O112" s="576"/>
      <c r="P112" s="576"/>
      <c r="Q112" s="576"/>
      <c r="R112" s="576"/>
      <c r="S112" s="576"/>
      <c r="T112" s="576"/>
      <c r="U112" s="576"/>
      <c r="V112" s="576"/>
      <c r="W112" s="576"/>
      <c r="X112" s="576"/>
      <c r="Y112" s="576"/>
      <c r="Z112" s="576"/>
      <c r="AA112" s="576"/>
      <c r="AB112" s="576"/>
    </row>
    <row r="113" spans="1:28">
      <c r="A113" s="573" t="s">
        <v>1729</v>
      </c>
      <c r="B113" s="576" t="s">
        <v>1728</v>
      </c>
      <c r="C113" s="576" t="s">
        <v>1728</v>
      </c>
      <c r="D113" s="576" t="s">
        <v>1728</v>
      </c>
      <c r="E113" s="576" t="s">
        <v>1728</v>
      </c>
      <c r="F113" s="576" t="s">
        <v>1728</v>
      </c>
      <c r="G113" s="576" t="s">
        <v>1728</v>
      </c>
      <c r="H113" s="576" t="s">
        <v>1728</v>
      </c>
      <c r="I113" s="576" t="s">
        <v>1728</v>
      </c>
      <c r="J113" s="576" t="s">
        <v>1728</v>
      </c>
      <c r="K113" s="576" t="s">
        <v>1728</v>
      </c>
      <c r="L113" s="576" t="s">
        <v>1728</v>
      </c>
      <c r="M113" s="576" t="s">
        <v>1728</v>
      </c>
      <c r="N113" s="576" t="s">
        <v>1728</v>
      </c>
      <c r="O113" s="576" t="s">
        <v>1728</v>
      </c>
      <c r="P113" s="576" t="s">
        <v>1728</v>
      </c>
      <c r="Q113" s="576" t="s">
        <v>1728</v>
      </c>
      <c r="R113" s="576" t="s">
        <v>1728</v>
      </c>
      <c r="S113" s="576" t="s">
        <v>1728</v>
      </c>
      <c r="T113" s="576" t="s">
        <v>1728</v>
      </c>
      <c r="U113" s="576" t="s">
        <v>1728</v>
      </c>
      <c r="V113" s="576" t="s">
        <v>1728</v>
      </c>
      <c r="W113" s="576" t="s">
        <v>1728</v>
      </c>
      <c r="X113" s="576" t="s">
        <v>1728</v>
      </c>
      <c r="Y113" s="576" t="s">
        <v>1728</v>
      </c>
      <c r="Z113" s="576" t="s">
        <v>1728</v>
      </c>
      <c r="AA113" s="576" t="s">
        <v>1728</v>
      </c>
      <c r="AB113" s="576" t="s">
        <v>1728</v>
      </c>
    </row>
    <row r="114" spans="1:28">
      <c r="A114" s="573" t="s">
        <v>2064</v>
      </c>
      <c r="B114" s="1014" t="s">
        <v>2220</v>
      </c>
      <c r="C114" s="1014"/>
      <c r="D114" s="1014"/>
      <c r="E114" s="1014" t="s">
        <v>2220</v>
      </c>
      <c r="F114" s="1014"/>
      <c r="G114" s="1014"/>
      <c r="H114" s="1014" t="s">
        <v>2220</v>
      </c>
      <c r="I114" s="1014"/>
      <c r="J114" s="1014"/>
      <c r="K114" s="1014" t="s">
        <v>2220</v>
      </c>
      <c r="L114" s="1014"/>
      <c r="M114" s="1014"/>
      <c r="N114" s="1014" t="s">
        <v>2220</v>
      </c>
      <c r="O114" s="1014"/>
      <c r="P114" s="1014"/>
      <c r="Q114" s="1014" t="s">
        <v>2220</v>
      </c>
      <c r="R114" s="1014"/>
      <c r="S114" s="1014"/>
      <c r="T114" s="1014" t="s">
        <v>2220</v>
      </c>
      <c r="U114" s="1014"/>
      <c r="V114" s="1014"/>
      <c r="W114" s="1014" t="s">
        <v>2220</v>
      </c>
      <c r="X114" s="1014"/>
      <c r="Y114" s="1014"/>
      <c r="Z114" s="1014" t="s">
        <v>2220</v>
      </c>
      <c r="AA114" s="1014"/>
      <c r="AB114" s="1014"/>
    </row>
    <row r="115" spans="1:28">
      <c r="A115" s="573" t="s">
        <v>1727</v>
      </c>
      <c r="B115" s="576" t="s">
        <v>1728</v>
      </c>
      <c r="C115" s="576" t="s">
        <v>1728</v>
      </c>
      <c r="D115" s="576" t="s">
        <v>1728</v>
      </c>
      <c r="E115" s="576" t="s">
        <v>1728</v>
      </c>
      <c r="F115" s="576" t="s">
        <v>1728</v>
      </c>
      <c r="G115" s="576" t="s">
        <v>1728</v>
      </c>
      <c r="H115" s="576" t="s">
        <v>1728</v>
      </c>
      <c r="I115" s="576" t="s">
        <v>1728</v>
      </c>
      <c r="J115" s="576" t="s">
        <v>1728</v>
      </c>
      <c r="K115" s="576" t="s">
        <v>1728</v>
      </c>
      <c r="L115" s="576" t="s">
        <v>1728</v>
      </c>
      <c r="M115" s="576" t="s">
        <v>1728</v>
      </c>
      <c r="N115" s="576" t="s">
        <v>1728</v>
      </c>
      <c r="O115" s="576" t="s">
        <v>1728</v>
      </c>
      <c r="P115" s="576" t="s">
        <v>1728</v>
      </c>
      <c r="Q115" s="576" t="s">
        <v>1728</v>
      </c>
      <c r="R115" s="576" t="s">
        <v>1728</v>
      </c>
      <c r="S115" s="576" t="s">
        <v>1728</v>
      </c>
      <c r="T115" s="576" t="s">
        <v>1728</v>
      </c>
      <c r="U115" s="576" t="s">
        <v>1728</v>
      </c>
      <c r="V115" s="576" t="s">
        <v>1728</v>
      </c>
      <c r="W115" s="576" t="s">
        <v>1728</v>
      </c>
      <c r="X115" s="576" t="s">
        <v>1728</v>
      </c>
      <c r="Y115" s="576" t="s">
        <v>1728</v>
      </c>
      <c r="Z115" s="576" t="s">
        <v>1728</v>
      </c>
      <c r="AA115" s="576" t="s">
        <v>1728</v>
      </c>
      <c r="AB115" s="576" t="s">
        <v>1728</v>
      </c>
    </row>
    <row r="116" spans="1:28">
      <c r="A116" s="573"/>
      <c r="B116" s="576"/>
      <c r="C116" s="576"/>
      <c r="D116" s="576"/>
      <c r="E116" s="576"/>
      <c r="F116" s="576"/>
      <c r="G116" s="576"/>
      <c r="H116" s="576"/>
      <c r="I116" s="576"/>
      <c r="J116" s="576"/>
      <c r="K116" s="576"/>
      <c r="L116" s="576"/>
      <c r="M116" s="576"/>
      <c r="N116" s="576"/>
      <c r="O116" s="576"/>
      <c r="P116" s="576"/>
      <c r="Q116" s="576"/>
      <c r="R116" s="576"/>
      <c r="S116" s="576"/>
      <c r="T116" s="576"/>
      <c r="U116" s="576"/>
      <c r="V116" s="576"/>
      <c r="W116" s="576"/>
      <c r="X116" s="576"/>
      <c r="Y116" s="576"/>
      <c r="Z116" s="576"/>
      <c r="AA116" s="576"/>
      <c r="AB116" s="576"/>
    </row>
    <row r="117" spans="1:28">
      <c r="A117" s="573"/>
      <c r="B117" s="576"/>
      <c r="C117" s="576"/>
      <c r="D117" s="576"/>
      <c r="E117" s="576"/>
      <c r="F117" s="576"/>
      <c r="G117" s="576"/>
      <c r="H117" s="576"/>
      <c r="I117" s="576"/>
      <c r="J117" s="576"/>
      <c r="K117" s="576"/>
      <c r="L117" s="576"/>
      <c r="M117" s="576"/>
      <c r="N117" s="576"/>
      <c r="O117" s="576"/>
      <c r="P117" s="576"/>
      <c r="Q117" s="576"/>
      <c r="R117" s="576"/>
      <c r="S117" s="576"/>
      <c r="T117" s="576"/>
      <c r="U117" s="576"/>
      <c r="V117" s="576"/>
      <c r="W117" s="576"/>
      <c r="X117" s="576"/>
      <c r="Y117" s="576"/>
      <c r="Z117" s="576"/>
      <c r="AA117" s="576"/>
      <c r="AB117" s="576"/>
    </row>
    <row r="118" spans="1:28">
      <c r="A118" s="559" t="s">
        <v>1519</v>
      </c>
      <c r="B118" s="576"/>
      <c r="C118" s="576"/>
      <c r="D118" s="576"/>
      <c r="E118" s="576"/>
      <c r="F118" s="576"/>
      <c r="G118" s="576"/>
      <c r="H118" s="576"/>
      <c r="I118" s="576"/>
      <c r="J118" s="576"/>
      <c r="K118" s="576"/>
      <c r="L118" s="576"/>
      <c r="M118" s="576"/>
      <c r="N118" s="576"/>
      <c r="O118" s="576"/>
      <c r="P118" s="576"/>
      <c r="Q118" s="576"/>
      <c r="R118" s="576"/>
      <c r="S118" s="576"/>
      <c r="T118" s="576"/>
      <c r="U118" s="576"/>
      <c r="V118" s="576"/>
      <c r="W118" s="576"/>
      <c r="X118" s="576"/>
      <c r="Y118" s="576"/>
      <c r="Z118" s="576"/>
      <c r="AA118" s="576"/>
      <c r="AB118" s="576"/>
    </row>
    <row r="119" spans="1:28">
      <c r="A119" s="559" t="s">
        <v>1522</v>
      </c>
      <c r="B119" s="576"/>
      <c r="C119" s="576"/>
      <c r="D119" s="576"/>
      <c r="E119" s="576"/>
      <c r="F119" s="576"/>
      <c r="G119" s="576"/>
      <c r="H119" s="576"/>
      <c r="I119" s="576"/>
      <c r="J119" s="576"/>
      <c r="K119" s="576"/>
      <c r="L119" s="576"/>
      <c r="M119" s="576"/>
      <c r="N119" s="576"/>
      <c r="O119" s="576"/>
      <c r="P119" s="576"/>
      <c r="Q119" s="576"/>
      <c r="R119" s="576"/>
      <c r="S119" s="576"/>
      <c r="T119" s="576"/>
      <c r="U119" s="576"/>
      <c r="V119" s="576"/>
      <c r="W119" s="576"/>
      <c r="X119" s="576"/>
      <c r="Y119" s="576"/>
      <c r="Z119" s="576"/>
      <c r="AA119" s="576"/>
      <c r="AB119" s="576"/>
    </row>
    <row r="120" spans="1:28" ht="55.5" customHeight="1">
      <c r="A120" s="574" t="s">
        <v>1524</v>
      </c>
      <c r="B120" s="1015" t="s">
        <v>2221</v>
      </c>
      <c r="C120" s="1016"/>
      <c r="D120" s="1017"/>
      <c r="E120" s="1015" t="s">
        <v>2221</v>
      </c>
      <c r="F120" s="1016"/>
      <c r="G120" s="1017"/>
      <c r="H120" s="1015" t="s">
        <v>2221</v>
      </c>
      <c r="I120" s="1016"/>
      <c r="J120" s="1017"/>
      <c r="K120" s="1015" t="s">
        <v>2221</v>
      </c>
      <c r="L120" s="1016"/>
      <c r="M120" s="1017"/>
      <c r="N120" s="1015" t="s">
        <v>2221</v>
      </c>
      <c r="O120" s="1016"/>
      <c r="P120" s="1017"/>
      <c r="Q120" s="1015" t="s">
        <v>2221</v>
      </c>
      <c r="R120" s="1016"/>
      <c r="S120" s="1017"/>
      <c r="T120" s="1015" t="s">
        <v>2221</v>
      </c>
      <c r="U120" s="1016"/>
      <c r="V120" s="1017"/>
      <c r="W120" s="1015" t="s">
        <v>2221</v>
      </c>
      <c r="X120" s="1016"/>
      <c r="Y120" s="1017"/>
      <c r="Z120" s="1015" t="s">
        <v>2221</v>
      </c>
      <c r="AA120" s="1016"/>
      <c r="AB120" s="1017"/>
    </row>
    <row r="121" spans="1:28" ht="117" customHeight="1">
      <c r="A121" s="559" t="s">
        <v>1523</v>
      </c>
      <c r="B121" s="1018" t="s">
        <v>2222</v>
      </c>
      <c r="C121" s="1018"/>
      <c r="D121" s="1018"/>
      <c r="E121" s="1018" t="s">
        <v>2227</v>
      </c>
      <c r="F121" s="1018"/>
      <c r="G121" s="1018"/>
      <c r="H121" s="1018" t="s">
        <v>2227</v>
      </c>
      <c r="I121" s="1018"/>
      <c r="J121" s="1018"/>
      <c r="K121" s="1018" t="s">
        <v>2227</v>
      </c>
      <c r="L121" s="1018"/>
      <c r="M121" s="1018"/>
      <c r="N121" s="1018" t="s">
        <v>2227</v>
      </c>
      <c r="O121" s="1018"/>
      <c r="P121" s="1018"/>
      <c r="Q121" s="1018" t="s">
        <v>2227</v>
      </c>
      <c r="R121" s="1018"/>
      <c r="S121" s="1018"/>
      <c r="T121" s="1018" t="s">
        <v>2227</v>
      </c>
      <c r="U121" s="1018"/>
      <c r="V121" s="1018"/>
      <c r="W121" s="1018" t="s">
        <v>2227</v>
      </c>
      <c r="X121" s="1018"/>
      <c r="Y121" s="1018"/>
      <c r="Z121" s="1018" t="s">
        <v>2227</v>
      </c>
      <c r="AA121" s="1018"/>
      <c r="AB121" s="1018"/>
    </row>
    <row r="122" spans="1:28" ht="33" customHeight="1">
      <c r="A122" s="559" t="s">
        <v>1525</v>
      </c>
      <c r="B122" s="1018"/>
      <c r="C122" s="1018"/>
      <c r="D122" s="1018"/>
      <c r="E122" s="1018"/>
      <c r="F122" s="1018"/>
      <c r="G122" s="1018"/>
      <c r="H122" s="1018"/>
      <c r="I122" s="1018"/>
      <c r="J122" s="1018"/>
      <c r="K122" s="1018"/>
      <c r="L122" s="1018"/>
      <c r="M122" s="1018"/>
      <c r="N122" s="1018"/>
      <c r="O122" s="1018"/>
      <c r="P122" s="1018"/>
      <c r="Q122" s="1018"/>
      <c r="R122" s="1018"/>
      <c r="S122" s="1018"/>
      <c r="T122" s="1018"/>
      <c r="U122" s="1018"/>
      <c r="V122" s="1018"/>
      <c r="W122" s="1018"/>
      <c r="X122" s="1018"/>
      <c r="Y122" s="1018"/>
      <c r="Z122" s="1018"/>
      <c r="AA122" s="1018"/>
      <c r="AB122" s="1018"/>
    </row>
    <row r="123" spans="1:28" ht="59.25" customHeight="1">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row>
    <row r="124" spans="1:28">
      <c r="B124" s="1019"/>
      <c r="C124" s="1019"/>
      <c r="D124" s="1019"/>
      <c r="E124" s="1019"/>
      <c r="F124" s="1019"/>
      <c r="G124" s="1019"/>
      <c r="H124" s="1019"/>
      <c r="I124" s="1019"/>
      <c r="J124" s="1019"/>
      <c r="K124" s="1019"/>
      <c r="L124" s="1019"/>
      <c r="M124" s="1019"/>
      <c r="N124" s="1019"/>
      <c r="O124" s="1019"/>
      <c r="P124" s="1019"/>
      <c r="Q124" s="1019"/>
      <c r="R124" s="1019"/>
      <c r="S124" s="1019"/>
      <c r="T124" s="1019"/>
      <c r="U124" s="1019"/>
      <c r="V124" s="1019"/>
      <c r="W124" s="1019"/>
      <c r="X124" s="1019"/>
      <c r="Y124" s="1019"/>
      <c r="Z124" s="1019"/>
      <c r="AA124" s="1019"/>
      <c r="AB124" s="1019"/>
    </row>
    <row r="125" spans="1:28">
      <c r="B125" s="1019"/>
      <c r="C125" s="1020"/>
      <c r="D125" s="1020"/>
      <c r="E125" s="1019"/>
      <c r="F125" s="1020"/>
      <c r="G125" s="1020"/>
      <c r="H125" s="1019"/>
      <c r="I125" s="1020"/>
      <c r="J125" s="1020"/>
      <c r="K125" s="1019"/>
      <c r="L125" s="1020"/>
      <c r="M125" s="1020"/>
      <c r="N125" s="1019"/>
      <c r="O125" s="1020"/>
      <c r="P125" s="1020"/>
      <c r="Q125" s="1019"/>
      <c r="R125" s="1020"/>
      <c r="S125" s="1020"/>
      <c r="T125" s="1019"/>
      <c r="U125" s="1020"/>
      <c r="V125" s="1020"/>
      <c r="W125" s="1019"/>
      <c r="X125" s="1020"/>
      <c r="Y125" s="1020"/>
      <c r="Z125" s="1019"/>
      <c r="AA125" s="1020"/>
      <c r="AB125" s="1020"/>
    </row>
    <row r="126" spans="1:28">
      <c r="B126" s="1019"/>
      <c r="C126" s="1019"/>
      <c r="D126" s="1019"/>
      <c r="E126" s="1019"/>
      <c r="F126" s="1019"/>
      <c r="G126" s="1019"/>
      <c r="H126" s="1019"/>
      <c r="I126" s="1019"/>
      <c r="J126" s="1019"/>
      <c r="K126" s="1019"/>
      <c r="L126" s="1019"/>
      <c r="M126" s="1019"/>
      <c r="N126" s="1019"/>
      <c r="O126" s="1019"/>
      <c r="P126" s="1019"/>
      <c r="Q126" s="1019"/>
      <c r="R126" s="1019"/>
      <c r="S126" s="1019"/>
      <c r="T126" s="1019"/>
      <c r="U126" s="1019"/>
      <c r="V126" s="1019"/>
      <c r="W126" s="1019"/>
      <c r="X126" s="1019"/>
      <c r="Y126" s="1019"/>
      <c r="Z126" s="1019"/>
      <c r="AA126" s="1019"/>
      <c r="AB126" s="1019"/>
    </row>
    <row r="127" spans="1:28">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row>
    <row r="128" spans="1:28">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row>
    <row r="129" spans="2:28">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row>
    <row r="130" spans="2:28">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row>
    <row r="131" spans="2:28">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row>
    <row r="132" spans="2:28">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row>
    <row r="133" spans="2:28">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row>
    <row r="134" spans="2:28">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row>
    <row r="135" spans="2:28">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row>
    <row r="136" spans="2:28">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row>
    <row r="137" spans="2:28">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row>
    <row r="138" spans="2:28">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row>
    <row r="139" spans="2:28">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row>
    <row r="140" spans="2:28">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row>
    <row r="141" spans="2:28">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row>
    <row r="142" spans="2:28">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row>
    <row r="143" spans="2:28">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row>
    <row r="144" spans="2:28">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row>
    <row r="145" spans="2:28">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row>
    <row r="146" spans="2:28">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row>
    <row r="147" spans="2:28">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row>
    <row r="148" spans="2:28">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row>
    <row r="149" spans="2:28">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row>
    <row r="150" spans="2:28">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row>
    <row r="151" spans="2:28">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row>
    <row r="152" spans="2:28">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row>
    <row r="153" spans="2:28">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row>
    <row r="154" spans="2:28">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row>
    <row r="155" spans="2:28">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row>
    <row r="156" spans="2:28">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row>
    <row r="157" spans="2:28">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row>
    <row r="158" spans="2:28">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row>
    <row r="159" spans="2:28">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row>
    <row r="160" spans="2:28">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row>
    <row r="161" spans="2:28">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row>
    <row r="162" spans="2:28">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row>
    <row r="163" spans="2:28">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row>
    <row r="164" spans="2:28">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row>
    <row r="165" spans="2:28">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row>
    <row r="166" spans="2:28">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row>
    <row r="167" spans="2:28">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row>
    <row r="168" spans="2:28">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row>
    <row r="169" spans="2:28">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row>
    <row r="170" spans="2:28">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row>
    <row r="171" spans="2:28">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row>
    <row r="172" spans="2:28">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row>
    <row r="173" spans="2:28">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row>
    <row r="174" spans="2:28">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row>
    <row r="175" spans="2:28">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row>
    <row r="176" spans="2:28">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row>
    <row r="177" spans="2:28">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row>
    <row r="178" spans="2:28">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row>
    <row r="179" spans="2:28">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row>
    <row r="180" spans="2:28">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row>
    <row r="181" spans="2:28">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row>
    <row r="182" spans="2:28">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row>
    <row r="183" spans="2:28">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row>
    <row r="184" spans="2:28">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row>
    <row r="185" spans="2:28">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row>
    <row r="186" spans="2:28">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row>
    <row r="187" spans="2:28">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row>
    <row r="188" spans="2:28">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row>
    <row r="189" spans="2:28">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row>
    <row r="190" spans="2:28">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row>
    <row r="191" spans="2:28">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row>
    <row r="192" spans="2:28">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row>
    <row r="193" spans="2:28">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row>
    <row r="194" spans="2:28">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row>
    <row r="195" spans="2:28">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row>
    <row r="196" spans="2:28">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row>
    <row r="197" spans="2:28">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row>
    <row r="198" spans="2:28">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row>
    <row r="199" spans="2:28">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row>
    <row r="200" spans="2:28">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row>
    <row r="201" spans="2:28">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row>
    <row r="202" spans="2:28">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row>
    <row r="203" spans="2:28">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row>
    <row r="204" spans="2:28">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row>
    <row r="205" spans="2:28">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row>
    <row r="206" spans="2:28">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row>
    <row r="207" spans="2:28">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row>
    <row r="208" spans="2:28">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row>
    <row r="209" spans="2:28">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row>
    <row r="210" spans="2:28">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row>
    <row r="211" spans="2:28">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row>
    <row r="212" spans="2:28">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row>
    <row r="213" spans="2:28">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row>
    <row r="214" spans="2:28">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row>
    <row r="215" spans="2:28">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row>
    <row r="216" spans="2:28">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row>
    <row r="217" spans="2:28">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row>
    <row r="218" spans="2:28">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row>
    <row r="219" spans="2:28">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row>
    <row r="220" spans="2:28">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row>
    <row r="221" spans="2:28">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row>
    <row r="222" spans="2:28">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row>
    <row r="223" spans="2:28">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row>
    <row r="224" spans="2:28">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row>
    <row r="225" spans="2:28">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row>
    <row r="226" spans="2:28">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row>
    <row r="227" spans="2:28">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row>
    <row r="228" spans="2:28">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row>
    <row r="229" spans="2:28">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row>
    <row r="230" spans="2:28">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row>
    <row r="231" spans="2:28">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row>
    <row r="232" spans="2:28">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row>
    <row r="233" spans="2:28">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row>
    <row r="234" spans="2:28">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row>
    <row r="235" spans="2:28">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row>
    <row r="236" spans="2:28">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row>
    <row r="237" spans="2:28">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row>
    <row r="238" spans="2:28">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row>
    <row r="239" spans="2:28">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row>
    <row r="240" spans="2:28">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row>
    <row r="241" spans="2:28">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row>
    <row r="242" spans="2:28">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row>
    <row r="243" spans="2:28">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row>
    <row r="244" spans="2:28">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row>
    <row r="245" spans="2:28">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row>
    <row r="246" spans="2:28">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row>
    <row r="247" spans="2:28">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row>
    <row r="248" spans="2:28">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row>
    <row r="249" spans="2:28">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row>
    <row r="250" spans="2:28">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row>
    <row r="251" spans="2:28">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row>
    <row r="252" spans="2:28">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row>
    <row r="253" spans="2:28">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row>
    <row r="254" spans="2:28">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row>
    <row r="255" spans="2:28">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row>
    <row r="256" spans="2:28">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row>
    <row r="257" spans="2:28">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row>
    <row r="258" spans="2:28">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row>
    <row r="259" spans="2:28">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row>
    <row r="260" spans="2:28">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row>
    <row r="261" spans="2:28">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row>
    <row r="262" spans="2:28">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row>
    <row r="263" spans="2:28">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row>
    <row r="264" spans="2:28">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row>
    <row r="265" spans="2:28">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row>
    <row r="266" spans="2:28">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row>
    <row r="267" spans="2:28">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row>
    <row r="268" spans="2:28">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row>
    <row r="269" spans="2:28">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row>
    <row r="270" spans="2:28">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row>
    <row r="271" spans="2:28">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row>
    <row r="272" spans="2:28">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row>
    <row r="273" spans="2:28">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row>
    <row r="274" spans="2:28">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row>
    <row r="275" spans="2:28">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row>
    <row r="276" spans="2:28">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row>
    <row r="277" spans="2:28">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row>
    <row r="278" spans="2:28">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row>
    <row r="279" spans="2:28">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row>
    <row r="280" spans="2:28">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row>
    <row r="281" spans="2:28">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row>
    <row r="282" spans="2:28">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row>
    <row r="283" spans="2:28">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row>
    <row r="284" spans="2:28">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row>
    <row r="285" spans="2:28">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row>
    <row r="286" spans="2:28">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row>
    <row r="287" spans="2:28">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row>
    <row r="288" spans="2:28">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row>
    <row r="289" spans="2:28">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row>
    <row r="290" spans="2:28">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row>
    <row r="291" spans="2:28">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row>
    <row r="292" spans="2:28">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row>
    <row r="293" spans="2:28">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row>
    <row r="294" spans="2:28">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row>
    <row r="295" spans="2:28">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row>
    <row r="296" spans="2:28">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row>
    <row r="297" spans="2:28">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row>
    <row r="298" spans="2:28">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row>
    <row r="299" spans="2:28">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row>
    <row r="300" spans="2:28">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row>
    <row r="301" spans="2:28">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row>
    <row r="302" spans="2:28">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row>
    <row r="303" spans="2:28">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row>
    <row r="304" spans="2:28">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row>
    <row r="305" spans="2:28">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row>
    <row r="306" spans="2:28">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row>
    <row r="307" spans="2:28">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row>
    <row r="308" spans="2:28">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row>
    <row r="309" spans="2:28">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row>
    <row r="310" spans="2:28">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row>
    <row r="311" spans="2:28">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row>
    <row r="312" spans="2:28">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row>
    <row r="313" spans="2:28">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row>
    <row r="314" spans="2:28">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row>
    <row r="315" spans="2:28">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row>
    <row r="316" spans="2:28">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row>
    <row r="317" spans="2:28">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row>
    <row r="318" spans="2:28">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row>
    <row r="319" spans="2:28">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row>
    <row r="320" spans="2:28">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row>
    <row r="321" spans="2:28">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row>
    <row r="322" spans="2:28">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row>
    <row r="323" spans="2:28">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row>
    <row r="324" spans="2:28">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row>
    <row r="325" spans="2:28">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row>
    <row r="326" spans="2:28">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row>
    <row r="327" spans="2:28">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row>
    <row r="328" spans="2:28">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row>
    <row r="329" spans="2:28">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row>
    <row r="330" spans="2:28">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row>
    <row r="331" spans="2:28">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row>
    <row r="332" spans="2:28">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row>
    <row r="333" spans="2:28">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row>
    <row r="334" spans="2:28">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row>
    <row r="335" spans="2:28">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row>
    <row r="336" spans="2:28">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row>
    <row r="337" spans="2:28">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row>
    <row r="338" spans="2:28">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row>
    <row r="339" spans="2:28">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row>
    <row r="340" spans="2:28">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row>
    <row r="341" spans="2:28">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row>
    <row r="342" spans="2:28">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row>
    <row r="343" spans="2:28">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row>
    <row r="344" spans="2:28">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row>
    <row r="345" spans="2:28">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row>
    <row r="346" spans="2:28">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row>
    <row r="347" spans="2:28">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row>
    <row r="348" spans="2:28">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row>
    <row r="349" spans="2:28">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row>
    <row r="350" spans="2:28">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row>
    <row r="351" spans="2:28">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row>
    <row r="352" spans="2:28">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row>
    <row r="353" spans="2:28">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row>
    <row r="354" spans="2:28">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row>
    <row r="355" spans="2:28">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row>
    <row r="356" spans="2:28">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row>
    <row r="357" spans="2:28">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row>
    <row r="358" spans="2:28">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row>
    <row r="359" spans="2:28">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row>
    <row r="360" spans="2:28">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row>
    <row r="361" spans="2:28">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row>
    <row r="362" spans="2:28">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row>
    <row r="363" spans="2:28">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row>
    <row r="364" spans="2:28">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row>
    <row r="365" spans="2:28">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row>
    <row r="366" spans="2:28">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row>
    <row r="367" spans="2:28">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row>
    <row r="368" spans="2:28">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row>
    <row r="369" spans="2:28">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row>
    <row r="370" spans="2:28">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row>
    <row r="371" spans="2:28">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row>
    <row r="372" spans="2:28">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row>
    <row r="373" spans="2:28">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row>
    <row r="374" spans="2:28">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row>
    <row r="375" spans="2:28">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row>
    <row r="376" spans="2:28">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row>
    <row r="377" spans="2:28">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row>
    <row r="378" spans="2:28">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row>
    <row r="379" spans="2:28">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row>
    <row r="380" spans="2:28">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row>
    <row r="381" spans="2:28">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row>
    <row r="382" spans="2:28">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row>
    <row r="383" spans="2:28">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row>
    <row r="384" spans="2:28">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row>
    <row r="385" spans="2:28">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row>
    <row r="386" spans="2:28">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row>
    <row r="387" spans="2:28">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row>
    <row r="388" spans="2:28">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row>
    <row r="389" spans="2:28">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row>
    <row r="390" spans="2:28">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row>
    <row r="391" spans="2:28">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row>
    <row r="392" spans="2:28">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row>
    <row r="393" spans="2:28">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row>
    <row r="394" spans="2:28">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row>
    <row r="395" spans="2:28">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row>
    <row r="396" spans="2:28">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row>
    <row r="397" spans="2:28">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row>
    <row r="398" spans="2:28">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row>
    <row r="399" spans="2:28">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row>
    <row r="400" spans="2:28">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row>
    <row r="401" spans="2:28">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row>
    <row r="402" spans="2:28">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row>
    <row r="403" spans="2:28">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row>
    <row r="404" spans="2:28">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row>
    <row r="405" spans="2:28">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row>
    <row r="406" spans="2:28">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row>
    <row r="407" spans="2:28">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row>
    <row r="408" spans="2:28">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row>
    <row r="409" spans="2:28">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row>
    <row r="410" spans="2:28">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row>
    <row r="411" spans="2:28">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row>
    <row r="412" spans="2:28">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row>
    <row r="413" spans="2:28">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row>
    <row r="414" spans="2:28">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row>
    <row r="415" spans="2:28">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row>
    <row r="416" spans="2:28">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row>
    <row r="417" spans="2:28">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row>
    <row r="418" spans="2:28">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row>
    <row r="419" spans="2:28">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row>
    <row r="420" spans="2:28">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row>
    <row r="421" spans="2:28">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row>
    <row r="422" spans="2:28">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row>
    <row r="423" spans="2:28">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row>
    <row r="424" spans="2:28">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row>
    <row r="425" spans="2:28">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row>
    <row r="426" spans="2:28">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row>
    <row r="427" spans="2:28">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row>
    <row r="428" spans="2:28">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row>
    <row r="429" spans="2:28">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row>
    <row r="430" spans="2:28">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row>
    <row r="431" spans="2:28">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row>
    <row r="432" spans="2:28">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row>
    <row r="433" spans="2:28">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row>
    <row r="434" spans="2:28">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row>
    <row r="435" spans="2:28">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row>
    <row r="436" spans="2:28">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row>
    <row r="437" spans="2:28">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row>
    <row r="438" spans="2:28">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row>
    <row r="439" spans="2:28">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row>
    <row r="440" spans="2:28">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row>
    <row r="441" spans="2:28">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row>
    <row r="442" spans="2:28">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row>
    <row r="443" spans="2:28">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row>
    <row r="444" spans="2:28">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row>
    <row r="445" spans="2:28">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row>
    <row r="446" spans="2:28">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row>
    <row r="447" spans="2:28">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row>
    <row r="448" spans="2:28">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row>
    <row r="449" spans="2:28">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row>
    <row r="450" spans="2:28">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row>
    <row r="451" spans="2:28">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row>
    <row r="452" spans="2:28">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row>
    <row r="453" spans="2:28">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row>
    <row r="454" spans="2:28">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row>
    <row r="455" spans="2:28">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row>
    <row r="456" spans="2:28">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row>
    <row r="457" spans="2:28">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row>
    <row r="458" spans="2:28">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row>
    <row r="459" spans="2:28">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row>
    <row r="460" spans="2:28">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row>
    <row r="461" spans="2:28">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row>
    <row r="462" spans="2:28">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row>
    <row r="463" spans="2:28">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row>
    <row r="464" spans="2:28">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row>
    <row r="465" spans="2:28">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row>
    <row r="466" spans="2:28">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row>
    <row r="467" spans="2:28">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row>
    <row r="468" spans="2:28">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row>
    <row r="469" spans="2:28">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row>
    <row r="470" spans="2:28">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row>
    <row r="471" spans="2:28">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row>
    <row r="472" spans="2:28">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row>
    <row r="473" spans="2:28">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row>
    <row r="474" spans="2:28">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row>
    <row r="475" spans="2:28">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row>
    <row r="476" spans="2:28">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row>
    <row r="477" spans="2:28">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row>
    <row r="478" spans="2:28">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row>
    <row r="479" spans="2:28">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row>
    <row r="480" spans="2:28">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row>
    <row r="481" spans="2:28">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row>
    <row r="482" spans="2:28">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row>
    <row r="483" spans="2:28">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row>
    <row r="484" spans="2:28">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row>
    <row r="485" spans="2:28">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row>
    <row r="486" spans="2:28">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row>
    <row r="487" spans="2:28">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row>
    <row r="488" spans="2:28">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row>
    <row r="489" spans="2:28">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row>
    <row r="490" spans="2:28">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row>
    <row r="491" spans="2:28">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row>
    <row r="492" spans="2:28">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row>
    <row r="493" spans="2:28">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row>
    <row r="494" spans="2:28">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row>
    <row r="495" spans="2:28">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row>
    <row r="496" spans="2:28">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row>
    <row r="497" spans="2:28">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row>
    <row r="498" spans="2:28">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row>
    <row r="499" spans="2:28">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row>
    <row r="500" spans="2:28">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row>
    <row r="501" spans="2:28">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row>
    <row r="502" spans="2:28">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row>
    <row r="503" spans="2:28">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row>
    <row r="504" spans="2:28">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row>
    <row r="505" spans="2:28">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row>
    <row r="506" spans="2:28">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row>
    <row r="507" spans="2:28">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row>
    <row r="508" spans="2:28">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row>
    <row r="509" spans="2:28">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row>
    <row r="510" spans="2:28">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row>
    <row r="511" spans="2:28">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row>
    <row r="512" spans="2:28">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row>
    <row r="513" spans="2:28">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row>
    <row r="514" spans="2:28">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row>
    <row r="515" spans="2:28">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row>
    <row r="516" spans="2:28">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row>
    <row r="517" spans="2:28">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row>
    <row r="518" spans="2:28">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row>
    <row r="519" spans="2:28">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row>
    <row r="520" spans="2:28">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row>
    <row r="521" spans="2:28">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row>
    <row r="522" spans="2:28">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row>
    <row r="523" spans="2:28">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row>
    <row r="524" spans="2:28">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row>
    <row r="525" spans="2:28">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row>
    <row r="526" spans="2:28">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row>
    <row r="527" spans="2:28">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row>
    <row r="528" spans="2:28">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row>
    <row r="529" spans="2:28">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row>
    <row r="530" spans="2:28">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row>
    <row r="531" spans="2:28">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row>
    <row r="532" spans="2:28">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row>
    <row r="533" spans="2:28">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row>
    <row r="534" spans="2:28">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row>
    <row r="535" spans="2:28">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row>
    <row r="536" spans="2:28">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row>
    <row r="537" spans="2:28">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row>
    <row r="538" spans="2:28">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row>
    <row r="539" spans="2:28">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row>
    <row r="540" spans="2:28">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row>
    <row r="541" spans="2:28">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row>
    <row r="542" spans="2:28">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row>
    <row r="543" spans="2:28">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row>
    <row r="544" spans="2:28">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row>
    <row r="545" spans="2:28">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row>
    <row r="546" spans="2:28">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row>
    <row r="547" spans="2:28">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row>
    <row r="548" spans="2:28">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row>
    <row r="549" spans="2:28">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row>
    <row r="550" spans="2:28">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row>
    <row r="551" spans="2:28">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row>
    <row r="552" spans="2:28">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row>
    <row r="553" spans="2:28">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row>
    <row r="554" spans="2:28">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row>
    <row r="555" spans="2:28">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row>
    <row r="556" spans="2:28">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row>
    <row r="557" spans="2:28">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row>
    <row r="558" spans="2:28">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row>
    <row r="559" spans="2:28">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row>
    <row r="560" spans="2:28">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row>
    <row r="561" spans="2:28">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row>
    <row r="562" spans="2:28">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row>
    <row r="563" spans="2:28">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row>
    <row r="564" spans="2:28">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row>
    <row r="565" spans="2:28">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row>
    <row r="566" spans="2:28">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row>
    <row r="567" spans="2:28">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row>
    <row r="568" spans="2:28">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row>
    <row r="569" spans="2:28">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row>
    <row r="570" spans="2:28">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row>
    <row r="571" spans="2:28">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row>
    <row r="572" spans="2:28">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row>
    <row r="573" spans="2:28">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row>
    <row r="574" spans="2:28">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row>
    <row r="575" spans="2:28">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row>
    <row r="576" spans="2:28">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row>
    <row r="577" spans="2:28">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row>
    <row r="578" spans="2:28">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row>
    <row r="579" spans="2:28">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row>
    <row r="580" spans="2:28">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row>
    <row r="581" spans="2:28">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row>
    <row r="582" spans="2:28">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row>
    <row r="583" spans="2:28">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row>
    <row r="584" spans="2:28">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row>
    <row r="585" spans="2:28">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row>
    <row r="586" spans="2:28">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row>
    <row r="587" spans="2:28">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row>
    <row r="588" spans="2:28">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row>
    <row r="589" spans="2:28">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row>
    <row r="590" spans="2:28">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row>
    <row r="591" spans="2:28">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row>
    <row r="592" spans="2:28">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row>
    <row r="593" spans="2:28">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row>
    <row r="594" spans="2:28">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row>
    <row r="595" spans="2:28">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row>
    <row r="596" spans="2:28">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row>
    <row r="597" spans="2:28">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row>
    <row r="598" spans="2:28">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row>
    <row r="599" spans="2:28">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row>
    <row r="600" spans="2:28">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row>
    <row r="601" spans="2:28">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row>
    <row r="602" spans="2:28">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row>
    <row r="603" spans="2:28">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row>
    <row r="604" spans="2:28">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row>
    <row r="605" spans="2:28">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row>
    <row r="606" spans="2:28">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row>
    <row r="607" spans="2:28">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row>
    <row r="608" spans="2:28">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row>
    <row r="609" spans="2:28">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row>
    <row r="610" spans="2:28">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row>
    <row r="611" spans="2:28">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row>
    <row r="612" spans="2:28">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row>
    <row r="613" spans="2:28">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row>
    <row r="614" spans="2:28">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row>
    <row r="615" spans="2:28">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row>
    <row r="616" spans="2:28">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row>
    <row r="617" spans="2:28">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row>
    <row r="618" spans="2:28">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row>
    <row r="619" spans="2:28">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row>
    <row r="620" spans="2:28">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row>
    <row r="621" spans="2:28">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row>
    <row r="622" spans="2:28">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row>
    <row r="623" spans="2:28">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row>
    <row r="624" spans="2:28">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row>
    <row r="625" spans="2:28">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row>
    <row r="626" spans="2:28">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row>
    <row r="627" spans="2:28">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row>
    <row r="628" spans="2:28">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row>
    <row r="629" spans="2:28">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row>
    <row r="630" spans="2:28">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row>
    <row r="631" spans="2:28">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row>
    <row r="632" spans="2:28">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row>
    <row r="633" spans="2:28">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row>
    <row r="634" spans="2:28">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row>
    <row r="635" spans="2:28">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row>
    <row r="636" spans="2:28">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row>
    <row r="637" spans="2:28">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row>
    <row r="638" spans="2:28">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row>
    <row r="639" spans="2:28">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row>
    <row r="640" spans="2:28">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row>
    <row r="641" spans="2:28">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row>
    <row r="642" spans="2:28">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row>
    <row r="643" spans="2:28">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row>
    <row r="644" spans="2:28">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row>
    <row r="645" spans="2:28">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row>
    <row r="646" spans="2:28">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row>
    <row r="647" spans="2:28">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row>
    <row r="648" spans="2:28">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row>
    <row r="649" spans="2:28">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row>
    <row r="650" spans="2:28">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row>
    <row r="651" spans="2:28">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row>
    <row r="652" spans="2:28">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row>
    <row r="653" spans="2:28">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row>
    <row r="654" spans="2:28">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row>
    <row r="655" spans="2:28">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row>
    <row r="656" spans="2:28">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row>
    <row r="657" spans="2:28">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row>
    <row r="658" spans="2:28">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row>
    <row r="659" spans="2:28">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row>
    <row r="660" spans="2:28">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row>
    <row r="661" spans="2:28">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row>
    <row r="662" spans="2:28">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row>
    <row r="663" spans="2:28">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row>
    <row r="664" spans="2:28">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row>
    <row r="665" spans="2:28">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row>
    <row r="666" spans="2:28">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row>
    <row r="667" spans="2:28">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row>
    <row r="668" spans="2:28">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row>
    <row r="669" spans="2:28">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row>
    <row r="670" spans="2:28">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row>
    <row r="671" spans="2:28">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row>
    <row r="672" spans="2:28">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row>
    <row r="673" spans="2:28">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row>
    <row r="674" spans="2:28">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row>
    <row r="675" spans="2:28">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row>
    <row r="676" spans="2:28">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row>
    <row r="677" spans="2:28">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row>
    <row r="678" spans="2:28">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row>
    <row r="679" spans="2:28">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row>
    <row r="680" spans="2:28">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row>
    <row r="681" spans="2:28">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row>
    <row r="682" spans="2:28">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row>
    <row r="683" spans="2:28">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row>
    <row r="684" spans="2:28">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row>
    <row r="685" spans="2:28">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row>
    <row r="686" spans="2:28">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row>
    <row r="687" spans="2:28">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row>
    <row r="688" spans="2:28">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row>
    <row r="689" spans="2:28">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row>
    <row r="690" spans="2:28">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row>
    <row r="691" spans="2:28">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row>
    <row r="692" spans="2:28">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row>
    <row r="693" spans="2:28">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row>
    <row r="694" spans="2:28">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row>
    <row r="695" spans="2:28">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row>
    <row r="696" spans="2:28">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row>
    <row r="697" spans="2:28">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row>
    <row r="698" spans="2:28">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row>
    <row r="699" spans="2:28">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row>
    <row r="700" spans="2:28">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row>
    <row r="701" spans="2:28">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row>
    <row r="702" spans="2:28">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row>
    <row r="703" spans="2:28">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row>
    <row r="704" spans="2:28">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row>
    <row r="705" spans="2:28">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row>
    <row r="706" spans="2:28">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row>
    <row r="707" spans="2:28">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row>
    <row r="708" spans="2:28">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row>
    <row r="709" spans="2:28">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row>
    <row r="710" spans="2:28">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row>
    <row r="711" spans="2:28">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row>
    <row r="712" spans="2:28">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row>
    <row r="713" spans="2:28">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row>
    <row r="714" spans="2:28">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row>
    <row r="715" spans="2:28">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row>
    <row r="716" spans="2:28">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row>
    <row r="717" spans="2:28">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row>
    <row r="718" spans="2:28">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row>
    <row r="719" spans="2:28">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row>
    <row r="720" spans="2:28">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row>
    <row r="721" spans="2:28">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row>
    <row r="722" spans="2:28">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row>
    <row r="723" spans="2:28">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row>
    <row r="724" spans="2:28">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row>
    <row r="725" spans="2:28">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row>
    <row r="726" spans="2:28">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row>
    <row r="727" spans="2:28">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row>
    <row r="728" spans="2:28">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row>
    <row r="729" spans="2:28">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row>
    <row r="730" spans="2:28">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row>
    <row r="731" spans="2:28">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row>
    <row r="732" spans="2:28">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row>
    <row r="733" spans="2:28">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row>
    <row r="734" spans="2:28">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row>
    <row r="735" spans="2:28">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row>
    <row r="736" spans="2:28">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row>
    <row r="737" spans="2:28">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row>
    <row r="738" spans="2:28">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row>
    <row r="739" spans="2:28">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row>
    <row r="740" spans="2:28">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row>
    <row r="741" spans="2:28">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row>
    <row r="742" spans="2:28">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row>
    <row r="743" spans="2:28">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row>
    <row r="744" spans="2:28">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row>
    <row r="745" spans="2:28">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row>
    <row r="746" spans="2:28">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row>
    <row r="747" spans="2:28">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row>
    <row r="748" spans="2:28">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row>
    <row r="749" spans="2:28">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row>
    <row r="750" spans="2:28">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row>
    <row r="751" spans="2:28">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row>
    <row r="752" spans="2:28">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row>
    <row r="753" spans="2:28">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row>
    <row r="754" spans="2:28">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row>
    <row r="755" spans="2:28">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row>
    <row r="756" spans="2:28">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row>
    <row r="757" spans="2:28">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row>
    <row r="758" spans="2:28">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row>
    <row r="759" spans="2:28">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row>
    <row r="760" spans="2:28">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row>
    <row r="761" spans="2:28">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row>
    <row r="762" spans="2:28">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row>
    <row r="763" spans="2:28">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row>
    <row r="764" spans="2:28">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row>
    <row r="765" spans="2:28">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row>
    <row r="766" spans="2:28">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row>
    <row r="767" spans="2:28">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row>
    <row r="768" spans="2:28">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row>
    <row r="769" spans="2:28">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row>
    <row r="770" spans="2:28">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row>
    <row r="771" spans="2:28">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row>
    <row r="772" spans="2:28">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row>
    <row r="773" spans="2:28">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row>
    <row r="774" spans="2:28">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row>
    <row r="775" spans="2:28">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row>
    <row r="776" spans="2:28">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row>
    <row r="777" spans="2:28">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row>
    <row r="778" spans="2:28">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row>
    <row r="779" spans="2:28">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row>
    <row r="780" spans="2:28">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row>
    <row r="781" spans="2:28">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row>
    <row r="782" spans="2:28">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row>
    <row r="783" spans="2:28">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row>
    <row r="784" spans="2:28">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row>
    <row r="785" spans="2:28">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row>
    <row r="786" spans="2:28">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row>
    <row r="787" spans="2:28">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row>
    <row r="788" spans="2:28">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row>
    <row r="789" spans="2:28">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row>
    <row r="790" spans="2:28">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row>
    <row r="791" spans="2:28">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row>
    <row r="792" spans="2:28">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row>
    <row r="793" spans="2:28">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row>
    <row r="794" spans="2:28">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row>
    <row r="795" spans="2:28">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row>
    <row r="796" spans="2:28">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row>
    <row r="797" spans="2:28">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row>
    <row r="798" spans="2:28">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row>
    <row r="799" spans="2:28">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row>
    <row r="800" spans="2:28">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row>
    <row r="801" spans="2:28">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row>
    <row r="802" spans="2:28">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row>
    <row r="803" spans="2:28">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row>
    <row r="804" spans="2:28">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row>
    <row r="805" spans="2:28">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row>
    <row r="806" spans="2:28">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row>
    <row r="807" spans="2:28">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row>
    <row r="808" spans="2:28">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row>
    <row r="809" spans="2:28">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row>
    <row r="810" spans="2:28">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row>
    <row r="811" spans="2:28">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row>
    <row r="812" spans="2:28">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row>
    <row r="813" spans="2:28">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row>
    <row r="814" spans="2:28">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row>
    <row r="815" spans="2:28">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row>
    <row r="816" spans="2:28">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row>
    <row r="817" spans="2:28">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row>
    <row r="818" spans="2:28">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row>
    <row r="819" spans="2:28">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row>
    <row r="820" spans="2:28">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row>
    <row r="821" spans="2:28">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row>
    <row r="822" spans="2:28">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row>
    <row r="823" spans="2:28">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row>
    <row r="824" spans="2:28">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row>
    <row r="825" spans="2:28">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row>
    <row r="826" spans="2:28">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row>
    <row r="827" spans="2:28">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row>
    <row r="828" spans="2:28">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row>
    <row r="829" spans="2:28">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row>
    <row r="830" spans="2:28">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row>
    <row r="831" spans="2:28">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row>
    <row r="832" spans="2:28">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row>
    <row r="833" spans="2:28">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row>
    <row r="834" spans="2:28">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row>
    <row r="835" spans="2:28">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row>
    <row r="836" spans="2:28">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row>
    <row r="837" spans="2:28">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row>
    <row r="838" spans="2:28">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row>
    <row r="839" spans="2:28">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row>
    <row r="840" spans="2:28">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row>
    <row r="841" spans="2:28">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row>
    <row r="842" spans="2:28">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row>
    <row r="843" spans="2:28">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row>
    <row r="844" spans="2:28">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row>
    <row r="845" spans="2:28">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row>
    <row r="846" spans="2:28">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row>
    <row r="847" spans="2:28">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row>
    <row r="848" spans="2:28">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row>
    <row r="849" spans="2:28">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row>
    <row r="850" spans="2:28">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row>
    <row r="851" spans="2:28">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row>
    <row r="852" spans="2:28">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row>
    <row r="853" spans="2:28">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row>
    <row r="854" spans="2:28">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row>
    <row r="855" spans="2:28">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row>
    <row r="856" spans="2:28">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row>
    <row r="857" spans="2:28">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row>
    <row r="858" spans="2:28">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row>
    <row r="859" spans="2:28">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row>
    <row r="860" spans="2:28">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row>
    <row r="861" spans="2:28">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row>
    <row r="862" spans="2:28">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row>
    <row r="863" spans="2:28">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row>
    <row r="864" spans="2:28">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row>
    <row r="865" spans="2:28">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row>
    <row r="866" spans="2:28">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row>
    <row r="867" spans="2:28">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row>
    <row r="868" spans="2:28">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row>
    <row r="869" spans="2:28">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row>
    <row r="870" spans="2:28">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row>
    <row r="871" spans="2:28">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row>
    <row r="872" spans="2:28">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row>
    <row r="873" spans="2:28">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row>
    <row r="874" spans="2:28">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row>
    <row r="875" spans="2:28">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row>
    <row r="876" spans="2:28">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row>
    <row r="877" spans="2:28">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row>
    <row r="878" spans="2:28">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row>
    <row r="879" spans="2:28">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row>
    <row r="880" spans="2:28">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row>
    <row r="881" spans="2:28">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row>
    <row r="882" spans="2:28">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row>
    <row r="883" spans="2:28">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row>
    <row r="884" spans="2:28">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row>
    <row r="885" spans="2:28">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row>
    <row r="886" spans="2:28">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row>
    <row r="887" spans="2:28">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row>
    <row r="888" spans="2:28">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row>
    <row r="889" spans="2:28">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row>
    <row r="890" spans="2:28">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row>
    <row r="891" spans="2:28">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row>
    <row r="892" spans="2:28">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row>
    <row r="893" spans="2:28">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row>
    <row r="894" spans="2:28">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row>
    <row r="895" spans="2:28">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row>
    <row r="896" spans="2:28">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row>
    <row r="897" spans="2:28">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row>
    <row r="898" spans="2:28">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row>
    <row r="899" spans="2:28">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row>
    <row r="900" spans="2:28">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row>
    <row r="901" spans="2:28">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row>
    <row r="902" spans="2:28">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row>
    <row r="903" spans="2:28">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row>
    <row r="904" spans="2:28">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row>
    <row r="905" spans="2:28">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row>
    <row r="906" spans="2:28">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row>
    <row r="907" spans="2:28">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row>
    <row r="908" spans="2:28">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row>
    <row r="909" spans="2:28">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row>
    <row r="910" spans="2:28">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row>
    <row r="911" spans="2:28">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row>
    <row r="912" spans="2:28">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row>
    <row r="913" spans="2:28">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row>
    <row r="914" spans="2:28">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row>
    <row r="915" spans="2:28">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row>
    <row r="916" spans="2:28">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row>
    <row r="917" spans="2:28">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row>
    <row r="918" spans="2:28">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row>
    <row r="919" spans="2:28">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row>
    <row r="920" spans="2:28">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row>
    <row r="921" spans="2:28">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row>
    <row r="922" spans="2:28">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row>
    <row r="923" spans="2:28">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row>
    <row r="924" spans="2:28">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row>
    <row r="925" spans="2:28">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row>
    <row r="926" spans="2:28">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row>
    <row r="927" spans="2:28">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row>
    <row r="928" spans="2:28">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row>
    <row r="929" spans="2:28">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row>
    <row r="930" spans="2:28">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row>
    <row r="931" spans="2:28">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row>
    <row r="932" spans="2:28">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row>
    <row r="933" spans="2:28">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row>
    <row r="934" spans="2:28">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row>
    <row r="935" spans="2:28">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row>
    <row r="936" spans="2:28">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row>
    <row r="937" spans="2:28">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row>
    <row r="938" spans="2:28">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row>
    <row r="939" spans="2:28">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row>
    <row r="940" spans="2:28">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row>
    <row r="941" spans="2:28">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row>
    <row r="942" spans="2:28">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row>
    <row r="943" spans="2:28">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row>
    <row r="944" spans="2:28">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row>
    <row r="945" spans="2:28">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row>
    <row r="946" spans="2:28">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row>
    <row r="947" spans="2:28">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row>
    <row r="948" spans="2:28">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row>
    <row r="949" spans="2:28">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row>
    <row r="950" spans="2:28">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row>
    <row r="951" spans="2:28">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row>
    <row r="952" spans="2:28">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row>
    <row r="953" spans="2:28">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row>
    <row r="954" spans="2:28">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row>
    <row r="955" spans="2:28">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row>
    <row r="956" spans="2:28">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row>
    <row r="957" spans="2:28">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row>
    <row r="958" spans="2:28">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row>
    <row r="959" spans="2:28">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row>
    <row r="960" spans="2:28">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row>
    <row r="961" spans="2:28">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row>
    <row r="962" spans="2:28">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row>
    <row r="963" spans="2:28">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row>
    <row r="964" spans="2:28">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row>
    <row r="965" spans="2:28">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row>
    <row r="966" spans="2:28">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row>
    <row r="967" spans="2:28">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row>
    <row r="968" spans="2:28">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row>
    <row r="969" spans="2:28">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row>
    <row r="970" spans="2:28">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row>
    <row r="971" spans="2:28">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row>
    <row r="972" spans="2:28">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row>
    <row r="973" spans="2:28">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row>
    <row r="974" spans="2:28">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row>
    <row r="975" spans="2:28">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row>
    <row r="976" spans="2:28">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row>
    <row r="977" spans="2:28">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row>
    <row r="978" spans="2:28">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row>
    <row r="979" spans="2:28">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row>
    <row r="980" spans="2:28">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row>
    <row r="981" spans="2:28">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row>
    <row r="982" spans="2:28">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row>
    <row r="983" spans="2:28">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row>
    <row r="984" spans="2:28">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row>
    <row r="985" spans="2:28">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row>
    <row r="986" spans="2:28">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row>
    <row r="987" spans="2:28">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row>
    <row r="988" spans="2:28">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row>
    <row r="989" spans="2:28">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row>
    <row r="990" spans="2:28">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row>
    <row r="991" spans="2:28">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row>
    <row r="992" spans="2:28">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row>
    <row r="993" spans="2:28">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row>
    <row r="994" spans="2:28">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row>
    <row r="995" spans="2:28">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row>
    <row r="996" spans="2:28">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row>
    <row r="997" spans="2:28">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row>
    <row r="998" spans="2:28">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row>
    <row r="999" spans="2:28">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row>
    <row r="1000" spans="2:28">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row>
    <row r="1001" spans="2:28">
      <c r="B1001" s="133"/>
      <c r="C1001" s="133"/>
      <c r="D1001" s="133"/>
      <c r="E1001" s="133"/>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c r="AB1001" s="133"/>
    </row>
    <row r="1002" spans="2:28">
      <c r="B1002" s="133"/>
      <c r="C1002" s="133"/>
      <c r="D1002" s="133"/>
      <c r="E1002" s="133"/>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c r="AB1002" s="133"/>
    </row>
    <row r="1003" spans="2:28">
      <c r="B1003" s="133"/>
      <c r="C1003" s="133"/>
      <c r="D1003" s="133"/>
      <c r="E1003" s="133"/>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c r="AB1003" s="133"/>
    </row>
    <row r="1004" spans="2:28">
      <c r="B1004" s="133"/>
      <c r="C1004" s="133"/>
      <c r="D1004" s="133"/>
      <c r="E1004" s="133"/>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c r="AB1004" s="133"/>
    </row>
    <row r="1005" spans="2:28">
      <c r="B1005" s="133"/>
      <c r="C1005" s="133"/>
      <c r="D1005" s="133"/>
      <c r="E1005" s="133"/>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c r="AB1005" s="133"/>
    </row>
    <row r="1006" spans="2:28">
      <c r="B1006" s="133"/>
      <c r="C1006" s="133"/>
      <c r="D1006" s="133"/>
      <c r="E1006" s="133"/>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c r="AB1006" s="133"/>
    </row>
    <row r="1007" spans="2:28">
      <c r="B1007" s="133"/>
      <c r="C1007" s="133"/>
      <c r="D1007" s="133"/>
      <c r="E1007" s="133"/>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c r="AB1007" s="133"/>
    </row>
    <row r="1008" spans="2:28">
      <c r="B1008" s="133"/>
      <c r="C1008" s="133"/>
      <c r="D1008" s="133"/>
      <c r="E1008" s="133"/>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c r="AB1008" s="133"/>
    </row>
    <row r="1009" spans="2:28">
      <c r="B1009" s="133"/>
      <c r="C1009" s="133"/>
      <c r="D1009" s="133"/>
      <c r="E1009" s="133"/>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c r="AB1009" s="133"/>
    </row>
    <row r="1010" spans="2:28">
      <c r="B1010" s="133"/>
      <c r="C1010" s="133"/>
      <c r="D1010" s="133"/>
      <c r="E1010" s="133"/>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c r="AB1010" s="133"/>
    </row>
    <row r="1011" spans="2:28">
      <c r="B1011" s="133"/>
      <c r="C1011" s="133"/>
      <c r="D1011" s="133"/>
      <c r="E1011" s="133"/>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c r="AB1011" s="133"/>
    </row>
    <row r="1012" spans="2:28">
      <c r="B1012" s="133"/>
      <c r="C1012" s="133"/>
      <c r="D1012" s="133"/>
      <c r="E1012" s="133"/>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c r="AB1012" s="133"/>
    </row>
    <row r="1013" spans="2:28">
      <c r="B1013" s="133"/>
      <c r="C1013" s="133"/>
      <c r="D1013" s="133"/>
      <c r="E1013" s="133"/>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c r="AB1013" s="133"/>
    </row>
    <row r="1014" spans="2:28">
      <c r="B1014" s="133"/>
      <c r="C1014" s="133"/>
      <c r="D1014" s="133"/>
      <c r="E1014" s="133"/>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c r="AB1014" s="133"/>
    </row>
    <row r="1015" spans="2:28">
      <c r="B1015" s="133"/>
      <c r="C1015" s="133"/>
      <c r="D1015" s="133"/>
      <c r="E1015" s="133"/>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c r="AB1015" s="133"/>
    </row>
    <row r="1016" spans="2:28">
      <c r="B1016" s="133"/>
      <c r="C1016" s="133"/>
      <c r="D1016" s="133"/>
      <c r="E1016" s="133"/>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c r="AB1016" s="133"/>
    </row>
    <row r="1017" spans="2:28">
      <c r="B1017" s="133"/>
      <c r="C1017" s="133"/>
      <c r="D1017" s="133"/>
      <c r="E1017" s="133"/>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c r="AB1017" s="133"/>
    </row>
    <row r="1018" spans="2:28">
      <c r="B1018" s="133"/>
      <c r="C1018" s="133"/>
      <c r="D1018" s="133"/>
      <c r="E1018" s="133"/>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c r="AB1018" s="133"/>
    </row>
    <row r="1019" spans="2:28">
      <c r="B1019" s="133"/>
      <c r="C1019" s="133"/>
      <c r="D1019" s="133"/>
      <c r="E1019" s="133"/>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c r="AB1019" s="133"/>
    </row>
    <row r="1020" spans="2:28">
      <c r="B1020" s="133"/>
      <c r="C1020" s="133"/>
      <c r="D1020" s="133"/>
      <c r="E1020" s="133"/>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c r="AB1020" s="133"/>
    </row>
    <row r="1021" spans="2:28">
      <c r="B1021" s="133"/>
      <c r="C1021" s="133"/>
      <c r="D1021" s="133"/>
      <c r="E1021" s="133"/>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c r="AB1021" s="133"/>
    </row>
    <row r="1022" spans="2:28">
      <c r="B1022" s="133"/>
      <c r="C1022" s="133"/>
      <c r="D1022" s="133"/>
      <c r="E1022" s="133"/>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c r="AB1022" s="133"/>
    </row>
    <row r="1023" spans="2:28">
      <c r="B1023" s="133"/>
      <c r="C1023" s="133"/>
      <c r="D1023" s="133"/>
      <c r="E1023" s="133"/>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c r="AB1023" s="133"/>
    </row>
    <row r="1024" spans="2:28">
      <c r="B1024" s="133"/>
      <c r="C1024" s="133"/>
      <c r="D1024" s="133"/>
      <c r="E1024" s="133"/>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c r="AB1024" s="133"/>
    </row>
    <row r="1025" spans="2:28">
      <c r="B1025" s="133"/>
      <c r="C1025" s="133"/>
      <c r="D1025" s="133"/>
      <c r="E1025" s="133"/>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c r="AB1025" s="133"/>
    </row>
    <row r="1026" spans="2:28">
      <c r="B1026" s="133"/>
      <c r="C1026" s="133"/>
      <c r="D1026" s="133"/>
      <c r="E1026" s="133"/>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c r="AB1026" s="133"/>
    </row>
    <row r="1027" spans="2:28">
      <c r="B1027" s="133"/>
      <c r="C1027" s="133"/>
      <c r="D1027" s="133"/>
      <c r="E1027" s="133"/>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c r="AB1027" s="133"/>
    </row>
    <row r="1028" spans="2:28">
      <c r="B1028" s="133"/>
      <c r="C1028" s="133"/>
      <c r="D1028" s="133"/>
      <c r="E1028" s="133"/>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c r="AB1028" s="133"/>
    </row>
    <row r="1029" spans="2:28">
      <c r="B1029" s="133"/>
      <c r="C1029" s="133"/>
      <c r="D1029" s="133"/>
      <c r="E1029" s="133"/>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c r="AB1029" s="133"/>
    </row>
    <row r="1030" spans="2:28">
      <c r="B1030" s="133"/>
      <c r="C1030" s="133"/>
      <c r="D1030" s="133"/>
      <c r="E1030" s="133"/>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c r="AB1030" s="133"/>
    </row>
    <row r="1031" spans="2:28">
      <c r="B1031" s="133"/>
      <c r="C1031" s="133"/>
      <c r="D1031" s="133"/>
      <c r="E1031" s="133"/>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c r="AB1031" s="133"/>
    </row>
    <row r="1032" spans="2:28">
      <c r="B1032" s="133"/>
      <c r="C1032" s="133"/>
      <c r="D1032" s="133"/>
      <c r="E1032" s="133"/>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c r="AB1032" s="133"/>
    </row>
    <row r="1033" spans="2:28">
      <c r="B1033" s="133"/>
      <c r="C1033" s="133"/>
      <c r="D1033" s="133"/>
      <c r="E1033" s="133"/>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c r="AB1033" s="133"/>
    </row>
    <row r="1034" spans="2:28">
      <c r="B1034" s="133"/>
      <c r="C1034" s="133"/>
      <c r="D1034" s="133"/>
      <c r="E1034" s="133"/>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c r="AB1034" s="133"/>
    </row>
    <row r="1035" spans="2:28">
      <c r="B1035" s="133"/>
      <c r="C1035" s="133"/>
      <c r="D1035" s="133"/>
      <c r="E1035" s="133"/>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c r="AB1035" s="133"/>
    </row>
    <row r="1036" spans="2:28">
      <c r="B1036" s="133"/>
      <c r="C1036" s="133"/>
      <c r="D1036" s="133"/>
      <c r="E1036" s="133"/>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c r="AB1036" s="133"/>
    </row>
    <row r="1037" spans="2:28">
      <c r="B1037" s="133"/>
      <c r="C1037" s="133"/>
      <c r="D1037" s="133"/>
      <c r="E1037" s="133"/>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c r="AB1037" s="133"/>
    </row>
    <row r="1038" spans="2:28">
      <c r="B1038" s="133"/>
      <c r="C1038" s="133"/>
      <c r="D1038" s="133"/>
      <c r="E1038" s="133"/>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c r="AB1038" s="133"/>
    </row>
    <row r="1039" spans="2:28">
      <c r="B1039" s="133"/>
      <c r="C1039" s="133"/>
      <c r="D1039" s="133"/>
      <c r="E1039" s="133"/>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c r="AB1039" s="133"/>
    </row>
    <row r="1040" spans="2:28">
      <c r="B1040" s="133"/>
      <c r="C1040" s="133"/>
      <c r="D1040" s="133"/>
      <c r="E1040" s="133"/>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c r="AB1040" s="133"/>
    </row>
    <row r="1041" spans="2:28">
      <c r="B1041" s="133"/>
      <c r="C1041" s="133"/>
      <c r="D1041" s="133"/>
      <c r="E1041" s="133"/>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c r="AB1041" s="133"/>
    </row>
    <row r="1042" spans="2:28">
      <c r="B1042" s="133"/>
      <c r="C1042" s="133"/>
      <c r="D1042" s="133"/>
      <c r="E1042" s="133"/>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c r="AB1042" s="133"/>
    </row>
    <row r="1043" spans="2:28">
      <c r="B1043" s="133"/>
      <c r="C1043" s="133"/>
      <c r="D1043" s="133"/>
      <c r="E1043" s="133"/>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c r="AB1043" s="133"/>
    </row>
    <row r="1044" spans="2:28">
      <c r="B1044" s="133"/>
      <c r="C1044" s="133"/>
      <c r="D1044" s="133"/>
      <c r="E1044" s="133"/>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c r="AB1044" s="133"/>
    </row>
    <row r="1045" spans="2:28">
      <c r="B1045" s="133"/>
      <c r="C1045" s="133"/>
      <c r="D1045" s="133"/>
      <c r="E1045" s="133"/>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c r="AB1045" s="133"/>
    </row>
    <row r="1046" spans="2:28">
      <c r="B1046" s="133"/>
      <c r="C1046" s="133"/>
      <c r="D1046" s="133"/>
      <c r="E1046" s="133"/>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c r="AB1046" s="133"/>
    </row>
    <row r="1047" spans="2:28">
      <c r="B1047" s="133"/>
      <c r="C1047" s="133"/>
      <c r="D1047" s="133"/>
      <c r="E1047" s="133"/>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c r="AB1047" s="133"/>
    </row>
    <row r="1048" spans="2:28">
      <c r="B1048" s="133"/>
      <c r="C1048" s="133"/>
      <c r="D1048" s="133"/>
      <c r="E1048" s="133"/>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c r="AB1048" s="133"/>
    </row>
    <row r="1049" spans="2:28">
      <c r="B1049" s="133"/>
      <c r="C1049" s="133"/>
      <c r="D1049" s="133"/>
      <c r="E1049" s="133"/>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c r="AB1049" s="133"/>
    </row>
    <row r="1050" spans="2:28">
      <c r="B1050" s="133"/>
      <c r="C1050" s="133"/>
      <c r="D1050" s="133"/>
      <c r="E1050" s="133"/>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c r="AB1050" s="133"/>
    </row>
    <row r="1051" spans="2:28">
      <c r="B1051" s="133"/>
      <c r="C1051" s="133"/>
      <c r="D1051" s="133"/>
      <c r="E1051" s="133"/>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c r="AB1051" s="133"/>
    </row>
    <row r="1052" spans="2:28">
      <c r="B1052" s="133"/>
      <c r="C1052" s="133"/>
      <c r="D1052" s="133"/>
      <c r="E1052" s="133"/>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c r="AB1052" s="133"/>
    </row>
    <row r="1053" spans="2:28">
      <c r="B1053" s="133"/>
      <c r="C1053" s="133"/>
      <c r="D1053" s="133"/>
      <c r="E1053" s="133"/>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c r="AB1053" s="133"/>
    </row>
    <row r="1054" spans="2:28">
      <c r="B1054" s="133"/>
      <c r="C1054" s="133"/>
      <c r="D1054" s="133"/>
      <c r="E1054" s="133"/>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c r="AB1054" s="133"/>
    </row>
    <row r="1055" spans="2:28">
      <c r="B1055" s="133"/>
      <c r="C1055" s="133"/>
      <c r="D1055" s="133"/>
      <c r="E1055" s="133"/>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c r="AB1055" s="133"/>
    </row>
    <row r="1056" spans="2:28">
      <c r="B1056" s="133"/>
      <c r="C1056" s="133"/>
      <c r="D1056" s="133"/>
      <c r="E1056" s="133"/>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c r="AB1056" s="133"/>
    </row>
    <row r="1057" spans="2:28">
      <c r="B1057" s="133"/>
      <c r="C1057" s="133"/>
      <c r="D1057" s="133"/>
      <c r="E1057" s="133"/>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c r="AB1057" s="133"/>
    </row>
    <row r="1058" spans="2:28">
      <c r="B1058" s="133"/>
      <c r="C1058" s="133"/>
      <c r="D1058" s="133"/>
      <c r="E1058" s="133"/>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c r="AB1058" s="133"/>
    </row>
    <row r="1059" spans="2:28">
      <c r="B1059" s="133"/>
      <c r="C1059" s="133"/>
      <c r="D1059" s="133"/>
      <c r="E1059" s="133"/>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c r="AB1059" s="133"/>
    </row>
    <row r="1060" spans="2:28">
      <c r="B1060" s="133"/>
      <c r="C1060" s="133"/>
      <c r="D1060" s="133"/>
      <c r="E1060" s="133"/>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c r="AB1060" s="133"/>
    </row>
    <row r="1061" spans="2:28">
      <c r="B1061" s="133"/>
      <c r="C1061" s="133"/>
      <c r="D1061" s="133"/>
      <c r="E1061" s="133"/>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c r="AB1061" s="133"/>
    </row>
    <row r="1062" spans="2:28">
      <c r="B1062" s="133"/>
      <c r="C1062" s="133"/>
      <c r="D1062" s="133"/>
      <c r="E1062" s="133"/>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c r="AB1062" s="133"/>
    </row>
    <row r="1063" spans="2:28">
      <c r="B1063" s="133"/>
      <c r="C1063" s="133"/>
      <c r="D1063" s="133"/>
      <c r="E1063" s="133"/>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c r="AB1063" s="133"/>
    </row>
    <row r="1064" spans="2:28">
      <c r="B1064" s="133"/>
      <c r="C1064" s="133"/>
      <c r="D1064" s="133"/>
      <c r="E1064" s="133"/>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c r="AB1064" s="133"/>
    </row>
    <row r="1065" spans="2:28">
      <c r="B1065" s="133"/>
      <c r="C1065" s="133"/>
      <c r="D1065" s="133"/>
      <c r="E1065" s="133"/>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c r="AB1065" s="133"/>
    </row>
    <row r="1066" spans="2:28">
      <c r="B1066" s="133"/>
      <c r="C1066" s="133"/>
      <c r="D1066" s="133"/>
      <c r="E1066" s="133"/>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c r="AB1066" s="133"/>
    </row>
    <row r="1067" spans="2:28">
      <c r="B1067" s="133"/>
      <c r="C1067" s="133"/>
      <c r="D1067" s="133"/>
      <c r="E1067" s="133"/>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c r="AB1067" s="133"/>
    </row>
    <row r="1068" spans="2:28">
      <c r="B1068" s="133"/>
      <c r="C1068" s="133"/>
      <c r="D1068" s="133"/>
      <c r="E1068" s="133"/>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c r="AB1068" s="133"/>
    </row>
    <row r="1069" spans="2:28">
      <c r="B1069" s="133"/>
      <c r="C1069" s="133"/>
      <c r="D1069" s="133"/>
      <c r="E1069" s="133"/>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c r="AB1069" s="133"/>
    </row>
    <row r="1070" spans="2:28">
      <c r="B1070" s="133"/>
      <c r="C1070" s="133"/>
      <c r="D1070" s="133"/>
      <c r="E1070" s="133"/>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c r="AB1070" s="133"/>
    </row>
    <row r="1071" spans="2:28">
      <c r="B1071" s="133"/>
      <c r="C1071" s="133"/>
      <c r="D1071" s="133"/>
      <c r="E1071" s="133"/>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c r="AB1071" s="133"/>
    </row>
    <row r="1072" spans="2:28">
      <c r="B1072" s="133"/>
      <c r="C1072" s="133"/>
      <c r="D1072" s="133"/>
      <c r="E1072" s="133"/>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c r="AB1072" s="133"/>
    </row>
    <row r="1073" spans="2:28">
      <c r="B1073" s="133"/>
      <c r="C1073" s="133"/>
      <c r="D1073" s="133"/>
      <c r="E1073" s="133"/>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c r="AB1073" s="133"/>
    </row>
    <row r="1074" spans="2:28">
      <c r="B1074" s="133"/>
      <c r="C1074" s="133"/>
      <c r="D1074" s="133"/>
      <c r="E1074" s="133"/>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c r="AB1074" s="133"/>
    </row>
    <row r="1075" spans="2:28">
      <c r="B1075" s="133"/>
      <c r="C1075" s="133"/>
      <c r="D1075" s="133"/>
      <c r="E1075" s="133"/>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c r="AB1075" s="133"/>
    </row>
    <row r="1076" spans="2:28">
      <c r="B1076" s="133"/>
      <c r="C1076" s="133"/>
      <c r="D1076" s="133"/>
      <c r="E1076" s="133"/>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c r="AB1076" s="133"/>
    </row>
    <row r="1077" spans="2:28">
      <c r="B1077" s="133"/>
      <c r="C1077" s="133"/>
      <c r="D1077" s="133"/>
      <c r="E1077" s="133"/>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c r="AB1077" s="133"/>
    </row>
    <row r="1078" spans="2:28">
      <c r="B1078" s="133"/>
      <c r="C1078" s="133"/>
      <c r="D1078" s="133"/>
      <c r="E1078" s="133"/>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c r="AB1078" s="133"/>
    </row>
    <row r="1079" spans="2:28">
      <c r="B1079" s="133"/>
      <c r="C1079" s="133"/>
      <c r="D1079" s="133"/>
      <c r="E1079" s="133"/>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c r="AB1079" s="133"/>
    </row>
    <row r="1080" spans="2:28">
      <c r="B1080" s="133"/>
      <c r="C1080" s="133"/>
      <c r="D1080" s="133"/>
      <c r="E1080" s="133"/>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c r="AB1080" s="133"/>
    </row>
    <row r="1081" spans="2:28">
      <c r="B1081" s="133"/>
      <c r="C1081" s="133"/>
      <c r="D1081" s="133"/>
      <c r="E1081" s="133"/>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c r="AB1081" s="133"/>
    </row>
    <row r="1082" spans="2:28">
      <c r="B1082" s="133"/>
      <c r="C1082" s="133"/>
      <c r="D1082" s="133"/>
      <c r="E1082" s="133"/>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c r="AB1082" s="133"/>
    </row>
    <row r="1083" spans="2:28">
      <c r="B1083" s="133"/>
      <c r="C1083" s="133"/>
      <c r="D1083" s="133"/>
      <c r="E1083" s="133"/>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c r="AB1083" s="133"/>
    </row>
    <row r="1084" spans="2:28">
      <c r="B1084" s="133"/>
      <c r="C1084" s="133"/>
      <c r="D1084" s="133"/>
      <c r="E1084" s="133"/>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c r="AB1084" s="133"/>
    </row>
    <row r="1085" spans="2:28">
      <c r="B1085" s="133"/>
      <c r="C1085" s="133"/>
      <c r="D1085" s="133"/>
      <c r="E1085" s="133"/>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c r="AB1085" s="133"/>
    </row>
    <row r="1086" spans="2:28">
      <c r="B1086" s="133"/>
      <c r="C1086" s="133"/>
      <c r="D1086" s="133"/>
      <c r="E1086" s="133"/>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c r="AB1086" s="133"/>
    </row>
    <row r="1087" spans="2:28">
      <c r="B1087" s="133"/>
      <c r="C1087" s="133"/>
      <c r="D1087" s="133"/>
      <c r="E1087" s="133"/>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c r="AB1087" s="133"/>
    </row>
    <row r="1088" spans="2:28">
      <c r="B1088" s="133"/>
      <c r="C1088" s="133"/>
      <c r="D1088" s="133"/>
      <c r="E1088" s="133"/>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c r="AB1088" s="133"/>
    </row>
    <row r="1089" spans="2:28">
      <c r="B1089" s="133"/>
      <c r="C1089" s="133"/>
      <c r="D1089" s="133"/>
      <c r="E1089" s="133"/>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c r="AB1089" s="133"/>
    </row>
    <row r="1090" spans="2:28">
      <c r="B1090" s="133"/>
      <c r="C1090" s="133"/>
      <c r="D1090" s="133"/>
      <c r="E1090" s="133"/>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c r="AB1090" s="133"/>
    </row>
    <row r="1091" spans="2:28">
      <c r="B1091" s="133"/>
      <c r="C1091" s="133"/>
      <c r="D1091" s="133"/>
      <c r="E1091" s="133"/>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c r="AB1091" s="133"/>
    </row>
    <row r="1092" spans="2:28">
      <c r="B1092" s="133"/>
      <c r="C1092" s="133"/>
      <c r="D1092" s="133"/>
      <c r="E1092" s="133"/>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c r="AB1092" s="133"/>
    </row>
    <row r="1093" spans="2:28">
      <c r="B1093" s="133"/>
      <c r="C1093" s="133"/>
      <c r="D1093" s="133"/>
      <c r="E1093" s="133"/>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c r="AB1093" s="133"/>
    </row>
    <row r="1094" spans="2:28">
      <c r="B1094" s="133"/>
      <c r="C1094" s="133"/>
      <c r="D1094" s="133"/>
      <c r="E1094" s="133"/>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c r="AB1094" s="133"/>
    </row>
    <row r="1095" spans="2:28">
      <c r="B1095" s="133"/>
      <c r="C1095" s="133"/>
      <c r="D1095" s="133"/>
      <c r="E1095" s="133"/>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c r="AB1095" s="133"/>
    </row>
    <row r="1096" spans="2:28">
      <c r="B1096" s="133"/>
      <c r="C1096" s="133"/>
      <c r="D1096" s="133"/>
      <c r="E1096" s="133"/>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c r="AB1096" s="133"/>
    </row>
    <row r="1097" spans="2:28">
      <c r="B1097" s="133"/>
      <c r="C1097" s="133"/>
      <c r="D1097" s="133"/>
      <c r="E1097" s="133"/>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c r="AB1097" s="133"/>
    </row>
    <row r="1098" spans="2:28">
      <c r="B1098" s="133"/>
      <c r="C1098" s="133"/>
      <c r="D1098" s="133"/>
      <c r="E1098" s="133"/>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c r="AB1098" s="133"/>
    </row>
    <row r="1099" spans="2:28">
      <c r="B1099" s="133"/>
      <c r="C1099" s="133"/>
      <c r="D1099" s="133"/>
      <c r="E1099" s="133"/>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c r="AB1099" s="133"/>
    </row>
    <row r="1100" spans="2:28">
      <c r="B1100" s="133"/>
      <c r="C1100" s="133"/>
      <c r="D1100" s="133"/>
      <c r="E1100" s="133"/>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c r="AB1100" s="133"/>
    </row>
    <row r="1101" spans="2:28">
      <c r="B1101" s="133"/>
      <c r="C1101" s="133"/>
      <c r="D1101" s="133"/>
      <c r="E1101" s="133"/>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c r="AB1101" s="133"/>
    </row>
    <row r="1102" spans="2:28">
      <c r="B1102" s="133"/>
      <c r="C1102" s="133"/>
      <c r="D1102" s="133"/>
      <c r="E1102" s="133"/>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c r="AB1102" s="133"/>
    </row>
    <row r="1103" spans="2:28">
      <c r="B1103" s="133"/>
      <c r="C1103" s="133"/>
      <c r="D1103" s="133"/>
      <c r="E1103" s="133"/>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c r="AB1103" s="133"/>
    </row>
    <row r="1104" spans="2:28">
      <c r="B1104" s="133"/>
      <c r="C1104" s="133"/>
      <c r="D1104" s="133"/>
      <c r="E1104" s="133"/>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c r="AB1104" s="133"/>
    </row>
    <row r="1105" spans="2:28">
      <c r="B1105" s="133"/>
      <c r="C1105" s="133"/>
      <c r="D1105" s="133"/>
      <c r="E1105" s="133"/>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c r="AB1105" s="133"/>
    </row>
    <row r="1106" spans="2:28">
      <c r="B1106" s="133"/>
      <c r="C1106" s="133"/>
      <c r="D1106" s="133"/>
      <c r="E1106" s="133"/>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c r="AB1106" s="133"/>
    </row>
    <row r="1107" spans="2:28">
      <c r="B1107" s="133"/>
      <c r="C1107" s="133"/>
      <c r="D1107" s="133"/>
      <c r="E1107" s="133"/>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c r="AB1107" s="133"/>
    </row>
    <row r="1108" spans="2:28">
      <c r="B1108" s="133"/>
      <c r="C1108" s="133"/>
      <c r="D1108" s="133"/>
      <c r="E1108" s="133"/>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c r="AB1108" s="133"/>
    </row>
    <row r="1109" spans="2:28">
      <c r="B1109" s="133"/>
      <c r="C1109" s="133"/>
      <c r="D1109" s="133"/>
      <c r="E1109" s="133"/>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c r="AB1109" s="133"/>
    </row>
    <row r="1110" spans="2:28">
      <c r="B1110" s="133"/>
      <c r="C1110" s="133"/>
      <c r="D1110" s="133"/>
      <c r="E1110" s="133"/>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c r="AB1110" s="133"/>
    </row>
    <row r="1111" spans="2:28">
      <c r="B1111" s="133"/>
      <c r="C1111" s="133"/>
      <c r="D1111" s="133"/>
      <c r="E1111" s="133"/>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c r="AB1111" s="133"/>
    </row>
    <row r="1112" spans="2:28">
      <c r="B1112" s="133"/>
      <c r="C1112" s="133"/>
      <c r="D1112" s="133"/>
      <c r="E1112" s="133"/>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c r="AB1112" s="133"/>
    </row>
    <row r="1113" spans="2:28">
      <c r="B1113" s="133"/>
      <c r="C1113" s="133"/>
      <c r="D1113" s="133"/>
      <c r="E1113" s="133"/>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c r="AB1113" s="133"/>
    </row>
    <row r="1114" spans="2:28">
      <c r="B1114" s="133"/>
      <c r="C1114" s="133"/>
      <c r="D1114" s="133"/>
      <c r="E1114" s="133"/>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c r="AB1114" s="133"/>
    </row>
    <row r="1115" spans="2:28">
      <c r="B1115" s="133"/>
      <c r="C1115" s="133"/>
      <c r="D1115" s="133"/>
      <c r="E1115" s="133"/>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c r="AB1115" s="133"/>
    </row>
    <row r="1116" spans="2:28">
      <c r="B1116" s="133"/>
      <c r="C1116" s="133"/>
      <c r="D1116" s="133"/>
      <c r="E1116" s="133"/>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c r="AB1116" s="133"/>
    </row>
    <row r="1117" spans="2:28">
      <c r="B1117" s="133"/>
      <c r="C1117" s="133"/>
      <c r="D1117" s="133"/>
      <c r="E1117" s="133"/>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c r="AB1117" s="133"/>
    </row>
    <row r="1118" spans="2:28">
      <c r="B1118" s="133"/>
      <c r="C1118" s="133"/>
      <c r="D1118" s="133"/>
      <c r="E1118" s="133"/>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c r="AB1118" s="133"/>
    </row>
    <row r="1119" spans="2:28">
      <c r="B1119" s="133"/>
      <c r="C1119" s="133"/>
      <c r="D1119" s="133"/>
      <c r="E1119" s="133"/>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c r="AB1119" s="133"/>
    </row>
    <row r="1120" spans="2:28">
      <c r="B1120" s="133"/>
      <c r="C1120" s="133"/>
      <c r="D1120" s="133"/>
      <c r="E1120" s="133"/>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c r="AB1120" s="133"/>
    </row>
    <row r="1121" spans="2:28">
      <c r="B1121" s="133"/>
      <c r="C1121" s="133"/>
      <c r="D1121" s="133"/>
      <c r="E1121" s="133"/>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c r="AB1121" s="133"/>
    </row>
    <row r="1122" spans="2:28">
      <c r="B1122" s="133"/>
      <c r="C1122" s="133"/>
      <c r="D1122" s="133"/>
      <c r="E1122" s="133"/>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c r="AB1122" s="133"/>
    </row>
    <row r="1123" spans="2:28">
      <c r="B1123" s="133"/>
      <c r="C1123" s="133"/>
      <c r="D1123" s="133"/>
      <c r="E1123" s="133"/>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c r="AB1123" s="133"/>
    </row>
    <row r="1124" spans="2:28">
      <c r="B1124" s="133"/>
      <c r="C1124" s="133"/>
      <c r="D1124" s="133"/>
      <c r="E1124" s="133"/>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c r="AB1124" s="133"/>
    </row>
    <row r="1125" spans="2:28">
      <c r="B1125" s="133"/>
      <c r="C1125" s="133"/>
      <c r="D1125" s="133"/>
      <c r="E1125" s="133"/>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c r="AB1125" s="133"/>
    </row>
    <row r="1126" spans="2:28">
      <c r="B1126" s="133"/>
      <c r="C1126" s="133"/>
      <c r="D1126" s="133"/>
      <c r="E1126" s="133"/>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c r="AB1126" s="133"/>
    </row>
    <row r="1127" spans="2:28">
      <c r="B1127" s="133"/>
      <c r="C1127" s="133"/>
      <c r="D1127" s="133"/>
      <c r="E1127" s="133"/>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c r="AB1127" s="133"/>
    </row>
    <row r="1128" spans="2:28">
      <c r="B1128" s="133"/>
      <c r="C1128" s="133"/>
      <c r="D1128" s="133"/>
      <c r="E1128" s="133"/>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c r="AB1128" s="133"/>
    </row>
    <row r="1129" spans="2:28">
      <c r="B1129" s="133"/>
      <c r="C1129" s="133"/>
      <c r="D1129" s="133"/>
      <c r="E1129" s="133"/>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c r="AB1129" s="133"/>
    </row>
    <row r="1130" spans="2:28">
      <c r="B1130" s="133"/>
      <c r="C1130" s="133"/>
      <c r="D1130" s="133"/>
      <c r="E1130" s="133"/>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c r="AB1130" s="133"/>
    </row>
    <row r="1131" spans="2:28">
      <c r="B1131" s="133"/>
      <c r="C1131" s="133"/>
      <c r="D1131" s="133"/>
      <c r="E1131" s="133"/>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c r="AB1131" s="133"/>
    </row>
    <row r="1132" spans="2:28">
      <c r="B1132" s="133"/>
      <c r="C1132" s="133"/>
      <c r="D1132" s="133"/>
      <c r="E1132" s="133"/>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c r="AB1132" s="133"/>
    </row>
    <row r="1133" spans="2:28">
      <c r="B1133" s="133"/>
      <c r="C1133" s="133"/>
      <c r="D1133" s="133"/>
      <c r="E1133" s="133"/>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c r="AB1133" s="133"/>
    </row>
    <row r="1134" spans="2:28">
      <c r="B1134" s="133"/>
      <c r="C1134" s="133"/>
      <c r="D1134" s="133"/>
      <c r="E1134" s="133"/>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c r="AB1134" s="133"/>
    </row>
    <row r="1135" spans="2:28">
      <c r="B1135" s="133"/>
      <c r="C1135" s="133"/>
      <c r="D1135" s="133"/>
      <c r="E1135" s="133"/>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c r="AB1135" s="133"/>
    </row>
    <row r="1136" spans="2:28">
      <c r="B1136" s="133"/>
      <c r="C1136" s="133"/>
      <c r="D1136" s="133"/>
      <c r="E1136" s="133"/>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c r="AB1136" s="133"/>
    </row>
    <row r="1137" spans="2:28">
      <c r="B1137" s="133"/>
      <c r="C1137" s="133"/>
      <c r="D1137" s="133"/>
      <c r="E1137" s="133"/>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c r="AB1137" s="133"/>
    </row>
    <row r="1138" spans="2:28">
      <c r="B1138" s="133"/>
      <c r="C1138" s="133"/>
      <c r="D1138" s="133"/>
      <c r="E1138" s="133"/>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c r="AB1138" s="133"/>
    </row>
    <row r="1139" spans="2:28">
      <c r="B1139" s="133"/>
      <c r="C1139" s="133"/>
      <c r="D1139" s="133"/>
      <c r="E1139" s="133"/>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c r="AB1139" s="133"/>
    </row>
    <row r="1140" spans="2:28">
      <c r="B1140" s="133"/>
      <c r="C1140" s="133"/>
      <c r="D1140" s="133"/>
      <c r="E1140" s="133"/>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c r="AB1140" s="133"/>
    </row>
    <row r="1141" spans="2:28">
      <c r="B1141" s="133"/>
      <c r="C1141" s="133"/>
      <c r="D1141" s="133"/>
      <c r="E1141" s="133"/>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c r="AB1141" s="133"/>
    </row>
    <row r="1142" spans="2:28">
      <c r="B1142" s="133"/>
      <c r="C1142" s="133"/>
      <c r="D1142" s="133"/>
      <c r="E1142" s="133"/>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c r="AB1142" s="133"/>
    </row>
    <row r="1143" spans="2:28">
      <c r="B1143" s="133"/>
      <c r="C1143" s="133"/>
      <c r="D1143" s="133"/>
      <c r="E1143" s="133"/>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c r="AB1143" s="133"/>
    </row>
    <row r="1144" spans="2:28">
      <c r="B1144" s="133"/>
      <c r="C1144" s="133"/>
      <c r="D1144" s="133"/>
      <c r="E1144" s="133"/>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c r="AB1144" s="133"/>
    </row>
    <row r="1145" spans="2:28">
      <c r="B1145" s="133"/>
      <c r="C1145" s="133"/>
      <c r="D1145" s="133"/>
      <c r="E1145" s="133"/>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c r="AB1145" s="133"/>
    </row>
    <row r="1146" spans="2:28">
      <c r="B1146" s="133"/>
      <c r="C1146" s="133"/>
      <c r="D1146" s="133"/>
      <c r="E1146" s="133"/>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c r="AB1146" s="133"/>
    </row>
    <row r="1147" spans="2:28">
      <c r="B1147" s="133"/>
      <c r="C1147" s="133"/>
      <c r="D1147" s="133"/>
      <c r="E1147" s="133"/>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c r="AB1147" s="133"/>
    </row>
    <row r="1148" spans="2:28">
      <c r="B1148" s="133"/>
      <c r="C1148" s="133"/>
      <c r="D1148" s="133"/>
      <c r="E1148" s="133"/>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c r="AB1148" s="133"/>
    </row>
    <row r="1149" spans="2:28">
      <c r="B1149" s="133"/>
      <c r="C1149" s="133"/>
      <c r="D1149" s="133"/>
      <c r="E1149" s="133"/>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c r="AB1149" s="133"/>
    </row>
    <row r="1150" spans="2:28">
      <c r="B1150" s="133"/>
      <c r="C1150" s="133"/>
      <c r="D1150" s="133"/>
      <c r="E1150" s="133"/>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c r="AB1150" s="133"/>
    </row>
    <row r="1151" spans="2:28">
      <c r="B1151" s="133"/>
      <c r="C1151" s="133"/>
      <c r="D1151" s="133"/>
      <c r="E1151" s="133"/>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c r="AB1151" s="133"/>
    </row>
    <row r="1152" spans="2:28">
      <c r="B1152" s="133"/>
      <c r="C1152" s="133"/>
      <c r="D1152" s="133"/>
      <c r="E1152" s="133"/>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c r="AB1152" s="133"/>
    </row>
    <row r="1153" spans="2:28">
      <c r="B1153" s="133"/>
      <c r="C1153" s="133"/>
      <c r="D1153" s="133"/>
      <c r="E1153" s="133"/>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c r="AB1153" s="133"/>
    </row>
    <row r="1154" spans="2:28">
      <c r="B1154" s="133"/>
      <c r="C1154" s="133"/>
      <c r="D1154" s="133"/>
      <c r="E1154" s="133"/>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c r="AB1154" s="133"/>
    </row>
    <row r="1155" spans="2:28">
      <c r="B1155" s="133"/>
      <c r="C1155" s="133"/>
      <c r="D1155" s="133"/>
      <c r="E1155" s="133"/>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c r="AB1155" s="133"/>
    </row>
    <row r="1156" spans="2:28">
      <c r="B1156" s="133"/>
      <c r="C1156" s="133"/>
      <c r="D1156" s="133"/>
      <c r="E1156" s="133"/>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c r="AB1156" s="133"/>
    </row>
    <row r="1157" spans="2:28">
      <c r="B1157" s="133"/>
      <c r="C1157" s="133"/>
      <c r="D1157" s="133"/>
      <c r="E1157" s="133"/>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c r="AB1157" s="133"/>
    </row>
    <row r="1158" spans="2:28">
      <c r="B1158" s="133"/>
      <c r="C1158" s="133"/>
      <c r="D1158" s="133"/>
      <c r="E1158" s="133"/>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c r="AB1158" s="133"/>
    </row>
    <row r="1159" spans="2:28">
      <c r="B1159" s="133"/>
      <c r="C1159" s="133"/>
      <c r="D1159" s="133"/>
      <c r="E1159" s="133"/>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c r="AB1159" s="133"/>
    </row>
    <row r="1160" spans="2:28">
      <c r="B1160" s="133"/>
      <c r="C1160" s="133"/>
      <c r="D1160" s="133"/>
      <c r="E1160" s="133"/>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c r="AB1160" s="133"/>
    </row>
    <row r="1161" spans="2:28">
      <c r="B1161" s="133"/>
      <c r="C1161" s="133"/>
      <c r="D1161" s="133"/>
      <c r="E1161" s="133"/>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c r="AB1161" s="133"/>
    </row>
    <row r="1162" spans="2:28">
      <c r="B1162" s="133"/>
      <c r="C1162" s="133"/>
      <c r="D1162" s="133"/>
      <c r="E1162" s="133"/>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c r="AB1162" s="133"/>
    </row>
    <row r="1163" spans="2:28">
      <c r="B1163" s="133"/>
      <c r="C1163" s="133"/>
      <c r="D1163" s="133"/>
      <c r="E1163" s="133"/>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c r="AB1163" s="133"/>
    </row>
    <row r="1164" spans="2:28">
      <c r="B1164" s="133"/>
      <c r="C1164" s="133"/>
      <c r="D1164" s="133"/>
      <c r="E1164" s="133"/>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c r="AB1164" s="133"/>
    </row>
    <row r="1165" spans="2:28">
      <c r="B1165" s="133"/>
      <c r="C1165" s="133"/>
      <c r="D1165" s="133"/>
      <c r="E1165" s="133"/>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c r="AB1165" s="133"/>
    </row>
    <row r="1166" spans="2:28">
      <c r="B1166" s="133"/>
      <c r="C1166" s="133"/>
      <c r="D1166" s="133"/>
      <c r="E1166" s="133"/>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c r="AB1166" s="133"/>
    </row>
    <row r="1167" spans="2:28">
      <c r="B1167" s="133"/>
      <c r="C1167" s="133"/>
      <c r="D1167" s="133"/>
      <c r="E1167" s="133"/>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c r="AB1167" s="133"/>
    </row>
    <row r="1168" spans="2:28">
      <c r="B1168" s="133"/>
      <c r="C1168" s="133"/>
      <c r="D1168" s="133"/>
      <c r="E1168" s="133"/>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c r="AB1168" s="133"/>
    </row>
    <row r="1169" spans="2:28">
      <c r="B1169" s="133"/>
      <c r="C1169" s="133"/>
      <c r="D1169" s="133"/>
      <c r="E1169" s="133"/>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c r="AB1169" s="133"/>
    </row>
    <row r="1170" spans="2:28">
      <c r="B1170" s="133"/>
      <c r="C1170" s="133"/>
      <c r="D1170" s="133"/>
      <c r="E1170" s="133"/>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c r="AB1170" s="133"/>
    </row>
    <row r="1171" spans="2:28">
      <c r="B1171" s="133"/>
      <c r="C1171" s="133"/>
      <c r="D1171" s="133"/>
      <c r="E1171" s="133"/>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c r="AB1171" s="133"/>
    </row>
    <row r="1172" spans="2:28">
      <c r="B1172" s="133"/>
      <c r="C1172" s="133"/>
      <c r="D1172" s="133"/>
      <c r="E1172" s="133"/>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c r="AB1172" s="133"/>
    </row>
    <row r="1173" spans="2:28">
      <c r="B1173" s="133"/>
      <c r="C1173" s="133"/>
      <c r="D1173" s="133"/>
      <c r="E1173" s="133"/>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c r="AB1173" s="133"/>
    </row>
    <row r="1174" spans="2:28">
      <c r="B1174" s="133"/>
      <c r="C1174" s="133"/>
      <c r="D1174" s="133"/>
      <c r="E1174" s="133"/>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c r="AB1174" s="133"/>
    </row>
    <row r="1175" spans="2:28">
      <c r="B1175" s="133"/>
      <c r="C1175" s="133"/>
      <c r="D1175" s="133"/>
      <c r="E1175" s="133"/>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c r="AB1175" s="133"/>
    </row>
    <row r="1176" spans="2:28">
      <c r="B1176" s="133"/>
      <c r="C1176" s="133"/>
      <c r="D1176" s="133"/>
      <c r="E1176" s="133"/>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c r="AB1176" s="133"/>
    </row>
    <row r="1177" spans="2:28">
      <c r="B1177" s="133"/>
      <c r="C1177" s="133"/>
      <c r="D1177" s="133"/>
      <c r="E1177" s="133"/>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c r="AB1177" s="133"/>
    </row>
    <row r="1178" spans="2:28">
      <c r="B1178" s="133"/>
      <c r="C1178" s="133"/>
      <c r="D1178" s="133"/>
      <c r="E1178" s="133"/>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c r="AB1178" s="133"/>
    </row>
    <row r="1179" spans="2:28">
      <c r="B1179" s="133"/>
      <c r="C1179" s="133"/>
      <c r="D1179" s="133"/>
      <c r="E1179" s="133"/>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c r="AB1179" s="133"/>
    </row>
    <row r="1180" spans="2:28">
      <c r="B1180" s="133"/>
      <c r="C1180" s="133"/>
      <c r="D1180" s="133"/>
      <c r="E1180" s="133"/>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c r="AB1180" s="133"/>
    </row>
    <row r="1181" spans="2:28">
      <c r="B1181" s="133"/>
      <c r="C1181" s="133"/>
      <c r="D1181" s="133"/>
      <c r="E1181" s="133"/>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c r="AB1181" s="133"/>
    </row>
    <row r="1182" spans="2:28">
      <c r="B1182" s="133"/>
      <c r="C1182" s="133"/>
      <c r="D1182" s="133"/>
      <c r="E1182" s="133"/>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c r="AB1182" s="133"/>
    </row>
    <row r="1183" spans="2:28">
      <c r="B1183" s="133"/>
      <c r="C1183" s="133"/>
      <c r="D1183" s="133"/>
      <c r="E1183" s="133"/>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c r="AB1183" s="133"/>
    </row>
    <row r="1184" spans="2:28">
      <c r="B1184" s="133"/>
      <c r="C1184" s="133"/>
      <c r="D1184" s="133"/>
      <c r="E1184" s="133"/>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c r="AB1184" s="133"/>
    </row>
    <row r="1185" spans="2:28">
      <c r="B1185" s="133"/>
      <c r="C1185" s="133"/>
      <c r="D1185" s="133"/>
      <c r="E1185" s="133"/>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c r="AB1185" s="133"/>
    </row>
    <row r="1186" spans="2:28">
      <c r="B1186" s="133"/>
      <c r="C1186" s="133"/>
      <c r="D1186" s="133"/>
      <c r="E1186" s="133"/>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c r="AB1186" s="133"/>
    </row>
    <row r="1187" spans="2:28">
      <c r="B1187" s="133"/>
      <c r="C1187" s="133"/>
      <c r="D1187" s="133"/>
      <c r="E1187" s="133"/>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c r="AB1187" s="133"/>
    </row>
    <row r="1188" spans="2:28">
      <c r="B1188" s="133"/>
      <c r="C1188" s="133"/>
      <c r="D1188" s="133"/>
      <c r="E1188" s="133"/>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c r="AB1188" s="133"/>
    </row>
    <row r="1189" spans="2:28">
      <c r="B1189" s="133"/>
      <c r="C1189" s="133"/>
      <c r="D1189" s="133"/>
      <c r="E1189" s="133"/>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c r="AB1189" s="133"/>
    </row>
    <row r="1190" spans="2:28">
      <c r="B1190" s="133"/>
      <c r="C1190" s="133"/>
      <c r="D1190" s="133"/>
      <c r="E1190" s="133"/>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c r="AB1190" s="133"/>
    </row>
    <row r="1191" spans="2:28">
      <c r="B1191" s="133"/>
      <c r="C1191" s="133"/>
      <c r="D1191" s="133"/>
      <c r="E1191" s="133"/>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c r="AB1191" s="133"/>
    </row>
    <row r="1192" spans="2:28">
      <c r="B1192" s="133"/>
      <c r="C1192" s="133"/>
      <c r="D1192" s="133"/>
      <c r="E1192" s="133"/>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c r="AB1192" s="133"/>
    </row>
    <row r="1193" spans="2:28">
      <c r="B1193" s="133"/>
      <c r="C1193" s="133"/>
      <c r="D1193" s="133"/>
      <c r="E1193" s="133"/>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c r="AB1193" s="133"/>
    </row>
    <row r="1194" spans="2:28">
      <c r="B1194" s="133"/>
      <c r="C1194" s="133"/>
      <c r="D1194" s="133"/>
      <c r="E1194" s="133"/>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c r="AB1194" s="133"/>
    </row>
    <row r="1195" spans="2:28">
      <c r="B1195" s="133"/>
      <c r="C1195" s="133"/>
      <c r="D1195" s="133"/>
      <c r="E1195" s="133"/>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c r="AB1195" s="133"/>
    </row>
    <row r="1196" spans="2:28">
      <c r="B1196" s="133"/>
      <c r="C1196" s="133"/>
      <c r="D1196" s="133"/>
      <c r="E1196" s="133"/>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c r="AB1196" s="133"/>
    </row>
    <row r="1197" spans="2:28">
      <c r="B1197" s="133"/>
      <c r="C1197" s="133"/>
      <c r="D1197" s="133"/>
      <c r="E1197" s="133"/>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c r="AB1197" s="133"/>
    </row>
    <row r="1198" spans="2:28">
      <c r="B1198" s="133"/>
      <c r="C1198" s="133"/>
      <c r="D1198" s="133"/>
      <c r="E1198" s="133"/>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c r="AB1198" s="133"/>
    </row>
    <row r="1199" spans="2:28">
      <c r="B1199" s="133"/>
      <c r="C1199" s="133"/>
      <c r="D1199" s="133"/>
      <c r="E1199" s="133"/>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c r="AB1199" s="133"/>
    </row>
    <row r="1200" spans="2:28">
      <c r="B1200" s="133"/>
      <c r="C1200" s="133"/>
      <c r="D1200" s="133"/>
      <c r="E1200" s="133"/>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c r="AB1200" s="133"/>
    </row>
    <row r="1201" spans="2:28">
      <c r="B1201" s="133"/>
      <c r="C1201" s="133"/>
      <c r="D1201" s="133"/>
      <c r="E1201" s="133"/>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c r="AB1201" s="133"/>
    </row>
    <row r="1202" spans="2:28">
      <c r="B1202" s="133"/>
      <c r="C1202" s="133"/>
      <c r="D1202" s="133"/>
      <c r="E1202" s="133"/>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c r="AB1202" s="133"/>
    </row>
    <row r="1203" spans="2:28">
      <c r="B1203" s="133"/>
      <c r="C1203" s="133"/>
      <c r="D1203" s="133"/>
      <c r="E1203" s="133"/>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c r="AB1203" s="133"/>
    </row>
    <row r="1204" spans="2:28">
      <c r="B1204" s="133"/>
      <c r="C1204" s="133"/>
      <c r="D1204" s="133"/>
      <c r="E1204" s="133"/>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c r="AB1204" s="133"/>
    </row>
    <row r="1205" spans="2:28">
      <c r="B1205" s="133"/>
      <c r="C1205" s="133"/>
      <c r="D1205" s="133"/>
      <c r="E1205" s="133"/>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c r="AB1205" s="133"/>
    </row>
    <row r="1206" spans="2:28">
      <c r="B1206" s="133"/>
      <c r="C1206" s="133"/>
      <c r="D1206" s="133"/>
      <c r="E1206" s="133"/>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c r="AB1206" s="133"/>
    </row>
    <row r="1207" spans="2:28">
      <c r="B1207" s="133"/>
      <c r="C1207" s="133"/>
      <c r="D1207" s="133"/>
      <c r="E1207" s="133"/>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c r="AB1207" s="133"/>
    </row>
    <row r="1208" spans="2:28">
      <c r="B1208" s="133"/>
      <c r="C1208" s="133"/>
      <c r="D1208" s="133"/>
      <c r="E1208" s="133"/>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c r="AB1208" s="133"/>
    </row>
    <row r="1209" spans="2:28">
      <c r="B1209" s="133"/>
      <c r="C1209" s="133"/>
      <c r="D1209" s="133"/>
      <c r="E1209" s="133"/>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c r="AB1209" s="133"/>
    </row>
    <row r="1210" spans="2:28">
      <c r="B1210" s="133"/>
      <c r="C1210" s="133"/>
      <c r="D1210" s="133"/>
      <c r="E1210" s="133"/>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c r="AB1210" s="133"/>
    </row>
    <row r="1211" spans="2:28">
      <c r="B1211" s="133"/>
      <c r="C1211" s="133"/>
      <c r="D1211" s="133"/>
      <c r="E1211" s="133"/>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c r="AB1211" s="133"/>
    </row>
    <row r="1212" spans="2:28">
      <c r="B1212" s="133"/>
      <c r="C1212" s="133"/>
      <c r="D1212" s="133"/>
      <c r="E1212" s="133"/>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c r="AB1212" s="133"/>
    </row>
    <row r="1213" spans="2:28">
      <c r="B1213" s="133"/>
      <c r="C1213" s="133"/>
      <c r="D1213" s="133"/>
      <c r="E1213" s="133"/>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c r="AB1213" s="133"/>
    </row>
    <row r="1214" spans="2:28">
      <c r="B1214" s="133"/>
      <c r="C1214" s="133"/>
      <c r="D1214" s="133"/>
      <c r="E1214" s="133"/>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c r="AB1214" s="133"/>
    </row>
    <row r="1215" spans="2:28">
      <c r="B1215" s="133"/>
      <c r="C1215" s="133"/>
      <c r="D1215" s="133"/>
      <c r="E1215" s="133"/>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c r="AB1215" s="133"/>
    </row>
    <row r="1216" spans="2:28">
      <c r="B1216" s="133"/>
      <c r="C1216" s="133"/>
      <c r="D1216" s="133"/>
      <c r="E1216" s="133"/>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c r="AB1216" s="133"/>
    </row>
    <row r="1217" spans="2:28">
      <c r="B1217" s="133"/>
      <c r="C1217" s="133"/>
      <c r="D1217" s="133"/>
      <c r="E1217" s="133"/>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c r="AB1217" s="133"/>
    </row>
    <row r="1218" spans="2:28">
      <c r="B1218" s="133"/>
      <c r="C1218" s="133"/>
      <c r="D1218" s="133"/>
      <c r="E1218" s="133"/>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c r="AB1218" s="133"/>
    </row>
    <row r="1219" spans="2:28">
      <c r="B1219" s="133"/>
      <c r="C1219" s="133"/>
      <c r="D1219" s="133"/>
      <c r="E1219" s="133"/>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c r="AB1219" s="133"/>
    </row>
    <row r="1220" spans="2:28">
      <c r="B1220" s="133"/>
      <c r="C1220" s="133"/>
      <c r="D1220" s="133"/>
      <c r="E1220" s="133"/>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c r="AB1220" s="133"/>
    </row>
    <row r="1221" spans="2:28">
      <c r="B1221" s="133"/>
      <c r="C1221" s="133"/>
      <c r="D1221" s="133"/>
      <c r="E1221" s="133"/>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c r="AB1221" s="133"/>
    </row>
    <row r="1222" spans="2:28">
      <c r="B1222" s="133"/>
      <c r="C1222" s="133"/>
      <c r="D1222" s="133"/>
      <c r="E1222" s="133"/>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c r="AB1222" s="133"/>
    </row>
    <row r="1223" spans="2:28">
      <c r="B1223" s="133"/>
      <c r="C1223" s="133"/>
      <c r="D1223" s="133"/>
      <c r="E1223" s="133"/>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c r="AB1223" s="133"/>
    </row>
    <row r="1224" spans="2:28">
      <c r="B1224" s="133"/>
      <c r="C1224" s="133"/>
      <c r="D1224" s="133"/>
      <c r="E1224" s="133"/>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c r="AB1224" s="133"/>
    </row>
    <row r="1225" spans="2:28">
      <c r="B1225" s="133"/>
      <c r="C1225" s="133"/>
      <c r="D1225" s="133"/>
      <c r="E1225" s="133"/>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c r="AB1225" s="133"/>
    </row>
    <row r="1226" spans="2:28">
      <c r="B1226" s="133"/>
      <c r="C1226" s="133"/>
      <c r="D1226" s="133"/>
      <c r="E1226" s="133"/>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c r="AB1226" s="133"/>
    </row>
    <row r="1227" spans="2:28">
      <c r="B1227" s="133"/>
      <c r="C1227" s="133"/>
      <c r="D1227" s="133"/>
      <c r="E1227" s="133"/>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c r="AB1227" s="133"/>
    </row>
    <row r="1228" spans="2:28">
      <c r="B1228" s="133"/>
      <c r="C1228" s="133"/>
      <c r="D1228" s="133"/>
      <c r="E1228" s="133"/>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c r="AB1228" s="133"/>
    </row>
    <row r="1229" spans="2:28">
      <c r="B1229" s="133"/>
      <c r="C1229" s="133"/>
      <c r="D1229" s="133"/>
      <c r="E1229" s="133"/>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c r="AB1229" s="133"/>
    </row>
    <row r="1230" spans="2:28">
      <c r="B1230" s="133"/>
      <c r="C1230" s="133"/>
      <c r="D1230" s="133"/>
      <c r="E1230" s="133"/>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c r="AB1230" s="133"/>
    </row>
    <row r="1231" spans="2:28">
      <c r="B1231" s="133"/>
      <c r="C1231" s="133"/>
      <c r="D1231" s="133"/>
      <c r="E1231" s="133"/>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c r="AB1231" s="133"/>
    </row>
    <row r="1232" spans="2:28">
      <c r="B1232" s="133"/>
      <c r="C1232" s="133"/>
      <c r="D1232" s="133"/>
      <c r="E1232" s="133"/>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c r="AB1232" s="133"/>
    </row>
    <row r="1233" spans="2:28">
      <c r="B1233" s="133"/>
      <c r="C1233" s="133"/>
      <c r="D1233" s="133"/>
      <c r="E1233" s="133"/>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c r="AB1233" s="133"/>
    </row>
    <row r="1234" spans="2:28">
      <c r="B1234" s="133"/>
      <c r="C1234" s="133"/>
      <c r="D1234" s="133"/>
      <c r="E1234" s="133"/>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c r="AB1234" s="133"/>
    </row>
    <row r="1235" spans="2:28">
      <c r="B1235" s="133"/>
      <c r="C1235" s="133"/>
      <c r="D1235" s="133"/>
      <c r="E1235" s="133"/>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c r="AB1235" s="133"/>
    </row>
    <row r="1236" spans="2:28">
      <c r="B1236" s="133"/>
      <c r="C1236" s="133"/>
      <c r="D1236" s="133"/>
      <c r="E1236" s="133"/>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c r="AB1236" s="133"/>
    </row>
    <row r="1237" spans="2:28">
      <c r="B1237" s="133"/>
      <c r="C1237" s="133"/>
      <c r="D1237" s="133"/>
      <c r="E1237" s="133"/>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c r="AB1237" s="133"/>
    </row>
    <row r="1238" spans="2:28">
      <c r="B1238" s="133"/>
      <c r="C1238" s="133"/>
      <c r="D1238" s="133"/>
      <c r="E1238" s="133"/>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c r="AB1238" s="133"/>
    </row>
    <row r="1239" spans="2:28">
      <c r="B1239" s="133"/>
      <c r="C1239" s="133"/>
      <c r="D1239" s="133"/>
      <c r="E1239" s="133"/>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c r="AB1239" s="133"/>
    </row>
    <row r="1240" spans="2:28">
      <c r="B1240" s="133"/>
      <c r="C1240" s="133"/>
      <c r="D1240" s="133"/>
      <c r="E1240" s="133"/>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c r="AB1240" s="133"/>
    </row>
    <row r="1241" spans="2:28">
      <c r="B1241" s="133"/>
      <c r="C1241" s="133"/>
      <c r="D1241" s="133"/>
      <c r="E1241" s="133"/>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c r="AB1241" s="133"/>
    </row>
    <row r="1242" spans="2:28">
      <c r="B1242" s="133"/>
      <c r="C1242" s="133"/>
      <c r="D1242" s="133"/>
      <c r="E1242" s="133"/>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c r="AB1242" s="133"/>
    </row>
    <row r="1243" spans="2:28">
      <c r="B1243" s="133"/>
      <c r="C1243" s="133"/>
      <c r="D1243" s="133"/>
      <c r="E1243" s="133"/>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c r="AB1243" s="133"/>
    </row>
    <row r="1244" spans="2:28">
      <c r="B1244" s="133"/>
      <c r="C1244" s="133"/>
      <c r="D1244" s="133"/>
      <c r="E1244" s="133"/>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c r="AB1244" s="133"/>
    </row>
    <row r="1245" spans="2:28">
      <c r="B1245" s="133"/>
      <c r="C1245" s="133"/>
      <c r="D1245" s="133"/>
      <c r="E1245" s="133"/>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c r="AB1245" s="133"/>
    </row>
    <row r="1246" spans="2:28">
      <c r="B1246" s="133"/>
      <c r="C1246" s="133"/>
      <c r="D1246" s="133"/>
      <c r="E1246" s="133"/>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c r="AB1246" s="133"/>
    </row>
    <row r="1247" spans="2:28">
      <c r="B1247" s="133"/>
      <c r="C1247" s="133"/>
      <c r="D1247" s="133"/>
      <c r="E1247" s="133"/>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c r="AB1247" s="133"/>
    </row>
    <row r="1248" spans="2:28">
      <c r="B1248" s="133"/>
      <c r="C1248" s="133"/>
      <c r="D1248" s="133"/>
      <c r="E1248" s="133"/>
      <c r="F1248" s="133"/>
      <c r="G1248" s="133"/>
      <c r="H1248" s="133"/>
      <c r="I1248" s="133"/>
      <c r="J1248" s="133"/>
      <c r="K1248" s="133"/>
      <c r="L1248" s="133"/>
      <c r="M1248" s="133"/>
      <c r="N1248" s="133"/>
      <c r="O1248" s="133"/>
      <c r="P1248" s="133"/>
      <c r="Q1248" s="133"/>
      <c r="R1248" s="133"/>
      <c r="S1248" s="133"/>
      <c r="T1248" s="133"/>
      <c r="U1248" s="133"/>
      <c r="V1248" s="133"/>
      <c r="W1248" s="133"/>
      <c r="X1248" s="133"/>
      <c r="Y1248" s="133"/>
      <c r="Z1248" s="133"/>
      <c r="AA1248" s="133"/>
      <c r="AB1248" s="133"/>
    </row>
    <row r="1249" spans="2:28">
      <c r="B1249" s="133"/>
      <c r="C1249" s="133"/>
      <c r="D1249" s="133"/>
      <c r="E1249" s="133"/>
      <c r="F1249" s="133"/>
      <c r="G1249" s="133"/>
      <c r="H1249" s="133"/>
      <c r="I1249" s="133"/>
      <c r="J1249" s="133"/>
      <c r="K1249" s="133"/>
      <c r="L1249" s="133"/>
      <c r="M1249" s="133"/>
      <c r="N1249" s="133"/>
      <c r="O1249" s="133"/>
      <c r="P1249" s="133"/>
      <c r="Q1249" s="133"/>
      <c r="R1249" s="133"/>
      <c r="S1249" s="133"/>
      <c r="T1249" s="133"/>
      <c r="U1249" s="133"/>
      <c r="V1249" s="133"/>
      <c r="W1249" s="133"/>
      <c r="X1249" s="133"/>
      <c r="Y1249" s="133"/>
      <c r="Z1249" s="133"/>
      <c r="AA1249" s="133"/>
      <c r="AB1249" s="133"/>
    </row>
    <row r="1250" spans="2:28">
      <c r="B1250" s="133"/>
      <c r="C1250" s="133"/>
      <c r="D1250" s="133"/>
      <c r="E1250" s="133"/>
      <c r="F1250" s="133"/>
      <c r="G1250" s="133"/>
      <c r="H1250" s="133"/>
      <c r="I1250" s="133"/>
      <c r="J1250" s="133"/>
      <c r="K1250" s="133"/>
      <c r="L1250" s="133"/>
      <c r="M1250" s="133"/>
      <c r="N1250" s="133"/>
      <c r="O1250" s="133"/>
      <c r="P1250" s="133"/>
      <c r="Q1250" s="133"/>
      <c r="R1250" s="133"/>
      <c r="S1250" s="133"/>
      <c r="T1250" s="133"/>
      <c r="U1250" s="133"/>
      <c r="V1250" s="133"/>
      <c r="W1250" s="133"/>
      <c r="X1250" s="133"/>
      <c r="Y1250" s="133"/>
      <c r="Z1250" s="133"/>
      <c r="AA1250" s="133"/>
      <c r="AB1250" s="133"/>
    </row>
    <row r="1251" spans="2:28">
      <c r="B1251" s="133"/>
      <c r="C1251" s="133"/>
      <c r="D1251" s="133"/>
      <c r="E1251" s="133"/>
      <c r="F1251" s="133"/>
      <c r="G1251" s="133"/>
      <c r="H1251" s="133"/>
      <c r="I1251" s="133"/>
      <c r="J1251" s="133"/>
      <c r="K1251" s="133"/>
      <c r="L1251" s="133"/>
      <c r="M1251" s="133"/>
      <c r="N1251" s="133"/>
      <c r="O1251" s="133"/>
      <c r="P1251" s="133"/>
      <c r="Q1251" s="133"/>
      <c r="R1251" s="133"/>
      <c r="S1251" s="133"/>
      <c r="T1251" s="133"/>
      <c r="U1251" s="133"/>
      <c r="V1251" s="133"/>
      <c r="W1251" s="133"/>
      <c r="X1251" s="133"/>
      <c r="Y1251" s="133"/>
      <c r="Z1251" s="133"/>
      <c r="AA1251" s="133"/>
      <c r="AB1251" s="133"/>
    </row>
    <row r="1252" spans="2:28">
      <c r="B1252" s="133"/>
      <c r="C1252" s="133"/>
      <c r="D1252" s="133"/>
      <c r="E1252" s="133"/>
      <c r="F1252" s="133"/>
      <c r="G1252" s="133"/>
      <c r="H1252" s="133"/>
      <c r="I1252" s="133"/>
      <c r="J1252" s="133"/>
      <c r="K1252" s="133"/>
      <c r="L1252" s="133"/>
      <c r="M1252" s="133"/>
      <c r="N1252" s="133"/>
      <c r="O1252" s="133"/>
      <c r="P1252" s="133"/>
      <c r="Q1252" s="133"/>
      <c r="R1252" s="133"/>
      <c r="S1252" s="133"/>
      <c r="T1252" s="133"/>
      <c r="U1252" s="133"/>
      <c r="V1252" s="133"/>
      <c r="W1252" s="133"/>
      <c r="X1252" s="133"/>
      <c r="Y1252" s="133"/>
      <c r="Z1252" s="133"/>
      <c r="AA1252" s="133"/>
      <c r="AB1252" s="133"/>
    </row>
    <row r="1253" spans="2:28">
      <c r="B1253" s="133"/>
      <c r="C1253" s="133"/>
      <c r="D1253" s="133"/>
      <c r="E1253" s="133"/>
      <c r="F1253" s="133"/>
      <c r="G1253" s="133"/>
      <c r="H1253" s="133"/>
      <c r="I1253" s="133"/>
      <c r="J1253" s="133"/>
      <c r="K1253" s="133"/>
      <c r="L1253" s="133"/>
      <c r="M1253" s="133"/>
      <c r="N1253" s="133"/>
      <c r="O1253" s="133"/>
      <c r="P1253" s="133"/>
      <c r="Q1253" s="133"/>
      <c r="R1253" s="133"/>
      <c r="S1253" s="133"/>
      <c r="T1253" s="133"/>
      <c r="U1253" s="133"/>
      <c r="V1253" s="133"/>
      <c r="W1253" s="133"/>
      <c r="X1253" s="133"/>
      <c r="Y1253" s="133"/>
      <c r="Z1253" s="133"/>
      <c r="AA1253" s="133"/>
      <c r="AB1253" s="133"/>
    </row>
    <row r="1254" spans="2:28">
      <c r="B1254" s="133"/>
      <c r="C1254" s="133"/>
      <c r="D1254" s="133"/>
      <c r="E1254" s="133"/>
      <c r="F1254" s="133"/>
      <c r="G1254" s="133"/>
      <c r="H1254" s="133"/>
      <c r="I1254" s="133"/>
      <c r="J1254" s="133"/>
      <c r="K1254" s="133"/>
      <c r="L1254" s="133"/>
      <c r="M1254" s="133"/>
      <c r="N1254" s="133"/>
      <c r="O1254" s="133"/>
      <c r="P1254" s="133"/>
      <c r="Q1254" s="133"/>
      <c r="R1254" s="133"/>
      <c r="S1254" s="133"/>
      <c r="T1254" s="133"/>
      <c r="U1254" s="133"/>
      <c r="V1254" s="133"/>
      <c r="W1254" s="133"/>
      <c r="X1254" s="133"/>
      <c r="Y1254" s="133"/>
      <c r="Z1254" s="133"/>
      <c r="AA1254" s="133"/>
      <c r="AB1254" s="133"/>
    </row>
    <row r="1255" spans="2:28">
      <c r="B1255" s="133"/>
      <c r="C1255" s="133"/>
      <c r="D1255" s="133"/>
      <c r="E1255" s="133"/>
      <c r="F1255" s="133"/>
      <c r="G1255" s="133"/>
      <c r="H1255" s="133"/>
      <c r="I1255" s="133"/>
      <c r="J1255" s="133"/>
      <c r="K1255" s="133"/>
      <c r="L1255" s="133"/>
      <c r="M1255" s="133"/>
      <c r="N1255" s="133"/>
      <c r="O1255" s="133"/>
      <c r="P1255" s="133"/>
      <c r="Q1255" s="133"/>
      <c r="R1255" s="133"/>
      <c r="S1255" s="133"/>
      <c r="T1255" s="133"/>
      <c r="U1255" s="133"/>
      <c r="V1255" s="133"/>
      <c r="W1255" s="133"/>
      <c r="X1255" s="133"/>
      <c r="Y1255" s="133"/>
      <c r="Z1255" s="133"/>
      <c r="AA1255" s="133"/>
      <c r="AB1255" s="133"/>
    </row>
    <row r="1256" spans="2:28">
      <c r="B1256" s="133"/>
      <c r="C1256" s="133"/>
      <c r="D1256" s="133"/>
      <c r="E1256" s="133"/>
      <c r="F1256" s="133"/>
      <c r="G1256" s="133"/>
      <c r="H1256" s="133"/>
      <c r="I1256" s="133"/>
      <c r="J1256" s="133"/>
      <c r="K1256" s="133"/>
      <c r="L1256" s="133"/>
      <c r="M1256" s="133"/>
      <c r="N1256" s="133"/>
      <c r="O1256" s="133"/>
      <c r="P1256" s="133"/>
      <c r="Q1256" s="133"/>
      <c r="R1256" s="133"/>
      <c r="S1256" s="133"/>
      <c r="T1256" s="133"/>
      <c r="U1256" s="133"/>
      <c r="V1256" s="133"/>
      <c r="W1256" s="133"/>
      <c r="X1256" s="133"/>
      <c r="Y1256" s="133"/>
      <c r="Z1256" s="133"/>
      <c r="AA1256" s="133"/>
      <c r="AB1256" s="133"/>
    </row>
    <row r="1257" spans="2:28">
      <c r="B1257" s="133"/>
      <c r="C1257" s="133"/>
      <c r="D1257" s="133"/>
      <c r="E1257" s="133"/>
      <c r="F1257" s="133"/>
      <c r="G1257" s="133"/>
      <c r="H1257" s="133"/>
      <c r="I1257" s="133"/>
      <c r="J1257" s="133"/>
      <c r="K1257" s="133"/>
      <c r="L1257" s="133"/>
      <c r="M1257" s="133"/>
      <c r="N1257" s="133"/>
      <c r="O1257" s="133"/>
      <c r="P1257" s="133"/>
      <c r="Q1257" s="133"/>
      <c r="R1257" s="133"/>
      <c r="S1257" s="133"/>
      <c r="T1257" s="133"/>
      <c r="U1257" s="133"/>
      <c r="V1257" s="133"/>
      <c r="W1257" s="133"/>
      <c r="X1257" s="133"/>
      <c r="Y1257" s="133"/>
      <c r="Z1257" s="133"/>
      <c r="AA1257" s="133"/>
      <c r="AB1257" s="133"/>
    </row>
    <row r="1258" spans="2:28">
      <c r="B1258" s="133"/>
      <c r="C1258" s="133"/>
      <c r="D1258" s="133"/>
      <c r="E1258" s="133"/>
      <c r="F1258" s="133"/>
      <c r="G1258" s="133"/>
      <c r="H1258" s="133"/>
      <c r="I1258" s="133"/>
      <c r="J1258" s="133"/>
      <c r="K1258" s="133"/>
      <c r="L1258" s="133"/>
      <c r="M1258" s="133"/>
      <c r="N1258" s="133"/>
      <c r="O1258" s="133"/>
      <c r="P1258" s="133"/>
      <c r="Q1258" s="133"/>
      <c r="R1258" s="133"/>
      <c r="S1258" s="133"/>
      <c r="T1258" s="133"/>
      <c r="U1258" s="133"/>
      <c r="V1258" s="133"/>
      <c r="W1258" s="133"/>
      <c r="X1258" s="133"/>
      <c r="Y1258" s="133"/>
      <c r="Z1258" s="133"/>
      <c r="AA1258" s="133"/>
      <c r="AB1258" s="133"/>
    </row>
    <row r="1259" spans="2:28">
      <c r="B1259" s="133"/>
      <c r="C1259" s="133"/>
      <c r="D1259" s="133"/>
      <c r="E1259" s="133"/>
      <c r="F1259" s="133"/>
      <c r="G1259" s="133"/>
      <c r="H1259" s="133"/>
      <c r="I1259" s="133"/>
      <c r="J1259" s="133"/>
      <c r="K1259" s="133"/>
      <c r="L1259" s="133"/>
      <c r="M1259" s="133"/>
      <c r="N1259" s="133"/>
      <c r="O1259" s="133"/>
      <c r="P1259" s="133"/>
      <c r="Q1259" s="133"/>
      <c r="R1259" s="133"/>
      <c r="S1259" s="133"/>
      <c r="T1259" s="133"/>
      <c r="U1259" s="133"/>
      <c r="V1259" s="133"/>
      <c r="W1259" s="133"/>
      <c r="X1259" s="133"/>
      <c r="Y1259" s="133"/>
      <c r="Z1259" s="133"/>
      <c r="AA1259" s="133"/>
      <c r="AB1259" s="133"/>
    </row>
    <row r="1260" spans="2:28">
      <c r="B1260" s="133"/>
      <c r="C1260" s="133"/>
      <c r="D1260" s="133"/>
      <c r="E1260" s="133"/>
      <c r="F1260" s="133"/>
      <c r="G1260" s="133"/>
      <c r="H1260" s="133"/>
      <c r="I1260" s="133"/>
      <c r="J1260" s="133"/>
      <c r="K1260" s="133"/>
      <c r="L1260" s="133"/>
      <c r="M1260" s="133"/>
      <c r="N1260" s="133"/>
      <c r="O1260" s="133"/>
      <c r="P1260" s="133"/>
      <c r="Q1260" s="133"/>
      <c r="R1260" s="133"/>
      <c r="S1260" s="133"/>
      <c r="T1260" s="133"/>
      <c r="U1260" s="133"/>
      <c r="V1260" s="133"/>
      <c r="W1260" s="133"/>
      <c r="X1260" s="133"/>
      <c r="Y1260" s="133"/>
      <c r="Z1260" s="133"/>
      <c r="AA1260" s="133"/>
      <c r="AB1260" s="133"/>
    </row>
    <row r="1261" spans="2:28">
      <c r="B1261" s="133"/>
      <c r="C1261" s="133"/>
      <c r="D1261" s="133"/>
      <c r="E1261" s="133"/>
      <c r="F1261" s="133"/>
      <c r="G1261" s="133"/>
      <c r="H1261" s="133"/>
      <c r="I1261" s="133"/>
      <c r="J1261" s="133"/>
      <c r="K1261" s="133"/>
      <c r="L1261" s="133"/>
      <c r="M1261" s="133"/>
      <c r="N1261" s="133"/>
      <c r="O1261" s="133"/>
      <c r="P1261" s="133"/>
      <c r="Q1261" s="133"/>
      <c r="R1261" s="133"/>
      <c r="S1261" s="133"/>
      <c r="T1261" s="133"/>
      <c r="U1261" s="133"/>
      <c r="V1261" s="133"/>
      <c r="W1261" s="133"/>
      <c r="X1261" s="133"/>
      <c r="Y1261" s="133"/>
      <c r="Z1261" s="133"/>
      <c r="AA1261" s="133"/>
      <c r="AB1261" s="133"/>
    </row>
    <row r="1262" spans="2:28">
      <c r="B1262" s="133"/>
      <c r="C1262" s="133"/>
      <c r="D1262" s="133"/>
      <c r="E1262" s="133"/>
      <c r="F1262" s="133"/>
      <c r="G1262" s="133"/>
      <c r="H1262" s="133"/>
      <c r="I1262" s="133"/>
      <c r="J1262" s="133"/>
      <c r="K1262" s="133"/>
      <c r="L1262" s="133"/>
      <c r="M1262" s="133"/>
      <c r="N1262" s="133"/>
      <c r="O1262" s="133"/>
      <c r="P1262" s="133"/>
      <c r="Q1262" s="133"/>
      <c r="R1262" s="133"/>
      <c r="S1262" s="133"/>
      <c r="T1262" s="133"/>
      <c r="U1262" s="133"/>
      <c r="V1262" s="133"/>
      <c r="W1262" s="133"/>
      <c r="X1262" s="133"/>
      <c r="Y1262" s="133"/>
      <c r="Z1262" s="133"/>
      <c r="AA1262" s="133"/>
      <c r="AB1262" s="133"/>
    </row>
    <row r="1263" spans="2:28">
      <c r="B1263" s="133"/>
      <c r="C1263" s="133"/>
      <c r="D1263" s="133"/>
      <c r="E1263" s="133"/>
      <c r="F1263" s="133"/>
      <c r="G1263" s="133"/>
      <c r="H1263" s="133"/>
      <c r="I1263" s="133"/>
      <c r="J1263" s="133"/>
      <c r="K1263" s="133"/>
      <c r="L1263" s="133"/>
      <c r="M1263" s="133"/>
      <c r="N1263" s="133"/>
      <c r="O1263" s="133"/>
      <c r="P1263" s="133"/>
      <c r="Q1263" s="133"/>
      <c r="R1263" s="133"/>
      <c r="S1263" s="133"/>
      <c r="T1263" s="133"/>
      <c r="U1263" s="133"/>
      <c r="V1263" s="133"/>
      <c r="W1263" s="133"/>
      <c r="X1263" s="133"/>
      <c r="Y1263" s="133"/>
      <c r="Z1263" s="133"/>
      <c r="AA1263" s="133"/>
      <c r="AB1263" s="133"/>
    </row>
    <row r="1264" spans="2:28">
      <c r="B1264" s="133"/>
      <c r="C1264" s="133"/>
      <c r="D1264" s="133"/>
      <c r="E1264" s="133"/>
      <c r="F1264" s="133"/>
      <c r="G1264" s="133"/>
      <c r="H1264" s="133"/>
      <c r="I1264" s="133"/>
      <c r="J1264" s="133"/>
      <c r="K1264" s="133"/>
      <c r="L1264" s="133"/>
      <c r="M1264" s="133"/>
      <c r="N1264" s="133"/>
      <c r="O1264" s="133"/>
      <c r="P1264" s="133"/>
      <c r="Q1264" s="133"/>
      <c r="R1264" s="133"/>
      <c r="S1264" s="133"/>
      <c r="T1264" s="133"/>
      <c r="U1264" s="133"/>
      <c r="V1264" s="133"/>
      <c r="W1264" s="133"/>
      <c r="X1264" s="133"/>
      <c r="Y1264" s="133"/>
      <c r="Z1264" s="133"/>
      <c r="AA1264" s="133"/>
      <c r="AB1264" s="133"/>
    </row>
    <row r="1265" spans="2:28">
      <c r="B1265" s="133"/>
      <c r="C1265" s="133"/>
      <c r="D1265" s="133"/>
      <c r="E1265" s="133"/>
      <c r="F1265" s="133"/>
      <c r="G1265" s="133"/>
      <c r="H1265" s="133"/>
      <c r="I1265" s="133"/>
      <c r="J1265" s="133"/>
      <c r="K1265" s="133"/>
      <c r="L1265" s="133"/>
      <c r="M1265" s="133"/>
      <c r="N1265" s="133"/>
      <c r="O1265" s="133"/>
      <c r="P1265" s="133"/>
      <c r="Q1265" s="133"/>
      <c r="R1265" s="133"/>
      <c r="S1265" s="133"/>
      <c r="T1265" s="133"/>
      <c r="U1265" s="133"/>
      <c r="V1265" s="133"/>
      <c r="W1265" s="133"/>
      <c r="X1265" s="133"/>
      <c r="Y1265" s="133"/>
      <c r="Z1265" s="133"/>
      <c r="AA1265" s="133"/>
      <c r="AB1265" s="133"/>
    </row>
    <row r="1266" spans="2:28">
      <c r="B1266" s="133"/>
      <c r="C1266" s="133"/>
      <c r="D1266" s="133"/>
      <c r="E1266" s="133"/>
      <c r="F1266" s="133"/>
      <c r="G1266" s="133"/>
      <c r="H1266" s="133"/>
      <c r="I1266" s="133"/>
      <c r="J1266" s="133"/>
      <c r="K1266" s="133"/>
      <c r="L1266" s="133"/>
      <c r="M1266" s="133"/>
      <c r="N1266" s="133"/>
      <c r="O1266" s="133"/>
      <c r="P1266" s="133"/>
      <c r="Q1266" s="133"/>
      <c r="R1266" s="133"/>
      <c r="S1266" s="133"/>
      <c r="T1266" s="133"/>
      <c r="U1266" s="133"/>
      <c r="V1266" s="133"/>
      <c r="W1266" s="133"/>
      <c r="X1266" s="133"/>
      <c r="Y1266" s="133"/>
      <c r="Z1266" s="133"/>
      <c r="AA1266" s="133"/>
      <c r="AB1266" s="133"/>
    </row>
    <row r="1267" spans="2:28">
      <c r="B1267" s="133"/>
      <c r="C1267" s="133"/>
      <c r="D1267" s="133"/>
      <c r="E1267" s="133"/>
      <c r="F1267" s="133"/>
      <c r="G1267" s="133"/>
      <c r="H1267" s="133"/>
      <c r="I1267" s="133"/>
      <c r="J1267" s="133"/>
      <c r="K1267" s="133"/>
      <c r="L1267" s="133"/>
      <c r="M1267" s="133"/>
      <c r="N1267" s="133"/>
      <c r="O1267" s="133"/>
      <c r="P1267" s="133"/>
      <c r="Q1267" s="133"/>
      <c r="R1267" s="133"/>
      <c r="S1267" s="133"/>
      <c r="T1267" s="133"/>
      <c r="U1267" s="133"/>
      <c r="V1267" s="133"/>
      <c r="W1267" s="133"/>
      <c r="X1267" s="133"/>
      <c r="Y1267" s="133"/>
      <c r="Z1267" s="133"/>
      <c r="AA1267" s="133"/>
      <c r="AB1267" s="133"/>
    </row>
    <row r="1268" spans="2:28">
      <c r="B1268" s="133"/>
      <c r="C1268" s="133"/>
      <c r="D1268" s="133"/>
      <c r="E1268" s="133"/>
      <c r="F1268" s="133"/>
      <c r="G1268" s="133"/>
      <c r="H1268" s="133"/>
      <c r="I1268" s="133"/>
      <c r="J1268" s="133"/>
      <c r="K1268" s="133"/>
      <c r="L1268" s="133"/>
      <c r="M1268" s="133"/>
      <c r="N1268" s="133"/>
      <c r="O1268" s="133"/>
      <c r="P1268" s="133"/>
      <c r="Q1268" s="133"/>
      <c r="R1268" s="133"/>
      <c r="S1268" s="133"/>
      <c r="T1268" s="133"/>
      <c r="U1268" s="133"/>
      <c r="V1268" s="133"/>
      <c r="W1268" s="133"/>
      <c r="X1268" s="133"/>
      <c r="Y1268" s="133"/>
      <c r="Z1268" s="133"/>
      <c r="AA1268" s="133"/>
      <c r="AB1268" s="133"/>
    </row>
    <row r="1269" spans="2:28">
      <c r="B1269" s="133"/>
      <c r="C1269" s="133"/>
      <c r="D1269" s="133"/>
      <c r="E1269" s="133"/>
      <c r="F1269" s="133"/>
      <c r="G1269" s="133"/>
      <c r="H1269" s="133"/>
      <c r="I1269" s="133"/>
      <c r="J1269" s="133"/>
      <c r="K1269" s="133"/>
      <c r="L1269" s="133"/>
      <c r="M1269" s="133"/>
      <c r="N1269" s="133"/>
      <c r="O1269" s="133"/>
      <c r="P1269" s="133"/>
      <c r="Q1269" s="133"/>
      <c r="R1269" s="133"/>
      <c r="S1269" s="133"/>
      <c r="T1269" s="133"/>
      <c r="U1269" s="133"/>
      <c r="V1269" s="133"/>
      <c r="W1269" s="133"/>
      <c r="X1269" s="133"/>
      <c r="Y1269" s="133"/>
      <c r="Z1269" s="133"/>
      <c r="AA1269" s="133"/>
      <c r="AB1269" s="133"/>
    </row>
    <row r="1270" spans="2:28">
      <c r="B1270" s="133"/>
      <c r="C1270" s="133"/>
      <c r="D1270" s="133"/>
      <c r="E1270" s="133"/>
      <c r="F1270" s="133"/>
      <c r="G1270" s="133"/>
      <c r="H1270" s="133"/>
      <c r="I1270" s="133"/>
      <c r="J1270" s="133"/>
      <c r="K1270" s="133"/>
      <c r="L1270" s="133"/>
      <c r="M1270" s="133"/>
      <c r="N1270" s="133"/>
      <c r="O1270" s="133"/>
      <c r="P1270" s="133"/>
      <c r="Q1270" s="133"/>
      <c r="R1270" s="133"/>
      <c r="S1270" s="133"/>
      <c r="T1270" s="133"/>
      <c r="U1270" s="133"/>
      <c r="V1270" s="133"/>
      <c r="W1270" s="133"/>
      <c r="X1270" s="133"/>
      <c r="Y1270" s="133"/>
      <c r="Z1270" s="133"/>
      <c r="AA1270" s="133"/>
      <c r="AB1270" s="133"/>
    </row>
    <row r="1271" spans="2:28">
      <c r="B1271" s="133"/>
      <c r="C1271" s="133"/>
      <c r="D1271" s="133"/>
      <c r="E1271" s="133"/>
      <c r="F1271" s="133"/>
      <c r="G1271" s="133"/>
      <c r="H1271" s="133"/>
      <c r="I1271" s="133"/>
      <c r="J1271" s="133"/>
      <c r="K1271" s="133"/>
      <c r="L1271" s="133"/>
      <c r="M1271" s="133"/>
      <c r="N1271" s="133"/>
      <c r="O1271" s="133"/>
      <c r="P1271" s="133"/>
      <c r="Q1271" s="133"/>
      <c r="R1271" s="133"/>
      <c r="S1271" s="133"/>
      <c r="T1271" s="133"/>
      <c r="U1271" s="133"/>
      <c r="V1271" s="133"/>
      <c r="W1271" s="133"/>
      <c r="X1271" s="133"/>
      <c r="Y1271" s="133"/>
      <c r="Z1271" s="133"/>
      <c r="AA1271" s="133"/>
      <c r="AB1271" s="133"/>
    </row>
    <row r="1272" spans="2:28">
      <c r="B1272" s="133"/>
      <c r="C1272" s="133"/>
      <c r="D1272" s="133"/>
      <c r="E1272" s="133"/>
      <c r="F1272" s="133"/>
      <c r="G1272" s="133"/>
      <c r="H1272" s="133"/>
      <c r="I1272" s="133"/>
      <c r="J1272" s="133"/>
      <c r="K1272" s="133"/>
      <c r="L1272" s="133"/>
      <c r="M1272" s="133"/>
      <c r="N1272" s="133"/>
      <c r="O1272" s="133"/>
      <c r="P1272" s="133"/>
      <c r="Q1272" s="133"/>
      <c r="R1272" s="133"/>
      <c r="S1272" s="133"/>
      <c r="T1272" s="133"/>
      <c r="U1272" s="133"/>
      <c r="V1272" s="133"/>
      <c r="W1272" s="133"/>
      <c r="X1272" s="133"/>
      <c r="Y1272" s="133"/>
      <c r="Z1272" s="133"/>
      <c r="AA1272" s="133"/>
      <c r="AB1272" s="133"/>
    </row>
    <row r="1273" spans="2:28">
      <c r="B1273" s="133"/>
      <c r="C1273" s="133"/>
      <c r="D1273" s="133"/>
      <c r="E1273" s="133"/>
      <c r="F1273" s="133"/>
      <c r="G1273" s="133"/>
      <c r="H1273" s="133"/>
      <c r="I1273" s="133"/>
      <c r="J1273" s="133"/>
      <c r="K1273" s="133"/>
      <c r="L1273" s="133"/>
      <c r="M1273" s="133"/>
      <c r="N1273" s="133"/>
      <c r="O1273" s="133"/>
      <c r="P1273" s="133"/>
      <c r="Q1273" s="133"/>
      <c r="R1273" s="133"/>
      <c r="S1273" s="133"/>
      <c r="T1273" s="133"/>
      <c r="U1273" s="133"/>
      <c r="V1273" s="133"/>
      <c r="W1273" s="133"/>
      <c r="X1273" s="133"/>
      <c r="Y1273" s="133"/>
      <c r="Z1273" s="133"/>
      <c r="AA1273" s="133"/>
      <c r="AB1273" s="133"/>
    </row>
    <row r="1274" spans="2:28">
      <c r="B1274" s="133"/>
      <c r="C1274" s="133"/>
      <c r="D1274" s="133"/>
      <c r="E1274" s="133"/>
      <c r="F1274" s="133"/>
      <c r="G1274" s="133"/>
      <c r="H1274" s="133"/>
      <c r="I1274" s="133"/>
      <c r="J1274" s="133"/>
      <c r="K1274" s="133"/>
      <c r="L1274" s="133"/>
      <c r="M1274" s="133"/>
      <c r="N1274" s="133"/>
      <c r="O1274" s="133"/>
      <c r="P1274" s="133"/>
      <c r="Q1274" s="133"/>
      <c r="R1274" s="133"/>
      <c r="S1274" s="133"/>
      <c r="T1274" s="133"/>
      <c r="U1274" s="133"/>
      <c r="V1274" s="133"/>
      <c r="W1274" s="133"/>
      <c r="X1274" s="133"/>
      <c r="Y1274" s="133"/>
      <c r="Z1274" s="133"/>
      <c r="AA1274" s="133"/>
      <c r="AB1274" s="133"/>
    </row>
    <row r="1275" spans="2:28">
      <c r="B1275" s="133"/>
      <c r="C1275" s="133"/>
      <c r="D1275" s="133"/>
      <c r="E1275" s="133"/>
      <c r="F1275" s="133"/>
      <c r="G1275" s="133"/>
      <c r="H1275" s="133"/>
      <c r="I1275" s="133"/>
      <c r="J1275" s="133"/>
      <c r="K1275" s="133"/>
      <c r="L1275" s="133"/>
      <c r="M1275" s="133"/>
      <c r="N1275" s="133"/>
      <c r="O1275" s="133"/>
      <c r="P1275" s="133"/>
      <c r="Q1275" s="133"/>
      <c r="R1275" s="133"/>
      <c r="S1275" s="133"/>
      <c r="T1275" s="133"/>
      <c r="U1275" s="133"/>
      <c r="V1275" s="133"/>
      <c r="W1275" s="133"/>
      <c r="X1275" s="133"/>
      <c r="Y1275" s="133"/>
      <c r="Z1275" s="133"/>
      <c r="AA1275" s="133"/>
      <c r="AB1275" s="133"/>
    </row>
    <row r="1276" spans="2:28">
      <c r="B1276" s="133"/>
      <c r="C1276" s="133"/>
      <c r="D1276" s="133"/>
      <c r="E1276" s="133"/>
      <c r="F1276" s="133"/>
      <c r="G1276" s="133"/>
      <c r="H1276" s="133"/>
      <c r="I1276" s="133"/>
      <c r="J1276" s="133"/>
      <c r="K1276" s="133"/>
      <c r="L1276" s="133"/>
      <c r="M1276" s="133"/>
      <c r="N1276" s="133"/>
      <c r="O1276" s="133"/>
      <c r="P1276" s="133"/>
      <c r="Q1276" s="133"/>
      <c r="R1276" s="133"/>
      <c r="S1276" s="133"/>
      <c r="T1276" s="133"/>
      <c r="U1276" s="133"/>
      <c r="V1276" s="133"/>
      <c r="W1276" s="133"/>
      <c r="X1276" s="133"/>
      <c r="Y1276" s="133"/>
      <c r="Z1276" s="133"/>
      <c r="AA1276" s="133"/>
      <c r="AB1276" s="133"/>
    </row>
    <row r="1277" spans="2:28">
      <c r="B1277" s="133"/>
      <c r="C1277" s="133"/>
      <c r="D1277" s="133"/>
      <c r="E1277" s="133"/>
      <c r="F1277" s="133"/>
      <c r="G1277" s="133"/>
      <c r="H1277" s="133"/>
      <c r="I1277" s="133"/>
      <c r="J1277" s="133"/>
      <c r="K1277" s="133"/>
      <c r="L1277" s="133"/>
      <c r="M1277" s="133"/>
      <c r="N1277" s="133"/>
      <c r="O1277" s="133"/>
      <c r="P1277" s="133"/>
      <c r="Q1277" s="133"/>
      <c r="R1277" s="133"/>
      <c r="S1277" s="133"/>
      <c r="T1277" s="133"/>
      <c r="U1277" s="133"/>
      <c r="V1277" s="133"/>
      <c r="W1277" s="133"/>
      <c r="X1277" s="133"/>
      <c r="Y1277" s="133"/>
      <c r="Z1277" s="133"/>
      <c r="AA1277" s="133"/>
      <c r="AB1277" s="133"/>
    </row>
    <row r="1278" spans="2:28">
      <c r="B1278" s="133"/>
      <c r="C1278" s="133"/>
      <c r="D1278" s="133"/>
      <c r="E1278" s="133"/>
      <c r="F1278" s="133"/>
      <c r="G1278" s="133"/>
      <c r="H1278" s="133"/>
      <c r="I1278" s="133"/>
      <c r="J1278" s="133"/>
      <c r="K1278" s="133"/>
      <c r="L1278" s="133"/>
      <c r="M1278" s="133"/>
      <c r="N1278" s="133"/>
      <c r="O1278" s="133"/>
      <c r="P1278" s="133"/>
      <c r="Q1278" s="133"/>
      <c r="R1278" s="133"/>
      <c r="S1278" s="133"/>
      <c r="T1278" s="133"/>
      <c r="U1278" s="133"/>
      <c r="V1278" s="133"/>
      <c r="W1278" s="133"/>
      <c r="X1278" s="133"/>
      <c r="Y1278" s="133"/>
      <c r="Z1278" s="133"/>
      <c r="AA1278" s="133"/>
      <c r="AB1278" s="133"/>
    </row>
    <row r="1279" spans="2:28">
      <c r="B1279" s="133"/>
      <c r="C1279" s="133"/>
      <c r="D1279" s="133"/>
      <c r="E1279" s="133"/>
      <c r="F1279" s="133"/>
      <c r="G1279" s="133"/>
      <c r="H1279" s="133"/>
      <c r="I1279" s="133"/>
      <c r="J1279" s="133"/>
      <c r="K1279" s="133"/>
      <c r="L1279" s="133"/>
      <c r="M1279" s="133"/>
      <c r="N1279" s="133"/>
      <c r="O1279" s="133"/>
      <c r="P1279" s="133"/>
      <c r="Q1279" s="133"/>
      <c r="R1279" s="133"/>
      <c r="S1279" s="133"/>
      <c r="T1279" s="133"/>
      <c r="U1279" s="133"/>
      <c r="V1279" s="133"/>
      <c r="W1279" s="133"/>
      <c r="X1279" s="133"/>
      <c r="Y1279" s="133"/>
      <c r="Z1279" s="133"/>
      <c r="AA1279" s="133"/>
      <c r="AB1279" s="133"/>
    </row>
    <row r="1280" spans="2:28">
      <c r="B1280" s="133"/>
      <c r="C1280" s="133"/>
      <c r="D1280" s="133"/>
      <c r="E1280" s="133"/>
      <c r="F1280" s="133"/>
      <c r="G1280" s="133"/>
      <c r="H1280" s="133"/>
      <c r="I1280" s="133"/>
      <c r="J1280" s="133"/>
      <c r="K1280" s="133"/>
      <c r="L1280" s="133"/>
      <c r="M1280" s="133"/>
      <c r="N1280" s="133"/>
      <c r="O1280" s="133"/>
      <c r="P1280" s="133"/>
      <c r="Q1280" s="133"/>
      <c r="R1280" s="133"/>
      <c r="S1280" s="133"/>
      <c r="T1280" s="133"/>
      <c r="U1280" s="133"/>
      <c r="V1280" s="133"/>
      <c r="W1280" s="133"/>
      <c r="X1280" s="133"/>
      <c r="Y1280" s="133"/>
      <c r="Z1280" s="133"/>
      <c r="AA1280" s="133"/>
      <c r="AB1280" s="133"/>
    </row>
    <row r="1281" spans="2:28">
      <c r="B1281" s="133"/>
      <c r="C1281" s="133"/>
      <c r="D1281" s="133"/>
      <c r="E1281" s="133"/>
      <c r="F1281" s="133"/>
      <c r="G1281" s="133"/>
      <c r="H1281" s="133"/>
      <c r="I1281" s="133"/>
      <c r="J1281" s="133"/>
      <c r="K1281" s="133"/>
      <c r="L1281" s="133"/>
      <c r="M1281" s="133"/>
      <c r="N1281" s="133"/>
      <c r="O1281" s="133"/>
      <c r="P1281" s="133"/>
      <c r="Q1281" s="133"/>
      <c r="R1281" s="133"/>
      <c r="S1281" s="133"/>
      <c r="T1281" s="133"/>
      <c r="U1281" s="133"/>
      <c r="V1281" s="133"/>
      <c r="W1281" s="133"/>
      <c r="X1281" s="133"/>
      <c r="Y1281" s="133"/>
      <c r="Z1281" s="133"/>
      <c r="AA1281" s="133"/>
      <c r="AB1281" s="133"/>
    </row>
    <row r="1282" spans="2:28">
      <c r="B1282" s="133"/>
      <c r="C1282" s="133"/>
      <c r="D1282" s="133"/>
      <c r="E1282" s="133"/>
      <c r="F1282" s="133"/>
      <c r="G1282" s="133"/>
      <c r="H1282" s="133"/>
      <c r="I1282" s="133"/>
      <c r="J1282" s="133"/>
      <c r="K1282" s="133"/>
      <c r="L1282" s="133"/>
      <c r="M1282" s="133"/>
      <c r="N1282" s="133"/>
      <c r="O1282" s="133"/>
      <c r="P1282" s="133"/>
      <c r="Q1282" s="133"/>
      <c r="R1282" s="133"/>
      <c r="S1282" s="133"/>
      <c r="T1282" s="133"/>
      <c r="U1282" s="133"/>
      <c r="V1282" s="133"/>
      <c r="W1282" s="133"/>
      <c r="X1282" s="133"/>
      <c r="Y1282" s="133"/>
      <c r="Z1282" s="133"/>
      <c r="AA1282" s="133"/>
      <c r="AB1282" s="133"/>
    </row>
    <row r="1283" spans="2:28">
      <c r="B1283" s="133"/>
      <c r="C1283" s="133"/>
      <c r="D1283" s="133"/>
      <c r="E1283" s="133"/>
      <c r="F1283" s="133"/>
      <c r="G1283" s="133"/>
      <c r="H1283" s="133"/>
      <c r="I1283" s="133"/>
      <c r="J1283" s="133"/>
      <c r="K1283" s="133"/>
      <c r="L1283" s="133"/>
      <c r="M1283" s="133"/>
      <c r="N1283" s="133"/>
      <c r="O1283" s="133"/>
      <c r="P1283" s="133"/>
      <c r="Q1283" s="133"/>
      <c r="R1283" s="133"/>
      <c r="S1283" s="133"/>
      <c r="T1283" s="133"/>
      <c r="U1283" s="133"/>
      <c r="V1283" s="133"/>
      <c r="W1283" s="133"/>
      <c r="X1283" s="133"/>
      <c r="Y1283" s="133"/>
      <c r="Z1283" s="133"/>
      <c r="AA1283" s="133"/>
      <c r="AB1283" s="133"/>
    </row>
    <row r="1284" spans="2:28">
      <c r="B1284" s="133"/>
      <c r="C1284" s="133"/>
      <c r="D1284" s="133"/>
      <c r="E1284" s="133"/>
      <c r="F1284" s="133"/>
      <c r="G1284" s="133"/>
      <c r="H1284" s="133"/>
      <c r="I1284" s="133"/>
      <c r="J1284" s="133"/>
      <c r="K1284" s="133"/>
      <c r="L1284" s="133"/>
      <c r="M1284" s="133"/>
      <c r="N1284" s="133"/>
      <c r="O1284" s="133"/>
      <c r="P1284" s="133"/>
      <c r="Q1284" s="133"/>
      <c r="R1284" s="133"/>
      <c r="S1284" s="133"/>
      <c r="T1284" s="133"/>
      <c r="U1284" s="133"/>
      <c r="V1284" s="133"/>
      <c r="W1284" s="133"/>
      <c r="X1284" s="133"/>
      <c r="Y1284" s="133"/>
      <c r="Z1284" s="133"/>
      <c r="AA1284" s="133"/>
      <c r="AB1284" s="133"/>
    </row>
    <row r="1285" spans="2:28">
      <c r="B1285" s="133"/>
      <c r="C1285" s="133"/>
      <c r="D1285" s="133"/>
      <c r="E1285" s="133"/>
      <c r="F1285" s="133"/>
      <c r="G1285" s="133"/>
      <c r="H1285" s="133"/>
      <c r="I1285" s="133"/>
      <c r="J1285" s="133"/>
      <c r="K1285" s="133"/>
      <c r="L1285" s="133"/>
      <c r="M1285" s="133"/>
      <c r="N1285" s="133"/>
      <c r="O1285" s="133"/>
      <c r="P1285" s="133"/>
      <c r="Q1285" s="133"/>
      <c r="R1285" s="133"/>
      <c r="S1285" s="133"/>
      <c r="T1285" s="133"/>
      <c r="U1285" s="133"/>
      <c r="V1285" s="133"/>
      <c r="W1285" s="133"/>
      <c r="X1285" s="133"/>
      <c r="Y1285" s="133"/>
      <c r="Z1285" s="133"/>
      <c r="AA1285" s="133"/>
      <c r="AB1285" s="133"/>
    </row>
    <row r="1286" spans="2:28">
      <c r="B1286" s="133"/>
      <c r="C1286" s="133"/>
      <c r="D1286" s="133"/>
      <c r="E1286" s="133"/>
      <c r="F1286" s="133"/>
      <c r="G1286" s="133"/>
      <c r="H1286" s="133"/>
      <c r="I1286" s="133"/>
      <c r="J1286" s="133"/>
      <c r="K1286" s="133"/>
      <c r="L1286" s="133"/>
      <c r="M1286" s="133"/>
      <c r="N1286" s="133"/>
      <c r="O1286" s="133"/>
      <c r="P1286" s="133"/>
      <c r="Q1286" s="133"/>
      <c r="R1286" s="133"/>
      <c r="S1286" s="133"/>
      <c r="T1286" s="133"/>
      <c r="U1286" s="133"/>
      <c r="V1286" s="133"/>
      <c r="W1286" s="133"/>
      <c r="X1286" s="133"/>
      <c r="Y1286" s="133"/>
      <c r="Z1286" s="133"/>
      <c r="AA1286" s="133"/>
      <c r="AB1286" s="133"/>
    </row>
    <row r="1287" spans="2:28">
      <c r="B1287" s="133"/>
      <c r="C1287" s="133"/>
      <c r="D1287" s="133"/>
      <c r="E1287" s="133"/>
      <c r="F1287" s="133"/>
      <c r="G1287" s="133"/>
      <c r="H1287" s="133"/>
      <c r="I1287" s="133"/>
      <c r="J1287" s="133"/>
      <c r="K1287" s="133"/>
      <c r="L1287" s="133"/>
      <c r="M1287" s="133"/>
      <c r="N1287" s="133"/>
      <c r="O1287" s="133"/>
      <c r="P1287" s="133"/>
      <c r="Q1287" s="133"/>
      <c r="R1287" s="133"/>
      <c r="S1287" s="133"/>
      <c r="T1287" s="133"/>
      <c r="U1287" s="133"/>
      <c r="V1287" s="133"/>
      <c r="W1287" s="133"/>
      <c r="X1287" s="133"/>
      <c r="Y1287" s="133"/>
      <c r="Z1287" s="133"/>
      <c r="AA1287" s="133"/>
      <c r="AB1287" s="133"/>
    </row>
    <row r="1288" spans="2:28">
      <c r="B1288" s="133"/>
      <c r="C1288" s="133"/>
      <c r="D1288" s="133"/>
      <c r="E1288" s="133"/>
      <c r="F1288" s="133"/>
      <c r="G1288" s="133"/>
      <c r="H1288" s="133"/>
      <c r="I1288" s="133"/>
      <c r="J1288" s="133"/>
      <c r="K1288" s="133"/>
      <c r="L1288" s="133"/>
      <c r="M1288" s="133"/>
      <c r="N1288" s="133"/>
      <c r="O1288" s="133"/>
      <c r="P1288" s="133"/>
      <c r="Q1288" s="133"/>
      <c r="R1288" s="133"/>
      <c r="S1288" s="133"/>
      <c r="T1288" s="133"/>
      <c r="U1288" s="133"/>
      <c r="V1288" s="133"/>
      <c r="W1288" s="133"/>
      <c r="X1288" s="133"/>
      <c r="Y1288" s="133"/>
      <c r="Z1288" s="133"/>
      <c r="AA1288" s="133"/>
      <c r="AB1288" s="133"/>
    </row>
    <row r="1289" spans="2:28">
      <c r="B1289" s="133"/>
      <c r="C1289" s="133"/>
      <c r="D1289" s="133"/>
      <c r="E1289" s="133"/>
      <c r="F1289" s="133"/>
      <c r="G1289" s="133"/>
      <c r="H1289" s="133"/>
      <c r="I1289" s="133"/>
      <c r="J1289" s="133"/>
      <c r="K1289" s="133"/>
      <c r="L1289" s="133"/>
      <c r="M1289" s="133"/>
      <c r="N1289" s="133"/>
      <c r="O1289" s="133"/>
      <c r="P1289" s="133"/>
      <c r="Q1289" s="133"/>
      <c r="R1289" s="133"/>
      <c r="S1289" s="133"/>
      <c r="T1289" s="133"/>
      <c r="U1289" s="133"/>
      <c r="V1289" s="133"/>
      <c r="W1289" s="133"/>
      <c r="X1289" s="133"/>
      <c r="Y1289" s="133"/>
      <c r="Z1289" s="133"/>
      <c r="AA1289" s="133"/>
      <c r="AB1289" s="133"/>
    </row>
    <row r="1290" spans="2:28">
      <c r="B1290" s="133"/>
      <c r="C1290" s="133"/>
      <c r="D1290" s="133"/>
      <c r="E1290" s="133"/>
      <c r="F1290" s="133"/>
      <c r="G1290" s="133"/>
      <c r="H1290" s="133"/>
      <c r="I1290" s="133"/>
      <c r="J1290" s="133"/>
      <c r="K1290" s="133"/>
      <c r="L1290" s="133"/>
      <c r="M1290" s="133"/>
      <c r="N1290" s="133"/>
      <c r="O1290" s="133"/>
      <c r="P1290" s="133"/>
      <c r="Q1290" s="133"/>
      <c r="R1290" s="133"/>
      <c r="S1290" s="133"/>
      <c r="T1290" s="133"/>
      <c r="U1290" s="133"/>
      <c r="V1290" s="133"/>
      <c r="W1290" s="133"/>
      <c r="X1290" s="133"/>
      <c r="Y1290" s="133"/>
      <c r="Z1290" s="133"/>
      <c r="AA1290" s="133"/>
      <c r="AB1290" s="133"/>
    </row>
    <row r="1291" spans="2:28">
      <c r="B1291" s="133"/>
      <c r="C1291" s="133"/>
      <c r="D1291" s="133"/>
      <c r="E1291" s="133"/>
      <c r="F1291" s="133"/>
      <c r="G1291" s="133"/>
      <c r="H1291" s="133"/>
      <c r="I1291" s="133"/>
      <c r="J1291" s="133"/>
      <c r="K1291" s="133"/>
      <c r="L1291" s="133"/>
      <c r="M1291" s="133"/>
      <c r="N1291" s="133"/>
      <c r="O1291" s="133"/>
      <c r="P1291" s="133"/>
      <c r="Q1291" s="133"/>
      <c r="R1291" s="133"/>
      <c r="S1291" s="133"/>
      <c r="T1291" s="133"/>
      <c r="U1291" s="133"/>
      <c r="V1291" s="133"/>
      <c r="W1291" s="133"/>
      <c r="X1291" s="133"/>
      <c r="Y1291" s="133"/>
      <c r="Z1291" s="133"/>
      <c r="AA1291" s="133"/>
      <c r="AB1291" s="133"/>
    </row>
    <row r="1292" spans="2:28">
      <c r="B1292" s="133"/>
      <c r="C1292" s="133"/>
      <c r="D1292" s="133"/>
      <c r="E1292" s="133"/>
      <c r="F1292" s="133"/>
      <c r="G1292" s="133"/>
      <c r="H1292" s="133"/>
      <c r="I1292" s="133"/>
      <c r="J1292" s="133"/>
      <c r="K1292" s="133"/>
      <c r="L1292" s="133"/>
      <c r="M1292" s="133"/>
      <c r="N1292" s="133"/>
      <c r="O1292" s="133"/>
      <c r="P1292" s="133"/>
      <c r="Q1292" s="133"/>
      <c r="R1292" s="133"/>
      <c r="S1292" s="133"/>
      <c r="T1292" s="133"/>
      <c r="U1292" s="133"/>
      <c r="V1292" s="133"/>
      <c r="W1292" s="133"/>
      <c r="X1292" s="133"/>
      <c r="Y1292" s="133"/>
      <c r="Z1292" s="133"/>
      <c r="AA1292" s="133"/>
      <c r="AB1292" s="133"/>
    </row>
    <row r="1293" spans="2:28">
      <c r="B1293" s="133"/>
      <c r="C1293" s="133"/>
      <c r="D1293" s="133"/>
      <c r="E1293" s="133"/>
      <c r="F1293" s="133"/>
      <c r="G1293" s="133"/>
      <c r="H1293" s="133"/>
      <c r="I1293" s="133"/>
      <c r="J1293" s="133"/>
      <c r="K1293" s="133"/>
      <c r="L1293" s="133"/>
      <c r="M1293" s="133"/>
      <c r="N1293" s="133"/>
      <c r="O1293" s="133"/>
      <c r="P1293" s="133"/>
      <c r="Q1293" s="133"/>
      <c r="R1293" s="133"/>
      <c r="S1293" s="133"/>
      <c r="T1293" s="133"/>
      <c r="U1293" s="133"/>
      <c r="V1293" s="133"/>
      <c r="W1293" s="133"/>
      <c r="X1293" s="133"/>
      <c r="Y1293" s="133"/>
      <c r="Z1293" s="133"/>
      <c r="AA1293" s="133"/>
      <c r="AB1293" s="133"/>
    </row>
    <row r="1294" spans="2:28">
      <c r="B1294" s="133"/>
      <c r="C1294" s="133"/>
      <c r="D1294" s="133"/>
      <c r="E1294" s="133"/>
      <c r="F1294" s="133"/>
      <c r="G1294" s="133"/>
      <c r="H1294" s="133"/>
      <c r="I1294" s="133"/>
      <c r="J1294" s="133"/>
      <c r="K1294" s="133"/>
      <c r="L1294" s="133"/>
      <c r="M1294" s="133"/>
      <c r="N1294" s="133"/>
      <c r="O1294" s="133"/>
      <c r="P1294" s="133"/>
      <c r="Q1294" s="133"/>
      <c r="R1294" s="133"/>
      <c r="S1294" s="133"/>
      <c r="T1294" s="133"/>
      <c r="U1294" s="133"/>
      <c r="V1294" s="133"/>
      <c r="W1294" s="133"/>
      <c r="X1294" s="133"/>
      <c r="Y1294" s="133"/>
      <c r="Z1294" s="133"/>
      <c r="AA1294" s="133"/>
      <c r="AB1294" s="133"/>
    </row>
    <row r="1295" spans="2:28">
      <c r="B1295" s="133"/>
      <c r="C1295" s="133"/>
      <c r="D1295" s="133"/>
      <c r="E1295" s="133"/>
      <c r="F1295" s="133"/>
      <c r="G1295" s="133"/>
      <c r="H1295" s="133"/>
      <c r="I1295" s="133"/>
      <c r="J1295" s="133"/>
      <c r="K1295" s="133"/>
      <c r="L1295" s="133"/>
      <c r="M1295" s="133"/>
      <c r="N1295" s="133"/>
      <c r="O1295" s="133"/>
      <c r="P1295" s="133"/>
      <c r="Q1295" s="133"/>
      <c r="R1295" s="133"/>
      <c r="S1295" s="133"/>
      <c r="T1295" s="133"/>
      <c r="U1295" s="133"/>
      <c r="V1295" s="133"/>
      <c r="W1295" s="133"/>
      <c r="X1295" s="133"/>
      <c r="Y1295" s="133"/>
      <c r="Z1295" s="133"/>
      <c r="AA1295" s="133"/>
      <c r="AB1295" s="133"/>
    </row>
    <row r="1296" spans="2:28">
      <c r="B1296" s="133"/>
      <c r="C1296" s="133"/>
      <c r="D1296" s="133"/>
      <c r="E1296" s="133"/>
      <c r="F1296" s="133"/>
      <c r="G1296" s="133"/>
      <c r="H1296" s="133"/>
      <c r="I1296" s="133"/>
      <c r="J1296" s="133"/>
      <c r="K1296" s="133"/>
      <c r="L1296" s="133"/>
      <c r="M1296" s="133"/>
      <c r="N1296" s="133"/>
      <c r="O1296" s="133"/>
      <c r="P1296" s="133"/>
      <c r="Q1296" s="133"/>
      <c r="R1296" s="133"/>
      <c r="S1296" s="133"/>
      <c r="T1296" s="133"/>
      <c r="U1296" s="133"/>
      <c r="V1296" s="133"/>
      <c r="W1296" s="133"/>
      <c r="X1296" s="133"/>
      <c r="Y1296" s="133"/>
      <c r="Z1296" s="133"/>
      <c r="AA1296" s="133"/>
      <c r="AB1296" s="133"/>
    </row>
    <row r="1297" spans="2:28">
      <c r="B1297" s="133"/>
      <c r="C1297" s="133"/>
      <c r="D1297" s="133"/>
      <c r="E1297" s="133"/>
      <c r="F1297" s="133"/>
      <c r="G1297" s="133"/>
      <c r="H1297" s="133"/>
      <c r="I1297" s="133"/>
      <c r="J1297" s="133"/>
      <c r="K1297" s="133"/>
      <c r="L1297" s="133"/>
      <c r="M1297" s="133"/>
      <c r="N1297" s="133"/>
      <c r="O1297" s="133"/>
      <c r="P1297" s="133"/>
      <c r="Q1297" s="133"/>
      <c r="R1297" s="133"/>
      <c r="S1297" s="133"/>
      <c r="T1297" s="133"/>
      <c r="U1297" s="133"/>
      <c r="V1297" s="133"/>
      <c r="W1297" s="133"/>
      <c r="X1297" s="133"/>
      <c r="Y1297" s="133"/>
      <c r="Z1297" s="133"/>
      <c r="AA1297" s="133"/>
      <c r="AB1297" s="133"/>
    </row>
    <row r="1298" spans="2:28">
      <c r="B1298" s="133"/>
      <c r="C1298" s="133"/>
      <c r="D1298" s="133"/>
      <c r="E1298" s="133"/>
      <c r="F1298" s="133"/>
      <c r="G1298" s="133"/>
      <c r="H1298" s="133"/>
      <c r="I1298" s="133"/>
      <c r="J1298" s="133"/>
      <c r="K1298" s="133"/>
      <c r="L1298" s="133"/>
      <c r="M1298" s="133"/>
      <c r="N1298" s="133"/>
      <c r="O1298" s="133"/>
      <c r="P1298" s="133"/>
      <c r="Q1298" s="133"/>
      <c r="R1298" s="133"/>
      <c r="S1298" s="133"/>
      <c r="T1298" s="133"/>
      <c r="U1298" s="133"/>
      <c r="V1298" s="133"/>
      <c r="W1298" s="133"/>
      <c r="X1298" s="133"/>
      <c r="Y1298" s="133"/>
      <c r="Z1298" s="133"/>
      <c r="AA1298" s="133"/>
      <c r="AB1298" s="133"/>
    </row>
    <row r="1299" spans="2:28">
      <c r="B1299" s="133"/>
      <c r="C1299" s="133"/>
      <c r="D1299" s="133"/>
      <c r="E1299" s="133"/>
      <c r="F1299" s="133"/>
      <c r="G1299" s="133"/>
      <c r="H1299" s="133"/>
      <c r="I1299" s="133"/>
      <c r="J1299" s="133"/>
      <c r="K1299" s="133"/>
      <c r="L1299" s="133"/>
      <c r="M1299" s="133"/>
      <c r="N1299" s="133"/>
      <c r="O1299" s="133"/>
      <c r="P1299" s="133"/>
      <c r="Q1299" s="133"/>
      <c r="R1299" s="133"/>
      <c r="S1299" s="133"/>
      <c r="T1299" s="133"/>
      <c r="U1299" s="133"/>
      <c r="V1299" s="133"/>
      <c r="W1299" s="133"/>
      <c r="X1299" s="133"/>
      <c r="Y1299" s="133"/>
      <c r="Z1299" s="133"/>
      <c r="AA1299" s="133"/>
      <c r="AB1299" s="133"/>
    </row>
    <row r="1300" spans="2:28">
      <c r="B1300" s="133"/>
      <c r="C1300" s="133"/>
      <c r="D1300" s="133"/>
      <c r="E1300" s="133"/>
      <c r="F1300" s="133"/>
      <c r="G1300" s="133"/>
      <c r="H1300" s="133"/>
      <c r="I1300" s="133"/>
      <c r="J1300" s="133"/>
      <c r="K1300" s="133"/>
      <c r="L1300" s="133"/>
      <c r="M1300" s="133"/>
      <c r="N1300" s="133"/>
      <c r="O1300" s="133"/>
      <c r="P1300" s="133"/>
      <c r="Q1300" s="133"/>
      <c r="R1300" s="133"/>
      <c r="S1300" s="133"/>
      <c r="T1300" s="133"/>
      <c r="U1300" s="133"/>
      <c r="V1300" s="133"/>
      <c r="W1300" s="133"/>
      <c r="X1300" s="133"/>
      <c r="Y1300" s="133"/>
      <c r="Z1300" s="133"/>
      <c r="AA1300" s="133"/>
      <c r="AB1300" s="133"/>
    </row>
    <row r="1301" spans="2:28">
      <c r="B1301" s="133"/>
      <c r="C1301" s="133"/>
      <c r="D1301" s="133"/>
      <c r="E1301" s="133"/>
      <c r="F1301" s="133"/>
      <c r="G1301" s="133"/>
      <c r="H1301" s="133"/>
      <c r="I1301" s="133"/>
      <c r="J1301" s="133"/>
      <c r="K1301" s="133"/>
      <c r="L1301" s="133"/>
      <c r="M1301" s="133"/>
      <c r="N1301" s="133"/>
      <c r="O1301" s="133"/>
      <c r="P1301" s="133"/>
      <c r="Q1301" s="133"/>
      <c r="R1301" s="133"/>
      <c r="S1301" s="133"/>
      <c r="T1301" s="133"/>
      <c r="U1301" s="133"/>
      <c r="V1301" s="133"/>
      <c r="W1301" s="133"/>
      <c r="X1301" s="133"/>
      <c r="Y1301" s="133"/>
      <c r="Z1301" s="133"/>
      <c r="AA1301" s="133"/>
      <c r="AB1301" s="133"/>
    </row>
    <row r="1302" spans="2:28">
      <c r="B1302" s="133"/>
      <c r="C1302" s="133"/>
      <c r="D1302" s="133"/>
      <c r="E1302" s="133"/>
      <c r="F1302" s="133"/>
      <c r="G1302" s="133"/>
      <c r="H1302" s="133"/>
      <c r="I1302" s="133"/>
      <c r="J1302" s="133"/>
      <c r="K1302" s="133"/>
      <c r="L1302" s="133"/>
      <c r="M1302" s="133"/>
      <c r="N1302" s="133"/>
      <c r="O1302" s="133"/>
      <c r="P1302" s="133"/>
      <c r="Q1302" s="133"/>
      <c r="R1302" s="133"/>
      <c r="S1302" s="133"/>
      <c r="T1302" s="133"/>
      <c r="U1302" s="133"/>
      <c r="V1302" s="133"/>
      <c r="W1302" s="133"/>
      <c r="X1302" s="133"/>
      <c r="Y1302" s="133"/>
      <c r="Z1302" s="133"/>
      <c r="AA1302" s="133"/>
      <c r="AB1302" s="133"/>
    </row>
    <row r="1303" spans="2:28">
      <c r="B1303" s="133"/>
      <c r="C1303" s="133"/>
      <c r="D1303" s="133"/>
      <c r="E1303" s="133"/>
      <c r="F1303" s="133"/>
      <c r="G1303" s="133"/>
      <c r="H1303" s="133"/>
      <c r="I1303" s="133"/>
      <c r="J1303" s="133"/>
      <c r="K1303" s="133"/>
      <c r="L1303" s="133"/>
      <c r="M1303" s="133"/>
      <c r="N1303" s="133"/>
      <c r="O1303" s="133"/>
      <c r="P1303" s="133"/>
      <c r="Q1303" s="133"/>
      <c r="R1303" s="133"/>
      <c r="S1303" s="133"/>
      <c r="T1303" s="133"/>
      <c r="U1303" s="133"/>
      <c r="V1303" s="133"/>
      <c r="W1303" s="133"/>
      <c r="X1303" s="133"/>
      <c r="Y1303" s="133"/>
      <c r="Z1303" s="133"/>
      <c r="AA1303" s="133"/>
      <c r="AB1303" s="133"/>
    </row>
    <row r="1304" spans="2:28">
      <c r="B1304" s="133"/>
      <c r="C1304" s="133"/>
      <c r="D1304" s="133"/>
      <c r="E1304" s="133"/>
      <c r="F1304" s="133"/>
      <c r="G1304" s="133"/>
      <c r="H1304" s="133"/>
      <c r="I1304" s="133"/>
      <c r="J1304" s="133"/>
      <c r="K1304" s="133"/>
      <c r="L1304" s="133"/>
      <c r="M1304" s="133"/>
      <c r="N1304" s="133"/>
      <c r="O1304" s="133"/>
      <c r="P1304" s="133"/>
      <c r="Q1304" s="133"/>
      <c r="R1304" s="133"/>
      <c r="S1304" s="133"/>
      <c r="T1304" s="133"/>
      <c r="U1304" s="133"/>
      <c r="V1304" s="133"/>
      <c r="W1304" s="133"/>
      <c r="X1304" s="133"/>
      <c r="Y1304" s="133"/>
      <c r="Z1304" s="133"/>
      <c r="AA1304" s="133"/>
      <c r="AB1304" s="133"/>
    </row>
    <row r="1305" spans="2:28">
      <c r="B1305" s="133"/>
      <c r="C1305" s="133"/>
      <c r="D1305" s="133"/>
      <c r="E1305" s="133"/>
      <c r="F1305" s="133"/>
      <c r="G1305" s="133"/>
      <c r="H1305" s="133"/>
      <c r="I1305" s="133"/>
      <c r="J1305" s="133"/>
      <c r="K1305" s="133"/>
      <c r="L1305" s="133"/>
      <c r="M1305" s="133"/>
      <c r="N1305" s="133"/>
      <c r="O1305" s="133"/>
      <c r="P1305" s="133"/>
      <c r="Q1305" s="133"/>
      <c r="R1305" s="133"/>
      <c r="S1305" s="133"/>
      <c r="T1305" s="133"/>
      <c r="U1305" s="133"/>
      <c r="V1305" s="133"/>
      <c r="W1305" s="133"/>
      <c r="X1305" s="133"/>
      <c r="Y1305" s="133"/>
      <c r="Z1305" s="133"/>
      <c r="AA1305" s="133"/>
      <c r="AB1305" s="133"/>
    </row>
    <row r="1306" spans="2:28">
      <c r="B1306" s="133"/>
      <c r="C1306" s="133"/>
      <c r="D1306" s="133"/>
      <c r="E1306" s="133"/>
      <c r="F1306" s="133"/>
      <c r="G1306" s="133"/>
      <c r="H1306" s="133"/>
      <c r="I1306" s="133"/>
      <c r="J1306" s="133"/>
      <c r="K1306" s="133"/>
      <c r="L1306" s="133"/>
      <c r="M1306" s="133"/>
      <c r="N1306" s="133"/>
      <c r="O1306" s="133"/>
      <c r="P1306" s="133"/>
      <c r="Q1306" s="133"/>
      <c r="R1306" s="133"/>
      <c r="S1306" s="133"/>
      <c r="T1306" s="133"/>
      <c r="U1306" s="133"/>
      <c r="V1306" s="133"/>
      <c r="W1306" s="133"/>
      <c r="X1306" s="133"/>
      <c r="Y1306" s="133"/>
      <c r="Z1306" s="133"/>
      <c r="AA1306" s="133"/>
      <c r="AB1306" s="133"/>
    </row>
    <row r="1307" spans="2:28">
      <c r="B1307" s="133"/>
      <c r="C1307" s="133"/>
      <c r="D1307" s="133"/>
      <c r="E1307" s="133"/>
      <c r="F1307" s="133"/>
      <c r="G1307" s="133"/>
      <c r="H1307" s="133"/>
      <c r="I1307" s="133"/>
      <c r="J1307" s="133"/>
      <c r="K1307" s="133"/>
      <c r="L1307" s="133"/>
      <c r="M1307" s="133"/>
      <c r="N1307" s="133"/>
      <c r="O1307" s="133"/>
      <c r="P1307" s="133"/>
      <c r="Q1307" s="133"/>
      <c r="R1307" s="133"/>
      <c r="S1307" s="133"/>
      <c r="T1307" s="133"/>
      <c r="U1307" s="133"/>
      <c r="V1307" s="133"/>
      <c r="W1307" s="133"/>
      <c r="X1307" s="133"/>
      <c r="Y1307" s="133"/>
      <c r="Z1307" s="133"/>
      <c r="AA1307" s="133"/>
      <c r="AB1307" s="133"/>
    </row>
    <row r="1308" spans="2:28">
      <c r="B1308" s="133"/>
      <c r="C1308" s="133"/>
      <c r="D1308" s="133"/>
      <c r="E1308" s="133"/>
      <c r="F1308" s="133"/>
      <c r="G1308" s="133"/>
      <c r="H1308" s="133"/>
      <c r="I1308" s="133"/>
      <c r="J1308" s="133"/>
      <c r="K1308" s="133"/>
      <c r="L1308" s="133"/>
      <c r="M1308" s="133"/>
      <c r="N1308" s="133"/>
      <c r="O1308" s="133"/>
      <c r="P1308" s="133"/>
      <c r="Q1308" s="133"/>
      <c r="R1308" s="133"/>
      <c r="S1308" s="133"/>
      <c r="T1308" s="133"/>
      <c r="U1308" s="133"/>
      <c r="V1308" s="133"/>
      <c r="W1308" s="133"/>
      <c r="X1308" s="133"/>
      <c r="Y1308" s="133"/>
      <c r="Z1308" s="133"/>
      <c r="AA1308" s="133"/>
      <c r="AB1308" s="133"/>
    </row>
    <row r="1309" spans="2:28">
      <c r="B1309" s="133"/>
      <c r="C1309" s="133"/>
      <c r="D1309" s="133"/>
      <c r="E1309" s="133"/>
      <c r="F1309" s="133"/>
      <c r="G1309" s="133"/>
      <c r="H1309" s="133"/>
      <c r="I1309" s="133"/>
      <c r="J1309" s="133"/>
      <c r="K1309" s="133"/>
      <c r="L1309" s="133"/>
      <c r="M1309" s="133"/>
      <c r="N1309" s="133"/>
      <c r="O1309" s="133"/>
      <c r="P1309" s="133"/>
      <c r="Q1309" s="133"/>
      <c r="R1309" s="133"/>
      <c r="S1309" s="133"/>
      <c r="T1309" s="133"/>
      <c r="U1309" s="133"/>
      <c r="V1309" s="133"/>
      <c r="W1309" s="133"/>
      <c r="X1309" s="133"/>
      <c r="Y1309" s="133"/>
      <c r="Z1309" s="133"/>
      <c r="AA1309" s="133"/>
      <c r="AB1309" s="133"/>
    </row>
    <row r="1310" spans="2:28">
      <c r="B1310" s="133"/>
      <c r="C1310" s="133"/>
      <c r="D1310" s="133"/>
      <c r="E1310" s="133"/>
      <c r="F1310" s="133"/>
      <c r="G1310" s="133"/>
      <c r="H1310" s="133"/>
      <c r="I1310" s="133"/>
      <c r="J1310" s="133"/>
      <c r="K1310" s="133"/>
      <c r="L1310" s="133"/>
      <c r="M1310" s="133"/>
      <c r="N1310" s="133"/>
      <c r="O1310" s="133"/>
      <c r="P1310" s="133"/>
      <c r="Q1310" s="133"/>
      <c r="R1310" s="133"/>
      <c r="S1310" s="133"/>
      <c r="T1310" s="133"/>
      <c r="U1310" s="133"/>
      <c r="V1310" s="133"/>
      <c r="W1310" s="133"/>
      <c r="X1310" s="133"/>
      <c r="Y1310" s="133"/>
      <c r="Z1310" s="133"/>
      <c r="AA1310" s="133"/>
      <c r="AB1310" s="133"/>
    </row>
    <row r="1311" spans="2:28">
      <c r="B1311" s="133"/>
      <c r="C1311" s="133"/>
      <c r="D1311" s="133"/>
      <c r="E1311" s="133"/>
      <c r="F1311" s="133"/>
      <c r="G1311" s="133"/>
      <c r="H1311" s="133"/>
      <c r="I1311" s="133"/>
      <c r="J1311" s="133"/>
      <c r="K1311" s="133"/>
      <c r="L1311" s="133"/>
      <c r="M1311" s="133"/>
      <c r="N1311" s="133"/>
      <c r="O1311" s="133"/>
      <c r="P1311" s="133"/>
      <c r="Q1311" s="133"/>
      <c r="R1311" s="133"/>
      <c r="S1311" s="133"/>
      <c r="T1311" s="133"/>
      <c r="U1311" s="133"/>
      <c r="V1311" s="133"/>
      <c r="W1311" s="133"/>
      <c r="X1311" s="133"/>
      <c r="Y1311" s="133"/>
      <c r="Z1311" s="133"/>
      <c r="AA1311" s="133"/>
      <c r="AB1311" s="133"/>
    </row>
    <row r="1312" spans="2:28">
      <c r="B1312" s="133"/>
      <c r="C1312" s="133"/>
      <c r="D1312" s="133"/>
      <c r="E1312" s="133"/>
      <c r="F1312" s="133"/>
      <c r="G1312" s="133"/>
      <c r="H1312" s="133"/>
      <c r="I1312" s="133"/>
      <c r="J1312" s="133"/>
      <c r="K1312" s="133"/>
      <c r="L1312" s="133"/>
      <c r="M1312" s="133"/>
      <c r="N1312" s="133"/>
      <c r="O1312" s="133"/>
      <c r="P1312" s="133"/>
      <c r="Q1312" s="133"/>
      <c r="R1312" s="133"/>
      <c r="S1312" s="133"/>
      <c r="T1312" s="133"/>
      <c r="U1312" s="133"/>
      <c r="V1312" s="133"/>
      <c r="W1312" s="133"/>
      <c r="X1312" s="133"/>
      <c r="Y1312" s="133"/>
      <c r="Z1312" s="133"/>
      <c r="AA1312" s="133"/>
      <c r="AB1312" s="133"/>
    </row>
    <row r="1313" spans="2:28">
      <c r="B1313" s="133"/>
      <c r="C1313" s="133"/>
      <c r="D1313" s="133"/>
      <c r="E1313" s="133"/>
      <c r="F1313" s="133"/>
      <c r="G1313" s="133"/>
      <c r="H1313" s="133"/>
      <c r="I1313" s="133"/>
      <c r="J1313" s="133"/>
      <c r="K1313" s="133"/>
      <c r="L1313" s="133"/>
      <c r="M1313" s="133"/>
      <c r="N1313" s="133"/>
      <c r="O1313" s="133"/>
      <c r="P1313" s="133"/>
      <c r="Q1313" s="133"/>
      <c r="R1313" s="133"/>
      <c r="S1313" s="133"/>
      <c r="T1313" s="133"/>
      <c r="U1313" s="133"/>
      <c r="V1313" s="133"/>
      <c r="W1313" s="133"/>
      <c r="X1313" s="133"/>
      <c r="Y1313" s="133"/>
      <c r="Z1313" s="133"/>
      <c r="AA1313" s="133"/>
      <c r="AB1313" s="133"/>
    </row>
    <row r="1314" spans="2:28">
      <c r="B1314" s="133"/>
      <c r="C1314" s="133"/>
      <c r="D1314" s="133"/>
      <c r="E1314" s="133"/>
      <c r="F1314" s="133"/>
      <c r="G1314" s="133"/>
      <c r="H1314" s="133"/>
      <c r="I1314" s="133"/>
      <c r="J1314" s="133"/>
      <c r="K1314" s="133"/>
      <c r="L1314" s="133"/>
      <c r="M1314" s="133"/>
      <c r="N1314" s="133"/>
      <c r="O1314" s="133"/>
      <c r="P1314" s="133"/>
      <c r="Q1314" s="133"/>
      <c r="R1314" s="133"/>
      <c r="S1314" s="133"/>
      <c r="T1314" s="133"/>
      <c r="U1314" s="133"/>
      <c r="V1314" s="133"/>
      <c r="W1314" s="133"/>
      <c r="X1314" s="133"/>
      <c r="Y1314" s="133"/>
      <c r="Z1314" s="133"/>
      <c r="AA1314" s="133"/>
      <c r="AB1314" s="133"/>
    </row>
    <row r="1315" spans="2:28">
      <c r="B1315" s="133"/>
      <c r="C1315" s="133"/>
      <c r="D1315" s="133"/>
      <c r="E1315" s="133"/>
      <c r="F1315" s="133"/>
      <c r="G1315" s="133"/>
      <c r="H1315" s="133"/>
      <c r="I1315" s="133"/>
      <c r="J1315" s="133"/>
      <c r="K1315" s="133"/>
      <c r="L1315" s="133"/>
      <c r="M1315" s="133"/>
      <c r="N1315" s="133"/>
      <c r="O1315" s="133"/>
      <c r="P1315" s="133"/>
      <c r="Q1315" s="133"/>
      <c r="R1315" s="133"/>
      <c r="S1315" s="133"/>
      <c r="T1315" s="133"/>
      <c r="U1315" s="133"/>
      <c r="V1315" s="133"/>
      <c r="W1315" s="133"/>
      <c r="X1315" s="133"/>
      <c r="Y1315" s="133"/>
      <c r="Z1315" s="133"/>
      <c r="AA1315" s="133"/>
      <c r="AB1315" s="133"/>
    </row>
    <row r="1316" spans="2:28">
      <c r="B1316" s="133"/>
      <c r="C1316" s="133"/>
      <c r="D1316" s="133"/>
      <c r="E1316" s="133"/>
      <c r="F1316" s="133"/>
      <c r="G1316" s="133"/>
      <c r="H1316" s="133"/>
      <c r="I1316" s="133"/>
      <c r="J1316" s="133"/>
      <c r="K1316" s="133"/>
      <c r="L1316" s="133"/>
      <c r="M1316" s="133"/>
      <c r="N1316" s="133"/>
      <c r="O1316" s="133"/>
      <c r="P1316" s="133"/>
      <c r="Q1316" s="133"/>
      <c r="R1316" s="133"/>
      <c r="S1316" s="133"/>
      <c r="T1316" s="133"/>
      <c r="U1316" s="133"/>
      <c r="V1316" s="133"/>
      <c r="W1316" s="133"/>
      <c r="X1316" s="133"/>
      <c r="Y1316" s="133"/>
      <c r="Z1316" s="133"/>
      <c r="AA1316" s="133"/>
      <c r="AB1316" s="133"/>
    </row>
    <row r="1317" spans="2:28">
      <c r="B1317" s="133"/>
      <c r="C1317" s="133"/>
      <c r="D1317" s="133"/>
      <c r="E1317" s="133"/>
      <c r="F1317" s="133"/>
      <c r="G1317" s="133"/>
      <c r="H1317" s="133"/>
      <c r="I1317" s="133"/>
      <c r="J1317" s="133"/>
      <c r="K1317" s="133"/>
      <c r="L1317" s="133"/>
      <c r="M1317" s="133"/>
      <c r="N1317" s="133"/>
      <c r="O1317" s="133"/>
      <c r="P1317" s="133"/>
      <c r="Q1317" s="133"/>
      <c r="R1317" s="133"/>
      <c r="S1317" s="133"/>
      <c r="T1317" s="133"/>
      <c r="U1317" s="133"/>
      <c r="V1317" s="133"/>
      <c r="W1317" s="133"/>
      <c r="X1317" s="133"/>
      <c r="Y1317" s="133"/>
      <c r="Z1317" s="133"/>
      <c r="AA1317" s="133"/>
      <c r="AB1317" s="133"/>
    </row>
    <row r="1318" spans="2:28">
      <c r="B1318" s="133"/>
      <c r="C1318" s="133"/>
      <c r="D1318" s="133"/>
      <c r="E1318" s="133"/>
      <c r="F1318" s="133"/>
      <c r="G1318" s="133"/>
      <c r="H1318" s="133"/>
      <c r="I1318" s="133"/>
      <c r="J1318" s="133"/>
      <c r="K1318" s="133"/>
      <c r="L1318" s="133"/>
      <c r="M1318" s="133"/>
      <c r="N1318" s="133"/>
      <c r="O1318" s="133"/>
      <c r="P1318" s="133"/>
      <c r="Q1318" s="133"/>
      <c r="R1318" s="133"/>
      <c r="S1318" s="133"/>
      <c r="T1318" s="133"/>
      <c r="U1318" s="133"/>
      <c r="V1318" s="133"/>
      <c r="W1318" s="133"/>
      <c r="X1318" s="133"/>
      <c r="Y1318" s="133"/>
      <c r="Z1318" s="133"/>
      <c r="AA1318" s="133"/>
      <c r="AB1318" s="133"/>
    </row>
    <row r="1319" spans="2:28">
      <c r="B1319" s="133"/>
      <c r="C1319" s="133"/>
      <c r="D1319" s="133"/>
      <c r="E1319" s="133"/>
      <c r="F1319" s="133"/>
      <c r="G1319" s="133"/>
      <c r="H1319" s="133"/>
      <c r="I1319" s="133"/>
      <c r="J1319" s="133"/>
      <c r="K1319" s="133"/>
      <c r="L1319" s="133"/>
      <c r="M1319" s="133"/>
      <c r="N1319" s="133"/>
      <c r="O1319" s="133"/>
      <c r="P1319" s="133"/>
      <c r="Q1319" s="133"/>
      <c r="R1319" s="133"/>
      <c r="S1319" s="133"/>
      <c r="T1319" s="133"/>
      <c r="U1319" s="133"/>
      <c r="V1319" s="133"/>
      <c r="W1319" s="133"/>
      <c r="X1319" s="133"/>
      <c r="Y1319" s="133"/>
      <c r="Z1319" s="133"/>
      <c r="AA1319" s="133"/>
      <c r="AB1319" s="133"/>
    </row>
    <row r="1320" spans="2:28">
      <c r="B1320" s="133"/>
      <c r="C1320" s="133"/>
      <c r="D1320" s="133"/>
      <c r="E1320" s="133"/>
      <c r="F1320" s="133"/>
      <c r="G1320" s="133"/>
      <c r="H1320" s="133"/>
      <c r="I1320" s="133"/>
      <c r="J1320" s="133"/>
      <c r="K1320" s="133"/>
      <c r="L1320" s="133"/>
      <c r="M1320" s="133"/>
      <c r="N1320" s="133"/>
      <c r="O1320" s="133"/>
      <c r="P1320" s="133"/>
      <c r="Q1320" s="133"/>
      <c r="R1320" s="133"/>
      <c r="S1320" s="133"/>
      <c r="T1320" s="133"/>
      <c r="U1320" s="133"/>
      <c r="V1320" s="133"/>
      <c r="W1320" s="133"/>
      <c r="X1320" s="133"/>
      <c r="Y1320" s="133"/>
      <c r="Z1320" s="133"/>
      <c r="AA1320" s="133"/>
      <c r="AB1320" s="133"/>
    </row>
    <row r="1321" spans="2:28">
      <c r="B1321" s="133"/>
      <c r="C1321" s="133"/>
      <c r="D1321" s="133"/>
      <c r="E1321" s="133"/>
      <c r="F1321" s="133"/>
      <c r="G1321" s="133"/>
      <c r="H1321" s="133"/>
      <c r="I1321" s="133"/>
      <c r="J1321" s="133"/>
      <c r="K1321" s="133"/>
      <c r="L1321" s="133"/>
      <c r="M1321" s="133"/>
      <c r="N1321" s="133"/>
      <c r="O1321" s="133"/>
      <c r="P1321" s="133"/>
      <c r="Q1321" s="133"/>
      <c r="R1321" s="133"/>
      <c r="S1321" s="133"/>
      <c r="T1321" s="133"/>
      <c r="U1321" s="133"/>
      <c r="V1321" s="133"/>
      <c r="W1321" s="133"/>
      <c r="X1321" s="133"/>
      <c r="Y1321" s="133"/>
      <c r="Z1321" s="133"/>
      <c r="AA1321" s="133"/>
      <c r="AB1321" s="133"/>
    </row>
    <row r="1322" spans="2:28">
      <c r="B1322" s="133"/>
      <c r="C1322" s="133"/>
      <c r="D1322" s="133"/>
      <c r="E1322" s="133"/>
      <c r="F1322" s="133"/>
      <c r="G1322" s="133"/>
      <c r="H1322" s="133"/>
      <c r="I1322" s="133"/>
      <c r="J1322" s="133"/>
      <c r="K1322" s="133"/>
      <c r="L1322" s="133"/>
      <c r="M1322" s="133"/>
      <c r="N1322" s="133"/>
      <c r="O1322" s="133"/>
      <c r="P1322" s="133"/>
      <c r="Q1322" s="133"/>
      <c r="R1322" s="133"/>
      <c r="S1322" s="133"/>
      <c r="T1322" s="133"/>
      <c r="U1322" s="133"/>
      <c r="V1322" s="133"/>
      <c r="W1322" s="133"/>
      <c r="X1322" s="133"/>
      <c r="Y1322" s="133"/>
      <c r="Z1322" s="133"/>
      <c r="AA1322" s="133"/>
      <c r="AB1322" s="133"/>
    </row>
    <row r="1323" spans="2:28">
      <c r="B1323" s="133"/>
      <c r="C1323" s="133"/>
      <c r="D1323" s="133"/>
      <c r="E1323" s="133"/>
      <c r="F1323" s="133"/>
      <c r="G1323" s="133"/>
      <c r="H1323" s="133"/>
      <c r="I1323" s="133"/>
      <c r="J1323" s="133"/>
      <c r="K1323" s="133"/>
      <c r="L1323" s="133"/>
      <c r="M1323" s="133"/>
      <c r="N1323" s="133"/>
      <c r="O1323" s="133"/>
      <c r="P1323" s="133"/>
      <c r="Q1323" s="133"/>
      <c r="R1323" s="133"/>
      <c r="S1323" s="133"/>
      <c r="T1323" s="133"/>
      <c r="U1323" s="133"/>
      <c r="V1323" s="133"/>
      <c r="W1323" s="133"/>
      <c r="X1323" s="133"/>
      <c r="Y1323" s="133"/>
      <c r="Z1323" s="133"/>
      <c r="AA1323" s="133"/>
      <c r="AB1323" s="133"/>
    </row>
    <row r="1324" spans="2:28">
      <c r="B1324" s="133"/>
      <c r="C1324" s="133"/>
      <c r="D1324" s="133"/>
      <c r="E1324" s="133"/>
      <c r="F1324" s="133"/>
      <c r="G1324" s="133"/>
      <c r="H1324" s="133"/>
      <c r="I1324" s="133"/>
      <c r="J1324" s="133"/>
      <c r="K1324" s="133"/>
      <c r="L1324" s="133"/>
      <c r="M1324" s="133"/>
      <c r="N1324" s="133"/>
      <c r="O1324" s="133"/>
      <c r="P1324" s="133"/>
      <c r="Q1324" s="133"/>
      <c r="R1324" s="133"/>
      <c r="S1324" s="133"/>
      <c r="T1324" s="133"/>
      <c r="U1324" s="133"/>
      <c r="V1324" s="133"/>
      <c r="W1324" s="133"/>
      <c r="X1324" s="133"/>
      <c r="Y1324" s="133"/>
      <c r="Z1324" s="133"/>
      <c r="AA1324" s="133"/>
      <c r="AB1324" s="133"/>
    </row>
    <row r="1325" spans="2:28">
      <c r="B1325" s="133"/>
      <c r="C1325" s="133"/>
      <c r="D1325" s="133"/>
      <c r="E1325" s="133"/>
      <c r="F1325" s="133"/>
      <c r="G1325" s="133"/>
      <c r="H1325" s="133"/>
      <c r="I1325" s="133"/>
      <c r="J1325" s="133"/>
      <c r="K1325" s="133"/>
      <c r="L1325" s="133"/>
      <c r="M1325" s="133"/>
      <c r="N1325" s="133"/>
      <c r="O1325" s="133"/>
      <c r="P1325" s="133"/>
      <c r="Q1325" s="133"/>
      <c r="R1325" s="133"/>
      <c r="S1325" s="133"/>
      <c r="T1325" s="133"/>
      <c r="U1325" s="133"/>
      <c r="V1325" s="133"/>
      <c r="W1325" s="133"/>
      <c r="X1325" s="133"/>
      <c r="Y1325" s="133"/>
      <c r="Z1325" s="133"/>
      <c r="AA1325" s="133"/>
      <c r="AB1325" s="133"/>
    </row>
    <row r="1326" spans="2:28">
      <c r="B1326" s="133"/>
      <c r="C1326" s="133"/>
      <c r="D1326" s="133"/>
      <c r="E1326" s="133"/>
      <c r="F1326" s="133"/>
      <c r="G1326" s="133"/>
      <c r="H1326" s="133"/>
      <c r="I1326" s="133"/>
      <c r="J1326" s="133"/>
      <c r="K1326" s="133"/>
      <c r="L1326" s="133"/>
      <c r="M1326" s="133"/>
      <c r="N1326" s="133"/>
      <c r="O1326" s="133"/>
      <c r="P1326" s="133"/>
      <c r="Q1326" s="133"/>
      <c r="R1326" s="133"/>
      <c r="S1326" s="133"/>
      <c r="T1326" s="133"/>
      <c r="U1326" s="133"/>
      <c r="V1326" s="133"/>
      <c r="W1326" s="133"/>
      <c r="X1326" s="133"/>
      <c r="Y1326" s="133"/>
      <c r="Z1326" s="133"/>
      <c r="AA1326" s="133"/>
      <c r="AB1326" s="133"/>
    </row>
    <row r="1327" spans="2:28">
      <c r="B1327" s="133"/>
      <c r="C1327" s="133"/>
      <c r="D1327" s="133"/>
      <c r="E1327" s="133"/>
      <c r="F1327" s="133"/>
      <c r="G1327" s="133"/>
      <c r="H1327" s="133"/>
      <c r="I1327" s="133"/>
      <c r="J1327" s="133"/>
      <c r="K1327" s="133"/>
      <c r="L1327" s="133"/>
      <c r="M1327" s="133"/>
      <c r="N1327" s="133"/>
      <c r="O1327" s="133"/>
      <c r="P1327" s="133"/>
      <c r="Q1327" s="133"/>
      <c r="R1327" s="133"/>
      <c r="S1327" s="133"/>
      <c r="T1327" s="133"/>
      <c r="U1327" s="133"/>
      <c r="V1327" s="133"/>
      <c r="W1327" s="133"/>
      <c r="X1327" s="133"/>
      <c r="Y1327" s="133"/>
      <c r="Z1327" s="133"/>
      <c r="AA1327" s="133"/>
      <c r="AB1327" s="133"/>
    </row>
    <row r="1328" spans="2:28">
      <c r="B1328" s="133"/>
      <c r="C1328" s="133"/>
      <c r="D1328" s="133"/>
      <c r="E1328" s="133"/>
      <c r="F1328" s="133"/>
      <c r="G1328" s="133"/>
      <c r="H1328" s="133"/>
      <c r="I1328" s="133"/>
      <c r="J1328" s="133"/>
      <c r="K1328" s="133"/>
      <c r="L1328" s="133"/>
      <c r="M1328" s="133"/>
      <c r="N1328" s="133"/>
      <c r="O1328" s="133"/>
      <c r="P1328" s="133"/>
      <c r="Q1328" s="133"/>
      <c r="R1328" s="133"/>
      <c r="S1328" s="133"/>
      <c r="T1328" s="133"/>
      <c r="U1328" s="133"/>
      <c r="V1328" s="133"/>
      <c r="W1328" s="133"/>
      <c r="X1328" s="133"/>
      <c r="Y1328" s="133"/>
      <c r="Z1328" s="133"/>
      <c r="AA1328" s="133"/>
      <c r="AB1328" s="133"/>
    </row>
    <row r="1329" spans="2:28">
      <c r="B1329" s="133"/>
      <c r="C1329" s="133"/>
      <c r="D1329" s="133"/>
      <c r="E1329" s="133"/>
      <c r="F1329" s="133"/>
      <c r="G1329" s="133"/>
      <c r="H1329" s="133"/>
      <c r="I1329" s="133"/>
      <c r="J1329" s="133"/>
      <c r="K1329" s="133"/>
      <c r="L1329" s="133"/>
      <c r="M1329" s="133"/>
      <c r="N1329" s="133"/>
      <c r="O1329" s="133"/>
      <c r="P1329" s="133"/>
      <c r="Q1329" s="133"/>
      <c r="R1329" s="133"/>
      <c r="S1329" s="133"/>
      <c r="T1329" s="133"/>
      <c r="U1329" s="133"/>
      <c r="V1329" s="133"/>
      <c r="W1329" s="133"/>
      <c r="X1329" s="133"/>
      <c r="Y1329" s="133"/>
      <c r="Z1329" s="133"/>
      <c r="AA1329" s="133"/>
      <c r="AB1329" s="133"/>
    </row>
    <row r="1330" spans="2:28">
      <c r="B1330" s="133"/>
      <c r="C1330" s="133"/>
      <c r="D1330" s="133"/>
      <c r="E1330" s="133"/>
      <c r="F1330" s="133"/>
      <c r="G1330" s="133"/>
      <c r="H1330" s="133"/>
      <c r="I1330" s="133"/>
      <c r="J1330" s="133"/>
      <c r="K1330" s="133"/>
      <c r="L1330" s="133"/>
      <c r="M1330" s="133"/>
      <c r="N1330" s="133"/>
      <c r="O1330" s="133"/>
      <c r="P1330" s="133"/>
      <c r="Q1330" s="133"/>
      <c r="R1330" s="133"/>
      <c r="S1330" s="133"/>
      <c r="T1330" s="133"/>
      <c r="U1330" s="133"/>
      <c r="V1330" s="133"/>
      <c r="W1330" s="133"/>
      <c r="X1330" s="133"/>
      <c r="Y1330" s="133"/>
      <c r="Z1330" s="133"/>
      <c r="AA1330" s="133"/>
      <c r="AB1330" s="133"/>
    </row>
    <row r="1331" spans="2:28">
      <c r="B1331" s="133"/>
      <c r="C1331" s="133"/>
      <c r="D1331" s="133"/>
      <c r="E1331" s="133"/>
      <c r="F1331" s="133"/>
      <c r="G1331" s="133"/>
      <c r="H1331" s="133"/>
      <c r="I1331" s="133"/>
      <c r="J1331" s="133"/>
      <c r="K1331" s="133"/>
      <c r="L1331" s="133"/>
      <c r="M1331" s="133"/>
      <c r="N1331" s="133"/>
      <c r="O1331" s="133"/>
      <c r="P1331" s="133"/>
      <c r="Q1331" s="133"/>
      <c r="R1331" s="133"/>
      <c r="S1331" s="133"/>
      <c r="T1331" s="133"/>
      <c r="U1331" s="133"/>
      <c r="V1331" s="133"/>
      <c r="W1331" s="133"/>
      <c r="X1331" s="133"/>
      <c r="Y1331" s="133"/>
      <c r="Z1331" s="133"/>
      <c r="AA1331" s="133"/>
      <c r="AB1331" s="133"/>
    </row>
    <row r="1332" spans="2:28">
      <c r="B1332" s="133"/>
      <c r="C1332" s="133"/>
      <c r="D1332" s="133"/>
      <c r="E1332" s="133"/>
      <c r="F1332" s="133"/>
      <c r="G1332" s="133"/>
      <c r="H1332" s="133"/>
      <c r="I1332" s="133"/>
      <c r="J1332" s="133"/>
      <c r="K1332" s="133"/>
      <c r="L1332" s="133"/>
      <c r="M1332" s="133"/>
      <c r="N1332" s="133"/>
      <c r="O1332" s="133"/>
      <c r="P1332" s="133"/>
      <c r="Q1332" s="133"/>
      <c r="R1332" s="133"/>
      <c r="S1332" s="133"/>
      <c r="T1332" s="133"/>
      <c r="U1332" s="133"/>
      <c r="V1332" s="133"/>
      <c r="W1332" s="133"/>
      <c r="X1332" s="133"/>
      <c r="Y1332" s="133"/>
      <c r="Z1332" s="133"/>
      <c r="AA1332" s="133"/>
      <c r="AB1332" s="133"/>
    </row>
    <row r="1333" spans="2:28">
      <c r="B1333" s="133"/>
      <c r="C1333" s="133"/>
      <c r="D1333" s="133"/>
      <c r="E1333" s="133"/>
      <c r="F1333" s="133"/>
      <c r="G1333" s="133"/>
      <c r="H1333" s="133"/>
      <c r="I1333" s="133"/>
      <c r="J1333" s="133"/>
      <c r="K1333" s="133"/>
      <c r="L1333" s="133"/>
      <c r="M1333" s="133"/>
      <c r="N1333" s="133"/>
      <c r="O1333" s="133"/>
      <c r="P1333" s="133"/>
      <c r="Q1333" s="133"/>
      <c r="R1333" s="133"/>
      <c r="S1333" s="133"/>
      <c r="T1333" s="133"/>
      <c r="U1333" s="133"/>
      <c r="V1333" s="133"/>
      <c r="W1333" s="133"/>
      <c r="X1333" s="133"/>
      <c r="Y1333" s="133"/>
      <c r="Z1333" s="133"/>
      <c r="AA1333" s="133"/>
      <c r="AB1333" s="133"/>
    </row>
    <row r="1334" spans="2:28">
      <c r="B1334" s="133"/>
      <c r="C1334" s="133"/>
      <c r="D1334" s="133"/>
      <c r="E1334" s="133"/>
      <c r="F1334" s="133"/>
      <c r="G1334" s="133"/>
      <c r="H1334" s="133"/>
      <c r="I1334" s="133"/>
      <c r="J1334" s="133"/>
      <c r="K1334" s="133"/>
      <c r="L1334" s="133"/>
      <c r="M1334" s="133"/>
      <c r="N1334" s="133"/>
      <c r="O1334" s="133"/>
      <c r="P1334" s="133"/>
      <c r="Q1334" s="133"/>
      <c r="R1334" s="133"/>
      <c r="S1334" s="133"/>
      <c r="T1334" s="133"/>
      <c r="U1334" s="133"/>
      <c r="V1334" s="133"/>
      <c r="W1334" s="133"/>
      <c r="X1334" s="133"/>
      <c r="Y1334" s="133"/>
      <c r="Z1334" s="133"/>
      <c r="AA1334" s="133"/>
      <c r="AB1334" s="133"/>
    </row>
    <row r="1335" spans="2:28">
      <c r="B1335" s="133"/>
      <c r="C1335" s="133"/>
      <c r="D1335" s="133"/>
      <c r="E1335" s="133"/>
      <c r="F1335" s="133"/>
      <c r="G1335" s="133"/>
      <c r="H1335" s="133"/>
      <c r="I1335" s="133"/>
      <c r="J1335" s="133"/>
      <c r="K1335" s="133"/>
      <c r="L1335" s="133"/>
      <c r="M1335" s="133"/>
      <c r="N1335" s="133"/>
      <c r="O1335" s="133"/>
      <c r="P1335" s="133"/>
      <c r="Q1335" s="133"/>
      <c r="R1335" s="133"/>
      <c r="S1335" s="133"/>
      <c r="T1335" s="133"/>
      <c r="U1335" s="133"/>
      <c r="V1335" s="133"/>
      <c r="W1335" s="133"/>
      <c r="X1335" s="133"/>
      <c r="Y1335" s="133"/>
      <c r="Z1335" s="133"/>
      <c r="AA1335" s="133"/>
      <c r="AB1335" s="133"/>
    </row>
    <row r="1336" spans="2:28">
      <c r="B1336" s="133"/>
      <c r="C1336" s="133"/>
      <c r="D1336" s="133"/>
      <c r="E1336" s="133"/>
      <c r="F1336" s="133"/>
      <c r="G1336" s="133"/>
      <c r="H1336" s="133"/>
      <c r="I1336" s="133"/>
      <c r="J1336" s="133"/>
      <c r="K1336" s="133"/>
      <c r="L1336" s="133"/>
      <c r="M1336" s="133"/>
      <c r="N1336" s="133"/>
      <c r="O1336" s="133"/>
      <c r="P1336" s="133"/>
      <c r="Q1336" s="133"/>
      <c r="R1336" s="133"/>
      <c r="S1336" s="133"/>
      <c r="T1336" s="133"/>
      <c r="U1336" s="133"/>
      <c r="V1336" s="133"/>
      <c r="W1336" s="133"/>
      <c r="X1336" s="133"/>
      <c r="Y1336" s="133"/>
      <c r="Z1336" s="133"/>
      <c r="AA1336" s="133"/>
      <c r="AB1336" s="133"/>
    </row>
    <row r="1337" spans="2:28">
      <c r="B1337" s="133"/>
      <c r="C1337" s="133"/>
      <c r="D1337" s="133"/>
      <c r="E1337" s="133"/>
      <c r="F1337" s="133"/>
      <c r="G1337" s="133"/>
      <c r="H1337" s="133"/>
      <c r="I1337" s="133"/>
      <c r="J1337" s="133"/>
      <c r="K1337" s="133"/>
      <c r="L1337" s="133"/>
      <c r="M1337" s="133"/>
      <c r="N1337" s="133"/>
      <c r="O1337" s="133"/>
      <c r="P1337" s="133"/>
      <c r="Q1337" s="133"/>
      <c r="R1337" s="133"/>
      <c r="S1337" s="133"/>
      <c r="T1337" s="133"/>
      <c r="U1337" s="133"/>
      <c r="V1337" s="133"/>
      <c r="W1337" s="133"/>
      <c r="X1337" s="133"/>
      <c r="Y1337" s="133"/>
      <c r="Z1337" s="133"/>
      <c r="AA1337" s="133"/>
      <c r="AB1337" s="133"/>
    </row>
    <row r="1338" spans="2:28">
      <c r="B1338" s="133"/>
      <c r="C1338" s="133"/>
      <c r="D1338" s="133"/>
      <c r="E1338" s="133"/>
      <c r="F1338" s="133"/>
      <c r="G1338" s="133"/>
      <c r="H1338" s="133"/>
      <c r="I1338" s="133"/>
      <c r="J1338" s="133"/>
      <c r="K1338" s="133"/>
      <c r="L1338" s="133"/>
      <c r="M1338" s="133"/>
      <c r="N1338" s="133"/>
      <c r="O1338" s="133"/>
      <c r="P1338" s="133"/>
      <c r="Q1338" s="133"/>
      <c r="R1338" s="133"/>
      <c r="S1338" s="133"/>
      <c r="T1338" s="133"/>
      <c r="U1338" s="133"/>
      <c r="V1338" s="133"/>
      <c r="W1338" s="133"/>
      <c r="X1338" s="133"/>
      <c r="Y1338" s="133"/>
      <c r="Z1338" s="133"/>
      <c r="AA1338" s="133"/>
      <c r="AB1338" s="133"/>
    </row>
    <row r="1339" spans="2:28">
      <c r="B1339" s="133"/>
      <c r="C1339" s="133"/>
      <c r="D1339" s="133"/>
      <c r="E1339" s="133"/>
      <c r="F1339" s="133"/>
      <c r="G1339" s="133"/>
      <c r="H1339" s="133"/>
      <c r="I1339" s="133"/>
      <c r="J1339" s="133"/>
      <c r="K1339" s="133"/>
      <c r="L1339" s="133"/>
      <c r="M1339" s="133"/>
      <c r="N1339" s="133"/>
      <c r="O1339" s="133"/>
      <c r="P1339" s="133"/>
      <c r="Q1339" s="133"/>
      <c r="R1339" s="133"/>
      <c r="S1339" s="133"/>
      <c r="T1339" s="133"/>
      <c r="U1339" s="133"/>
      <c r="V1339" s="133"/>
      <c r="W1339" s="133"/>
      <c r="X1339" s="133"/>
      <c r="Y1339" s="133"/>
      <c r="Z1339" s="133"/>
      <c r="AA1339" s="133"/>
      <c r="AB1339" s="133"/>
    </row>
    <row r="1340" spans="2:28">
      <c r="B1340" s="133"/>
      <c r="C1340" s="133"/>
      <c r="D1340" s="133"/>
      <c r="E1340" s="133"/>
      <c r="F1340" s="133"/>
      <c r="G1340" s="133"/>
      <c r="H1340" s="133"/>
      <c r="I1340" s="133"/>
      <c r="J1340" s="133"/>
      <c r="K1340" s="133"/>
      <c r="L1340" s="133"/>
      <c r="M1340" s="133"/>
      <c r="N1340" s="133"/>
      <c r="O1340" s="133"/>
      <c r="P1340" s="133"/>
      <c r="Q1340" s="133"/>
      <c r="R1340" s="133"/>
      <c r="S1340" s="133"/>
      <c r="T1340" s="133"/>
      <c r="U1340" s="133"/>
      <c r="V1340" s="133"/>
      <c r="W1340" s="133"/>
      <c r="X1340" s="133"/>
      <c r="Y1340" s="133"/>
      <c r="Z1340" s="133"/>
      <c r="AA1340" s="133"/>
      <c r="AB1340" s="133"/>
    </row>
    <row r="1341" spans="2:28">
      <c r="B1341" s="133"/>
      <c r="C1341" s="133"/>
      <c r="D1341" s="133"/>
      <c r="E1341" s="133"/>
      <c r="F1341" s="133"/>
      <c r="G1341" s="133"/>
      <c r="H1341" s="133"/>
      <c r="I1341" s="133"/>
      <c r="J1341" s="133"/>
      <c r="K1341" s="133"/>
      <c r="L1341" s="133"/>
      <c r="M1341" s="133"/>
      <c r="N1341" s="133"/>
      <c r="O1341" s="133"/>
      <c r="P1341" s="133"/>
      <c r="Q1341" s="133"/>
      <c r="R1341" s="133"/>
      <c r="S1341" s="133"/>
      <c r="T1341" s="133"/>
      <c r="U1341" s="133"/>
      <c r="V1341" s="133"/>
      <c r="W1341" s="133"/>
      <c r="X1341" s="133"/>
      <c r="Y1341" s="133"/>
      <c r="Z1341" s="133"/>
      <c r="AA1341" s="133"/>
      <c r="AB1341" s="133"/>
    </row>
    <row r="1342" spans="2:28">
      <c r="B1342" s="133"/>
      <c r="C1342" s="133"/>
      <c r="D1342" s="133"/>
      <c r="E1342" s="133"/>
      <c r="F1342" s="133"/>
      <c r="G1342" s="133"/>
      <c r="H1342" s="133"/>
      <c r="I1342" s="133"/>
      <c r="J1342" s="133"/>
      <c r="K1342" s="133"/>
      <c r="L1342" s="133"/>
      <c r="M1342" s="133"/>
      <c r="N1342" s="133"/>
      <c r="O1342" s="133"/>
      <c r="P1342" s="133"/>
      <c r="Q1342" s="133"/>
      <c r="R1342" s="133"/>
      <c r="S1342" s="133"/>
      <c r="T1342" s="133"/>
      <c r="U1342" s="133"/>
      <c r="V1342" s="133"/>
      <c r="W1342" s="133"/>
      <c r="X1342" s="133"/>
      <c r="Y1342" s="133"/>
      <c r="Z1342" s="133"/>
      <c r="AA1342" s="133"/>
      <c r="AB1342" s="133"/>
    </row>
    <row r="1343" spans="2:28">
      <c r="B1343" s="133"/>
      <c r="C1343" s="133"/>
      <c r="D1343" s="133"/>
      <c r="E1343" s="133"/>
      <c r="F1343" s="133"/>
      <c r="G1343" s="133"/>
      <c r="H1343" s="133"/>
      <c r="I1343" s="133"/>
      <c r="J1343" s="133"/>
      <c r="K1343" s="133"/>
      <c r="L1343" s="133"/>
      <c r="M1343" s="133"/>
      <c r="N1343" s="133"/>
      <c r="O1343" s="133"/>
      <c r="P1343" s="133"/>
      <c r="Q1343" s="133"/>
      <c r="R1343" s="133"/>
      <c r="S1343" s="133"/>
      <c r="T1343" s="133"/>
      <c r="U1343" s="133"/>
      <c r="V1343" s="133"/>
      <c r="W1343" s="133"/>
      <c r="X1343" s="133"/>
      <c r="Y1343" s="133"/>
      <c r="Z1343" s="133"/>
      <c r="AA1343" s="133"/>
      <c r="AB1343" s="133"/>
    </row>
    <row r="1344" spans="2:28">
      <c r="B1344" s="133"/>
      <c r="C1344" s="133"/>
      <c r="D1344" s="133"/>
      <c r="E1344" s="133"/>
      <c r="F1344" s="133"/>
      <c r="G1344" s="133"/>
      <c r="H1344" s="133"/>
      <c r="I1344" s="133"/>
      <c r="J1344" s="133"/>
      <c r="K1344" s="133"/>
      <c r="L1344" s="133"/>
      <c r="M1344" s="133"/>
      <c r="N1344" s="133"/>
      <c r="O1344" s="133"/>
      <c r="P1344" s="133"/>
      <c r="Q1344" s="133"/>
      <c r="R1344" s="133"/>
      <c r="S1344" s="133"/>
      <c r="T1344" s="133"/>
      <c r="U1344" s="133"/>
      <c r="V1344" s="133"/>
      <c r="W1344" s="133"/>
      <c r="X1344" s="133"/>
      <c r="Y1344" s="133"/>
      <c r="Z1344" s="133"/>
      <c r="AA1344" s="133"/>
      <c r="AB1344" s="133"/>
    </row>
    <row r="1345" spans="2:28">
      <c r="B1345" s="133"/>
      <c r="C1345" s="133"/>
      <c r="D1345" s="133"/>
      <c r="E1345" s="133"/>
      <c r="F1345" s="133"/>
      <c r="G1345" s="133"/>
      <c r="H1345" s="133"/>
      <c r="I1345" s="133"/>
      <c r="J1345" s="133"/>
      <c r="K1345" s="133"/>
      <c r="L1345" s="133"/>
      <c r="M1345" s="133"/>
      <c r="N1345" s="133"/>
      <c r="O1345" s="133"/>
      <c r="P1345" s="133"/>
      <c r="Q1345" s="133"/>
      <c r="R1345" s="133"/>
      <c r="S1345" s="133"/>
      <c r="T1345" s="133"/>
      <c r="U1345" s="133"/>
      <c r="V1345" s="133"/>
      <c r="W1345" s="133"/>
      <c r="X1345" s="133"/>
      <c r="Y1345" s="133"/>
      <c r="Z1345" s="133"/>
      <c r="AA1345" s="133"/>
      <c r="AB1345" s="133"/>
    </row>
    <row r="1346" spans="2:28">
      <c r="B1346" s="133"/>
      <c r="C1346" s="133"/>
      <c r="D1346" s="133"/>
      <c r="E1346" s="133"/>
      <c r="F1346" s="133"/>
      <c r="G1346" s="133"/>
      <c r="H1346" s="133"/>
      <c r="I1346" s="133"/>
      <c r="J1346" s="133"/>
      <c r="K1346" s="133"/>
      <c r="L1346" s="133"/>
      <c r="M1346" s="133"/>
      <c r="N1346" s="133"/>
      <c r="O1346" s="133"/>
      <c r="P1346" s="133"/>
      <c r="Q1346" s="133"/>
      <c r="R1346" s="133"/>
      <c r="S1346" s="133"/>
      <c r="T1346" s="133"/>
      <c r="U1346" s="133"/>
      <c r="V1346" s="133"/>
      <c r="W1346" s="133"/>
      <c r="X1346" s="133"/>
      <c r="Y1346" s="133"/>
      <c r="Z1346" s="133"/>
      <c r="AA1346" s="133"/>
      <c r="AB1346" s="133"/>
    </row>
    <row r="1347" spans="2:28">
      <c r="B1347" s="133"/>
      <c r="C1347" s="133"/>
      <c r="D1347" s="133"/>
      <c r="E1347" s="133"/>
      <c r="F1347" s="133"/>
      <c r="G1347" s="133"/>
      <c r="H1347" s="133"/>
      <c r="I1347" s="133"/>
      <c r="J1347" s="133"/>
      <c r="K1347" s="133"/>
      <c r="L1347" s="133"/>
      <c r="M1347" s="133"/>
      <c r="N1347" s="133"/>
      <c r="O1347" s="133"/>
      <c r="P1347" s="133"/>
      <c r="Q1347" s="133"/>
      <c r="R1347" s="133"/>
      <c r="S1347" s="133"/>
      <c r="T1347" s="133"/>
      <c r="U1347" s="133"/>
      <c r="V1347" s="133"/>
      <c r="W1347" s="133"/>
      <c r="X1347" s="133"/>
      <c r="Y1347" s="133"/>
      <c r="Z1347" s="133"/>
      <c r="AA1347" s="133"/>
      <c r="AB1347" s="133"/>
    </row>
    <row r="1348" spans="2:28">
      <c r="B1348" s="133"/>
      <c r="C1348" s="133"/>
      <c r="D1348" s="133"/>
      <c r="E1348" s="133"/>
      <c r="F1348" s="133"/>
      <c r="G1348" s="133"/>
      <c r="H1348" s="133"/>
      <c r="I1348" s="133"/>
      <c r="J1348" s="133"/>
      <c r="K1348" s="133"/>
      <c r="L1348" s="133"/>
      <c r="M1348" s="133"/>
      <c r="N1348" s="133"/>
      <c r="O1348" s="133"/>
      <c r="P1348" s="133"/>
      <c r="Q1348" s="133"/>
      <c r="R1348" s="133"/>
      <c r="S1348" s="133"/>
      <c r="T1348" s="133"/>
      <c r="U1348" s="133"/>
      <c r="V1348" s="133"/>
      <c r="W1348" s="133"/>
      <c r="X1348" s="133"/>
      <c r="Y1348" s="133"/>
      <c r="Z1348" s="133"/>
      <c r="AA1348" s="133"/>
      <c r="AB1348" s="133"/>
    </row>
    <row r="1349" spans="2:28">
      <c r="B1349" s="133"/>
      <c r="C1349" s="133"/>
      <c r="D1349" s="133"/>
      <c r="E1349" s="133"/>
      <c r="F1349" s="133"/>
      <c r="G1349" s="133"/>
      <c r="H1349" s="133"/>
      <c r="I1349" s="133"/>
      <c r="J1349" s="133"/>
      <c r="K1349" s="133"/>
      <c r="L1349" s="133"/>
      <c r="M1349" s="133"/>
      <c r="N1349" s="133"/>
      <c r="O1349" s="133"/>
      <c r="P1349" s="133"/>
      <c r="Q1349" s="133"/>
      <c r="R1349" s="133"/>
      <c r="S1349" s="133"/>
      <c r="T1349" s="133"/>
      <c r="U1349" s="133"/>
      <c r="V1349" s="133"/>
      <c r="W1349" s="133"/>
      <c r="X1349" s="133"/>
      <c r="Y1349" s="133"/>
      <c r="Z1349" s="133"/>
      <c r="AA1349" s="133"/>
      <c r="AB1349" s="133"/>
    </row>
    <row r="1350" spans="2:28">
      <c r="B1350" s="133"/>
      <c r="C1350" s="133"/>
      <c r="D1350" s="133"/>
      <c r="E1350" s="133"/>
      <c r="F1350" s="133"/>
      <c r="G1350" s="133"/>
      <c r="H1350" s="133"/>
      <c r="I1350" s="133"/>
      <c r="J1350" s="133"/>
      <c r="K1350" s="133"/>
      <c r="L1350" s="133"/>
      <c r="M1350" s="133"/>
      <c r="N1350" s="133"/>
      <c r="O1350" s="133"/>
      <c r="P1350" s="133"/>
      <c r="Q1350" s="133"/>
      <c r="R1350" s="133"/>
      <c r="S1350" s="133"/>
      <c r="T1350" s="133"/>
      <c r="U1350" s="133"/>
      <c r="V1350" s="133"/>
      <c r="W1350" s="133"/>
      <c r="X1350" s="133"/>
      <c r="Y1350" s="133"/>
      <c r="Z1350" s="133"/>
      <c r="AA1350" s="133"/>
      <c r="AB1350" s="133"/>
    </row>
    <row r="1351" spans="2:28">
      <c r="B1351" s="133"/>
      <c r="C1351" s="133"/>
      <c r="D1351" s="133"/>
      <c r="E1351" s="133"/>
      <c r="F1351" s="133"/>
      <c r="G1351" s="133"/>
      <c r="H1351" s="133"/>
      <c r="I1351" s="133"/>
      <c r="J1351" s="133"/>
      <c r="K1351" s="133"/>
      <c r="L1351" s="133"/>
      <c r="M1351" s="133"/>
      <c r="N1351" s="133"/>
      <c r="O1351" s="133"/>
      <c r="P1351" s="133"/>
      <c r="Q1351" s="133"/>
      <c r="R1351" s="133"/>
      <c r="S1351" s="133"/>
      <c r="T1351" s="133"/>
      <c r="U1351" s="133"/>
      <c r="V1351" s="133"/>
      <c r="W1351" s="133"/>
      <c r="X1351" s="133"/>
      <c r="Y1351" s="133"/>
      <c r="Z1351" s="133"/>
      <c r="AA1351" s="133"/>
      <c r="AB1351" s="133"/>
    </row>
    <row r="1352" spans="2:28">
      <c r="B1352" s="133"/>
      <c r="C1352" s="133"/>
      <c r="D1352" s="133"/>
      <c r="E1352" s="133"/>
      <c r="F1352" s="133"/>
      <c r="G1352" s="133"/>
      <c r="H1352" s="133"/>
      <c r="I1352" s="133"/>
      <c r="J1352" s="133"/>
      <c r="K1352" s="133"/>
      <c r="L1352" s="133"/>
      <c r="M1352" s="133"/>
      <c r="N1352" s="133"/>
      <c r="O1352" s="133"/>
      <c r="P1352" s="133"/>
      <c r="Q1352" s="133"/>
      <c r="R1352" s="133"/>
      <c r="S1352" s="133"/>
      <c r="T1352" s="133"/>
      <c r="U1352" s="133"/>
      <c r="V1352" s="133"/>
      <c r="W1352" s="133"/>
      <c r="X1352" s="133"/>
      <c r="Y1352" s="133"/>
      <c r="Z1352" s="133"/>
      <c r="AA1352" s="133"/>
      <c r="AB1352" s="133"/>
    </row>
    <row r="1353" spans="2:28">
      <c r="B1353" s="133"/>
      <c r="C1353" s="133"/>
      <c r="D1353" s="133"/>
      <c r="E1353" s="133"/>
      <c r="F1353" s="133"/>
      <c r="G1353" s="133"/>
      <c r="H1353" s="133"/>
      <c r="I1353" s="133"/>
      <c r="J1353" s="133"/>
      <c r="K1353" s="133"/>
      <c r="L1353" s="133"/>
      <c r="M1353" s="133"/>
      <c r="N1353" s="133"/>
      <c r="O1353" s="133"/>
      <c r="P1353" s="133"/>
      <c r="Q1353" s="133"/>
      <c r="R1353" s="133"/>
      <c r="S1353" s="133"/>
      <c r="T1353" s="133"/>
      <c r="U1353" s="133"/>
      <c r="V1353" s="133"/>
      <c r="W1353" s="133"/>
      <c r="X1353" s="133"/>
      <c r="Y1353" s="133"/>
      <c r="Z1353" s="133"/>
      <c r="AA1353" s="133"/>
      <c r="AB1353" s="133"/>
    </row>
    <row r="1354" spans="2:28">
      <c r="B1354" s="133"/>
      <c r="C1354" s="133"/>
      <c r="D1354" s="133"/>
      <c r="E1354" s="133"/>
      <c r="F1354" s="133"/>
      <c r="G1354" s="133"/>
      <c r="H1354" s="133"/>
      <c r="I1354" s="133"/>
      <c r="J1354" s="133"/>
      <c r="K1354" s="133"/>
      <c r="L1354" s="133"/>
      <c r="M1354" s="133"/>
      <c r="N1354" s="133"/>
      <c r="O1354" s="133"/>
      <c r="P1354" s="133"/>
      <c r="Q1354" s="133"/>
      <c r="R1354" s="133"/>
      <c r="S1354" s="133"/>
      <c r="T1354" s="133"/>
      <c r="U1354" s="133"/>
      <c r="V1354" s="133"/>
      <c r="W1354" s="133"/>
      <c r="X1354" s="133"/>
      <c r="Y1354" s="133"/>
      <c r="Z1354" s="133"/>
      <c r="AA1354" s="133"/>
      <c r="AB1354" s="133"/>
    </row>
    <row r="1355" spans="2:28">
      <c r="B1355" s="133"/>
      <c r="C1355" s="133"/>
      <c r="D1355" s="133"/>
      <c r="E1355" s="133"/>
      <c r="F1355" s="133"/>
      <c r="G1355" s="133"/>
      <c r="H1355" s="133"/>
      <c r="I1355" s="133"/>
      <c r="J1355" s="133"/>
      <c r="K1355" s="133"/>
      <c r="L1355" s="133"/>
      <c r="M1355" s="133"/>
      <c r="N1355" s="133"/>
      <c r="O1355" s="133"/>
      <c r="P1355" s="133"/>
      <c r="Q1355" s="133"/>
      <c r="R1355" s="133"/>
      <c r="S1355" s="133"/>
      <c r="T1355" s="133"/>
      <c r="U1355" s="133"/>
      <c r="V1355" s="133"/>
      <c r="W1355" s="133"/>
      <c r="X1355" s="133"/>
      <c r="Y1355" s="133"/>
      <c r="Z1355" s="133"/>
      <c r="AA1355" s="133"/>
      <c r="AB1355" s="133"/>
    </row>
    <row r="1356" spans="2:28">
      <c r="B1356" s="133"/>
      <c r="C1356" s="133"/>
      <c r="D1356" s="133"/>
      <c r="E1356" s="133"/>
      <c r="F1356" s="133"/>
      <c r="G1356" s="133"/>
      <c r="H1356" s="133"/>
      <c r="I1356" s="133"/>
      <c r="J1356" s="133"/>
      <c r="K1356" s="133"/>
      <c r="L1356" s="133"/>
      <c r="M1356" s="133"/>
      <c r="N1356" s="133"/>
      <c r="O1356" s="133"/>
      <c r="P1356" s="133"/>
      <c r="Q1356" s="133"/>
      <c r="R1356" s="133"/>
      <c r="S1356" s="133"/>
      <c r="T1356" s="133"/>
      <c r="U1356" s="133"/>
      <c r="V1356" s="133"/>
      <c r="W1356" s="133"/>
      <c r="X1356" s="133"/>
      <c r="Y1356" s="133"/>
      <c r="Z1356" s="133"/>
      <c r="AA1356" s="133"/>
      <c r="AB1356" s="133"/>
    </row>
    <row r="1357" spans="2:28">
      <c r="B1357" s="133"/>
      <c r="C1357" s="133"/>
      <c r="D1357" s="133"/>
      <c r="E1357" s="133"/>
      <c r="F1357" s="133"/>
      <c r="G1357" s="133"/>
      <c r="H1357" s="133"/>
      <c r="I1357" s="133"/>
      <c r="J1357" s="133"/>
      <c r="K1357" s="133"/>
      <c r="L1357" s="133"/>
      <c r="M1357" s="133"/>
      <c r="N1357" s="133"/>
      <c r="O1357" s="133"/>
      <c r="P1357" s="133"/>
      <c r="Q1357" s="133"/>
      <c r="R1357" s="133"/>
      <c r="S1357" s="133"/>
      <c r="T1357" s="133"/>
      <c r="U1357" s="133"/>
      <c r="V1357" s="133"/>
      <c r="W1357" s="133"/>
      <c r="X1357" s="133"/>
      <c r="Y1357" s="133"/>
      <c r="Z1357" s="133"/>
      <c r="AA1357" s="133"/>
      <c r="AB1357" s="133"/>
    </row>
    <row r="1358" spans="2:28">
      <c r="B1358" s="133"/>
      <c r="C1358" s="133"/>
      <c r="D1358" s="133"/>
      <c r="E1358" s="133"/>
      <c r="F1358" s="133"/>
      <c r="G1358" s="133"/>
      <c r="H1358" s="133"/>
      <c r="I1358" s="133"/>
      <c r="J1358" s="133"/>
      <c r="K1358" s="133"/>
      <c r="L1358" s="133"/>
      <c r="M1358" s="133"/>
      <c r="N1358" s="133"/>
      <c r="O1358" s="133"/>
      <c r="P1358" s="133"/>
      <c r="Q1358" s="133"/>
      <c r="R1358" s="133"/>
      <c r="S1358" s="133"/>
      <c r="T1358" s="133"/>
      <c r="U1358" s="133"/>
      <c r="V1358" s="133"/>
      <c r="W1358" s="133"/>
      <c r="X1358" s="133"/>
      <c r="Y1358" s="133"/>
      <c r="Z1358" s="133"/>
      <c r="AA1358" s="133"/>
      <c r="AB1358" s="133"/>
    </row>
    <row r="1359" spans="2:28">
      <c r="B1359" s="133"/>
      <c r="C1359" s="133"/>
      <c r="D1359" s="133"/>
      <c r="E1359" s="133"/>
      <c r="F1359" s="133"/>
      <c r="G1359" s="133"/>
      <c r="H1359" s="133"/>
      <c r="I1359" s="133"/>
      <c r="J1359" s="133"/>
      <c r="K1359" s="133"/>
      <c r="L1359" s="133"/>
      <c r="M1359" s="133"/>
      <c r="N1359" s="133"/>
      <c r="O1359" s="133"/>
      <c r="P1359" s="133"/>
      <c r="Q1359" s="133"/>
      <c r="R1359" s="133"/>
      <c r="S1359" s="133"/>
      <c r="T1359" s="133"/>
      <c r="U1359" s="133"/>
      <c r="V1359" s="133"/>
      <c r="W1359" s="133"/>
      <c r="X1359" s="133"/>
      <c r="Y1359" s="133"/>
      <c r="Z1359" s="133"/>
      <c r="AA1359" s="133"/>
      <c r="AB1359" s="133"/>
    </row>
    <row r="1360" spans="2:28">
      <c r="B1360" s="133"/>
      <c r="C1360" s="133"/>
      <c r="D1360" s="133"/>
      <c r="E1360" s="133"/>
      <c r="F1360" s="133"/>
      <c r="G1360" s="133"/>
      <c r="H1360" s="133"/>
      <c r="I1360" s="133"/>
      <c r="J1360" s="133"/>
      <c r="K1360" s="133"/>
      <c r="L1360" s="133"/>
      <c r="M1360" s="133"/>
      <c r="N1360" s="133"/>
      <c r="O1360" s="133"/>
      <c r="P1360" s="133"/>
      <c r="Q1360" s="133"/>
      <c r="R1360" s="133"/>
      <c r="S1360" s="133"/>
      <c r="T1360" s="133"/>
      <c r="U1360" s="133"/>
      <c r="V1360" s="133"/>
      <c r="W1360" s="133"/>
      <c r="X1360" s="133"/>
      <c r="Y1360" s="133"/>
      <c r="Z1360" s="133"/>
      <c r="AA1360" s="133"/>
      <c r="AB1360" s="133"/>
    </row>
    <row r="1361" spans="2:28">
      <c r="B1361" s="133"/>
      <c r="C1361" s="133"/>
      <c r="D1361" s="133"/>
      <c r="E1361" s="133"/>
      <c r="F1361" s="133"/>
      <c r="G1361" s="133"/>
      <c r="H1361" s="133"/>
      <c r="I1361" s="133"/>
      <c r="J1361" s="133"/>
      <c r="K1361" s="133"/>
      <c r="L1361" s="133"/>
      <c r="M1361" s="133"/>
      <c r="N1361" s="133"/>
      <c r="O1361" s="133"/>
      <c r="P1361" s="133"/>
      <c r="Q1361" s="133"/>
      <c r="R1361" s="133"/>
      <c r="S1361" s="133"/>
      <c r="T1361" s="133"/>
      <c r="U1361" s="133"/>
      <c r="V1361" s="133"/>
      <c r="W1361" s="133"/>
      <c r="X1361" s="133"/>
      <c r="Y1361" s="133"/>
      <c r="Z1361" s="133"/>
      <c r="AA1361" s="133"/>
      <c r="AB1361" s="133"/>
    </row>
    <row r="1362" spans="2:28">
      <c r="B1362" s="133"/>
      <c r="C1362" s="133"/>
      <c r="D1362" s="133"/>
      <c r="E1362" s="133"/>
      <c r="F1362" s="133"/>
      <c r="G1362" s="133"/>
      <c r="H1362" s="133"/>
      <c r="I1362" s="133"/>
      <c r="J1362" s="133"/>
      <c r="K1362" s="133"/>
      <c r="L1362" s="133"/>
      <c r="M1362" s="133"/>
      <c r="N1362" s="133"/>
      <c r="O1362" s="133"/>
      <c r="P1362" s="133"/>
      <c r="Q1362" s="133"/>
      <c r="R1362" s="133"/>
      <c r="S1362" s="133"/>
      <c r="T1362" s="133"/>
      <c r="U1362" s="133"/>
      <c r="V1362" s="133"/>
      <c r="W1362" s="133"/>
      <c r="X1362" s="133"/>
      <c r="Y1362" s="133"/>
      <c r="Z1362" s="133"/>
      <c r="AA1362" s="133"/>
      <c r="AB1362" s="133"/>
    </row>
    <row r="1363" spans="2:28">
      <c r="B1363" s="133"/>
      <c r="C1363" s="133"/>
      <c r="D1363" s="133"/>
      <c r="E1363" s="133"/>
      <c r="F1363" s="133"/>
      <c r="G1363" s="133"/>
      <c r="H1363" s="133"/>
      <c r="I1363" s="133"/>
      <c r="J1363" s="133"/>
      <c r="K1363" s="133"/>
      <c r="L1363" s="133"/>
      <c r="M1363" s="133"/>
      <c r="N1363" s="133"/>
      <c r="O1363" s="133"/>
      <c r="P1363" s="133"/>
      <c r="Q1363" s="133"/>
      <c r="R1363" s="133"/>
      <c r="S1363" s="133"/>
      <c r="T1363" s="133"/>
      <c r="U1363" s="133"/>
      <c r="V1363" s="133"/>
      <c r="W1363" s="133"/>
      <c r="X1363" s="133"/>
      <c r="Y1363" s="133"/>
      <c r="Z1363" s="133"/>
      <c r="AA1363" s="133"/>
      <c r="AB1363" s="133"/>
    </row>
    <row r="1364" spans="2:28">
      <c r="B1364" s="133"/>
      <c r="C1364" s="133"/>
      <c r="D1364" s="133"/>
      <c r="E1364" s="133"/>
      <c r="F1364" s="133"/>
      <c r="G1364" s="133"/>
      <c r="H1364" s="133"/>
      <c r="I1364" s="133"/>
      <c r="J1364" s="133"/>
      <c r="K1364" s="133"/>
      <c r="L1364" s="133"/>
      <c r="M1364" s="133"/>
      <c r="N1364" s="133"/>
      <c r="O1364" s="133"/>
      <c r="P1364" s="133"/>
      <c r="Q1364" s="133"/>
      <c r="R1364" s="133"/>
      <c r="S1364" s="133"/>
      <c r="T1364" s="133"/>
      <c r="U1364" s="133"/>
      <c r="V1364" s="133"/>
      <c r="W1364" s="133"/>
      <c r="X1364" s="133"/>
      <c r="Y1364" s="133"/>
      <c r="Z1364" s="133"/>
      <c r="AA1364" s="133"/>
      <c r="AB1364" s="133"/>
    </row>
    <row r="1365" spans="2:28">
      <c r="B1365" s="133"/>
      <c r="C1365" s="133"/>
      <c r="D1365" s="133"/>
      <c r="E1365" s="133"/>
      <c r="F1365" s="133"/>
      <c r="G1365" s="133"/>
      <c r="H1365" s="133"/>
      <c r="I1365" s="133"/>
      <c r="J1365" s="133"/>
      <c r="K1365" s="133"/>
      <c r="L1365" s="133"/>
      <c r="M1365" s="133"/>
      <c r="N1365" s="133"/>
      <c r="O1365" s="133"/>
      <c r="P1365" s="133"/>
      <c r="Q1365" s="133"/>
      <c r="R1365" s="133"/>
      <c r="S1365" s="133"/>
      <c r="T1365" s="133"/>
      <c r="U1365" s="133"/>
      <c r="V1365" s="133"/>
      <c r="W1365" s="133"/>
      <c r="X1365" s="133"/>
      <c r="Y1365" s="133"/>
      <c r="Z1365" s="133"/>
      <c r="AA1365" s="133"/>
      <c r="AB1365" s="133"/>
    </row>
    <row r="1366" spans="2:28">
      <c r="B1366" s="133"/>
      <c r="C1366" s="133"/>
      <c r="D1366" s="133"/>
      <c r="E1366" s="133"/>
      <c r="F1366" s="133"/>
      <c r="G1366" s="133"/>
      <c r="H1366" s="133"/>
      <c r="I1366" s="133"/>
      <c r="J1366" s="133"/>
      <c r="K1366" s="133"/>
      <c r="L1366" s="133"/>
      <c r="M1366" s="133"/>
      <c r="N1366" s="133"/>
      <c r="O1366" s="133"/>
      <c r="P1366" s="133"/>
      <c r="Q1366" s="133"/>
      <c r="R1366" s="133"/>
      <c r="S1366" s="133"/>
      <c r="T1366" s="133"/>
      <c r="U1366" s="133"/>
      <c r="V1366" s="133"/>
      <c r="W1366" s="133"/>
      <c r="X1366" s="133"/>
      <c r="Y1366" s="133"/>
      <c r="Z1366" s="133"/>
      <c r="AA1366" s="133"/>
      <c r="AB1366" s="133"/>
    </row>
    <row r="1367" spans="2:28">
      <c r="B1367" s="133"/>
      <c r="C1367" s="133"/>
      <c r="D1367" s="133"/>
      <c r="E1367" s="133"/>
      <c r="F1367" s="133"/>
      <c r="G1367" s="133"/>
      <c r="H1367" s="133"/>
      <c r="I1367" s="133"/>
      <c r="J1367" s="133"/>
      <c r="K1367" s="133"/>
      <c r="L1367" s="133"/>
      <c r="M1367" s="133"/>
      <c r="N1367" s="133"/>
      <c r="O1367" s="133"/>
      <c r="P1367" s="133"/>
      <c r="Q1367" s="133"/>
      <c r="R1367" s="133"/>
      <c r="S1367" s="133"/>
      <c r="T1367" s="133"/>
      <c r="U1367" s="133"/>
      <c r="V1367" s="133"/>
      <c r="W1367" s="133"/>
      <c r="X1367" s="133"/>
      <c r="Y1367" s="133"/>
      <c r="Z1367" s="133"/>
      <c r="AA1367" s="133"/>
      <c r="AB1367" s="133"/>
    </row>
    <row r="1368" spans="2:28">
      <c r="B1368" s="133"/>
      <c r="C1368" s="133"/>
      <c r="D1368" s="133"/>
      <c r="E1368" s="133"/>
      <c r="F1368" s="133"/>
      <c r="G1368" s="133"/>
      <c r="H1368" s="133"/>
      <c r="I1368" s="133"/>
      <c r="J1368" s="133"/>
      <c r="K1368" s="133"/>
      <c r="L1368" s="133"/>
      <c r="M1368" s="133"/>
      <c r="N1368" s="133"/>
      <c r="O1368" s="133"/>
      <c r="P1368" s="133"/>
      <c r="Q1368" s="133"/>
      <c r="R1368" s="133"/>
      <c r="S1368" s="133"/>
      <c r="T1368" s="133"/>
      <c r="U1368" s="133"/>
      <c r="V1368" s="133"/>
      <c r="W1368" s="133"/>
      <c r="X1368" s="133"/>
      <c r="Y1368" s="133"/>
      <c r="Z1368" s="133"/>
      <c r="AA1368" s="133"/>
      <c r="AB1368" s="133"/>
    </row>
    <row r="1369" spans="2:28">
      <c r="B1369" s="133"/>
      <c r="C1369" s="133"/>
      <c r="D1369" s="133"/>
      <c r="E1369" s="133"/>
      <c r="F1369" s="133"/>
      <c r="G1369" s="133"/>
      <c r="H1369" s="133"/>
      <c r="I1369" s="133"/>
      <c r="J1369" s="133"/>
      <c r="K1369" s="133"/>
      <c r="L1369" s="133"/>
      <c r="M1369" s="133"/>
      <c r="N1369" s="133"/>
      <c r="O1369" s="133"/>
      <c r="P1369" s="133"/>
      <c r="Q1369" s="133"/>
      <c r="R1369" s="133"/>
      <c r="S1369" s="133"/>
      <c r="T1369" s="133"/>
      <c r="U1369" s="133"/>
      <c r="V1369" s="133"/>
      <c r="W1369" s="133"/>
      <c r="X1369" s="133"/>
      <c r="Y1369" s="133"/>
      <c r="Z1369" s="133"/>
      <c r="AA1369" s="133"/>
      <c r="AB1369" s="133"/>
    </row>
    <row r="1370" spans="2:28">
      <c r="B1370" s="133"/>
      <c r="C1370" s="133"/>
      <c r="D1370" s="133"/>
      <c r="E1370" s="133"/>
      <c r="F1370" s="133"/>
      <c r="G1370" s="133"/>
      <c r="H1370" s="133"/>
      <c r="I1370" s="133"/>
      <c r="J1370" s="133"/>
      <c r="K1370" s="133"/>
      <c r="L1370" s="133"/>
      <c r="M1370" s="133"/>
      <c r="N1370" s="133"/>
      <c r="O1370" s="133"/>
      <c r="P1370" s="133"/>
      <c r="Q1370" s="133"/>
      <c r="R1370" s="133"/>
      <c r="S1370" s="133"/>
      <c r="T1370" s="133"/>
      <c r="U1370" s="133"/>
      <c r="V1370" s="133"/>
      <c r="W1370" s="133"/>
      <c r="X1370" s="133"/>
      <c r="Y1370" s="133"/>
      <c r="Z1370" s="133"/>
      <c r="AA1370" s="133"/>
      <c r="AB1370" s="133"/>
    </row>
    <row r="1371" spans="2:28">
      <c r="B1371" s="133"/>
      <c r="C1371" s="133"/>
      <c r="D1371" s="133"/>
      <c r="E1371" s="133"/>
      <c r="F1371" s="133"/>
      <c r="G1371" s="133"/>
      <c r="H1371" s="133"/>
      <c r="I1371" s="133"/>
      <c r="J1371" s="133"/>
      <c r="K1371" s="133"/>
      <c r="L1371" s="133"/>
      <c r="M1371" s="133"/>
      <c r="N1371" s="133"/>
      <c r="O1371" s="133"/>
      <c r="P1371" s="133"/>
      <c r="Q1371" s="133"/>
      <c r="R1371" s="133"/>
      <c r="S1371" s="133"/>
      <c r="T1371" s="133"/>
      <c r="U1371" s="133"/>
      <c r="V1371" s="133"/>
      <c r="W1371" s="133"/>
      <c r="X1371" s="133"/>
      <c r="Y1371" s="133"/>
      <c r="Z1371" s="133"/>
      <c r="AA1371" s="133"/>
      <c r="AB1371" s="133"/>
    </row>
    <row r="1372" spans="2:28">
      <c r="B1372" s="133"/>
      <c r="C1372" s="133"/>
      <c r="D1372" s="133"/>
      <c r="E1372" s="133"/>
      <c r="F1372" s="133"/>
      <c r="G1372" s="133"/>
      <c r="H1372" s="133"/>
      <c r="I1372" s="133"/>
      <c r="J1372" s="133"/>
      <c r="K1372" s="133"/>
      <c r="L1372" s="133"/>
      <c r="M1372" s="133"/>
      <c r="N1372" s="133"/>
      <c r="O1372" s="133"/>
      <c r="P1372" s="133"/>
      <c r="Q1372" s="133"/>
      <c r="R1372" s="133"/>
      <c r="S1372" s="133"/>
      <c r="T1372" s="133"/>
      <c r="U1372" s="133"/>
      <c r="V1372" s="133"/>
      <c r="W1372" s="133"/>
      <c r="X1372" s="133"/>
      <c r="Y1372" s="133"/>
      <c r="Z1372" s="133"/>
      <c r="AA1372" s="133"/>
      <c r="AB1372" s="133"/>
    </row>
    <row r="1373" spans="2:28">
      <c r="B1373" s="133"/>
      <c r="C1373" s="133"/>
      <c r="D1373" s="133"/>
      <c r="E1373" s="133"/>
      <c r="F1373" s="133"/>
      <c r="G1373" s="133"/>
      <c r="H1373" s="133"/>
      <c r="I1373" s="133"/>
      <c r="J1373" s="133"/>
      <c r="K1373" s="133"/>
      <c r="L1373" s="133"/>
      <c r="M1373" s="133"/>
      <c r="N1373" s="133"/>
      <c r="O1373" s="133"/>
      <c r="P1373" s="133"/>
      <c r="Q1373" s="133"/>
      <c r="R1373" s="133"/>
      <c r="S1373" s="133"/>
      <c r="T1373" s="133"/>
      <c r="U1373" s="133"/>
      <c r="V1373" s="133"/>
      <c r="W1373" s="133"/>
      <c r="X1373" s="133"/>
      <c r="Y1373" s="133"/>
      <c r="Z1373" s="133"/>
      <c r="AA1373" s="133"/>
      <c r="AB1373" s="133"/>
    </row>
    <row r="1374" spans="2:28">
      <c r="B1374" s="133"/>
      <c r="C1374" s="133"/>
      <c r="D1374" s="133"/>
      <c r="E1374" s="133"/>
      <c r="F1374" s="133"/>
      <c r="G1374" s="133"/>
      <c r="H1374" s="133"/>
      <c r="I1374" s="133"/>
      <c r="J1374" s="133"/>
      <c r="K1374" s="133"/>
      <c r="L1374" s="133"/>
      <c r="M1374" s="133"/>
      <c r="N1374" s="133"/>
      <c r="O1374" s="133"/>
      <c r="P1374" s="133"/>
      <c r="Q1374" s="133"/>
      <c r="R1374" s="133"/>
      <c r="S1374" s="133"/>
      <c r="T1374" s="133"/>
      <c r="U1374" s="133"/>
      <c r="V1374" s="133"/>
      <c r="W1374" s="133"/>
      <c r="X1374" s="133"/>
      <c r="Y1374" s="133"/>
      <c r="Z1374" s="133"/>
      <c r="AA1374" s="133"/>
      <c r="AB1374" s="133"/>
    </row>
    <row r="1375" spans="2:28">
      <c r="B1375" s="133"/>
      <c r="C1375" s="133"/>
      <c r="D1375" s="133"/>
      <c r="E1375" s="133"/>
      <c r="F1375" s="133"/>
      <c r="G1375" s="133"/>
      <c r="H1375" s="133"/>
      <c r="I1375" s="133"/>
      <c r="J1375" s="133"/>
      <c r="K1375" s="133"/>
      <c r="L1375" s="133"/>
      <c r="M1375" s="133"/>
      <c r="N1375" s="133"/>
      <c r="O1375" s="133"/>
      <c r="P1375" s="133"/>
      <c r="Q1375" s="133"/>
      <c r="R1375" s="133"/>
      <c r="S1375" s="133"/>
      <c r="T1375" s="133"/>
      <c r="U1375" s="133"/>
      <c r="V1375" s="133"/>
      <c r="W1375" s="133"/>
      <c r="X1375" s="133"/>
      <c r="Y1375" s="133"/>
      <c r="Z1375" s="133"/>
      <c r="AA1375" s="133"/>
      <c r="AB1375" s="133"/>
    </row>
    <row r="1376" spans="2:28">
      <c r="B1376" s="133"/>
      <c r="C1376" s="133"/>
      <c r="D1376" s="133"/>
      <c r="E1376" s="133"/>
      <c r="F1376" s="133"/>
      <c r="G1376" s="133"/>
      <c r="H1376" s="133"/>
      <c r="I1376" s="133"/>
      <c r="J1376" s="133"/>
      <c r="K1376" s="133"/>
      <c r="L1376" s="133"/>
      <c r="M1376" s="133"/>
      <c r="N1376" s="133"/>
      <c r="O1376" s="133"/>
      <c r="P1376" s="133"/>
      <c r="Q1376" s="133"/>
      <c r="R1376" s="133"/>
      <c r="S1376" s="133"/>
      <c r="T1376" s="133"/>
      <c r="U1376" s="133"/>
      <c r="V1376" s="133"/>
      <c r="W1376" s="133"/>
      <c r="X1376" s="133"/>
      <c r="Y1376" s="133"/>
      <c r="Z1376" s="133"/>
      <c r="AA1376" s="133"/>
      <c r="AB1376" s="133"/>
    </row>
    <row r="1377" spans="2:28">
      <c r="B1377" s="133"/>
      <c r="C1377" s="133"/>
      <c r="D1377" s="133"/>
      <c r="E1377" s="133"/>
      <c r="F1377" s="133"/>
      <c r="G1377" s="133"/>
      <c r="H1377" s="133"/>
      <c r="I1377" s="133"/>
      <c r="J1377" s="133"/>
      <c r="K1377" s="133"/>
      <c r="L1377" s="133"/>
      <c r="M1377" s="133"/>
      <c r="N1377" s="133"/>
      <c r="O1377" s="133"/>
      <c r="P1377" s="133"/>
      <c r="Q1377" s="133"/>
      <c r="R1377" s="133"/>
      <c r="S1377" s="133"/>
      <c r="T1377" s="133"/>
      <c r="U1377" s="133"/>
      <c r="V1377" s="133"/>
      <c r="W1377" s="133"/>
      <c r="X1377" s="133"/>
      <c r="Y1377" s="133"/>
      <c r="Z1377" s="133"/>
      <c r="AA1377" s="133"/>
      <c r="AB1377" s="133"/>
    </row>
    <row r="1378" spans="2:28">
      <c r="B1378" s="133"/>
      <c r="C1378" s="133"/>
      <c r="D1378" s="133"/>
      <c r="E1378" s="133"/>
      <c r="F1378" s="133"/>
      <c r="G1378" s="133"/>
      <c r="H1378" s="133"/>
      <c r="I1378" s="133"/>
      <c r="J1378" s="133"/>
      <c r="K1378" s="133"/>
      <c r="L1378" s="133"/>
      <c r="M1378" s="133"/>
      <c r="N1378" s="133"/>
      <c r="O1378" s="133"/>
      <c r="P1378" s="133"/>
      <c r="Q1378" s="133"/>
      <c r="R1378" s="133"/>
      <c r="S1378" s="133"/>
      <c r="T1378" s="133"/>
      <c r="U1378" s="133"/>
      <c r="V1378" s="133"/>
      <c r="W1378" s="133"/>
      <c r="X1378" s="133"/>
      <c r="Y1378" s="133"/>
      <c r="Z1378" s="133"/>
      <c r="AA1378" s="133"/>
      <c r="AB1378" s="133"/>
    </row>
    <row r="1379" spans="2:28">
      <c r="B1379" s="133"/>
      <c r="C1379" s="133"/>
      <c r="D1379" s="133"/>
      <c r="E1379" s="133"/>
      <c r="F1379" s="133"/>
      <c r="G1379" s="133"/>
      <c r="H1379" s="133"/>
      <c r="I1379" s="133"/>
      <c r="J1379" s="133"/>
      <c r="K1379" s="133"/>
      <c r="L1379" s="133"/>
      <c r="M1379" s="133"/>
      <c r="N1379" s="133"/>
      <c r="O1379" s="133"/>
      <c r="P1379" s="133"/>
      <c r="Q1379" s="133"/>
      <c r="R1379" s="133"/>
      <c r="S1379" s="133"/>
      <c r="T1379" s="133"/>
      <c r="U1379" s="133"/>
      <c r="V1379" s="133"/>
      <c r="W1379" s="133"/>
      <c r="X1379" s="133"/>
      <c r="Y1379" s="133"/>
      <c r="Z1379" s="133"/>
      <c r="AA1379" s="133"/>
      <c r="AB1379" s="133"/>
    </row>
    <row r="1380" spans="2:28">
      <c r="B1380" s="133"/>
      <c r="C1380" s="133"/>
      <c r="D1380" s="133"/>
      <c r="E1380" s="133"/>
      <c r="F1380" s="133"/>
      <c r="G1380" s="133"/>
      <c r="H1380" s="133"/>
      <c r="I1380" s="133"/>
      <c r="J1380" s="133"/>
      <c r="K1380" s="133"/>
      <c r="L1380" s="133"/>
      <c r="M1380" s="133"/>
      <c r="N1380" s="133"/>
      <c r="O1380" s="133"/>
      <c r="P1380" s="133"/>
      <c r="Q1380" s="133"/>
      <c r="R1380" s="133"/>
      <c r="S1380" s="133"/>
      <c r="T1380" s="133"/>
      <c r="U1380" s="133"/>
      <c r="V1380" s="133"/>
      <c r="W1380" s="133"/>
      <c r="X1380" s="133"/>
      <c r="Y1380" s="133"/>
      <c r="Z1380" s="133"/>
      <c r="AA1380" s="133"/>
      <c r="AB1380" s="133"/>
    </row>
    <row r="1381" spans="2:28">
      <c r="B1381" s="133"/>
      <c r="C1381" s="133"/>
      <c r="D1381" s="133"/>
      <c r="E1381" s="133"/>
      <c r="F1381" s="133"/>
      <c r="G1381" s="133"/>
      <c r="H1381" s="133"/>
      <c r="I1381" s="133"/>
      <c r="J1381" s="133"/>
      <c r="K1381" s="133"/>
      <c r="L1381" s="133"/>
      <c r="M1381" s="133"/>
      <c r="N1381" s="133"/>
      <c r="O1381" s="133"/>
      <c r="P1381" s="133"/>
      <c r="Q1381" s="133"/>
      <c r="R1381" s="133"/>
      <c r="S1381" s="133"/>
      <c r="T1381" s="133"/>
      <c r="U1381" s="133"/>
      <c r="V1381" s="133"/>
      <c r="W1381" s="133"/>
      <c r="X1381" s="133"/>
      <c r="Y1381" s="133"/>
      <c r="Z1381" s="133"/>
      <c r="AA1381" s="133"/>
      <c r="AB1381" s="133"/>
    </row>
    <row r="1382" spans="2:28">
      <c r="B1382" s="133"/>
      <c r="C1382" s="133"/>
      <c r="D1382" s="133"/>
      <c r="E1382" s="133"/>
      <c r="F1382" s="133"/>
      <c r="G1382" s="133"/>
      <c r="H1382" s="133"/>
      <c r="I1382" s="133"/>
      <c r="J1382" s="133"/>
      <c r="K1382" s="133"/>
      <c r="L1382" s="133"/>
      <c r="M1382" s="133"/>
      <c r="N1382" s="133"/>
      <c r="O1382" s="133"/>
      <c r="P1382" s="133"/>
      <c r="Q1382" s="133"/>
      <c r="R1382" s="133"/>
      <c r="S1382" s="133"/>
      <c r="T1382" s="133"/>
      <c r="U1382" s="133"/>
      <c r="V1382" s="133"/>
      <c r="W1382" s="133"/>
      <c r="X1382" s="133"/>
      <c r="Y1382" s="133"/>
      <c r="Z1382" s="133"/>
      <c r="AA1382" s="133"/>
      <c r="AB1382" s="133"/>
    </row>
    <row r="1383" spans="2:28">
      <c r="B1383" s="133"/>
      <c r="C1383" s="133"/>
      <c r="D1383" s="133"/>
      <c r="E1383" s="133"/>
      <c r="F1383" s="133"/>
      <c r="G1383" s="133"/>
      <c r="H1383" s="133"/>
      <c r="I1383" s="133"/>
      <c r="J1383" s="133"/>
      <c r="K1383" s="133"/>
      <c r="L1383" s="133"/>
      <c r="M1383" s="133"/>
      <c r="N1383" s="133"/>
      <c r="O1383" s="133"/>
      <c r="P1383" s="133"/>
      <c r="Q1383" s="133"/>
      <c r="R1383" s="133"/>
      <c r="S1383" s="133"/>
      <c r="T1383" s="133"/>
      <c r="U1383" s="133"/>
      <c r="V1383" s="133"/>
      <c r="W1383" s="133"/>
      <c r="X1383" s="133"/>
      <c r="Y1383" s="133"/>
      <c r="Z1383" s="133"/>
      <c r="AA1383" s="133"/>
      <c r="AB1383" s="133"/>
    </row>
    <row r="1384" spans="2:28">
      <c r="B1384" s="133"/>
      <c r="C1384" s="133"/>
      <c r="D1384" s="133"/>
      <c r="E1384" s="133"/>
      <c r="F1384" s="133"/>
      <c r="G1384" s="133"/>
      <c r="H1384" s="133"/>
      <c r="I1384" s="133"/>
      <c r="J1384" s="133"/>
      <c r="K1384" s="133"/>
      <c r="L1384" s="133"/>
      <c r="M1384" s="133"/>
      <c r="N1384" s="133"/>
      <c r="O1384" s="133"/>
      <c r="P1384" s="133"/>
      <c r="Q1384" s="133"/>
      <c r="R1384" s="133"/>
      <c r="S1384" s="133"/>
      <c r="T1384" s="133"/>
      <c r="U1384" s="133"/>
      <c r="V1384" s="133"/>
      <c r="W1384" s="133"/>
      <c r="X1384" s="133"/>
      <c r="Y1384" s="133"/>
      <c r="Z1384" s="133"/>
      <c r="AA1384" s="133"/>
      <c r="AB1384" s="133"/>
    </row>
    <row r="1385" spans="2:28">
      <c r="B1385" s="133"/>
      <c r="C1385" s="133"/>
      <c r="D1385" s="133"/>
      <c r="E1385" s="133"/>
      <c r="F1385" s="133"/>
      <c r="G1385" s="133"/>
      <c r="H1385" s="133"/>
      <c r="I1385" s="133"/>
      <c r="J1385" s="133"/>
      <c r="K1385" s="133"/>
      <c r="L1385" s="133"/>
      <c r="M1385" s="133"/>
      <c r="N1385" s="133"/>
      <c r="O1385" s="133"/>
      <c r="P1385" s="133"/>
      <c r="Q1385" s="133"/>
      <c r="R1385" s="133"/>
      <c r="S1385" s="133"/>
      <c r="T1385" s="133"/>
      <c r="U1385" s="133"/>
      <c r="V1385" s="133"/>
      <c r="W1385" s="133"/>
      <c r="X1385" s="133"/>
      <c r="Y1385" s="133"/>
      <c r="Z1385" s="133"/>
      <c r="AA1385" s="133"/>
      <c r="AB1385" s="133"/>
    </row>
  </sheetData>
  <mergeCells count="99">
    <mergeCell ref="T126:V126"/>
    <mergeCell ref="W126:Y126"/>
    <mergeCell ref="Z126:AB126"/>
    <mergeCell ref="Q122:S122"/>
    <mergeCell ref="T122:V122"/>
    <mergeCell ref="W122:Y122"/>
    <mergeCell ref="Z122:AB122"/>
    <mergeCell ref="Q124:S124"/>
    <mergeCell ref="T124:V124"/>
    <mergeCell ref="W124:Y124"/>
    <mergeCell ref="T125:V125"/>
    <mergeCell ref="W125:Y125"/>
    <mergeCell ref="Z125:AB125"/>
    <mergeCell ref="K121:M121"/>
    <mergeCell ref="K122:M122"/>
    <mergeCell ref="K124:M124"/>
    <mergeCell ref="K125:M125"/>
    <mergeCell ref="Q8:S8"/>
    <mergeCell ref="Q114:S114"/>
    <mergeCell ref="B126:D126"/>
    <mergeCell ref="Z124:AB124"/>
    <mergeCell ref="H124:J124"/>
    <mergeCell ref="B125:D125"/>
    <mergeCell ref="E124:G124"/>
    <mergeCell ref="Q125:S125"/>
    <mergeCell ref="B124:D124"/>
    <mergeCell ref="E126:G126"/>
    <mergeCell ref="H125:J125"/>
    <mergeCell ref="H126:J126"/>
    <mergeCell ref="E125:G125"/>
    <mergeCell ref="K126:M126"/>
    <mergeCell ref="N124:P124"/>
    <mergeCell ref="N125:P125"/>
    <mergeCell ref="N126:P126"/>
    <mergeCell ref="Q126:S126"/>
    <mergeCell ref="T121:V121"/>
    <mergeCell ref="W121:Y121"/>
    <mergeCell ref="Z121:AB121"/>
    <mergeCell ref="B122:D122"/>
    <mergeCell ref="W120:Y120"/>
    <mergeCell ref="Z120:AB120"/>
    <mergeCell ref="E120:G120"/>
    <mergeCell ref="B121:D121"/>
    <mergeCell ref="B120:D120"/>
    <mergeCell ref="H121:J121"/>
    <mergeCell ref="H122:J122"/>
    <mergeCell ref="E121:G121"/>
    <mergeCell ref="E122:G122"/>
    <mergeCell ref="Q121:S121"/>
    <mergeCell ref="N121:P121"/>
    <mergeCell ref="N122:P122"/>
    <mergeCell ref="B114:D114"/>
    <mergeCell ref="T8:V8"/>
    <mergeCell ref="W8:Y8"/>
    <mergeCell ref="Z8:AB8"/>
    <mergeCell ref="B8:D8"/>
    <mergeCell ref="H8:J8"/>
    <mergeCell ref="H114:J114"/>
    <mergeCell ref="E8:G8"/>
    <mergeCell ref="E114:G114"/>
    <mergeCell ref="N8:P8"/>
    <mergeCell ref="N114:P114"/>
    <mergeCell ref="K8:M8"/>
    <mergeCell ref="K114:M114"/>
    <mergeCell ref="T114:V114"/>
    <mergeCell ref="W114:Y114"/>
    <mergeCell ref="Z114:AB114"/>
    <mergeCell ref="Z7:AB7"/>
    <mergeCell ref="H7:J7"/>
    <mergeCell ref="Z6:AB6"/>
    <mergeCell ref="B7:D7"/>
    <mergeCell ref="E7:G7"/>
    <mergeCell ref="H6:J6"/>
    <mergeCell ref="B6:D6"/>
    <mergeCell ref="E6:G6"/>
    <mergeCell ref="K6:M6"/>
    <mergeCell ref="Q6:S6"/>
    <mergeCell ref="N6:P6"/>
    <mergeCell ref="W5:Y5"/>
    <mergeCell ref="Z5:AB5"/>
    <mergeCell ref="E5:G5"/>
    <mergeCell ref="B5:D5"/>
    <mergeCell ref="H120:J120"/>
    <mergeCell ref="K120:M120"/>
    <mergeCell ref="N120:P120"/>
    <mergeCell ref="Q120:S120"/>
    <mergeCell ref="T120:V120"/>
    <mergeCell ref="T6:V6"/>
    <mergeCell ref="W6:Y6"/>
    <mergeCell ref="K7:M7"/>
    <mergeCell ref="N7:P7"/>
    <mergeCell ref="Q7:S7"/>
    <mergeCell ref="T7:V7"/>
    <mergeCell ref="W7:Y7"/>
    <mergeCell ref="H5:J5"/>
    <mergeCell ref="K5:M5"/>
    <mergeCell ref="N5:P5"/>
    <mergeCell ref="Q5:S5"/>
    <mergeCell ref="T5:V5"/>
  </mergeCells>
  <dataValidations count="5">
    <dataValidation type="list" showInputMessage="1" showErrorMessage="1" sqref="A109:A110 A115:A117 A113">
      <formula1>surcharges</formula1>
    </dataValidation>
    <dataValidation type="list" showInputMessage="1" showErrorMessage="1" sqref="A66:A86 A105:A107 A89:A103">
      <formula1>portcodepod</formula1>
    </dataValidation>
    <dataValidation type="list" allowBlank="1" showInputMessage="1" showErrorMessage="1" sqref="B16:AB16">
      <formula1>equipmentsize</formula1>
    </dataValidation>
    <dataValidation type="list" allowBlank="1" showInputMessage="1" showErrorMessage="1" sqref="B2:AB2">
      <formula1>agentcode</formula1>
    </dataValidation>
    <dataValidation type="list" allowBlank="1" showInputMessage="1" showErrorMessage="1" sqref="A18:A64">
      <formula1>portcodes</formula1>
    </dataValidation>
  </dataValidations>
  <pageMargins left="0.7" right="0.7" top="0.75" bottom="0.75" header="0.3" footer="0.3"/>
  <pageSetup paperSize="9" orientation="portrait" r:id="rId1"/>
  <headerFooter>
    <oddFooter>&amp;L_x000D_&amp;1#&amp;"Calibri"&amp;10&amp;K000000 Sensitivity: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sheetPr>
  <dimension ref="A1:Y122"/>
  <sheetViews>
    <sheetView zoomScale="60" zoomScaleNormal="60" workbookViewId="0">
      <pane xSplit="1" topLeftCell="S1" activePane="topRight" state="frozen"/>
      <selection activeCell="A6" sqref="A1:XFD1048576"/>
      <selection pane="topRight" activeCell="Q30" sqref="Q30"/>
    </sheetView>
  </sheetViews>
  <sheetFormatPr defaultColWidth="9.140625" defaultRowHeight="18.75"/>
  <cols>
    <col min="1" max="1" width="60.85546875" style="8" customWidth="1"/>
    <col min="2" max="7" width="35.7109375" style="198" customWidth="1"/>
    <col min="8" max="13" width="40" style="198" hidden="1" customWidth="1"/>
    <col min="14" max="25" width="40" style="198" customWidth="1"/>
    <col min="26" max="16384" width="9.140625" style="198"/>
  </cols>
  <sheetData>
    <row r="1" spans="1:25">
      <c r="A1" s="337" t="s">
        <v>1513</v>
      </c>
      <c r="B1" s="11" t="s">
        <v>1907</v>
      </c>
      <c r="C1" s="194" t="s">
        <v>1907</v>
      </c>
      <c r="D1" s="258" t="s">
        <v>1907</v>
      </c>
      <c r="E1" s="11" t="s">
        <v>1907</v>
      </c>
      <c r="F1" s="194" t="s">
        <v>1907</v>
      </c>
      <c r="G1" s="258" t="s">
        <v>1907</v>
      </c>
      <c r="H1" s="11" t="s">
        <v>1907</v>
      </c>
      <c r="I1" s="194" t="s">
        <v>1907</v>
      </c>
      <c r="J1" s="258" t="s">
        <v>1907</v>
      </c>
      <c r="K1" s="390" t="s">
        <v>1907</v>
      </c>
      <c r="L1" s="194" t="s">
        <v>1907</v>
      </c>
      <c r="M1" s="333" t="s">
        <v>1907</v>
      </c>
      <c r="N1" s="11" t="s">
        <v>1907</v>
      </c>
      <c r="O1" s="194" t="s">
        <v>1907</v>
      </c>
      <c r="P1" s="333" t="s">
        <v>1907</v>
      </c>
      <c r="Q1" s="11" t="s">
        <v>1907</v>
      </c>
      <c r="R1" s="194" t="s">
        <v>1907</v>
      </c>
      <c r="S1" s="258" t="s">
        <v>1907</v>
      </c>
      <c r="T1" s="390" t="s">
        <v>1907</v>
      </c>
      <c r="U1" s="194" t="s">
        <v>1907</v>
      </c>
      <c r="V1" s="258" t="s">
        <v>1907</v>
      </c>
      <c r="W1" s="390" t="s">
        <v>1907</v>
      </c>
      <c r="X1" s="194" t="s">
        <v>1907</v>
      </c>
      <c r="Y1" s="258" t="s">
        <v>1907</v>
      </c>
    </row>
    <row r="2" spans="1:25">
      <c r="A2" s="338" t="s">
        <v>1401</v>
      </c>
      <c r="B2" s="259" t="s">
        <v>1612</v>
      </c>
      <c r="C2" s="335" t="s">
        <v>1612</v>
      </c>
      <c r="D2" s="339" t="s">
        <v>1612</v>
      </c>
      <c r="E2" s="259" t="s">
        <v>1612</v>
      </c>
      <c r="F2" s="335" t="s">
        <v>1612</v>
      </c>
      <c r="G2" s="339" t="s">
        <v>1612</v>
      </c>
      <c r="H2" s="259" t="s">
        <v>1612</v>
      </c>
      <c r="I2" s="335" t="s">
        <v>1612</v>
      </c>
      <c r="J2" s="339" t="s">
        <v>1612</v>
      </c>
      <c r="K2" s="391" t="s">
        <v>1612</v>
      </c>
      <c r="L2" s="335" t="s">
        <v>1612</v>
      </c>
      <c r="M2" s="378" t="s">
        <v>1612</v>
      </c>
      <c r="N2" s="259" t="s">
        <v>1612</v>
      </c>
      <c r="O2" s="412" t="s">
        <v>1612</v>
      </c>
      <c r="P2" s="413" t="s">
        <v>1612</v>
      </c>
      <c r="Q2" s="259" t="s">
        <v>1612</v>
      </c>
      <c r="R2" s="412" t="s">
        <v>1612</v>
      </c>
      <c r="S2" s="339" t="s">
        <v>1612</v>
      </c>
      <c r="T2" s="440" t="s">
        <v>1612</v>
      </c>
      <c r="U2" s="412" t="s">
        <v>1612</v>
      </c>
      <c r="V2" s="339" t="s">
        <v>1612</v>
      </c>
      <c r="W2" s="391" t="s">
        <v>1612</v>
      </c>
      <c r="X2" s="335" t="s">
        <v>1612</v>
      </c>
      <c r="Y2" s="339" t="s">
        <v>1612</v>
      </c>
    </row>
    <row r="3" spans="1:25">
      <c r="A3" s="338" t="s">
        <v>1512</v>
      </c>
      <c r="B3" s="259" t="s">
        <v>1532</v>
      </c>
      <c r="C3" s="335" t="s">
        <v>1532</v>
      </c>
      <c r="D3" s="339" t="s">
        <v>1532</v>
      </c>
      <c r="E3" s="259" t="s">
        <v>1532</v>
      </c>
      <c r="F3" s="335" t="s">
        <v>1532</v>
      </c>
      <c r="G3" s="339" t="s">
        <v>1532</v>
      </c>
      <c r="H3" s="259" t="s">
        <v>1532</v>
      </c>
      <c r="I3" s="335" t="s">
        <v>1532</v>
      </c>
      <c r="J3" s="339" t="s">
        <v>1532</v>
      </c>
      <c r="K3" s="391" t="s">
        <v>1532</v>
      </c>
      <c r="L3" s="335" t="s">
        <v>1532</v>
      </c>
      <c r="M3" s="378" t="s">
        <v>1532</v>
      </c>
      <c r="N3" s="259" t="s">
        <v>1532</v>
      </c>
      <c r="O3" s="412" t="s">
        <v>1532</v>
      </c>
      <c r="P3" s="413" t="s">
        <v>1532</v>
      </c>
      <c r="Q3" s="259" t="s">
        <v>1532</v>
      </c>
      <c r="R3" s="412" t="s">
        <v>1532</v>
      </c>
      <c r="S3" s="339" t="s">
        <v>1532</v>
      </c>
      <c r="T3" s="440" t="s">
        <v>1532</v>
      </c>
      <c r="U3" s="412" t="s">
        <v>1532</v>
      </c>
      <c r="V3" s="339" t="s">
        <v>1532</v>
      </c>
      <c r="W3" s="391" t="s">
        <v>1532</v>
      </c>
      <c r="X3" s="335" t="s">
        <v>1532</v>
      </c>
      <c r="Y3" s="339" t="s">
        <v>1532</v>
      </c>
    </row>
    <row r="4" spans="1:25" ht="78.599999999999994" customHeight="1">
      <c r="A4" s="338" t="s">
        <v>1514</v>
      </c>
      <c r="B4" s="17" t="s">
        <v>1999</v>
      </c>
      <c r="C4" s="353" t="s">
        <v>1999</v>
      </c>
      <c r="D4" s="365" t="s">
        <v>1999</v>
      </c>
      <c r="E4" s="17" t="s">
        <v>1999</v>
      </c>
      <c r="F4" s="353" t="s">
        <v>1999</v>
      </c>
      <c r="G4" s="365" t="s">
        <v>1999</v>
      </c>
      <c r="H4" s="17" t="s">
        <v>1999</v>
      </c>
      <c r="I4" s="353" t="s">
        <v>1999</v>
      </c>
      <c r="J4" s="365" t="s">
        <v>1999</v>
      </c>
      <c r="K4" s="392" t="s">
        <v>1999</v>
      </c>
      <c r="L4" s="353" t="s">
        <v>1999</v>
      </c>
      <c r="M4" s="379" t="s">
        <v>1999</v>
      </c>
      <c r="N4" s="17" t="s">
        <v>1999</v>
      </c>
      <c r="O4" s="414" t="s">
        <v>1999</v>
      </c>
      <c r="P4" s="415" t="s">
        <v>1999</v>
      </c>
      <c r="Q4" s="17" t="s">
        <v>1999</v>
      </c>
      <c r="R4" s="414" t="s">
        <v>1999</v>
      </c>
      <c r="S4" s="365" t="s">
        <v>1999</v>
      </c>
      <c r="T4" s="441" t="s">
        <v>1999</v>
      </c>
      <c r="U4" s="414" t="s">
        <v>1999</v>
      </c>
      <c r="V4" s="365" t="s">
        <v>1999</v>
      </c>
      <c r="W4" s="392" t="s">
        <v>2066</v>
      </c>
      <c r="X4" s="353" t="s">
        <v>2066</v>
      </c>
      <c r="Y4" s="365" t="s">
        <v>2066</v>
      </c>
    </row>
    <row r="5" spans="1:25">
      <c r="A5" s="366" t="s">
        <v>1766</v>
      </c>
      <c r="B5" s="17" t="s">
        <v>1933</v>
      </c>
      <c r="C5" s="353" t="s">
        <v>1933</v>
      </c>
      <c r="D5" s="365" t="s">
        <v>1933</v>
      </c>
      <c r="E5" s="17" t="s">
        <v>1933</v>
      </c>
      <c r="F5" s="353" t="s">
        <v>1933</v>
      </c>
      <c r="G5" s="365" t="s">
        <v>1933</v>
      </c>
      <c r="H5" s="17" t="s">
        <v>1933</v>
      </c>
      <c r="I5" s="353" t="s">
        <v>1933</v>
      </c>
      <c r="J5" s="365" t="s">
        <v>1933</v>
      </c>
      <c r="K5" s="392" t="s">
        <v>1933</v>
      </c>
      <c r="L5" s="353" t="s">
        <v>1933</v>
      </c>
      <c r="M5" s="379" t="s">
        <v>1933</v>
      </c>
      <c r="N5" s="17" t="s">
        <v>1933</v>
      </c>
      <c r="O5" s="414" t="s">
        <v>1933</v>
      </c>
      <c r="P5" s="415" t="s">
        <v>1933</v>
      </c>
      <c r="Q5" s="17" t="s">
        <v>1933</v>
      </c>
      <c r="R5" s="414" t="s">
        <v>1933</v>
      </c>
      <c r="S5" s="365" t="s">
        <v>1933</v>
      </c>
      <c r="T5" s="441" t="s">
        <v>1933</v>
      </c>
      <c r="U5" s="414" t="s">
        <v>1933</v>
      </c>
      <c r="V5" s="365" t="s">
        <v>1933</v>
      </c>
      <c r="W5" s="392" t="s">
        <v>1933</v>
      </c>
      <c r="X5" s="353" t="s">
        <v>1933</v>
      </c>
      <c r="Y5" s="365" t="s">
        <v>1933</v>
      </c>
    </row>
    <row r="6" spans="1:25">
      <c r="A6" s="366" t="s">
        <v>1767</v>
      </c>
      <c r="B6" s="260" t="s">
        <v>2014</v>
      </c>
      <c r="C6" s="354" t="s">
        <v>2014</v>
      </c>
      <c r="D6" s="367" t="s">
        <v>2014</v>
      </c>
      <c r="E6" s="260" t="s">
        <v>2014</v>
      </c>
      <c r="F6" s="354" t="s">
        <v>2014</v>
      </c>
      <c r="G6" s="367" t="s">
        <v>2014</v>
      </c>
      <c r="H6" s="260" t="s">
        <v>2014</v>
      </c>
      <c r="I6" s="354" t="s">
        <v>2014</v>
      </c>
      <c r="J6" s="367" t="s">
        <v>2014</v>
      </c>
      <c r="K6" s="393" t="s">
        <v>2014</v>
      </c>
      <c r="L6" s="354" t="s">
        <v>2014</v>
      </c>
      <c r="M6" s="380" t="s">
        <v>2014</v>
      </c>
      <c r="N6" s="260" t="s">
        <v>2014</v>
      </c>
      <c r="O6" s="416" t="s">
        <v>2014</v>
      </c>
      <c r="P6" s="417" t="s">
        <v>2014</v>
      </c>
      <c r="Q6" s="260" t="s">
        <v>2014</v>
      </c>
      <c r="R6" s="416" t="s">
        <v>2014</v>
      </c>
      <c r="S6" s="367" t="s">
        <v>2014</v>
      </c>
      <c r="T6" s="442" t="s">
        <v>2014</v>
      </c>
      <c r="U6" s="416" t="s">
        <v>2014</v>
      </c>
      <c r="V6" s="367" t="s">
        <v>2014</v>
      </c>
      <c r="W6" s="393"/>
      <c r="X6" s="354"/>
      <c r="Y6" s="367"/>
    </row>
    <row r="7" spans="1:25">
      <c r="A7" s="340" t="s">
        <v>1515</v>
      </c>
      <c r="B7" s="260" t="s">
        <v>2000</v>
      </c>
      <c r="C7" s="354" t="s">
        <v>2000</v>
      </c>
      <c r="D7" s="367" t="s">
        <v>2000</v>
      </c>
      <c r="E7" s="260" t="s">
        <v>2000</v>
      </c>
      <c r="F7" s="354" t="s">
        <v>2000</v>
      </c>
      <c r="G7" s="367" t="s">
        <v>2000</v>
      </c>
      <c r="H7" s="260"/>
      <c r="I7" s="354"/>
      <c r="J7" s="367"/>
      <c r="K7" s="393"/>
      <c r="L7" s="354"/>
      <c r="M7" s="380"/>
      <c r="N7" s="260"/>
      <c r="O7" s="416"/>
      <c r="P7" s="417"/>
      <c r="Q7" s="260"/>
      <c r="R7" s="416"/>
      <c r="S7" s="367"/>
      <c r="T7" s="442"/>
      <c r="U7" s="416"/>
      <c r="V7" s="367"/>
      <c r="W7" s="393"/>
      <c r="X7" s="354"/>
      <c r="Y7" s="367"/>
    </row>
    <row r="8" spans="1:25">
      <c r="A8" s="340" t="s">
        <v>2015</v>
      </c>
      <c r="B8" s="260" t="s">
        <v>2016</v>
      </c>
      <c r="C8" s="354" t="s">
        <v>2016</v>
      </c>
      <c r="D8" s="367" t="s">
        <v>2016</v>
      </c>
      <c r="E8" s="260" t="s">
        <v>2016</v>
      </c>
      <c r="F8" s="354" t="s">
        <v>2016</v>
      </c>
      <c r="G8" s="367" t="s">
        <v>2016</v>
      </c>
      <c r="H8" s="260" t="s">
        <v>2017</v>
      </c>
      <c r="I8" s="354" t="s">
        <v>2017</v>
      </c>
      <c r="J8" s="367" t="s">
        <v>2017</v>
      </c>
      <c r="K8" s="393" t="s">
        <v>2017</v>
      </c>
      <c r="L8" s="354" t="s">
        <v>2017</v>
      </c>
      <c r="M8" s="380" t="s">
        <v>2017</v>
      </c>
      <c r="N8" s="260" t="s">
        <v>2077</v>
      </c>
      <c r="O8" s="416" t="s">
        <v>2077</v>
      </c>
      <c r="P8" s="417" t="s">
        <v>2077</v>
      </c>
      <c r="Q8" s="260" t="s">
        <v>2077</v>
      </c>
      <c r="R8" s="416" t="s">
        <v>2077</v>
      </c>
      <c r="S8" s="367" t="s">
        <v>2077</v>
      </c>
      <c r="T8" s="442" t="s">
        <v>2077</v>
      </c>
      <c r="U8" s="416" t="s">
        <v>2077</v>
      </c>
      <c r="V8" s="367" t="s">
        <v>2077</v>
      </c>
      <c r="W8" s="393" t="s">
        <v>2067</v>
      </c>
      <c r="X8" s="393" t="s">
        <v>2067</v>
      </c>
      <c r="Y8" s="393" t="s">
        <v>2067</v>
      </c>
    </row>
    <row r="9" spans="1:25">
      <c r="A9" s="340" t="s">
        <v>1516</v>
      </c>
      <c r="B9" s="454">
        <v>44251</v>
      </c>
      <c r="C9" s="418">
        <v>44251</v>
      </c>
      <c r="D9" s="443">
        <v>44251</v>
      </c>
      <c r="E9" s="454">
        <v>44251</v>
      </c>
      <c r="F9" s="418">
        <v>44251</v>
      </c>
      <c r="G9" s="443">
        <v>44251</v>
      </c>
      <c r="H9" s="261"/>
      <c r="I9" s="355"/>
      <c r="J9" s="368"/>
      <c r="K9" s="394"/>
      <c r="L9" s="355"/>
      <c r="M9" s="381"/>
      <c r="N9" s="261"/>
      <c r="O9" s="418"/>
      <c r="P9" s="419"/>
      <c r="Q9" s="261"/>
      <c r="R9" s="418"/>
      <c r="S9" s="368"/>
      <c r="T9" s="443"/>
      <c r="U9" s="418"/>
      <c r="V9" s="368"/>
      <c r="W9" s="394"/>
      <c r="X9" s="355"/>
      <c r="Y9" s="368"/>
    </row>
    <row r="10" spans="1:25">
      <c r="A10" s="340" t="s">
        <v>1997</v>
      </c>
      <c r="B10" s="1030" t="s">
        <v>2075</v>
      </c>
      <c r="C10" s="1022"/>
      <c r="D10" s="1041"/>
      <c r="E10" s="1030" t="s">
        <v>2075</v>
      </c>
      <c r="F10" s="1022"/>
      <c r="G10" s="1041"/>
      <c r="H10" s="1030"/>
      <c r="I10" s="1022"/>
      <c r="J10" s="1041"/>
      <c r="K10" s="1021"/>
      <c r="L10" s="1022"/>
      <c r="M10" s="1023"/>
      <c r="N10" s="1030"/>
      <c r="O10" s="1031"/>
      <c r="P10" s="1032"/>
      <c r="Q10" s="1030"/>
      <c r="R10" s="1031"/>
      <c r="S10" s="1041"/>
      <c r="T10" s="1043"/>
      <c r="U10" s="1031"/>
      <c r="V10" s="1041"/>
      <c r="W10" s="1021"/>
      <c r="X10" s="1022"/>
      <c r="Y10" s="1041"/>
    </row>
    <row r="11" spans="1:25">
      <c r="A11" s="340" t="s">
        <v>15</v>
      </c>
      <c r="B11" s="262"/>
      <c r="C11" s="356"/>
      <c r="D11" s="369"/>
      <c r="E11" s="262"/>
      <c r="F11" s="356"/>
      <c r="G11" s="369"/>
      <c r="H11" s="262"/>
      <c r="I11" s="356"/>
      <c r="J11" s="369"/>
      <c r="K11" s="395"/>
      <c r="L11" s="356"/>
      <c r="M11" s="382"/>
      <c r="N11" s="262"/>
      <c r="O11" s="420"/>
      <c r="P11" s="421"/>
      <c r="Q11" s="262"/>
      <c r="R11" s="420"/>
      <c r="S11" s="369"/>
      <c r="T11" s="444"/>
      <c r="U11" s="420"/>
      <c r="V11" s="369"/>
      <c r="W11" s="395"/>
      <c r="X11" s="356"/>
      <c r="Y11" s="369"/>
    </row>
    <row r="12" spans="1:25">
      <c r="A12" s="340" t="s">
        <v>16</v>
      </c>
      <c r="B12" s="262"/>
      <c r="C12" s="356"/>
      <c r="D12" s="369"/>
      <c r="E12" s="262"/>
      <c r="F12" s="356"/>
      <c r="G12" s="369"/>
      <c r="H12" s="262"/>
      <c r="I12" s="356"/>
      <c r="J12" s="369"/>
      <c r="K12" s="395"/>
      <c r="L12" s="356"/>
      <c r="M12" s="382"/>
      <c r="N12" s="262"/>
      <c r="O12" s="420"/>
      <c r="P12" s="421"/>
      <c r="Q12" s="262"/>
      <c r="R12" s="420"/>
      <c r="S12" s="369"/>
      <c r="T12" s="444"/>
      <c r="U12" s="420"/>
      <c r="V12" s="369"/>
      <c r="W12" s="395"/>
      <c r="X12" s="356"/>
      <c r="Y12" s="369"/>
    </row>
    <row r="13" spans="1:25">
      <c r="A13" s="340" t="s">
        <v>1517</v>
      </c>
      <c r="B13" s="263">
        <v>44256</v>
      </c>
      <c r="C13" s="357">
        <v>44256</v>
      </c>
      <c r="D13" s="370">
        <v>44256</v>
      </c>
      <c r="E13" s="263">
        <v>44256</v>
      </c>
      <c r="F13" s="357">
        <v>44256</v>
      </c>
      <c r="G13" s="370">
        <v>44256</v>
      </c>
      <c r="H13" s="263">
        <v>44215</v>
      </c>
      <c r="I13" s="357">
        <v>44215</v>
      </c>
      <c r="J13" s="370">
        <v>44215</v>
      </c>
      <c r="K13" s="396">
        <v>44215</v>
      </c>
      <c r="L13" s="357">
        <v>44215</v>
      </c>
      <c r="M13" s="383">
        <v>44215</v>
      </c>
      <c r="N13" s="263">
        <v>44270</v>
      </c>
      <c r="O13" s="422">
        <v>44270</v>
      </c>
      <c r="P13" s="423">
        <v>44270</v>
      </c>
      <c r="Q13" s="263">
        <v>44270</v>
      </c>
      <c r="R13" s="422">
        <v>44270</v>
      </c>
      <c r="S13" s="370">
        <v>44270</v>
      </c>
      <c r="T13" s="445">
        <v>44270</v>
      </c>
      <c r="U13" s="422">
        <v>44270</v>
      </c>
      <c r="V13" s="370">
        <v>44270</v>
      </c>
      <c r="W13" s="396">
        <v>44256</v>
      </c>
      <c r="X13" s="396">
        <v>44256</v>
      </c>
      <c r="Y13" s="396">
        <v>44256</v>
      </c>
    </row>
    <row r="14" spans="1:25">
      <c r="A14" s="340" t="s">
        <v>1518</v>
      </c>
      <c r="B14" s="263">
        <v>44620</v>
      </c>
      <c r="C14" s="357">
        <v>44620</v>
      </c>
      <c r="D14" s="370">
        <v>44620</v>
      </c>
      <c r="E14" s="263">
        <v>44620</v>
      </c>
      <c r="F14" s="357">
        <v>44620</v>
      </c>
      <c r="G14" s="370">
        <v>44620</v>
      </c>
      <c r="H14" s="263">
        <v>44255</v>
      </c>
      <c r="I14" s="357">
        <v>44255</v>
      </c>
      <c r="J14" s="370">
        <v>44255</v>
      </c>
      <c r="K14" s="396">
        <v>44255</v>
      </c>
      <c r="L14" s="357">
        <v>44255</v>
      </c>
      <c r="M14" s="383">
        <v>44255</v>
      </c>
      <c r="N14" s="263">
        <v>44286</v>
      </c>
      <c r="O14" s="422">
        <v>44286</v>
      </c>
      <c r="P14" s="423">
        <v>44286</v>
      </c>
      <c r="Q14" s="263">
        <v>44286</v>
      </c>
      <c r="R14" s="422">
        <v>44286</v>
      </c>
      <c r="S14" s="370">
        <v>44286</v>
      </c>
      <c r="T14" s="445">
        <v>44286</v>
      </c>
      <c r="U14" s="422">
        <v>44286</v>
      </c>
      <c r="V14" s="370">
        <v>44286</v>
      </c>
      <c r="W14" s="396">
        <v>44377</v>
      </c>
      <c r="X14" s="396">
        <v>44377</v>
      </c>
      <c r="Y14" s="396">
        <v>44377</v>
      </c>
    </row>
    <row r="15" spans="1:25">
      <c r="A15" s="340" t="s">
        <v>0</v>
      </c>
      <c r="B15" s="190"/>
      <c r="C15" s="358"/>
      <c r="D15" s="371"/>
      <c r="E15" s="190"/>
      <c r="F15" s="358"/>
      <c r="G15" s="371"/>
      <c r="H15" s="190"/>
      <c r="I15" s="358"/>
      <c r="J15" s="371"/>
      <c r="K15" s="397"/>
      <c r="L15" s="358"/>
      <c r="M15" s="404"/>
      <c r="N15" s="190"/>
      <c r="O15" s="424"/>
      <c r="P15" s="425"/>
      <c r="Q15" s="190"/>
      <c r="R15" s="424"/>
      <c r="S15" s="371"/>
      <c r="T15" s="446"/>
      <c r="U15" s="424"/>
      <c r="V15" s="371"/>
      <c r="W15" s="397"/>
      <c r="X15" s="358"/>
      <c r="Y15" s="371"/>
    </row>
    <row r="16" spans="1:25">
      <c r="A16" s="338" t="s">
        <v>1402</v>
      </c>
      <c r="B16" s="264" t="s">
        <v>1527</v>
      </c>
      <c r="C16" s="359" t="s">
        <v>1530</v>
      </c>
      <c r="D16" s="372" t="s">
        <v>1531</v>
      </c>
      <c r="E16" s="264" t="s">
        <v>1527</v>
      </c>
      <c r="F16" s="359" t="s">
        <v>1530</v>
      </c>
      <c r="G16" s="372" t="s">
        <v>1531</v>
      </c>
      <c r="H16" s="264" t="s">
        <v>1527</v>
      </c>
      <c r="I16" s="359" t="s">
        <v>1530</v>
      </c>
      <c r="J16" s="372" t="s">
        <v>1531</v>
      </c>
      <c r="K16" s="398" t="s">
        <v>1527</v>
      </c>
      <c r="L16" s="359" t="s">
        <v>1530</v>
      </c>
      <c r="M16" s="384" t="s">
        <v>1531</v>
      </c>
      <c r="N16" s="264" t="s">
        <v>1527</v>
      </c>
      <c r="O16" s="426" t="s">
        <v>1530</v>
      </c>
      <c r="P16" s="427" t="s">
        <v>1531</v>
      </c>
      <c r="Q16" s="264" t="s">
        <v>1527</v>
      </c>
      <c r="R16" s="426" t="s">
        <v>1530</v>
      </c>
      <c r="S16" s="372" t="s">
        <v>1531</v>
      </c>
      <c r="T16" s="447" t="s">
        <v>1527</v>
      </c>
      <c r="U16" s="426" t="s">
        <v>1530</v>
      </c>
      <c r="V16" s="372" t="s">
        <v>1531</v>
      </c>
      <c r="W16" s="398" t="s">
        <v>1527</v>
      </c>
      <c r="X16" s="359" t="s">
        <v>1530</v>
      </c>
      <c r="Y16" s="372" t="s">
        <v>1531</v>
      </c>
    </row>
    <row r="17" spans="1:25">
      <c r="A17" s="338" t="s">
        <v>1521</v>
      </c>
      <c r="B17" s="265"/>
      <c r="C17" s="360"/>
      <c r="D17" s="373"/>
      <c r="E17" s="265"/>
      <c r="F17" s="360"/>
      <c r="G17" s="373"/>
      <c r="H17" s="265"/>
      <c r="I17" s="360"/>
      <c r="J17" s="373"/>
      <c r="K17" s="399"/>
      <c r="L17" s="360"/>
      <c r="M17" s="385"/>
      <c r="N17" s="265"/>
      <c r="O17" s="428"/>
      <c r="P17" s="429"/>
      <c r="Q17" s="265"/>
      <c r="R17" s="428"/>
      <c r="S17" s="373"/>
      <c r="T17" s="448"/>
      <c r="U17" s="428"/>
      <c r="V17" s="373"/>
      <c r="W17" s="399"/>
      <c r="X17" s="360"/>
      <c r="Y17" s="373"/>
    </row>
    <row r="18" spans="1:25">
      <c r="A18" s="334" t="s">
        <v>1482</v>
      </c>
      <c r="B18" s="125">
        <v>1100</v>
      </c>
      <c r="C18" s="362">
        <v>2100</v>
      </c>
      <c r="D18" s="375">
        <v>2200</v>
      </c>
      <c r="E18" s="125">
        <v>1150</v>
      </c>
      <c r="F18" s="362">
        <v>2200</v>
      </c>
      <c r="G18" s="375">
        <v>2300</v>
      </c>
      <c r="H18" s="125"/>
      <c r="I18" s="362"/>
      <c r="J18" s="375"/>
      <c r="K18" s="351"/>
      <c r="L18" s="362"/>
      <c r="M18" s="386"/>
      <c r="N18" s="125">
        <v>3050</v>
      </c>
      <c r="O18" s="430">
        <v>6000</v>
      </c>
      <c r="P18" s="431">
        <v>6150</v>
      </c>
      <c r="Q18" s="125">
        <v>3075</v>
      </c>
      <c r="R18" s="430">
        <v>6050</v>
      </c>
      <c r="S18" s="375">
        <v>6200</v>
      </c>
      <c r="T18" s="449">
        <v>3375</v>
      </c>
      <c r="U18" s="430">
        <v>6650</v>
      </c>
      <c r="V18" s="375">
        <v>6800</v>
      </c>
      <c r="W18" s="351"/>
      <c r="X18" s="362"/>
      <c r="Y18" s="375"/>
    </row>
    <row r="19" spans="1:25">
      <c r="A19" s="334" t="s">
        <v>1937</v>
      </c>
      <c r="B19" s="125">
        <v>1100</v>
      </c>
      <c r="C19" s="362">
        <v>2100</v>
      </c>
      <c r="D19" s="375">
        <v>2200</v>
      </c>
      <c r="E19" s="125">
        <v>1150</v>
      </c>
      <c r="F19" s="362">
        <v>2200</v>
      </c>
      <c r="G19" s="375">
        <v>2300</v>
      </c>
      <c r="H19" s="125">
        <v>4175</v>
      </c>
      <c r="I19" s="362">
        <v>8250</v>
      </c>
      <c r="J19" s="375">
        <v>8400</v>
      </c>
      <c r="K19" s="351">
        <v>4250</v>
      </c>
      <c r="L19" s="362">
        <v>8400</v>
      </c>
      <c r="M19" s="386">
        <v>8550</v>
      </c>
      <c r="N19" s="125">
        <v>3050</v>
      </c>
      <c r="O19" s="430">
        <v>6000</v>
      </c>
      <c r="P19" s="431">
        <v>6150</v>
      </c>
      <c r="Q19" s="125">
        <v>3075</v>
      </c>
      <c r="R19" s="430">
        <v>6050</v>
      </c>
      <c r="S19" s="375">
        <v>6200</v>
      </c>
      <c r="T19" s="449">
        <v>3375</v>
      </c>
      <c r="U19" s="430">
        <v>6650</v>
      </c>
      <c r="V19" s="375">
        <v>6800</v>
      </c>
      <c r="W19" s="351"/>
      <c r="X19" s="362"/>
      <c r="Y19" s="375"/>
    </row>
    <row r="20" spans="1:25">
      <c r="A20" s="334" t="s">
        <v>1483</v>
      </c>
      <c r="B20" s="125">
        <v>1100</v>
      </c>
      <c r="C20" s="362">
        <v>2100</v>
      </c>
      <c r="D20" s="375">
        <v>2200</v>
      </c>
      <c r="E20" s="125">
        <v>1150</v>
      </c>
      <c r="F20" s="362">
        <v>2200</v>
      </c>
      <c r="G20" s="375">
        <v>2300</v>
      </c>
      <c r="H20" s="125">
        <v>4175</v>
      </c>
      <c r="I20" s="362">
        <v>8250</v>
      </c>
      <c r="J20" s="375">
        <v>8400</v>
      </c>
      <c r="K20" s="351">
        <v>4250</v>
      </c>
      <c r="L20" s="362">
        <v>8400</v>
      </c>
      <c r="M20" s="386">
        <v>8550</v>
      </c>
      <c r="N20" s="125">
        <v>3050</v>
      </c>
      <c r="O20" s="430">
        <v>6000</v>
      </c>
      <c r="P20" s="431">
        <v>6150</v>
      </c>
      <c r="Q20" s="125">
        <v>3075</v>
      </c>
      <c r="R20" s="430">
        <v>6050</v>
      </c>
      <c r="S20" s="375">
        <v>6200</v>
      </c>
      <c r="T20" s="449">
        <v>3375</v>
      </c>
      <c r="U20" s="430">
        <v>6650</v>
      </c>
      <c r="V20" s="375">
        <v>6800</v>
      </c>
      <c r="W20" s="351"/>
      <c r="X20" s="362"/>
      <c r="Y20" s="375"/>
    </row>
    <row r="21" spans="1:25">
      <c r="A21" s="334" t="s">
        <v>1488</v>
      </c>
      <c r="B21" s="125">
        <v>1100</v>
      </c>
      <c r="C21" s="362">
        <v>2100</v>
      </c>
      <c r="D21" s="375">
        <v>2200</v>
      </c>
      <c r="E21" s="125">
        <v>1150</v>
      </c>
      <c r="F21" s="362">
        <v>2200</v>
      </c>
      <c r="G21" s="375">
        <v>2300</v>
      </c>
      <c r="H21" s="125">
        <v>4175</v>
      </c>
      <c r="I21" s="362">
        <v>8250</v>
      </c>
      <c r="J21" s="375">
        <v>8400</v>
      </c>
      <c r="K21" s="351">
        <v>4250</v>
      </c>
      <c r="L21" s="362">
        <v>8400</v>
      </c>
      <c r="M21" s="386">
        <v>8550</v>
      </c>
      <c r="N21" s="125">
        <v>3050</v>
      </c>
      <c r="O21" s="430">
        <v>6000</v>
      </c>
      <c r="P21" s="431">
        <v>6150</v>
      </c>
      <c r="Q21" s="125">
        <v>3075</v>
      </c>
      <c r="R21" s="430">
        <v>6050</v>
      </c>
      <c r="S21" s="375">
        <v>6200</v>
      </c>
      <c r="T21" s="449">
        <v>3375</v>
      </c>
      <c r="U21" s="430">
        <v>6650</v>
      </c>
      <c r="V21" s="375">
        <v>6800</v>
      </c>
      <c r="W21" s="351"/>
      <c r="X21" s="362"/>
      <c r="Y21" s="375"/>
    </row>
    <row r="22" spans="1:25">
      <c r="A22" s="334" t="s">
        <v>1490</v>
      </c>
      <c r="B22" s="125">
        <v>1200</v>
      </c>
      <c r="C22" s="362">
        <v>2200</v>
      </c>
      <c r="D22" s="375">
        <v>2300</v>
      </c>
      <c r="E22" s="125">
        <v>1250</v>
      </c>
      <c r="F22" s="362">
        <v>2300</v>
      </c>
      <c r="G22" s="375">
        <v>2400</v>
      </c>
      <c r="H22" s="125"/>
      <c r="I22" s="362"/>
      <c r="J22" s="375"/>
      <c r="K22" s="351"/>
      <c r="L22" s="362"/>
      <c r="M22" s="386"/>
      <c r="N22" s="125"/>
      <c r="O22" s="430"/>
      <c r="P22" s="431"/>
      <c r="Q22" s="125"/>
      <c r="R22" s="430"/>
      <c r="S22" s="375"/>
      <c r="T22" s="449"/>
      <c r="U22" s="430"/>
      <c r="V22" s="375"/>
      <c r="W22" s="351"/>
      <c r="X22" s="362"/>
      <c r="Y22" s="375"/>
    </row>
    <row r="23" spans="1:25">
      <c r="A23" s="334" t="s">
        <v>1874</v>
      </c>
      <c r="B23" s="125">
        <v>1250</v>
      </c>
      <c r="C23" s="362">
        <v>2400</v>
      </c>
      <c r="D23" s="375">
        <v>2500</v>
      </c>
      <c r="E23" s="125">
        <v>1300</v>
      </c>
      <c r="F23" s="362">
        <v>2500</v>
      </c>
      <c r="G23" s="375">
        <v>2600</v>
      </c>
      <c r="H23" s="125"/>
      <c r="I23" s="362"/>
      <c r="J23" s="375"/>
      <c r="K23" s="351"/>
      <c r="L23" s="362"/>
      <c r="M23" s="386"/>
      <c r="N23" s="125"/>
      <c r="O23" s="430"/>
      <c r="P23" s="431"/>
      <c r="Q23" s="125"/>
      <c r="R23" s="430"/>
      <c r="S23" s="375"/>
      <c r="T23" s="449"/>
      <c r="U23" s="430"/>
      <c r="V23" s="375"/>
      <c r="W23" s="351"/>
      <c r="X23" s="362"/>
      <c r="Y23" s="375"/>
    </row>
    <row r="24" spans="1:25">
      <c r="A24" s="334" t="s">
        <v>1487</v>
      </c>
      <c r="B24" s="125">
        <v>1100</v>
      </c>
      <c r="C24" s="362">
        <v>2100</v>
      </c>
      <c r="D24" s="375">
        <v>2200</v>
      </c>
      <c r="E24" s="125">
        <v>1150</v>
      </c>
      <c r="F24" s="362">
        <v>2200</v>
      </c>
      <c r="G24" s="375">
        <v>2300</v>
      </c>
      <c r="H24" s="125">
        <v>4175</v>
      </c>
      <c r="I24" s="362">
        <v>8250</v>
      </c>
      <c r="J24" s="375">
        <v>8400</v>
      </c>
      <c r="K24" s="351">
        <v>4250</v>
      </c>
      <c r="L24" s="362">
        <v>8400</v>
      </c>
      <c r="M24" s="386">
        <v>8550</v>
      </c>
      <c r="N24" s="125">
        <v>3050</v>
      </c>
      <c r="O24" s="430">
        <v>6000</v>
      </c>
      <c r="P24" s="431">
        <v>6150</v>
      </c>
      <c r="Q24" s="125">
        <v>3075</v>
      </c>
      <c r="R24" s="430">
        <v>6050</v>
      </c>
      <c r="S24" s="375">
        <v>6200</v>
      </c>
      <c r="T24" s="449">
        <v>3375</v>
      </c>
      <c r="U24" s="430">
        <v>6650</v>
      </c>
      <c r="V24" s="375">
        <v>6800</v>
      </c>
      <c r="W24" s="351"/>
      <c r="X24" s="362"/>
      <c r="Y24" s="375"/>
    </row>
    <row r="25" spans="1:25">
      <c r="A25" s="334" t="s">
        <v>1489</v>
      </c>
      <c r="B25" s="125">
        <v>1200</v>
      </c>
      <c r="C25" s="362">
        <v>2200</v>
      </c>
      <c r="D25" s="375">
        <v>2300</v>
      </c>
      <c r="E25" s="125">
        <v>1250</v>
      </c>
      <c r="F25" s="362">
        <v>2300</v>
      </c>
      <c r="G25" s="375">
        <v>2400</v>
      </c>
      <c r="H25" s="125">
        <v>4275</v>
      </c>
      <c r="I25" s="362">
        <v>8350</v>
      </c>
      <c r="J25" s="375">
        <v>8500</v>
      </c>
      <c r="K25" s="351">
        <v>4350</v>
      </c>
      <c r="L25" s="362">
        <v>8500</v>
      </c>
      <c r="M25" s="386">
        <v>8650</v>
      </c>
      <c r="N25" s="125"/>
      <c r="O25" s="430"/>
      <c r="P25" s="431"/>
      <c r="Q25" s="125"/>
      <c r="R25" s="430"/>
      <c r="S25" s="375"/>
      <c r="T25" s="449"/>
      <c r="U25" s="430"/>
      <c r="V25" s="375"/>
      <c r="W25" s="351"/>
      <c r="X25" s="362"/>
      <c r="Y25" s="375"/>
    </row>
    <row r="26" spans="1:25">
      <c r="A26" s="334" t="s">
        <v>1491</v>
      </c>
      <c r="B26" s="125">
        <v>1100</v>
      </c>
      <c r="C26" s="362">
        <v>2100</v>
      </c>
      <c r="D26" s="375">
        <v>2200</v>
      </c>
      <c r="E26" s="125">
        <v>1150</v>
      </c>
      <c r="F26" s="362">
        <v>2200</v>
      </c>
      <c r="G26" s="375">
        <v>2300</v>
      </c>
      <c r="H26" s="125">
        <v>4175</v>
      </c>
      <c r="I26" s="362">
        <v>8250</v>
      </c>
      <c r="J26" s="375">
        <v>8400</v>
      </c>
      <c r="K26" s="351">
        <v>4250</v>
      </c>
      <c r="L26" s="362">
        <v>8400</v>
      </c>
      <c r="M26" s="386">
        <v>8550</v>
      </c>
      <c r="N26" s="125">
        <v>3050</v>
      </c>
      <c r="O26" s="430">
        <v>6000</v>
      </c>
      <c r="P26" s="431">
        <v>6150</v>
      </c>
      <c r="Q26" s="125">
        <v>3075</v>
      </c>
      <c r="R26" s="430">
        <v>6050</v>
      </c>
      <c r="S26" s="375">
        <v>6200</v>
      </c>
      <c r="T26" s="449">
        <v>3375</v>
      </c>
      <c r="U26" s="430">
        <v>6650</v>
      </c>
      <c r="V26" s="375">
        <v>6800</v>
      </c>
      <c r="W26" s="351">
        <v>2000</v>
      </c>
      <c r="X26" s="362">
        <v>3900</v>
      </c>
      <c r="Y26" s="375">
        <v>4000</v>
      </c>
    </row>
    <row r="27" spans="1:25">
      <c r="A27" s="334" t="s">
        <v>1492</v>
      </c>
      <c r="B27" s="125">
        <v>1100</v>
      </c>
      <c r="C27" s="362">
        <v>2100</v>
      </c>
      <c r="D27" s="375">
        <v>2200</v>
      </c>
      <c r="E27" s="125">
        <v>1150</v>
      </c>
      <c r="F27" s="362">
        <v>2200</v>
      </c>
      <c r="G27" s="375">
        <v>2300</v>
      </c>
      <c r="H27" s="125">
        <v>4175</v>
      </c>
      <c r="I27" s="362">
        <v>8250</v>
      </c>
      <c r="J27" s="375">
        <v>8400</v>
      </c>
      <c r="K27" s="351">
        <v>4250</v>
      </c>
      <c r="L27" s="362">
        <v>8400</v>
      </c>
      <c r="M27" s="386">
        <v>8550</v>
      </c>
      <c r="N27" s="125">
        <v>3050</v>
      </c>
      <c r="O27" s="430">
        <v>6000</v>
      </c>
      <c r="P27" s="431">
        <v>6150</v>
      </c>
      <c r="Q27" s="125">
        <v>3075</v>
      </c>
      <c r="R27" s="430">
        <v>6050</v>
      </c>
      <c r="S27" s="375">
        <v>6200</v>
      </c>
      <c r="T27" s="449">
        <v>3375</v>
      </c>
      <c r="U27" s="430">
        <v>6650</v>
      </c>
      <c r="V27" s="375">
        <v>6800</v>
      </c>
      <c r="W27" s="351">
        <v>2000</v>
      </c>
      <c r="X27" s="362">
        <v>3900</v>
      </c>
      <c r="Y27" s="375">
        <v>4000</v>
      </c>
    </row>
    <row r="28" spans="1:25">
      <c r="A28" s="334" t="s">
        <v>1493</v>
      </c>
      <c r="B28" s="125">
        <v>1100</v>
      </c>
      <c r="C28" s="362">
        <v>2100</v>
      </c>
      <c r="D28" s="375">
        <v>2200</v>
      </c>
      <c r="E28" s="125">
        <v>1150</v>
      </c>
      <c r="F28" s="362">
        <v>2200</v>
      </c>
      <c r="G28" s="375">
        <v>2300</v>
      </c>
      <c r="H28" s="125">
        <v>4175</v>
      </c>
      <c r="I28" s="362">
        <v>8250</v>
      </c>
      <c r="J28" s="375">
        <v>8400</v>
      </c>
      <c r="K28" s="351">
        <v>4250</v>
      </c>
      <c r="L28" s="362">
        <v>8400</v>
      </c>
      <c r="M28" s="386">
        <v>8550</v>
      </c>
      <c r="N28" s="125">
        <v>3050</v>
      </c>
      <c r="O28" s="430">
        <v>6000</v>
      </c>
      <c r="P28" s="431">
        <v>6150</v>
      </c>
      <c r="Q28" s="125">
        <v>3075</v>
      </c>
      <c r="R28" s="430">
        <v>6050</v>
      </c>
      <c r="S28" s="375">
        <v>6200</v>
      </c>
      <c r="T28" s="449">
        <v>3375</v>
      </c>
      <c r="U28" s="430">
        <v>6650</v>
      </c>
      <c r="V28" s="375">
        <v>6800</v>
      </c>
      <c r="W28" s="351"/>
      <c r="X28" s="362"/>
      <c r="Y28" s="375"/>
    </row>
    <row r="29" spans="1:25">
      <c r="A29" s="334" t="s">
        <v>1494</v>
      </c>
      <c r="B29" s="125">
        <v>1100</v>
      </c>
      <c r="C29" s="362">
        <v>2100</v>
      </c>
      <c r="D29" s="375">
        <v>2200</v>
      </c>
      <c r="E29" s="125">
        <v>1150</v>
      </c>
      <c r="F29" s="362">
        <v>2200</v>
      </c>
      <c r="G29" s="375">
        <v>2300</v>
      </c>
      <c r="H29" s="125">
        <v>4175</v>
      </c>
      <c r="I29" s="362">
        <v>8250</v>
      </c>
      <c r="J29" s="375">
        <v>8400</v>
      </c>
      <c r="K29" s="351">
        <v>4250</v>
      </c>
      <c r="L29" s="362">
        <v>8400</v>
      </c>
      <c r="M29" s="386">
        <v>8550</v>
      </c>
      <c r="N29" s="125">
        <v>3050</v>
      </c>
      <c r="O29" s="430">
        <v>6000</v>
      </c>
      <c r="P29" s="431">
        <v>6150</v>
      </c>
      <c r="Q29" s="125">
        <v>3075</v>
      </c>
      <c r="R29" s="430">
        <v>6050</v>
      </c>
      <c r="S29" s="375">
        <v>6200</v>
      </c>
      <c r="T29" s="449">
        <v>3375</v>
      </c>
      <c r="U29" s="430">
        <v>6650</v>
      </c>
      <c r="V29" s="375">
        <v>6800</v>
      </c>
      <c r="W29" s="351">
        <v>2000</v>
      </c>
      <c r="X29" s="362">
        <v>3900</v>
      </c>
      <c r="Y29" s="375">
        <v>4000</v>
      </c>
    </row>
    <row r="30" spans="1:25">
      <c r="A30" s="334" t="s">
        <v>1495</v>
      </c>
      <c r="B30" s="125">
        <v>1100</v>
      </c>
      <c r="C30" s="362">
        <v>2100</v>
      </c>
      <c r="D30" s="375">
        <v>2200</v>
      </c>
      <c r="E30" s="125">
        <v>1150</v>
      </c>
      <c r="F30" s="362">
        <v>2200</v>
      </c>
      <c r="G30" s="375">
        <v>2300</v>
      </c>
      <c r="H30" s="125">
        <v>4175</v>
      </c>
      <c r="I30" s="362">
        <v>8250</v>
      </c>
      <c r="J30" s="375">
        <v>8400</v>
      </c>
      <c r="K30" s="351">
        <v>4250</v>
      </c>
      <c r="L30" s="362">
        <v>8400</v>
      </c>
      <c r="M30" s="386">
        <v>8550</v>
      </c>
      <c r="N30" s="125">
        <v>3050</v>
      </c>
      <c r="O30" s="430">
        <v>6000</v>
      </c>
      <c r="P30" s="431">
        <v>6150</v>
      </c>
      <c r="Q30" s="125">
        <v>3075</v>
      </c>
      <c r="R30" s="430">
        <v>6050</v>
      </c>
      <c r="S30" s="375">
        <v>6200</v>
      </c>
      <c r="T30" s="449">
        <v>3375</v>
      </c>
      <c r="U30" s="430">
        <v>6650</v>
      </c>
      <c r="V30" s="375">
        <v>6800</v>
      </c>
      <c r="W30" s="351"/>
      <c r="X30" s="362"/>
      <c r="Y30" s="375"/>
    </row>
    <row r="31" spans="1:25">
      <c r="A31" s="334" t="s">
        <v>1496</v>
      </c>
      <c r="B31" s="125">
        <v>1150</v>
      </c>
      <c r="C31" s="362">
        <v>2200</v>
      </c>
      <c r="D31" s="375">
        <v>2300</v>
      </c>
      <c r="E31" s="125">
        <v>1200</v>
      </c>
      <c r="F31" s="362">
        <v>2300</v>
      </c>
      <c r="G31" s="375">
        <v>2400</v>
      </c>
      <c r="H31" s="125">
        <v>4225</v>
      </c>
      <c r="I31" s="362">
        <v>8350</v>
      </c>
      <c r="J31" s="375">
        <v>8500</v>
      </c>
      <c r="K31" s="351">
        <v>4300</v>
      </c>
      <c r="L31" s="362">
        <v>8500</v>
      </c>
      <c r="M31" s="386">
        <v>8650</v>
      </c>
      <c r="N31" s="125"/>
      <c r="O31" s="430"/>
      <c r="P31" s="431"/>
      <c r="Q31" s="125"/>
      <c r="R31" s="430"/>
      <c r="S31" s="375"/>
      <c r="T31" s="449"/>
      <c r="U31" s="430"/>
      <c r="V31" s="375"/>
      <c r="W31" s="351"/>
      <c r="X31" s="362"/>
      <c r="Y31" s="375"/>
    </row>
    <row r="32" spans="1:25">
      <c r="A32" s="334" t="s">
        <v>1497</v>
      </c>
      <c r="B32" s="125">
        <v>1150</v>
      </c>
      <c r="C32" s="362">
        <v>2200</v>
      </c>
      <c r="D32" s="375">
        <v>2300</v>
      </c>
      <c r="E32" s="125">
        <v>1200</v>
      </c>
      <c r="F32" s="362">
        <v>2300</v>
      </c>
      <c r="G32" s="375">
        <v>2400</v>
      </c>
      <c r="H32" s="125">
        <v>4225</v>
      </c>
      <c r="I32" s="362">
        <v>8350</v>
      </c>
      <c r="J32" s="375">
        <v>8500</v>
      </c>
      <c r="K32" s="351">
        <v>4300</v>
      </c>
      <c r="L32" s="362">
        <v>8500</v>
      </c>
      <c r="M32" s="386">
        <v>8650</v>
      </c>
      <c r="N32" s="125"/>
      <c r="O32" s="430"/>
      <c r="P32" s="431"/>
      <c r="Q32" s="125"/>
      <c r="R32" s="430"/>
      <c r="S32" s="375"/>
      <c r="T32" s="449"/>
      <c r="U32" s="430"/>
      <c r="V32" s="375"/>
      <c r="W32" s="351"/>
      <c r="X32" s="362"/>
      <c r="Y32" s="375"/>
    </row>
    <row r="33" spans="1:25">
      <c r="A33" s="334" t="s">
        <v>1498</v>
      </c>
      <c r="B33" s="125">
        <v>1150</v>
      </c>
      <c r="C33" s="362">
        <v>2200</v>
      </c>
      <c r="D33" s="375">
        <v>2300</v>
      </c>
      <c r="E33" s="125">
        <v>1200</v>
      </c>
      <c r="F33" s="362">
        <v>2300</v>
      </c>
      <c r="G33" s="375">
        <v>2400</v>
      </c>
      <c r="H33" s="125">
        <v>4225</v>
      </c>
      <c r="I33" s="362">
        <v>8350</v>
      </c>
      <c r="J33" s="375">
        <v>8500</v>
      </c>
      <c r="K33" s="351">
        <v>4300</v>
      </c>
      <c r="L33" s="362">
        <v>8500</v>
      </c>
      <c r="M33" s="386">
        <v>8650</v>
      </c>
      <c r="N33" s="125"/>
      <c r="O33" s="430"/>
      <c r="P33" s="431"/>
      <c r="Q33" s="125"/>
      <c r="R33" s="430"/>
      <c r="S33" s="375"/>
      <c r="T33" s="449"/>
      <c r="U33" s="430"/>
      <c r="V33" s="375"/>
      <c r="W33" s="351"/>
      <c r="X33" s="362"/>
      <c r="Y33" s="375"/>
    </row>
    <row r="34" spans="1:25">
      <c r="A34" s="334" t="s">
        <v>1708</v>
      </c>
      <c r="B34" s="125">
        <v>1150</v>
      </c>
      <c r="C34" s="362">
        <v>2200</v>
      </c>
      <c r="D34" s="375">
        <v>2300</v>
      </c>
      <c r="E34" s="125">
        <v>1200</v>
      </c>
      <c r="F34" s="362">
        <v>2300</v>
      </c>
      <c r="G34" s="375">
        <v>2400</v>
      </c>
      <c r="H34" s="125">
        <v>4225</v>
      </c>
      <c r="I34" s="362">
        <v>8350</v>
      </c>
      <c r="J34" s="375">
        <v>8500</v>
      </c>
      <c r="K34" s="351">
        <v>4300</v>
      </c>
      <c r="L34" s="362">
        <v>8500</v>
      </c>
      <c r="M34" s="386">
        <v>8650</v>
      </c>
      <c r="N34" s="125"/>
      <c r="O34" s="430"/>
      <c r="P34" s="431"/>
      <c r="Q34" s="125"/>
      <c r="R34" s="430"/>
      <c r="S34" s="375"/>
      <c r="T34" s="449"/>
      <c r="U34" s="430"/>
      <c r="V34" s="375"/>
      <c r="W34" s="351"/>
      <c r="X34" s="362"/>
      <c r="Y34" s="375"/>
    </row>
    <row r="35" spans="1:25">
      <c r="A35" s="334" t="s">
        <v>1500</v>
      </c>
      <c r="B35" s="125">
        <v>1150</v>
      </c>
      <c r="C35" s="362">
        <v>2200</v>
      </c>
      <c r="D35" s="375">
        <v>2300</v>
      </c>
      <c r="E35" s="125">
        <v>1200</v>
      </c>
      <c r="F35" s="362">
        <v>2300</v>
      </c>
      <c r="G35" s="375">
        <v>2400</v>
      </c>
      <c r="H35" s="125">
        <v>4225</v>
      </c>
      <c r="I35" s="362">
        <v>8350</v>
      </c>
      <c r="J35" s="375">
        <v>8500</v>
      </c>
      <c r="K35" s="351">
        <v>4300</v>
      </c>
      <c r="L35" s="362">
        <v>8500</v>
      </c>
      <c r="M35" s="386">
        <v>8650</v>
      </c>
      <c r="N35" s="125"/>
      <c r="O35" s="430"/>
      <c r="P35" s="431"/>
      <c r="Q35" s="125"/>
      <c r="R35" s="430"/>
      <c r="S35" s="375"/>
      <c r="T35" s="449"/>
      <c r="U35" s="430"/>
      <c r="V35" s="375"/>
      <c r="W35" s="351"/>
      <c r="X35" s="362"/>
      <c r="Y35" s="375"/>
    </row>
    <row r="36" spans="1:25">
      <c r="A36" s="334" t="s">
        <v>1501</v>
      </c>
      <c r="B36" s="125">
        <v>1150</v>
      </c>
      <c r="C36" s="362">
        <v>2200</v>
      </c>
      <c r="D36" s="375">
        <v>2300</v>
      </c>
      <c r="E36" s="125">
        <v>1200</v>
      </c>
      <c r="F36" s="362">
        <v>2300</v>
      </c>
      <c r="G36" s="375">
        <v>2400</v>
      </c>
      <c r="H36" s="125">
        <v>4225</v>
      </c>
      <c r="I36" s="362">
        <v>8350</v>
      </c>
      <c r="J36" s="375">
        <v>8500</v>
      </c>
      <c r="K36" s="351">
        <v>4300</v>
      </c>
      <c r="L36" s="362">
        <v>8500</v>
      </c>
      <c r="M36" s="386">
        <v>8650</v>
      </c>
      <c r="N36" s="125"/>
      <c r="O36" s="430"/>
      <c r="P36" s="431"/>
      <c r="Q36" s="125"/>
      <c r="R36" s="430"/>
      <c r="S36" s="375"/>
      <c r="T36" s="449"/>
      <c r="U36" s="430"/>
      <c r="V36" s="375"/>
      <c r="W36" s="351"/>
      <c r="X36" s="362"/>
      <c r="Y36" s="375"/>
    </row>
    <row r="37" spans="1:25">
      <c r="A37" s="334" t="s">
        <v>1502</v>
      </c>
      <c r="B37" s="125">
        <v>1150</v>
      </c>
      <c r="C37" s="362">
        <v>2200</v>
      </c>
      <c r="D37" s="375">
        <v>2300</v>
      </c>
      <c r="E37" s="125">
        <v>1200</v>
      </c>
      <c r="F37" s="362">
        <v>2300</v>
      </c>
      <c r="G37" s="375">
        <v>2400</v>
      </c>
      <c r="H37" s="125">
        <v>4225</v>
      </c>
      <c r="I37" s="362">
        <v>8350</v>
      </c>
      <c r="J37" s="375">
        <v>8500</v>
      </c>
      <c r="K37" s="351">
        <v>4300</v>
      </c>
      <c r="L37" s="362">
        <v>8500</v>
      </c>
      <c r="M37" s="386">
        <v>8650</v>
      </c>
      <c r="N37" s="125"/>
      <c r="O37" s="430"/>
      <c r="P37" s="431"/>
      <c r="Q37" s="125"/>
      <c r="R37" s="430"/>
      <c r="S37" s="375"/>
      <c r="T37" s="449"/>
      <c r="U37" s="430"/>
      <c r="V37" s="375"/>
      <c r="W37" s="351"/>
      <c r="X37" s="362"/>
      <c r="Y37" s="375"/>
    </row>
    <row r="38" spans="1:25">
      <c r="A38" s="334" t="s">
        <v>1503</v>
      </c>
      <c r="B38" s="125">
        <v>1150</v>
      </c>
      <c r="C38" s="362">
        <v>2200</v>
      </c>
      <c r="D38" s="375">
        <v>2300</v>
      </c>
      <c r="E38" s="125">
        <v>1200</v>
      </c>
      <c r="F38" s="362">
        <v>2300</v>
      </c>
      <c r="G38" s="375">
        <v>2400</v>
      </c>
      <c r="H38" s="125">
        <v>4225</v>
      </c>
      <c r="I38" s="362">
        <v>8350</v>
      </c>
      <c r="J38" s="375">
        <v>8500</v>
      </c>
      <c r="K38" s="351">
        <v>4300</v>
      </c>
      <c r="L38" s="362">
        <v>8500</v>
      </c>
      <c r="M38" s="386">
        <v>8650</v>
      </c>
      <c r="N38" s="125"/>
      <c r="O38" s="430"/>
      <c r="P38" s="431"/>
      <c r="Q38" s="125"/>
      <c r="R38" s="430"/>
      <c r="S38" s="375"/>
      <c r="T38" s="449"/>
      <c r="U38" s="430"/>
      <c r="V38" s="375"/>
      <c r="W38" s="351"/>
      <c r="X38" s="362"/>
      <c r="Y38" s="375"/>
    </row>
    <row r="39" spans="1:25">
      <c r="A39" s="334" t="s">
        <v>1504</v>
      </c>
      <c r="B39" s="125">
        <v>1150</v>
      </c>
      <c r="C39" s="362">
        <v>2200</v>
      </c>
      <c r="D39" s="375">
        <v>2300</v>
      </c>
      <c r="E39" s="125">
        <v>1200</v>
      </c>
      <c r="F39" s="362">
        <v>2300</v>
      </c>
      <c r="G39" s="375">
        <v>2400</v>
      </c>
      <c r="H39" s="125">
        <v>4225</v>
      </c>
      <c r="I39" s="362">
        <v>8350</v>
      </c>
      <c r="J39" s="375">
        <v>8500</v>
      </c>
      <c r="K39" s="351">
        <v>4300</v>
      </c>
      <c r="L39" s="362">
        <v>8500</v>
      </c>
      <c r="M39" s="386">
        <v>8650</v>
      </c>
      <c r="N39" s="125"/>
      <c r="O39" s="430"/>
      <c r="P39" s="431"/>
      <c r="Q39" s="125"/>
      <c r="R39" s="430"/>
      <c r="S39" s="375"/>
      <c r="T39" s="449"/>
      <c r="U39" s="430"/>
      <c r="V39" s="375"/>
      <c r="W39" s="351"/>
      <c r="X39" s="362"/>
      <c r="Y39" s="375"/>
    </row>
    <row r="40" spans="1:25">
      <c r="A40" s="334" t="s">
        <v>1699</v>
      </c>
      <c r="B40" s="125">
        <v>1250</v>
      </c>
      <c r="C40" s="362">
        <v>2300</v>
      </c>
      <c r="D40" s="375">
        <v>2400</v>
      </c>
      <c r="E40" s="125">
        <v>1300</v>
      </c>
      <c r="F40" s="362">
        <v>2400</v>
      </c>
      <c r="G40" s="375">
        <v>2500</v>
      </c>
      <c r="H40" s="125">
        <v>4325</v>
      </c>
      <c r="I40" s="362">
        <v>8450</v>
      </c>
      <c r="J40" s="375">
        <v>8600</v>
      </c>
      <c r="K40" s="351">
        <v>4400</v>
      </c>
      <c r="L40" s="362">
        <v>8600</v>
      </c>
      <c r="M40" s="386">
        <v>8750</v>
      </c>
      <c r="N40" s="125"/>
      <c r="O40" s="430"/>
      <c r="P40" s="431"/>
      <c r="Q40" s="125"/>
      <c r="R40" s="430"/>
      <c r="S40" s="375"/>
      <c r="T40" s="449"/>
      <c r="U40" s="430"/>
      <c r="V40" s="375"/>
      <c r="W40" s="351"/>
      <c r="X40" s="362"/>
      <c r="Y40" s="375"/>
    </row>
    <row r="41" spans="1:25">
      <c r="A41" s="334" t="s">
        <v>1505</v>
      </c>
      <c r="B41" s="125">
        <v>1150</v>
      </c>
      <c r="C41" s="362">
        <v>2200</v>
      </c>
      <c r="D41" s="375">
        <v>2300</v>
      </c>
      <c r="E41" s="125">
        <v>1200</v>
      </c>
      <c r="F41" s="362">
        <v>2300</v>
      </c>
      <c r="G41" s="375">
        <v>2400</v>
      </c>
      <c r="H41" s="125">
        <v>4225</v>
      </c>
      <c r="I41" s="362">
        <v>8350</v>
      </c>
      <c r="J41" s="375">
        <v>8500</v>
      </c>
      <c r="K41" s="351">
        <v>4300</v>
      </c>
      <c r="L41" s="362">
        <v>8500</v>
      </c>
      <c r="M41" s="386">
        <v>8650</v>
      </c>
      <c r="N41" s="125">
        <v>3100</v>
      </c>
      <c r="O41" s="430">
        <v>6100</v>
      </c>
      <c r="P41" s="431">
        <v>6250</v>
      </c>
      <c r="Q41" s="125"/>
      <c r="R41" s="430"/>
      <c r="S41" s="375"/>
      <c r="T41" s="449"/>
      <c r="U41" s="430"/>
      <c r="V41" s="375"/>
      <c r="W41" s="351"/>
      <c r="X41" s="362"/>
      <c r="Y41" s="375"/>
    </row>
    <row r="42" spans="1:25">
      <c r="A42" s="334" t="s">
        <v>2059</v>
      </c>
      <c r="B42" s="125">
        <v>1400</v>
      </c>
      <c r="C42" s="126">
        <v>2700</v>
      </c>
      <c r="D42" s="127">
        <v>2800</v>
      </c>
      <c r="E42" s="125">
        <v>1450</v>
      </c>
      <c r="F42" s="126">
        <v>2800</v>
      </c>
      <c r="G42" s="127">
        <v>2900</v>
      </c>
      <c r="H42" s="125"/>
      <c r="I42" s="126"/>
      <c r="J42" s="127"/>
      <c r="K42" s="196"/>
      <c r="L42" s="126"/>
      <c r="M42" s="386"/>
      <c r="N42" s="125"/>
      <c r="O42" s="430"/>
      <c r="P42" s="431"/>
      <c r="Q42" s="125"/>
      <c r="R42" s="430"/>
      <c r="S42" s="375"/>
      <c r="T42" s="449"/>
      <c r="U42" s="430"/>
      <c r="V42" s="375"/>
      <c r="W42" s="196"/>
      <c r="X42" s="126"/>
      <c r="Y42" s="127"/>
    </row>
    <row r="43" spans="1:25">
      <c r="A43" s="334" t="s">
        <v>1870</v>
      </c>
      <c r="B43" s="125">
        <v>1150</v>
      </c>
      <c r="C43" s="362">
        <v>2200</v>
      </c>
      <c r="D43" s="375">
        <v>2300</v>
      </c>
      <c r="E43" s="125">
        <v>1200</v>
      </c>
      <c r="F43" s="362">
        <v>2300</v>
      </c>
      <c r="G43" s="375">
        <v>2400</v>
      </c>
      <c r="H43" s="125">
        <v>4225</v>
      </c>
      <c r="I43" s="362">
        <v>8350</v>
      </c>
      <c r="J43" s="375">
        <v>8500</v>
      </c>
      <c r="K43" s="351">
        <v>4300</v>
      </c>
      <c r="L43" s="362">
        <v>8500</v>
      </c>
      <c r="M43" s="386">
        <v>8650</v>
      </c>
      <c r="N43" s="125">
        <v>3100</v>
      </c>
      <c r="O43" s="430">
        <v>6100</v>
      </c>
      <c r="P43" s="431">
        <v>6250</v>
      </c>
      <c r="Q43" s="125"/>
      <c r="R43" s="430"/>
      <c r="S43" s="375"/>
      <c r="T43" s="449"/>
      <c r="U43" s="430"/>
      <c r="V43" s="375"/>
      <c r="W43" s="351"/>
      <c r="X43" s="362"/>
      <c r="Y43" s="375"/>
    </row>
    <row r="44" spans="1:25">
      <c r="A44" s="334" t="s">
        <v>1971</v>
      </c>
      <c r="B44" s="125">
        <v>1150</v>
      </c>
      <c r="C44" s="362">
        <v>2200</v>
      </c>
      <c r="D44" s="375">
        <v>2300</v>
      </c>
      <c r="E44" s="125">
        <v>1200</v>
      </c>
      <c r="F44" s="362">
        <v>2300</v>
      </c>
      <c r="G44" s="375">
        <v>2400</v>
      </c>
      <c r="H44" s="125">
        <v>4225</v>
      </c>
      <c r="I44" s="362">
        <v>8350</v>
      </c>
      <c r="J44" s="375">
        <v>8500</v>
      </c>
      <c r="K44" s="351">
        <v>4300</v>
      </c>
      <c r="L44" s="362">
        <v>8500</v>
      </c>
      <c r="M44" s="386">
        <v>8650</v>
      </c>
      <c r="N44" s="125">
        <v>3100</v>
      </c>
      <c r="O44" s="430">
        <v>6100</v>
      </c>
      <c r="P44" s="431">
        <v>6250</v>
      </c>
      <c r="Q44" s="125"/>
      <c r="R44" s="430"/>
      <c r="S44" s="375"/>
      <c r="T44" s="449"/>
      <c r="U44" s="430"/>
      <c r="V44" s="375"/>
      <c r="W44" s="351"/>
      <c r="X44" s="362"/>
      <c r="Y44" s="375"/>
    </row>
    <row r="45" spans="1:25">
      <c r="A45" s="334" t="s">
        <v>1716</v>
      </c>
      <c r="B45" s="125">
        <v>1300</v>
      </c>
      <c r="C45" s="362">
        <v>2500</v>
      </c>
      <c r="D45" s="375">
        <v>2600</v>
      </c>
      <c r="E45" s="125">
        <v>1350</v>
      </c>
      <c r="F45" s="362">
        <v>2600</v>
      </c>
      <c r="G45" s="375">
        <v>2700</v>
      </c>
      <c r="H45" s="125"/>
      <c r="I45" s="362"/>
      <c r="J45" s="375"/>
      <c r="K45" s="351"/>
      <c r="L45" s="362"/>
      <c r="M45" s="386"/>
      <c r="N45" s="125"/>
      <c r="O45" s="430"/>
      <c r="P45" s="431"/>
      <c r="Q45" s="125"/>
      <c r="R45" s="430"/>
      <c r="S45" s="375"/>
      <c r="T45" s="449"/>
      <c r="U45" s="430"/>
      <c r="V45" s="375"/>
      <c r="W45" s="351"/>
      <c r="X45" s="362"/>
      <c r="Y45" s="375"/>
    </row>
    <row r="46" spans="1:25">
      <c r="A46" s="341" t="s">
        <v>1875</v>
      </c>
      <c r="B46" s="125">
        <v>1300</v>
      </c>
      <c r="C46" s="362">
        <v>2500</v>
      </c>
      <c r="D46" s="375">
        <v>2600</v>
      </c>
      <c r="E46" s="125">
        <v>1350</v>
      </c>
      <c r="F46" s="362">
        <v>2600</v>
      </c>
      <c r="G46" s="375">
        <v>2700</v>
      </c>
      <c r="H46" s="125"/>
      <c r="I46" s="362"/>
      <c r="J46" s="375"/>
      <c r="K46" s="351"/>
      <c r="L46" s="362"/>
      <c r="M46" s="386"/>
      <c r="N46" s="125"/>
      <c r="O46" s="430"/>
      <c r="P46" s="431"/>
      <c r="Q46" s="125"/>
      <c r="R46" s="430"/>
      <c r="S46" s="375"/>
      <c r="T46" s="449"/>
      <c r="U46" s="430"/>
      <c r="V46" s="375"/>
      <c r="W46" s="351"/>
      <c r="X46" s="362"/>
      <c r="Y46" s="375"/>
    </row>
    <row r="47" spans="1:25">
      <c r="A47" s="334" t="s">
        <v>1857</v>
      </c>
      <c r="B47" s="125">
        <v>1350</v>
      </c>
      <c r="C47" s="362">
        <v>2600</v>
      </c>
      <c r="D47" s="375">
        <v>2700</v>
      </c>
      <c r="E47" s="125">
        <v>1400</v>
      </c>
      <c r="F47" s="362">
        <v>2700</v>
      </c>
      <c r="G47" s="375">
        <v>2800</v>
      </c>
      <c r="H47" s="125"/>
      <c r="I47" s="362"/>
      <c r="J47" s="375"/>
      <c r="K47" s="351"/>
      <c r="L47" s="362"/>
      <c r="M47" s="386"/>
      <c r="N47" s="125"/>
      <c r="O47" s="430"/>
      <c r="P47" s="431"/>
      <c r="Q47" s="125"/>
      <c r="R47" s="430"/>
      <c r="S47" s="375"/>
      <c r="T47" s="449"/>
      <c r="U47" s="430"/>
      <c r="V47" s="375"/>
      <c r="W47" s="351"/>
      <c r="X47" s="362"/>
      <c r="Y47" s="375"/>
    </row>
    <row r="48" spans="1:25">
      <c r="A48" s="334" t="s">
        <v>1723</v>
      </c>
      <c r="B48" s="125">
        <v>1375</v>
      </c>
      <c r="C48" s="362">
        <v>2600</v>
      </c>
      <c r="D48" s="375">
        <v>2700</v>
      </c>
      <c r="E48" s="125">
        <v>1425</v>
      </c>
      <c r="F48" s="362">
        <v>2700</v>
      </c>
      <c r="G48" s="375">
        <v>2800</v>
      </c>
      <c r="H48" s="125"/>
      <c r="I48" s="362"/>
      <c r="J48" s="375"/>
      <c r="K48" s="351"/>
      <c r="L48" s="362"/>
      <c r="M48" s="386"/>
      <c r="N48" s="125"/>
      <c r="O48" s="430"/>
      <c r="P48" s="431"/>
      <c r="Q48" s="125"/>
      <c r="R48" s="430"/>
      <c r="S48" s="375"/>
      <c r="T48" s="449"/>
      <c r="U48" s="430"/>
      <c r="V48" s="375"/>
      <c r="W48" s="351"/>
      <c r="X48" s="362"/>
      <c r="Y48" s="375"/>
    </row>
    <row r="49" spans="1:25">
      <c r="A49" s="334" t="s">
        <v>1862</v>
      </c>
      <c r="B49" s="125">
        <v>1450</v>
      </c>
      <c r="C49" s="362">
        <v>2700</v>
      </c>
      <c r="D49" s="375">
        <v>2800</v>
      </c>
      <c r="E49" s="125">
        <v>1500</v>
      </c>
      <c r="F49" s="362">
        <v>2800</v>
      </c>
      <c r="G49" s="375">
        <v>2900</v>
      </c>
      <c r="H49" s="125"/>
      <c r="I49" s="362"/>
      <c r="J49" s="375"/>
      <c r="K49" s="351"/>
      <c r="L49" s="362"/>
      <c r="M49" s="386"/>
      <c r="N49" s="125"/>
      <c r="O49" s="430"/>
      <c r="P49" s="431"/>
      <c r="Q49" s="125"/>
      <c r="R49" s="430"/>
      <c r="S49" s="375"/>
      <c r="T49" s="449"/>
      <c r="U49" s="430"/>
      <c r="V49" s="375"/>
      <c r="W49" s="351"/>
      <c r="X49" s="362"/>
      <c r="Y49" s="375"/>
    </row>
    <row r="50" spans="1:25">
      <c r="A50" s="334" t="s">
        <v>1970</v>
      </c>
      <c r="B50" s="125">
        <v>1300</v>
      </c>
      <c r="C50" s="362">
        <v>2500</v>
      </c>
      <c r="D50" s="375">
        <v>2600</v>
      </c>
      <c r="E50" s="125">
        <v>1350</v>
      </c>
      <c r="F50" s="362">
        <v>2600</v>
      </c>
      <c r="G50" s="375">
        <v>2700</v>
      </c>
      <c r="H50" s="125"/>
      <c r="I50" s="362"/>
      <c r="J50" s="375"/>
      <c r="K50" s="405"/>
      <c r="L50" s="336"/>
      <c r="M50" s="349"/>
      <c r="N50" s="125">
        <v>3250</v>
      </c>
      <c r="O50" s="430">
        <v>6400</v>
      </c>
      <c r="P50" s="431">
        <v>6550</v>
      </c>
      <c r="Q50" s="125"/>
      <c r="R50" s="430"/>
      <c r="S50" s="375"/>
      <c r="T50" s="449"/>
      <c r="U50" s="430"/>
      <c r="V50" s="375"/>
      <c r="W50" s="405"/>
      <c r="X50" s="336"/>
      <c r="Y50" s="342"/>
    </row>
    <row r="51" spans="1:25">
      <c r="A51" s="334" t="s">
        <v>1499</v>
      </c>
      <c r="B51" s="125">
        <v>1150</v>
      </c>
      <c r="C51" s="362">
        <v>2200</v>
      </c>
      <c r="D51" s="375">
        <v>2300</v>
      </c>
      <c r="E51" s="125">
        <v>1200</v>
      </c>
      <c r="F51" s="362">
        <v>2300</v>
      </c>
      <c r="G51" s="375">
        <v>2400</v>
      </c>
      <c r="H51" s="125">
        <v>4225</v>
      </c>
      <c r="I51" s="362">
        <v>8350</v>
      </c>
      <c r="J51" s="375">
        <v>8500</v>
      </c>
      <c r="K51" s="351">
        <v>4300</v>
      </c>
      <c r="L51" s="362">
        <v>8500</v>
      </c>
      <c r="M51" s="386">
        <v>8650</v>
      </c>
      <c r="N51" s="125"/>
      <c r="O51" s="430"/>
      <c r="P51" s="431"/>
      <c r="Q51" s="125"/>
      <c r="R51" s="430"/>
      <c r="S51" s="375"/>
      <c r="T51" s="449"/>
      <c r="U51" s="430"/>
      <c r="V51" s="375"/>
      <c r="W51" s="351"/>
      <c r="X51" s="362"/>
      <c r="Y51" s="375"/>
    </row>
    <row r="52" spans="1:25">
      <c r="A52" s="334" t="s">
        <v>1705</v>
      </c>
      <c r="B52" s="125">
        <v>1150</v>
      </c>
      <c r="C52" s="362">
        <v>2200</v>
      </c>
      <c r="D52" s="375">
        <v>2300</v>
      </c>
      <c r="E52" s="125">
        <v>1200</v>
      </c>
      <c r="F52" s="362">
        <v>2300</v>
      </c>
      <c r="G52" s="375">
        <v>2400</v>
      </c>
      <c r="H52" s="125"/>
      <c r="I52" s="362"/>
      <c r="J52" s="375"/>
      <c r="K52" s="351"/>
      <c r="L52" s="362"/>
      <c r="M52" s="386"/>
      <c r="N52" s="125"/>
      <c r="O52" s="430"/>
      <c r="P52" s="431"/>
      <c r="Q52" s="125"/>
      <c r="R52" s="430"/>
      <c r="S52" s="375"/>
      <c r="T52" s="449"/>
      <c r="U52" s="430"/>
      <c r="V52" s="375"/>
      <c r="W52" s="351"/>
      <c r="X52" s="362"/>
      <c r="Y52" s="375"/>
    </row>
    <row r="53" spans="1:25">
      <c r="A53" s="334" t="s">
        <v>1507</v>
      </c>
      <c r="B53" s="125">
        <v>1150</v>
      </c>
      <c r="C53" s="362">
        <v>2200</v>
      </c>
      <c r="D53" s="375">
        <v>2300</v>
      </c>
      <c r="E53" s="125">
        <v>1200</v>
      </c>
      <c r="F53" s="362">
        <v>2300</v>
      </c>
      <c r="G53" s="375">
        <v>2400</v>
      </c>
      <c r="H53" s="125"/>
      <c r="I53" s="362"/>
      <c r="J53" s="375"/>
      <c r="K53" s="351"/>
      <c r="L53" s="362"/>
      <c r="M53" s="386"/>
      <c r="N53" s="125"/>
      <c r="O53" s="430"/>
      <c r="P53" s="431"/>
      <c r="Q53" s="125"/>
      <c r="R53" s="430"/>
      <c r="S53" s="375"/>
      <c r="T53" s="449"/>
      <c r="U53" s="430"/>
      <c r="V53" s="375"/>
      <c r="W53" s="351"/>
      <c r="X53" s="362"/>
      <c r="Y53" s="375"/>
    </row>
    <row r="54" spans="1:25">
      <c r="A54" s="334" t="s">
        <v>1695</v>
      </c>
      <c r="B54" s="125">
        <v>1300</v>
      </c>
      <c r="C54" s="362">
        <v>2500</v>
      </c>
      <c r="D54" s="375">
        <v>2600</v>
      </c>
      <c r="E54" s="125">
        <v>1350</v>
      </c>
      <c r="F54" s="362">
        <v>2600</v>
      </c>
      <c r="G54" s="375">
        <v>2700</v>
      </c>
      <c r="H54" s="125"/>
      <c r="I54" s="362"/>
      <c r="J54" s="375"/>
      <c r="K54" s="351"/>
      <c r="L54" s="362"/>
      <c r="M54" s="386"/>
      <c r="N54" s="125"/>
      <c r="O54" s="430"/>
      <c r="P54" s="431"/>
      <c r="Q54" s="125"/>
      <c r="R54" s="430"/>
      <c r="S54" s="375"/>
      <c r="T54" s="449"/>
      <c r="U54" s="430"/>
      <c r="V54" s="375"/>
      <c r="W54" s="351"/>
      <c r="X54" s="362"/>
      <c r="Y54" s="375"/>
    </row>
    <row r="55" spans="1:25">
      <c r="A55" s="334" t="s">
        <v>1848</v>
      </c>
      <c r="B55" s="125">
        <v>1250</v>
      </c>
      <c r="C55" s="362">
        <v>2380</v>
      </c>
      <c r="D55" s="375">
        <v>2480</v>
      </c>
      <c r="E55" s="125">
        <v>1300</v>
      </c>
      <c r="F55" s="362">
        <v>2480</v>
      </c>
      <c r="G55" s="375">
        <v>2580</v>
      </c>
      <c r="H55" s="125"/>
      <c r="I55" s="362"/>
      <c r="J55" s="375"/>
      <c r="K55" s="351"/>
      <c r="L55" s="362"/>
      <c r="M55" s="386"/>
      <c r="N55" s="125"/>
      <c r="O55" s="430"/>
      <c r="P55" s="431"/>
      <c r="Q55" s="125"/>
      <c r="R55" s="430"/>
      <c r="S55" s="375"/>
      <c r="T55" s="449"/>
      <c r="U55" s="430"/>
      <c r="V55" s="375"/>
      <c r="W55" s="351"/>
      <c r="X55" s="362"/>
      <c r="Y55" s="375"/>
    </row>
    <row r="56" spans="1:25">
      <c r="A56" s="334" t="s">
        <v>1508</v>
      </c>
      <c r="B56" s="125">
        <v>1150</v>
      </c>
      <c r="C56" s="362">
        <v>2200</v>
      </c>
      <c r="D56" s="375">
        <v>2300</v>
      </c>
      <c r="E56" s="125">
        <v>1200</v>
      </c>
      <c r="F56" s="362">
        <v>2300</v>
      </c>
      <c r="G56" s="375">
        <v>2400</v>
      </c>
      <c r="H56" s="125">
        <v>4225</v>
      </c>
      <c r="I56" s="362">
        <v>8350</v>
      </c>
      <c r="J56" s="375">
        <v>8500</v>
      </c>
      <c r="K56" s="351">
        <v>4300</v>
      </c>
      <c r="L56" s="362">
        <v>8500</v>
      </c>
      <c r="M56" s="386">
        <v>8650</v>
      </c>
      <c r="N56" s="125"/>
      <c r="O56" s="430"/>
      <c r="P56" s="431"/>
      <c r="Q56" s="125"/>
      <c r="R56" s="430"/>
      <c r="S56" s="375"/>
      <c r="T56" s="449"/>
      <c r="U56" s="430"/>
      <c r="V56" s="375"/>
      <c r="W56" s="351"/>
      <c r="X56" s="362"/>
      <c r="Y56" s="375"/>
    </row>
    <row r="57" spans="1:25">
      <c r="A57" s="334" t="s">
        <v>1509</v>
      </c>
      <c r="B57" s="125"/>
      <c r="C57" s="362"/>
      <c r="D57" s="375"/>
      <c r="E57" s="125"/>
      <c r="F57" s="362"/>
      <c r="G57" s="375"/>
      <c r="H57" s="125"/>
      <c r="I57" s="362"/>
      <c r="J57" s="375"/>
      <c r="K57" s="351"/>
      <c r="L57" s="362"/>
      <c r="M57" s="386"/>
      <c r="N57" s="125"/>
      <c r="O57" s="430"/>
      <c r="P57" s="431"/>
      <c r="Q57" s="125"/>
      <c r="R57" s="430"/>
      <c r="S57" s="375"/>
      <c r="T57" s="449"/>
      <c r="U57" s="430"/>
      <c r="V57" s="375"/>
      <c r="W57" s="351"/>
      <c r="X57" s="362"/>
      <c r="Y57" s="375"/>
    </row>
    <row r="58" spans="1:25">
      <c r="A58" s="334" t="s">
        <v>1510</v>
      </c>
      <c r="B58" s="125"/>
      <c r="C58" s="362"/>
      <c r="D58" s="375"/>
      <c r="E58" s="125"/>
      <c r="F58" s="362"/>
      <c r="G58" s="375"/>
      <c r="H58" s="125"/>
      <c r="I58" s="362"/>
      <c r="J58" s="375"/>
      <c r="K58" s="351"/>
      <c r="L58" s="362"/>
      <c r="M58" s="386"/>
      <c r="N58" s="125"/>
      <c r="O58" s="430"/>
      <c r="P58" s="431"/>
      <c r="Q58" s="125"/>
      <c r="R58" s="430"/>
      <c r="S58" s="375"/>
      <c r="T58" s="449"/>
      <c r="U58" s="430"/>
      <c r="V58" s="375"/>
      <c r="W58" s="351"/>
      <c r="X58" s="362"/>
      <c r="Y58" s="375"/>
    </row>
    <row r="59" spans="1:25">
      <c r="A59" s="334" t="s">
        <v>1528</v>
      </c>
      <c r="B59" s="125"/>
      <c r="C59" s="362"/>
      <c r="D59" s="375"/>
      <c r="E59" s="125"/>
      <c r="F59" s="362"/>
      <c r="G59" s="375"/>
      <c r="H59" s="125"/>
      <c r="I59" s="362"/>
      <c r="J59" s="375"/>
      <c r="K59" s="351"/>
      <c r="L59" s="362"/>
      <c r="M59" s="386"/>
      <c r="N59" s="125"/>
      <c r="O59" s="430"/>
      <c r="P59" s="431"/>
      <c r="Q59" s="125"/>
      <c r="R59" s="430"/>
      <c r="S59" s="375"/>
      <c r="T59" s="449"/>
      <c r="U59" s="430"/>
      <c r="V59" s="375"/>
      <c r="W59" s="351"/>
      <c r="X59" s="362"/>
      <c r="Y59" s="375"/>
    </row>
    <row r="60" spans="1:25">
      <c r="A60" s="334" t="s">
        <v>1935</v>
      </c>
      <c r="B60" s="125"/>
      <c r="C60" s="362"/>
      <c r="D60" s="375"/>
      <c r="E60" s="125"/>
      <c r="F60" s="362"/>
      <c r="G60" s="375"/>
      <c r="H60" s="125"/>
      <c r="I60" s="362"/>
      <c r="J60" s="375"/>
      <c r="K60" s="351"/>
      <c r="L60" s="362"/>
      <c r="M60" s="386"/>
      <c r="N60" s="125"/>
      <c r="O60" s="430"/>
      <c r="P60" s="431"/>
      <c r="Q60" s="125"/>
      <c r="R60" s="430"/>
      <c r="S60" s="375"/>
      <c r="T60" s="449"/>
      <c r="U60" s="430"/>
      <c r="V60" s="375"/>
      <c r="W60" s="351"/>
      <c r="X60" s="362"/>
      <c r="Y60" s="375"/>
    </row>
    <row r="61" spans="1:25">
      <c r="A61" s="334" t="s">
        <v>1529</v>
      </c>
      <c r="B61" s="125"/>
      <c r="C61" s="362"/>
      <c r="D61" s="375"/>
      <c r="E61" s="125"/>
      <c r="F61" s="362"/>
      <c r="G61" s="375"/>
      <c r="H61" s="125"/>
      <c r="I61" s="362"/>
      <c r="J61" s="375"/>
      <c r="K61" s="351"/>
      <c r="L61" s="362"/>
      <c r="M61" s="386"/>
      <c r="N61" s="125"/>
      <c r="O61" s="430"/>
      <c r="P61" s="431"/>
      <c r="Q61" s="125"/>
      <c r="R61" s="430"/>
      <c r="S61" s="375"/>
      <c r="T61" s="449"/>
      <c r="U61" s="430"/>
      <c r="V61" s="375"/>
      <c r="W61" s="351"/>
      <c r="X61" s="362"/>
      <c r="Y61" s="375"/>
    </row>
    <row r="62" spans="1:25">
      <c r="A62" s="334" t="s">
        <v>1710</v>
      </c>
      <c r="B62" s="402"/>
      <c r="C62" s="361"/>
      <c r="D62" s="374"/>
      <c r="E62" s="402"/>
      <c r="F62" s="361"/>
      <c r="G62" s="374"/>
      <c r="H62" s="402"/>
      <c r="I62" s="361"/>
      <c r="J62" s="374"/>
      <c r="K62" s="400"/>
      <c r="L62" s="361"/>
      <c r="M62" s="387"/>
      <c r="N62" s="402"/>
      <c r="O62" s="432"/>
      <c r="P62" s="433"/>
      <c r="Q62" s="402"/>
      <c r="R62" s="432"/>
      <c r="S62" s="374"/>
      <c r="T62" s="450"/>
      <c r="U62" s="432"/>
      <c r="V62" s="374"/>
      <c r="W62" s="400"/>
      <c r="X62" s="361"/>
      <c r="Y62" s="374"/>
    </row>
    <row r="63" spans="1:25">
      <c r="A63" s="334" t="s">
        <v>1948</v>
      </c>
      <c r="B63" s="402"/>
      <c r="C63" s="361"/>
      <c r="D63" s="374"/>
      <c r="E63" s="402"/>
      <c r="F63" s="361"/>
      <c r="G63" s="374"/>
      <c r="H63" s="402"/>
      <c r="I63" s="361"/>
      <c r="J63" s="374"/>
      <c r="K63" s="400"/>
      <c r="L63" s="361"/>
      <c r="M63" s="387"/>
      <c r="N63" s="402"/>
      <c r="O63" s="432"/>
      <c r="P63" s="433"/>
      <c r="Q63" s="402"/>
      <c r="R63" s="432"/>
      <c r="S63" s="374"/>
      <c r="T63" s="450"/>
      <c r="U63" s="432"/>
      <c r="V63" s="374"/>
      <c r="W63" s="400"/>
      <c r="X63" s="361"/>
      <c r="Y63" s="374"/>
    </row>
    <row r="64" spans="1:25" ht="37.5">
      <c r="A64" s="343" t="s">
        <v>1484</v>
      </c>
      <c r="B64" s="125"/>
      <c r="C64" s="362"/>
      <c r="D64" s="375"/>
      <c r="E64" s="125"/>
      <c r="F64" s="362"/>
      <c r="G64" s="375"/>
      <c r="H64" s="125"/>
      <c r="I64" s="362"/>
      <c r="J64" s="375"/>
      <c r="K64" s="351"/>
      <c r="L64" s="362"/>
      <c r="M64" s="386"/>
      <c r="N64" s="125"/>
      <c r="O64" s="430"/>
      <c r="P64" s="431"/>
      <c r="Q64" s="125"/>
      <c r="R64" s="430"/>
      <c r="S64" s="375"/>
      <c r="T64" s="449"/>
      <c r="U64" s="430"/>
      <c r="V64" s="375"/>
      <c r="W64" s="351"/>
      <c r="X64" s="362"/>
      <c r="Y64" s="375"/>
    </row>
    <row r="65" spans="1:25">
      <c r="A65" s="195" t="s">
        <v>1613</v>
      </c>
      <c r="B65" s="125" t="s">
        <v>2</v>
      </c>
      <c r="C65" s="362" t="s">
        <v>2</v>
      </c>
      <c r="D65" s="375" t="s">
        <v>2</v>
      </c>
      <c r="E65" s="125"/>
      <c r="F65" s="362"/>
      <c r="G65" s="375"/>
      <c r="H65" s="125" t="s">
        <v>2</v>
      </c>
      <c r="I65" s="362" t="s">
        <v>2</v>
      </c>
      <c r="J65" s="375" t="s">
        <v>2</v>
      </c>
      <c r="K65" s="351"/>
      <c r="L65" s="362"/>
      <c r="M65" s="386"/>
      <c r="N65" s="125" t="s">
        <v>2</v>
      </c>
      <c r="O65" s="430" t="s">
        <v>2</v>
      </c>
      <c r="P65" s="431" t="s">
        <v>2</v>
      </c>
      <c r="Q65" s="125"/>
      <c r="R65" s="430"/>
      <c r="S65" s="375"/>
      <c r="T65" s="449"/>
      <c r="U65" s="430"/>
      <c r="V65" s="375"/>
      <c r="W65" s="351" t="s">
        <v>2</v>
      </c>
      <c r="X65" s="362" t="s">
        <v>2</v>
      </c>
      <c r="Y65" s="375" t="s">
        <v>2</v>
      </c>
    </row>
    <row r="66" spans="1:25">
      <c r="A66" s="195" t="s">
        <v>1860</v>
      </c>
      <c r="B66" s="125"/>
      <c r="C66" s="362"/>
      <c r="D66" s="375"/>
      <c r="E66" s="125"/>
      <c r="F66" s="362"/>
      <c r="G66" s="375"/>
      <c r="H66" s="125"/>
      <c r="I66" s="362"/>
      <c r="J66" s="375"/>
      <c r="K66" s="351"/>
      <c r="L66" s="362"/>
      <c r="M66" s="386"/>
      <c r="N66" s="125"/>
      <c r="O66" s="430"/>
      <c r="P66" s="431"/>
      <c r="Q66" s="125"/>
      <c r="R66" s="430"/>
      <c r="S66" s="375"/>
      <c r="T66" s="449"/>
      <c r="U66" s="430"/>
      <c r="V66" s="375"/>
      <c r="W66" s="351"/>
      <c r="X66" s="362"/>
      <c r="Y66" s="375"/>
    </row>
    <row r="67" spans="1:25">
      <c r="A67" s="195" t="s">
        <v>1614</v>
      </c>
      <c r="B67" s="125" t="s">
        <v>2</v>
      </c>
      <c r="C67" s="362" t="s">
        <v>2</v>
      </c>
      <c r="D67" s="375" t="s">
        <v>2</v>
      </c>
      <c r="E67" s="125"/>
      <c r="F67" s="362"/>
      <c r="G67" s="375"/>
      <c r="H67" s="125"/>
      <c r="I67" s="362"/>
      <c r="J67" s="375"/>
      <c r="K67" s="351"/>
      <c r="L67" s="362"/>
      <c r="M67" s="386"/>
      <c r="N67" s="125"/>
      <c r="O67" s="430"/>
      <c r="P67" s="431"/>
      <c r="Q67" s="125"/>
      <c r="R67" s="430"/>
      <c r="S67" s="375"/>
      <c r="T67" s="449"/>
      <c r="U67" s="430"/>
      <c r="V67" s="375"/>
      <c r="W67" s="351"/>
      <c r="X67" s="362"/>
      <c r="Y67" s="375"/>
    </row>
    <row r="68" spans="1:25">
      <c r="A68" s="195" t="s">
        <v>1615</v>
      </c>
      <c r="B68" s="125" t="s">
        <v>2</v>
      </c>
      <c r="C68" s="362" t="s">
        <v>2</v>
      </c>
      <c r="D68" s="375" t="s">
        <v>2</v>
      </c>
      <c r="E68" s="125"/>
      <c r="F68" s="362"/>
      <c r="G68" s="375"/>
      <c r="H68" s="125" t="s">
        <v>2</v>
      </c>
      <c r="I68" s="362" t="s">
        <v>2</v>
      </c>
      <c r="J68" s="375" t="s">
        <v>2</v>
      </c>
      <c r="K68" s="351"/>
      <c r="L68" s="362"/>
      <c r="M68" s="386"/>
      <c r="N68" s="125" t="s">
        <v>2</v>
      </c>
      <c r="O68" s="430" t="s">
        <v>2</v>
      </c>
      <c r="P68" s="431" t="s">
        <v>2</v>
      </c>
      <c r="Q68" s="125"/>
      <c r="R68" s="430"/>
      <c r="S68" s="375"/>
      <c r="T68" s="449"/>
      <c r="U68" s="430"/>
      <c r="V68" s="375"/>
      <c r="W68" s="351"/>
      <c r="X68" s="362"/>
      <c r="Y68" s="375"/>
    </row>
    <row r="69" spans="1:25">
      <c r="A69" s="195" t="s">
        <v>1616</v>
      </c>
      <c r="B69" s="125"/>
      <c r="C69" s="362"/>
      <c r="D69" s="375"/>
      <c r="E69" s="125"/>
      <c r="F69" s="362"/>
      <c r="G69" s="375"/>
      <c r="H69" s="125"/>
      <c r="I69" s="362"/>
      <c r="J69" s="375"/>
      <c r="K69" s="351"/>
      <c r="L69" s="362"/>
      <c r="M69" s="386"/>
      <c r="N69" s="125"/>
      <c r="O69" s="430"/>
      <c r="P69" s="431"/>
      <c r="Q69" s="125"/>
      <c r="R69" s="430"/>
      <c r="S69" s="375"/>
      <c r="T69" s="449"/>
      <c r="U69" s="430"/>
      <c r="V69" s="375"/>
      <c r="W69" s="351"/>
      <c r="X69" s="362"/>
      <c r="Y69" s="375"/>
    </row>
    <row r="70" spans="1:25">
      <c r="A70" s="195" t="s">
        <v>1617</v>
      </c>
      <c r="B70" s="125"/>
      <c r="C70" s="362"/>
      <c r="D70" s="375"/>
      <c r="E70" s="125"/>
      <c r="F70" s="362"/>
      <c r="G70" s="375"/>
      <c r="H70" s="125"/>
      <c r="I70" s="362"/>
      <c r="J70" s="375"/>
      <c r="K70" s="351"/>
      <c r="L70" s="362"/>
      <c r="M70" s="386"/>
      <c r="N70" s="125"/>
      <c r="O70" s="430"/>
      <c r="P70" s="431"/>
      <c r="Q70" s="125"/>
      <c r="R70" s="430"/>
      <c r="S70" s="375"/>
      <c r="T70" s="449"/>
      <c r="U70" s="430"/>
      <c r="V70" s="375"/>
      <c r="W70" s="351"/>
      <c r="X70" s="362"/>
      <c r="Y70" s="375"/>
    </row>
    <row r="71" spans="1:25">
      <c r="A71" s="195" t="s">
        <v>1618</v>
      </c>
      <c r="B71" s="125"/>
      <c r="C71" s="362"/>
      <c r="D71" s="375"/>
      <c r="E71" s="125"/>
      <c r="F71" s="362"/>
      <c r="G71" s="375"/>
      <c r="H71" s="125"/>
      <c r="I71" s="362"/>
      <c r="J71" s="375"/>
      <c r="K71" s="351"/>
      <c r="L71" s="362"/>
      <c r="M71" s="386"/>
      <c r="N71" s="125"/>
      <c r="O71" s="430"/>
      <c r="P71" s="431"/>
      <c r="Q71" s="125"/>
      <c r="R71" s="430"/>
      <c r="S71" s="375"/>
      <c r="T71" s="449"/>
      <c r="U71" s="430"/>
      <c r="V71" s="375"/>
      <c r="W71" s="351"/>
      <c r="X71" s="362"/>
      <c r="Y71" s="375"/>
    </row>
    <row r="72" spans="1:25">
      <c r="A72" s="195" t="s">
        <v>1619</v>
      </c>
      <c r="B72" s="125"/>
      <c r="C72" s="362"/>
      <c r="D72" s="375"/>
      <c r="E72" s="125"/>
      <c r="F72" s="362"/>
      <c r="G72" s="375"/>
      <c r="H72" s="125"/>
      <c r="I72" s="362"/>
      <c r="J72" s="375"/>
      <c r="K72" s="351"/>
      <c r="L72" s="362"/>
      <c r="M72" s="386"/>
      <c r="N72" s="125"/>
      <c r="O72" s="430"/>
      <c r="P72" s="431"/>
      <c r="Q72" s="125"/>
      <c r="R72" s="430"/>
      <c r="S72" s="375"/>
      <c r="T72" s="449"/>
      <c r="U72" s="430"/>
      <c r="V72" s="375"/>
      <c r="W72" s="351"/>
      <c r="X72" s="362"/>
      <c r="Y72" s="375"/>
    </row>
    <row r="73" spans="1:25">
      <c r="A73" s="195" t="s">
        <v>1620</v>
      </c>
      <c r="B73" s="125" t="s">
        <v>2</v>
      </c>
      <c r="C73" s="362" t="s">
        <v>2</v>
      </c>
      <c r="D73" s="375" t="s">
        <v>2</v>
      </c>
      <c r="E73" s="125"/>
      <c r="F73" s="362"/>
      <c r="G73" s="375"/>
      <c r="H73" s="125" t="s">
        <v>2</v>
      </c>
      <c r="I73" s="362" t="s">
        <v>2</v>
      </c>
      <c r="J73" s="375" t="s">
        <v>2</v>
      </c>
      <c r="K73" s="351"/>
      <c r="L73" s="362"/>
      <c r="M73" s="386"/>
      <c r="N73" s="125"/>
      <c r="O73" s="430"/>
      <c r="P73" s="431"/>
      <c r="Q73" s="125" t="s">
        <v>2</v>
      </c>
      <c r="R73" s="430" t="s">
        <v>2</v>
      </c>
      <c r="S73" s="375" t="s">
        <v>2</v>
      </c>
      <c r="T73" s="449"/>
      <c r="U73" s="430"/>
      <c r="V73" s="375"/>
      <c r="W73" s="351"/>
      <c r="X73" s="362"/>
      <c r="Y73" s="375"/>
    </row>
    <row r="74" spans="1:25">
      <c r="A74" s="195" t="s">
        <v>1637</v>
      </c>
      <c r="B74" s="125"/>
      <c r="C74" s="362"/>
      <c r="D74" s="375"/>
      <c r="E74" s="125"/>
      <c r="F74" s="362"/>
      <c r="G74" s="375"/>
      <c r="H74" s="125"/>
      <c r="I74" s="362"/>
      <c r="J74" s="375"/>
      <c r="K74" s="351"/>
      <c r="L74" s="362"/>
      <c r="M74" s="386"/>
      <c r="N74" s="125"/>
      <c r="O74" s="430"/>
      <c r="P74" s="431"/>
      <c r="Q74" s="125"/>
      <c r="R74" s="430"/>
      <c r="S74" s="375"/>
      <c r="T74" s="449"/>
      <c r="U74" s="430"/>
      <c r="V74" s="375"/>
      <c r="W74" s="351"/>
      <c r="X74" s="362"/>
      <c r="Y74" s="375"/>
    </row>
    <row r="75" spans="1:25">
      <c r="A75" s="195" t="s">
        <v>1621</v>
      </c>
      <c r="B75" s="125"/>
      <c r="C75" s="362"/>
      <c r="D75" s="375"/>
      <c r="E75" s="125"/>
      <c r="F75" s="362"/>
      <c r="G75" s="375"/>
      <c r="H75" s="125"/>
      <c r="I75" s="362"/>
      <c r="J75" s="375"/>
      <c r="K75" s="351"/>
      <c r="L75" s="362"/>
      <c r="M75" s="386"/>
      <c r="N75" s="125"/>
      <c r="O75" s="430"/>
      <c r="P75" s="431"/>
      <c r="Q75" s="125"/>
      <c r="R75" s="430"/>
      <c r="S75" s="375"/>
      <c r="T75" s="449"/>
      <c r="U75" s="430"/>
      <c r="V75" s="375"/>
      <c r="W75" s="351"/>
      <c r="X75" s="362"/>
      <c r="Y75" s="375"/>
    </row>
    <row r="76" spans="1:25">
      <c r="A76" s="195" t="s">
        <v>1622</v>
      </c>
      <c r="B76" s="334"/>
      <c r="C76" s="336"/>
      <c r="D76" s="342"/>
      <c r="E76" s="125" t="s">
        <v>2</v>
      </c>
      <c r="F76" s="362" t="s">
        <v>2</v>
      </c>
      <c r="G76" s="375" t="s">
        <v>2</v>
      </c>
      <c r="H76" s="334"/>
      <c r="I76" s="336"/>
      <c r="J76" s="342"/>
      <c r="K76" s="351" t="s">
        <v>2</v>
      </c>
      <c r="L76" s="362" t="s">
        <v>2</v>
      </c>
      <c r="M76" s="386" t="s">
        <v>2</v>
      </c>
      <c r="N76" s="334"/>
      <c r="O76" s="434"/>
      <c r="P76" s="435"/>
      <c r="Q76" s="334"/>
      <c r="R76" s="434"/>
      <c r="S76" s="342"/>
      <c r="T76" s="449" t="s">
        <v>2</v>
      </c>
      <c r="U76" s="430" t="s">
        <v>2</v>
      </c>
      <c r="V76" s="375" t="s">
        <v>2</v>
      </c>
      <c r="W76" s="351"/>
      <c r="X76" s="362"/>
      <c r="Y76" s="375"/>
    </row>
    <row r="77" spans="1:25">
      <c r="A77" s="195" t="s">
        <v>1623</v>
      </c>
      <c r="B77" s="125"/>
      <c r="C77" s="362"/>
      <c r="D77" s="375"/>
      <c r="E77" s="125"/>
      <c r="F77" s="362"/>
      <c r="G77" s="375"/>
      <c r="H77" s="125"/>
      <c r="I77" s="362"/>
      <c r="J77" s="375"/>
      <c r="K77" s="351"/>
      <c r="L77" s="362"/>
      <c r="M77" s="386"/>
      <c r="N77" s="125"/>
      <c r="O77" s="430"/>
      <c r="P77" s="431"/>
      <c r="Q77" s="125"/>
      <c r="R77" s="430"/>
      <c r="S77" s="375"/>
      <c r="T77" s="449"/>
      <c r="U77" s="430"/>
      <c r="V77" s="375"/>
      <c r="W77" s="351"/>
      <c r="X77" s="362"/>
      <c r="Y77" s="375"/>
    </row>
    <row r="78" spans="1:25">
      <c r="A78" s="195" t="s">
        <v>1624</v>
      </c>
      <c r="B78" s="125"/>
      <c r="C78" s="362"/>
      <c r="D78" s="375"/>
      <c r="E78" s="125"/>
      <c r="F78" s="362"/>
      <c r="G78" s="375"/>
      <c r="H78" s="125"/>
      <c r="I78" s="362"/>
      <c r="J78" s="375"/>
      <c r="K78" s="351"/>
      <c r="L78" s="362"/>
      <c r="M78" s="386"/>
      <c r="N78" s="125"/>
      <c r="O78" s="430"/>
      <c r="P78" s="431"/>
      <c r="Q78" s="125"/>
      <c r="R78" s="430"/>
      <c r="S78" s="375"/>
      <c r="T78" s="449"/>
      <c r="U78" s="430"/>
      <c r="V78" s="375"/>
      <c r="W78" s="351"/>
      <c r="X78" s="362"/>
      <c r="Y78" s="375"/>
    </row>
    <row r="79" spans="1:25">
      <c r="A79" s="195" t="s">
        <v>1686</v>
      </c>
      <c r="B79" s="125"/>
      <c r="C79" s="362"/>
      <c r="D79" s="375"/>
      <c r="E79" s="125"/>
      <c r="F79" s="362"/>
      <c r="G79" s="375"/>
      <c r="H79" s="125"/>
      <c r="I79" s="362"/>
      <c r="J79" s="375"/>
      <c r="K79" s="351"/>
      <c r="L79" s="362"/>
      <c r="M79" s="386"/>
      <c r="N79" s="125"/>
      <c r="O79" s="430"/>
      <c r="P79" s="431"/>
      <c r="Q79" s="125"/>
      <c r="R79" s="430"/>
      <c r="S79" s="375"/>
      <c r="T79" s="449"/>
      <c r="U79" s="430"/>
      <c r="V79" s="375"/>
      <c r="W79" s="351"/>
      <c r="X79" s="362"/>
      <c r="Y79" s="375"/>
    </row>
    <row r="80" spans="1:25">
      <c r="A80" s="195" t="s">
        <v>1709</v>
      </c>
      <c r="B80" s="125"/>
      <c r="C80" s="362"/>
      <c r="D80" s="375"/>
      <c r="E80" s="125"/>
      <c r="F80" s="362"/>
      <c r="G80" s="375"/>
      <c r="H80" s="125"/>
      <c r="I80" s="362"/>
      <c r="J80" s="375"/>
      <c r="K80" s="351"/>
      <c r="L80" s="362"/>
      <c r="M80" s="386"/>
      <c r="N80" s="125"/>
      <c r="O80" s="430"/>
      <c r="P80" s="431"/>
      <c r="Q80" s="125"/>
      <c r="R80" s="430"/>
      <c r="S80" s="375"/>
      <c r="T80" s="449"/>
      <c r="U80" s="430"/>
      <c r="V80" s="375"/>
      <c r="W80" s="351"/>
      <c r="X80" s="362"/>
      <c r="Y80" s="375"/>
    </row>
    <row r="81" spans="1:25">
      <c r="A81" s="195" t="s">
        <v>1625</v>
      </c>
      <c r="B81" s="125"/>
      <c r="C81" s="362"/>
      <c r="D81" s="375"/>
      <c r="E81" s="125"/>
      <c r="F81" s="362"/>
      <c r="G81" s="375"/>
      <c r="H81" s="125"/>
      <c r="I81" s="362"/>
      <c r="J81" s="375"/>
      <c r="K81" s="351"/>
      <c r="L81" s="362"/>
      <c r="M81" s="386"/>
      <c r="N81" s="125"/>
      <c r="O81" s="430"/>
      <c r="P81" s="431"/>
      <c r="Q81" s="125"/>
      <c r="R81" s="430"/>
      <c r="S81" s="375"/>
      <c r="T81" s="449"/>
      <c r="U81" s="430"/>
      <c r="V81" s="375"/>
      <c r="W81" s="351"/>
      <c r="X81" s="362"/>
      <c r="Y81" s="375"/>
    </row>
    <row r="82" spans="1:25">
      <c r="A82" s="195" t="s">
        <v>1626</v>
      </c>
      <c r="B82" s="125"/>
      <c r="C82" s="362"/>
      <c r="D82" s="375"/>
      <c r="E82" s="125"/>
      <c r="F82" s="362"/>
      <c r="G82" s="375"/>
      <c r="H82" s="125"/>
      <c r="I82" s="362"/>
      <c r="J82" s="375"/>
      <c r="K82" s="351"/>
      <c r="L82" s="362"/>
      <c r="M82" s="386"/>
      <c r="N82" s="125"/>
      <c r="O82" s="430"/>
      <c r="P82" s="431"/>
      <c r="Q82" s="125"/>
      <c r="R82" s="430"/>
      <c r="S82" s="375"/>
      <c r="T82" s="449"/>
      <c r="U82" s="430"/>
      <c r="V82" s="375"/>
      <c r="W82" s="351"/>
      <c r="X82" s="362"/>
      <c r="Y82" s="375"/>
    </row>
    <row r="83" spans="1:25">
      <c r="A83" s="195" t="s">
        <v>1638</v>
      </c>
      <c r="B83" s="125"/>
      <c r="C83" s="362"/>
      <c r="D83" s="375"/>
      <c r="E83" s="125"/>
      <c r="F83" s="362"/>
      <c r="G83" s="375"/>
      <c r="H83" s="125"/>
      <c r="I83" s="362"/>
      <c r="J83" s="375"/>
      <c r="K83" s="351"/>
      <c r="L83" s="362"/>
      <c r="M83" s="386"/>
      <c r="N83" s="125"/>
      <c r="O83" s="430"/>
      <c r="P83" s="431"/>
      <c r="Q83" s="125"/>
      <c r="R83" s="430"/>
      <c r="S83" s="375"/>
      <c r="T83" s="449"/>
      <c r="U83" s="430"/>
      <c r="V83" s="375"/>
      <c r="W83" s="351"/>
      <c r="X83" s="362"/>
      <c r="Y83" s="375"/>
    </row>
    <row r="84" spans="1:25">
      <c r="A84" s="344" t="s">
        <v>1639</v>
      </c>
      <c r="B84" s="125"/>
      <c r="C84" s="362"/>
      <c r="D84" s="375"/>
      <c r="E84" s="125"/>
      <c r="F84" s="362"/>
      <c r="G84" s="375"/>
      <c r="H84" s="125"/>
      <c r="I84" s="362"/>
      <c r="J84" s="375"/>
      <c r="K84" s="351"/>
      <c r="L84" s="362"/>
      <c r="M84" s="386"/>
      <c r="N84" s="125"/>
      <c r="O84" s="430"/>
      <c r="P84" s="431"/>
      <c r="Q84" s="125"/>
      <c r="R84" s="430"/>
      <c r="S84" s="375"/>
      <c r="T84" s="449"/>
      <c r="U84" s="430"/>
      <c r="V84" s="375"/>
      <c r="W84" s="351"/>
      <c r="X84" s="362"/>
      <c r="Y84" s="375"/>
    </row>
    <row r="85" spans="1:25">
      <c r="A85" s="344" t="s">
        <v>1640</v>
      </c>
      <c r="B85" s="125"/>
      <c r="C85" s="362"/>
      <c r="D85" s="375"/>
      <c r="E85" s="125"/>
      <c r="F85" s="362"/>
      <c r="G85" s="375"/>
      <c r="H85" s="125"/>
      <c r="I85" s="362"/>
      <c r="J85" s="375"/>
      <c r="K85" s="351"/>
      <c r="L85" s="362"/>
      <c r="M85" s="386"/>
      <c r="N85" s="125"/>
      <c r="O85" s="430"/>
      <c r="P85" s="431"/>
      <c r="Q85" s="125"/>
      <c r="R85" s="430"/>
      <c r="S85" s="375"/>
      <c r="T85" s="449"/>
      <c r="U85" s="430"/>
      <c r="V85" s="375"/>
      <c r="W85" s="351"/>
      <c r="X85" s="362"/>
      <c r="Y85" s="375"/>
    </row>
    <row r="86" spans="1:25" ht="37.5">
      <c r="A86" s="343" t="s">
        <v>1520</v>
      </c>
      <c r="B86" s="125"/>
      <c r="C86" s="362"/>
      <c r="D86" s="375"/>
      <c r="E86" s="125"/>
      <c r="F86" s="362"/>
      <c r="G86" s="375"/>
      <c r="H86" s="125"/>
      <c r="I86" s="362"/>
      <c r="J86" s="375"/>
      <c r="K86" s="351"/>
      <c r="L86" s="362"/>
      <c r="M86" s="386"/>
      <c r="N86" s="125"/>
      <c r="O86" s="430"/>
      <c r="P86" s="431"/>
      <c r="Q86" s="125"/>
      <c r="R86" s="430"/>
      <c r="S86" s="375"/>
      <c r="T86" s="449"/>
      <c r="U86" s="430"/>
      <c r="V86" s="375"/>
      <c r="W86" s="351"/>
      <c r="X86" s="362"/>
      <c r="Y86" s="375"/>
    </row>
    <row r="87" spans="1:25">
      <c r="A87" s="345" t="s">
        <v>1851</v>
      </c>
      <c r="B87" s="125"/>
      <c r="C87" s="362"/>
      <c r="D87" s="375"/>
      <c r="E87" s="125"/>
      <c r="F87" s="362"/>
      <c r="G87" s="375"/>
      <c r="H87" s="125"/>
      <c r="I87" s="362"/>
      <c r="J87" s="375"/>
      <c r="K87" s="351"/>
      <c r="L87" s="362"/>
      <c r="M87" s="386"/>
      <c r="N87" s="125"/>
      <c r="O87" s="430"/>
      <c r="P87" s="431"/>
      <c r="Q87" s="125"/>
      <c r="R87" s="430"/>
      <c r="S87" s="375"/>
      <c r="T87" s="449"/>
      <c r="U87" s="430"/>
      <c r="V87" s="375"/>
      <c r="W87" s="351"/>
      <c r="X87" s="362"/>
      <c r="Y87" s="375"/>
    </row>
    <row r="88" spans="1:25">
      <c r="A88" s="195" t="s">
        <v>1627</v>
      </c>
      <c r="B88" s="402"/>
      <c r="C88" s="361"/>
      <c r="D88" s="374"/>
      <c r="E88" s="402"/>
      <c r="F88" s="361"/>
      <c r="G88" s="374"/>
      <c r="H88" s="402"/>
      <c r="I88" s="361"/>
      <c r="J88" s="374"/>
      <c r="K88" s="400"/>
      <c r="L88" s="361"/>
      <c r="M88" s="387"/>
      <c r="N88" s="402"/>
      <c r="O88" s="432"/>
      <c r="P88" s="433"/>
      <c r="Q88" s="402"/>
      <c r="R88" s="432"/>
      <c r="S88" s="374"/>
      <c r="T88" s="450"/>
      <c r="U88" s="432"/>
      <c r="V88" s="374"/>
      <c r="W88" s="400"/>
      <c r="X88" s="361"/>
      <c r="Y88" s="374"/>
    </row>
    <row r="89" spans="1:25">
      <c r="A89" s="195" t="s">
        <v>1628</v>
      </c>
      <c r="B89" s="402"/>
      <c r="C89" s="361"/>
      <c r="D89" s="374"/>
      <c r="E89" s="402"/>
      <c r="F89" s="361"/>
      <c r="G89" s="374"/>
      <c r="H89" s="402"/>
      <c r="I89" s="361"/>
      <c r="J89" s="374"/>
      <c r="K89" s="400"/>
      <c r="L89" s="361"/>
      <c r="M89" s="387"/>
      <c r="N89" s="402"/>
      <c r="O89" s="432"/>
      <c r="P89" s="433"/>
      <c r="Q89" s="402"/>
      <c r="R89" s="432"/>
      <c r="S89" s="374"/>
      <c r="T89" s="450"/>
      <c r="U89" s="432"/>
      <c r="V89" s="374"/>
      <c r="W89" s="400"/>
      <c r="X89" s="361"/>
      <c r="Y89" s="374"/>
    </row>
    <row r="90" spans="1:25">
      <c r="A90" s="195" t="s">
        <v>1629</v>
      </c>
      <c r="B90" s="402"/>
      <c r="C90" s="361"/>
      <c r="D90" s="374"/>
      <c r="E90" s="402"/>
      <c r="F90" s="361"/>
      <c r="G90" s="374"/>
      <c r="H90" s="402"/>
      <c r="I90" s="361"/>
      <c r="J90" s="374"/>
      <c r="K90" s="400"/>
      <c r="L90" s="361"/>
      <c r="M90" s="387"/>
      <c r="N90" s="402"/>
      <c r="O90" s="432"/>
      <c r="P90" s="433"/>
      <c r="Q90" s="402"/>
      <c r="R90" s="432"/>
      <c r="S90" s="374"/>
      <c r="T90" s="450"/>
      <c r="U90" s="432"/>
      <c r="V90" s="374"/>
      <c r="W90" s="400"/>
      <c r="X90" s="361"/>
      <c r="Y90" s="374"/>
    </row>
    <row r="91" spans="1:25">
      <c r="A91" s="195" t="s">
        <v>1630</v>
      </c>
      <c r="B91" s="402"/>
      <c r="C91" s="361"/>
      <c r="D91" s="374"/>
      <c r="E91" s="402"/>
      <c r="F91" s="361"/>
      <c r="G91" s="374"/>
      <c r="H91" s="402"/>
      <c r="I91" s="361"/>
      <c r="J91" s="374"/>
      <c r="K91" s="400"/>
      <c r="L91" s="361"/>
      <c r="M91" s="387"/>
      <c r="N91" s="402"/>
      <c r="O91" s="432"/>
      <c r="P91" s="433"/>
      <c r="Q91" s="402"/>
      <c r="R91" s="432"/>
      <c r="S91" s="374"/>
      <c r="T91" s="450"/>
      <c r="U91" s="432"/>
      <c r="V91" s="374"/>
      <c r="W91" s="400"/>
      <c r="X91" s="361"/>
      <c r="Y91" s="374"/>
    </row>
    <row r="92" spans="1:25">
      <c r="A92" s="195" t="s">
        <v>1631</v>
      </c>
      <c r="B92" s="402"/>
      <c r="C92" s="361"/>
      <c r="D92" s="374"/>
      <c r="E92" s="402"/>
      <c r="F92" s="361"/>
      <c r="G92" s="374"/>
      <c r="H92" s="402"/>
      <c r="I92" s="361"/>
      <c r="J92" s="374"/>
      <c r="K92" s="400"/>
      <c r="L92" s="361"/>
      <c r="M92" s="387"/>
      <c r="N92" s="402"/>
      <c r="O92" s="432"/>
      <c r="P92" s="433"/>
      <c r="Q92" s="402"/>
      <c r="R92" s="432"/>
      <c r="S92" s="374"/>
      <c r="T92" s="450"/>
      <c r="U92" s="432"/>
      <c r="V92" s="374"/>
      <c r="W92" s="400"/>
      <c r="X92" s="361"/>
      <c r="Y92" s="374"/>
    </row>
    <row r="93" spans="1:25">
      <c r="A93" s="195" t="s">
        <v>1632</v>
      </c>
      <c r="B93" s="402"/>
      <c r="C93" s="361"/>
      <c r="D93" s="374"/>
      <c r="E93" s="402"/>
      <c r="F93" s="361"/>
      <c r="G93" s="374"/>
      <c r="H93" s="402"/>
      <c r="I93" s="361"/>
      <c r="J93" s="374"/>
      <c r="K93" s="400"/>
      <c r="L93" s="361"/>
      <c r="M93" s="387"/>
      <c r="N93" s="402"/>
      <c r="O93" s="432"/>
      <c r="P93" s="433"/>
      <c r="Q93" s="402"/>
      <c r="R93" s="432"/>
      <c r="S93" s="374"/>
      <c r="T93" s="450"/>
      <c r="U93" s="432"/>
      <c r="V93" s="374"/>
      <c r="W93" s="400"/>
      <c r="X93" s="361"/>
      <c r="Y93" s="374"/>
    </row>
    <row r="94" spans="1:25">
      <c r="A94" s="195" t="s">
        <v>1965</v>
      </c>
      <c r="B94" s="402"/>
      <c r="C94" s="361"/>
      <c r="D94" s="374"/>
      <c r="E94" s="402"/>
      <c r="F94" s="361"/>
      <c r="G94" s="374"/>
      <c r="H94" s="402"/>
      <c r="I94" s="361"/>
      <c r="J94" s="374"/>
      <c r="K94" s="400"/>
      <c r="L94" s="361"/>
      <c r="M94" s="387"/>
      <c r="N94" s="402"/>
      <c r="O94" s="432"/>
      <c r="P94" s="433"/>
      <c r="Q94" s="402"/>
      <c r="R94" s="432"/>
      <c r="S94" s="374"/>
      <c r="T94" s="450"/>
      <c r="U94" s="432"/>
      <c r="V94" s="374"/>
      <c r="W94" s="400"/>
      <c r="X94" s="361"/>
      <c r="Y94" s="374"/>
    </row>
    <row r="95" spans="1:25">
      <c r="A95" s="195" t="s">
        <v>1633</v>
      </c>
      <c r="B95" s="402"/>
      <c r="C95" s="361"/>
      <c r="D95" s="374"/>
      <c r="E95" s="402"/>
      <c r="F95" s="361"/>
      <c r="G95" s="374"/>
      <c r="H95" s="402"/>
      <c r="I95" s="361"/>
      <c r="J95" s="374"/>
      <c r="K95" s="400"/>
      <c r="L95" s="361"/>
      <c r="M95" s="387"/>
      <c r="N95" s="402"/>
      <c r="O95" s="432"/>
      <c r="P95" s="433"/>
      <c r="Q95" s="402"/>
      <c r="R95" s="432"/>
      <c r="S95" s="374"/>
      <c r="T95" s="450"/>
      <c r="U95" s="432"/>
      <c r="V95" s="374"/>
      <c r="W95" s="400"/>
      <c r="X95" s="361"/>
      <c r="Y95" s="374"/>
    </row>
    <row r="96" spans="1:25">
      <c r="A96" s="195" t="s">
        <v>1634</v>
      </c>
      <c r="B96" s="125"/>
      <c r="C96" s="362"/>
      <c r="D96" s="375"/>
      <c r="E96" s="125"/>
      <c r="F96" s="362"/>
      <c r="G96" s="375"/>
      <c r="H96" s="125"/>
      <c r="I96" s="362"/>
      <c r="J96" s="375"/>
      <c r="K96" s="351"/>
      <c r="L96" s="362"/>
      <c r="M96" s="386"/>
      <c r="N96" s="125"/>
      <c r="O96" s="430"/>
      <c r="P96" s="431"/>
      <c r="Q96" s="125"/>
      <c r="R96" s="430"/>
      <c r="S96" s="375"/>
      <c r="T96" s="449"/>
      <c r="U96" s="430"/>
      <c r="V96" s="375"/>
      <c r="W96" s="351"/>
      <c r="X96" s="362"/>
      <c r="Y96" s="375"/>
    </row>
    <row r="97" spans="1:25">
      <c r="A97" s="195" t="s">
        <v>1635</v>
      </c>
      <c r="B97" s="125"/>
      <c r="C97" s="362"/>
      <c r="D97" s="375"/>
      <c r="E97" s="125"/>
      <c r="F97" s="362"/>
      <c r="G97" s="375"/>
      <c r="H97" s="125"/>
      <c r="I97" s="362"/>
      <c r="J97" s="375"/>
      <c r="K97" s="351"/>
      <c r="L97" s="362"/>
      <c r="M97" s="386"/>
      <c r="N97" s="125"/>
      <c r="O97" s="430"/>
      <c r="P97" s="431"/>
      <c r="Q97" s="125"/>
      <c r="R97" s="430"/>
      <c r="S97" s="375"/>
      <c r="T97" s="449"/>
      <c r="U97" s="430"/>
      <c r="V97" s="375"/>
      <c r="W97" s="351"/>
      <c r="X97" s="362"/>
      <c r="Y97" s="375"/>
    </row>
    <row r="98" spans="1:25">
      <c r="A98" s="195" t="s">
        <v>1636</v>
      </c>
      <c r="B98" s="125"/>
      <c r="C98" s="362"/>
      <c r="D98" s="375"/>
      <c r="E98" s="125"/>
      <c r="F98" s="362"/>
      <c r="G98" s="375"/>
      <c r="H98" s="125"/>
      <c r="I98" s="362"/>
      <c r="J98" s="375"/>
      <c r="K98" s="351"/>
      <c r="L98" s="362"/>
      <c r="M98" s="386"/>
      <c r="N98" s="125"/>
      <c r="O98" s="430"/>
      <c r="P98" s="431"/>
      <c r="Q98" s="125"/>
      <c r="R98" s="430"/>
      <c r="S98" s="375"/>
      <c r="T98" s="449"/>
      <c r="U98" s="430"/>
      <c r="V98" s="375"/>
      <c r="W98" s="351"/>
      <c r="X98" s="362"/>
      <c r="Y98" s="375"/>
    </row>
    <row r="99" spans="1:25">
      <c r="A99" s="195" t="s">
        <v>1865</v>
      </c>
      <c r="B99" s="125"/>
      <c r="C99" s="362"/>
      <c r="D99" s="375"/>
      <c r="E99" s="125"/>
      <c r="F99" s="362"/>
      <c r="G99" s="375"/>
      <c r="H99" s="125"/>
      <c r="I99" s="362"/>
      <c r="J99" s="375"/>
      <c r="K99" s="351"/>
      <c r="L99" s="362"/>
      <c r="M99" s="386"/>
      <c r="N99" s="125"/>
      <c r="O99" s="430"/>
      <c r="P99" s="431"/>
      <c r="Q99" s="125"/>
      <c r="R99" s="430"/>
      <c r="S99" s="375"/>
      <c r="T99" s="449"/>
      <c r="U99" s="430"/>
      <c r="V99" s="375"/>
      <c r="W99" s="351"/>
      <c r="X99" s="362"/>
      <c r="Y99" s="375"/>
    </row>
    <row r="100" spans="1:25">
      <c r="A100" s="195" t="s">
        <v>1867</v>
      </c>
      <c r="B100" s="125"/>
      <c r="C100" s="362"/>
      <c r="D100" s="375"/>
      <c r="E100" s="125"/>
      <c r="F100" s="362"/>
      <c r="G100" s="375"/>
      <c r="H100" s="125"/>
      <c r="I100" s="362"/>
      <c r="J100" s="375"/>
      <c r="K100" s="351"/>
      <c r="L100" s="362"/>
      <c r="M100" s="386"/>
      <c r="N100" s="125"/>
      <c r="O100" s="430"/>
      <c r="P100" s="431"/>
      <c r="Q100" s="125"/>
      <c r="R100" s="430"/>
      <c r="S100" s="375"/>
      <c r="T100" s="449"/>
      <c r="U100" s="430"/>
      <c r="V100" s="375"/>
      <c r="W100" s="351"/>
      <c r="X100" s="362"/>
      <c r="Y100" s="375"/>
    </row>
    <row r="101" spans="1:25">
      <c r="A101" s="195" t="s">
        <v>1866</v>
      </c>
      <c r="B101" s="350"/>
      <c r="C101" s="363"/>
      <c r="D101" s="376"/>
      <c r="E101" s="350"/>
      <c r="F101" s="363"/>
      <c r="G101" s="376"/>
      <c r="H101" s="350"/>
      <c r="I101" s="363"/>
      <c r="J101" s="376"/>
      <c r="K101" s="352"/>
      <c r="L101" s="363"/>
      <c r="M101" s="388"/>
      <c r="N101" s="350"/>
      <c r="O101" s="436"/>
      <c r="P101" s="437"/>
      <c r="Q101" s="350"/>
      <c r="R101" s="436"/>
      <c r="S101" s="376"/>
      <c r="T101" s="451"/>
      <c r="U101" s="436"/>
      <c r="V101" s="376"/>
      <c r="W101" s="352"/>
      <c r="X101" s="363"/>
      <c r="Y101" s="376"/>
    </row>
    <row r="102" spans="1:25">
      <c r="A102" s="195" t="s">
        <v>1871</v>
      </c>
      <c r="B102" s="350"/>
      <c r="C102" s="363"/>
      <c r="D102" s="376"/>
      <c r="E102" s="350"/>
      <c r="F102" s="363"/>
      <c r="G102" s="376"/>
      <c r="H102" s="350"/>
      <c r="I102" s="363"/>
      <c r="J102" s="376"/>
      <c r="K102" s="352"/>
      <c r="L102" s="363"/>
      <c r="M102" s="388"/>
      <c r="N102" s="350"/>
      <c r="O102" s="436"/>
      <c r="P102" s="437"/>
      <c r="Q102" s="350"/>
      <c r="R102" s="436"/>
      <c r="S102" s="376"/>
      <c r="T102" s="451"/>
      <c r="U102" s="436"/>
      <c r="V102" s="376"/>
      <c r="W102" s="352"/>
      <c r="X102" s="363"/>
      <c r="Y102" s="376"/>
    </row>
    <row r="103" spans="1:25">
      <c r="A103" s="195" t="s">
        <v>1872</v>
      </c>
      <c r="B103" s="350"/>
      <c r="C103" s="363"/>
      <c r="D103" s="376"/>
      <c r="E103" s="350"/>
      <c r="F103" s="363"/>
      <c r="G103" s="376"/>
      <c r="H103" s="350"/>
      <c r="I103" s="363"/>
      <c r="J103" s="376"/>
      <c r="K103" s="352"/>
      <c r="L103" s="363"/>
      <c r="M103" s="388"/>
      <c r="N103" s="350"/>
      <c r="O103" s="436"/>
      <c r="P103" s="437"/>
      <c r="Q103" s="350"/>
      <c r="R103" s="436"/>
      <c r="S103" s="376"/>
      <c r="T103" s="451"/>
      <c r="U103" s="436"/>
      <c r="V103" s="376"/>
      <c r="W103" s="352"/>
      <c r="X103" s="363"/>
      <c r="Y103" s="376"/>
    </row>
    <row r="104" spans="1:25">
      <c r="A104" s="195"/>
      <c r="B104" s="350"/>
      <c r="C104" s="363"/>
      <c r="D104" s="376"/>
      <c r="E104" s="350"/>
      <c r="F104" s="363"/>
      <c r="G104" s="376"/>
      <c r="H104" s="350"/>
      <c r="I104" s="363"/>
      <c r="J104" s="376"/>
      <c r="K104" s="352"/>
      <c r="L104" s="363"/>
      <c r="M104" s="388"/>
      <c r="N104" s="350"/>
      <c r="O104" s="436"/>
      <c r="P104" s="437"/>
      <c r="Q104" s="350"/>
      <c r="R104" s="436"/>
      <c r="S104" s="376"/>
      <c r="T104" s="451"/>
      <c r="U104" s="436"/>
      <c r="V104" s="376"/>
      <c r="W104" s="352"/>
      <c r="X104" s="363"/>
      <c r="Y104" s="376"/>
    </row>
    <row r="105" spans="1:25">
      <c r="A105" s="195"/>
      <c r="B105" s="350"/>
      <c r="C105" s="363"/>
      <c r="D105" s="376"/>
      <c r="E105" s="350"/>
      <c r="F105" s="363"/>
      <c r="G105" s="376"/>
      <c r="H105" s="350"/>
      <c r="I105" s="363"/>
      <c r="J105" s="376"/>
      <c r="K105" s="352"/>
      <c r="L105" s="363"/>
      <c r="M105" s="388"/>
      <c r="N105" s="350"/>
      <c r="O105" s="436"/>
      <c r="P105" s="437"/>
      <c r="Q105" s="350"/>
      <c r="R105" s="436"/>
      <c r="S105" s="376"/>
      <c r="T105" s="451"/>
      <c r="U105" s="436"/>
      <c r="V105" s="376"/>
      <c r="W105" s="352"/>
      <c r="X105" s="363"/>
      <c r="Y105" s="376"/>
    </row>
    <row r="106" spans="1:25">
      <c r="A106" s="195"/>
      <c r="B106" s="350"/>
      <c r="C106" s="363"/>
      <c r="D106" s="376"/>
      <c r="E106" s="350"/>
      <c r="F106" s="363"/>
      <c r="G106" s="376"/>
      <c r="H106" s="350"/>
      <c r="I106" s="363"/>
      <c r="J106" s="376"/>
      <c r="K106" s="352"/>
      <c r="L106" s="363"/>
      <c r="M106" s="388"/>
      <c r="N106" s="350"/>
      <c r="O106" s="436"/>
      <c r="P106" s="437"/>
      <c r="Q106" s="350"/>
      <c r="R106" s="436"/>
      <c r="S106" s="376"/>
      <c r="T106" s="451"/>
      <c r="U106" s="436"/>
      <c r="V106" s="376"/>
      <c r="W106" s="352"/>
      <c r="X106" s="363"/>
      <c r="Y106" s="376"/>
    </row>
    <row r="107" spans="1:25">
      <c r="A107" s="195"/>
      <c r="B107" s="350"/>
      <c r="C107" s="363"/>
      <c r="D107" s="376"/>
      <c r="E107" s="350"/>
      <c r="F107" s="363"/>
      <c r="G107" s="376"/>
      <c r="H107" s="350"/>
      <c r="I107" s="363"/>
      <c r="J107" s="376"/>
      <c r="K107" s="352"/>
      <c r="L107" s="363"/>
      <c r="M107" s="388"/>
      <c r="N107" s="350"/>
      <c r="O107" s="436"/>
      <c r="P107" s="437"/>
      <c r="Q107" s="350"/>
      <c r="R107" s="436"/>
      <c r="S107" s="376"/>
      <c r="T107" s="451"/>
      <c r="U107" s="436"/>
      <c r="V107" s="376"/>
      <c r="W107" s="352"/>
      <c r="X107" s="363"/>
      <c r="Y107" s="376"/>
    </row>
    <row r="108" spans="1:25">
      <c r="A108" s="195"/>
      <c r="B108" s="350"/>
      <c r="C108" s="363"/>
      <c r="D108" s="376"/>
      <c r="E108" s="350"/>
      <c r="F108" s="363"/>
      <c r="G108" s="376"/>
      <c r="H108" s="350"/>
      <c r="I108" s="363"/>
      <c r="J108" s="376"/>
      <c r="K108" s="352"/>
      <c r="L108" s="363"/>
      <c r="M108" s="388"/>
      <c r="N108" s="350"/>
      <c r="O108" s="436"/>
      <c r="P108" s="437"/>
      <c r="Q108" s="350"/>
      <c r="R108" s="436"/>
      <c r="S108" s="376"/>
      <c r="T108" s="451"/>
      <c r="U108" s="436"/>
      <c r="V108" s="376"/>
      <c r="W108" s="352"/>
      <c r="X108" s="363"/>
      <c r="Y108" s="376"/>
    </row>
    <row r="109" spans="1:25">
      <c r="A109" s="343" t="s">
        <v>1526</v>
      </c>
      <c r="B109" s="125"/>
      <c r="C109" s="362"/>
      <c r="D109" s="375"/>
      <c r="E109" s="125"/>
      <c r="F109" s="362"/>
      <c r="G109" s="375"/>
      <c r="H109" s="125"/>
      <c r="I109" s="362"/>
      <c r="J109" s="375"/>
      <c r="K109" s="351"/>
      <c r="L109" s="362"/>
      <c r="M109" s="386"/>
      <c r="N109" s="125"/>
      <c r="O109" s="430"/>
      <c r="P109" s="431"/>
      <c r="Q109" s="125"/>
      <c r="R109" s="430"/>
      <c r="S109" s="375"/>
      <c r="T109" s="449"/>
      <c r="U109" s="430"/>
      <c r="V109" s="375"/>
      <c r="W109" s="351"/>
      <c r="X109" s="362"/>
      <c r="Y109" s="375"/>
    </row>
    <row r="110" spans="1:25">
      <c r="A110" s="346" t="s">
        <v>1572</v>
      </c>
      <c r="B110" s="125" t="s">
        <v>2</v>
      </c>
      <c r="C110" s="362" t="s">
        <v>2</v>
      </c>
      <c r="D110" s="375" t="s">
        <v>2</v>
      </c>
      <c r="E110" s="125" t="s">
        <v>2</v>
      </c>
      <c r="F110" s="362" t="s">
        <v>2</v>
      </c>
      <c r="G110" s="375" t="s">
        <v>2</v>
      </c>
      <c r="H110" s="125" t="s">
        <v>2</v>
      </c>
      <c r="I110" s="362" t="s">
        <v>2</v>
      </c>
      <c r="J110" s="375" t="s">
        <v>2</v>
      </c>
      <c r="K110" s="351" t="s">
        <v>2</v>
      </c>
      <c r="L110" s="362" t="s">
        <v>2</v>
      </c>
      <c r="M110" s="386" t="s">
        <v>2</v>
      </c>
      <c r="N110" s="125" t="s">
        <v>2</v>
      </c>
      <c r="O110" s="430" t="s">
        <v>2</v>
      </c>
      <c r="P110" s="431" t="s">
        <v>2</v>
      </c>
      <c r="Q110" s="125" t="s">
        <v>2</v>
      </c>
      <c r="R110" s="430" t="s">
        <v>2</v>
      </c>
      <c r="S110" s="375" t="s">
        <v>2</v>
      </c>
      <c r="T110" s="449" t="s">
        <v>2</v>
      </c>
      <c r="U110" s="430" t="s">
        <v>2</v>
      </c>
      <c r="V110" s="375" t="s">
        <v>2</v>
      </c>
      <c r="W110" s="351" t="s">
        <v>2</v>
      </c>
      <c r="X110" s="362" t="s">
        <v>2</v>
      </c>
      <c r="Y110" s="375" t="s">
        <v>2</v>
      </c>
    </row>
    <row r="111" spans="1:25">
      <c r="A111" s="346" t="s">
        <v>1700</v>
      </c>
      <c r="B111" s="125"/>
      <c r="C111" s="362"/>
      <c r="D111" s="375"/>
      <c r="E111" s="125"/>
      <c r="F111" s="362"/>
      <c r="G111" s="375"/>
      <c r="H111" s="125"/>
      <c r="I111" s="362"/>
      <c r="J111" s="375"/>
      <c r="K111" s="351"/>
      <c r="L111" s="362"/>
      <c r="M111" s="386"/>
      <c r="N111" s="125"/>
      <c r="O111" s="430"/>
      <c r="P111" s="431"/>
      <c r="Q111" s="125"/>
      <c r="R111" s="430"/>
      <c r="S111" s="375"/>
      <c r="T111" s="449"/>
      <c r="U111" s="430"/>
      <c r="V111" s="375"/>
      <c r="W111" s="351"/>
      <c r="X111" s="362"/>
      <c r="Y111" s="375"/>
    </row>
    <row r="112" spans="1:25">
      <c r="A112" s="346" t="s">
        <v>1711</v>
      </c>
      <c r="B112" s="403" t="s">
        <v>1728</v>
      </c>
      <c r="C112" s="364" t="s">
        <v>1728</v>
      </c>
      <c r="D112" s="377" t="s">
        <v>1728</v>
      </c>
      <c r="E112" s="403" t="s">
        <v>1728</v>
      </c>
      <c r="F112" s="364" t="s">
        <v>1728</v>
      </c>
      <c r="G112" s="377" t="s">
        <v>1728</v>
      </c>
      <c r="H112" s="403" t="s">
        <v>2008</v>
      </c>
      <c r="I112" s="364" t="s">
        <v>2008</v>
      </c>
      <c r="J112" s="377" t="s">
        <v>2008</v>
      </c>
      <c r="K112" s="401" t="s">
        <v>2008</v>
      </c>
      <c r="L112" s="364" t="s">
        <v>2008</v>
      </c>
      <c r="M112" s="389" t="s">
        <v>2008</v>
      </c>
      <c r="N112" s="403" t="s">
        <v>2008</v>
      </c>
      <c r="O112" s="438" t="s">
        <v>2008</v>
      </c>
      <c r="P112" s="439" t="s">
        <v>2008</v>
      </c>
      <c r="Q112" s="403" t="s">
        <v>2008</v>
      </c>
      <c r="R112" s="438" t="s">
        <v>2008</v>
      </c>
      <c r="S112" s="377" t="s">
        <v>2008</v>
      </c>
      <c r="T112" s="452" t="s">
        <v>2008</v>
      </c>
      <c r="U112" s="438" t="s">
        <v>2008</v>
      </c>
      <c r="V112" s="377" t="s">
        <v>2008</v>
      </c>
      <c r="W112" s="401" t="s">
        <v>2008</v>
      </c>
      <c r="X112" s="364" t="s">
        <v>2008</v>
      </c>
      <c r="Y112" s="377" t="s">
        <v>2008</v>
      </c>
    </row>
    <row r="113" spans="1:25">
      <c r="A113" s="346" t="s">
        <v>1998</v>
      </c>
      <c r="B113" s="403" t="s">
        <v>2073</v>
      </c>
      <c r="C113" s="364" t="s">
        <v>2073</v>
      </c>
      <c r="D113" s="377" t="s">
        <v>2073</v>
      </c>
      <c r="E113" s="403" t="s">
        <v>2073</v>
      </c>
      <c r="F113" s="364" t="s">
        <v>2073</v>
      </c>
      <c r="G113" s="377" t="s">
        <v>2073</v>
      </c>
      <c r="H113" s="403" t="s">
        <v>1728</v>
      </c>
      <c r="I113" s="364" t="s">
        <v>1728</v>
      </c>
      <c r="J113" s="377" t="s">
        <v>1728</v>
      </c>
      <c r="K113" s="401" t="s">
        <v>1728</v>
      </c>
      <c r="L113" s="364" t="s">
        <v>1728</v>
      </c>
      <c r="M113" s="389" t="s">
        <v>1728</v>
      </c>
      <c r="N113" s="403" t="s">
        <v>2078</v>
      </c>
      <c r="O113" s="403" t="s">
        <v>2078</v>
      </c>
      <c r="P113" s="403" t="s">
        <v>2078</v>
      </c>
      <c r="Q113" s="403" t="s">
        <v>2078</v>
      </c>
      <c r="R113" s="403" t="s">
        <v>2078</v>
      </c>
      <c r="S113" s="403" t="s">
        <v>2078</v>
      </c>
      <c r="T113" s="403" t="s">
        <v>2078</v>
      </c>
      <c r="U113" s="403" t="s">
        <v>2078</v>
      </c>
      <c r="V113" s="403" t="s">
        <v>2078</v>
      </c>
      <c r="W113" s="401" t="s">
        <v>1728</v>
      </c>
      <c r="X113" s="364" t="s">
        <v>1728</v>
      </c>
      <c r="Y113" s="377" t="s">
        <v>1728</v>
      </c>
    </row>
    <row r="114" spans="1:25">
      <c r="A114" s="346" t="s">
        <v>1729</v>
      </c>
      <c r="B114" s="403" t="s">
        <v>1728</v>
      </c>
      <c r="C114" s="364" t="s">
        <v>1728</v>
      </c>
      <c r="D114" s="377" t="s">
        <v>1728</v>
      </c>
      <c r="E114" s="403" t="s">
        <v>1728</v>
      </c>
      <c r="F114" s="364" t="s">
        <v>1728</v>
      </c>
      <c r="G114" s="377" t="s">
        <v>1728</v>
      </c>
      <c r="H114" s="403" t="s">
        <v>1728</v>
      </c>
      <c r="I114" s="364" t="s">
        <v>1728</v>
      </c>
      <c r="J114" s="377" t="s">
        <v>1728</v>
      </c>
      <c r="K114" s="401" t="s">
        <v>1728</v>
      </c>
      <c r="L114" s="364" t="s">
        <v>1728</v>
      </c>
      <c r="M114" s="389" t="s">
        <v>1728</v>
      </c>
      <c r="N114" s="403" t="s">
        <v>1728</v>
      </c>
      <c r="O114" s="438" t="s">
        <v>1728</v>
      </c>
      <c r="P114" s="439" t="s">
        <v>1728</v>
      </c>
      <c r="Q114" s="403" t="s">
        <v>1728</v>
      </c>
      <c r="R114" s="438" t="s">
        <v>1728</v>
      </c>
      <c r="S114" s="377" t="s">
        <v>1728</v>
      </c>
      <c r="T114" s="452" t="s">
        <v>1728</v>
      </c>
      <c r="U114" s="438" t="s">
        <v>1728</v>
      </c>
      <c r="V114" s="377" t="s">
        <v>1728</v>
      </c>
      <c r="W114" s="401" t="s">
        <v>1728</v>
      </c>
      <c r="X114" s="364" t="s">
        <v>1728</v>
      </c>
      <c r="Y114" s="377" t="s">
        <v>1728</v>
      </c>
    </row>
    <row r="115" spans="1:25">
      <c r="A115" s="346" t="s">
        <v>1727</v>
      </c>
      <c r="B115" s="403" t="s">
        <v>1728</v>
      </c>
      <c r="C115" s="364" t="s">
        <v>1728</v>
      </c>
      <c r="D115" s="377" t="s">
        <v>1728</v>
      </c>
      <c r="E115" s="403" t="s">
        <v>1728</v>
      </c>
      <c r="F115" s="364" t="s">
        <v>1728</v>
      </c>
      <c r="G115" s="377" t="s">
        <v>1728</v>
      </c>
      <c r="H115" s="403" t="s">
        <v>1728</v>
      </c>
      <c r="I115" s="364" t="s">
        <v>1728</v>
      </c>
      <c r="J115" s="377" t="s">
        <v>1728</v>
      </c>
      <c r="K115" s="401" t="s">
        <v>1728</v>
      </c>
      <c r="L115" s="364" t="s">
        <v>1728</v>
      </c>
      <c r="M115" s="389" t="s">
        <v>1728</v>
      </c>
      <c r="N115" s="403" t="s">
        <v>1728</v>
      </c>
      <c r="O115" s="438" t="s">
        <v>1728</v>
      </c>
      <c r="P115" s="439" t="s">
        <v>1728</v>
      </c>
      <c r="Q115" s="403" t="s">
        <v>1728</v>
      </c>
      <c r="R115" s="438" t="s">
        <v>1728</v>
      </c>
      <c r="S115" s="377" t="s">
        <v>1728</v>
      </c>
      <c r="T115" s="452" t="s">
        <v>1728</v>
      </c>
      <c r="U115" s="438" t="s">
        <v>1728</v>
      </c>
      <c r="V115" s="377" t="s">
        <v>1728</v>
      </c>
      <c r="W115" s="401" t="s">
        <v>1728</v>
      </c>
      <c r="X115" s="364" t="s">
        <v>1728</v>
      </c>
      <c r="Y115" s="377" t="s">
        <v>1728</v>
      </c>
    </row>
    <row r="116" spans="1:25">
      <c r="A116" s="348" t="s">
        <v>2064</v>
      </c>
      <c r="B116" s="403" t="s">
        <v>2068</v>
      </c>
      <c r="C116" s="364" t="s">
        <v>2068</v>
      </c>
      <c r="D116" s="377" t="s">
        <v>2068</v>
      </c>
      <c r="E116" s="403" t="s">
        <v>2068</v>
      </c>
      <c r="F116" s="364" t="s">
        <v>2068</v>
      </c>
      <c r="G116" s="377" t="s">
        <v>2068</v>
      </c>
      <c r="H116" s="403" t="s">
        <v>2065</v>
      </c>
      <c r="I116" s="364" t="s">
        <v>2065</v>
      </c>
      <c r="J116" s="377" t="s">
        <v>2065</v>
      </c>
      <c r="K116" s="401" t="s">
        <v>2065</v>
      </c>
      <c r="L116" s="364" t="s">
        <v>2065</v>
      </c>
      <c r="M116" s="389" t="s">
        <v>2065</v>
      </c>
      <c r="N116" s="403" t="s">
        <v>2139</v>
      </c>
      <c r="O116" s="403" t="s">
        <v>2079</v>
      </c>
      <c r="P116" s="403" t="s">
        <v>2079</v>
      </c>
      <c r="Q116" s="403" t="s">
        <v>2079</v>
      </c>
      <c r="R116" s="403" t="s">
        <v>2079</v>
      </c>
      <c r="S116" s="403" t="s">
        <v>2079</v>
      </c>
      <c r="T116" s="403" t="s">
        <v>2079</v>
      </c>
      <c r="U116" s="403" t="s">
        <v>2079</v>
      </c>
      <c r="V116" s="403" t="s">
        <v>2079</v>
      </c>
      <c r="W116" s="401" t="s">
        <v>2068</v>
      </c>
      <c r="X116" s="401" t="s">
        <v>2068</v>
      </c>
      <c r="Y116" s="401" t="s">
        <v>2068</v>
      </c>
    </row>
    <row r="117" spans="1:25">
      <c r="A117" s="346" t="s">
        <v>2007</v>
      </c>
      <c r="B117" s="403" t="s">
        <v>2008</v>
      </c>
      <c r="C117" s="364"/>
      <c r="D117" s="377"/>
      <c r="E117" s="403" t="s">
        <v>2008</v>
      </c>
      <c r="F117" s="364"/>
      <c r="G117" s="377"/>
      <c r="H117" s="403" t="s">
        <v>2008</v>
      </c>
      <c r="I117" s="364"/>
      <c r="J117" s="377"/>
      <c r="K117" s="401" t="s">
        <v>2008</v>
      </c>
      <c r="L117" s="364"/>
      <c r="M117" s="389"/>
      <c r="N117" s="403" t="s">
        <v>2079</v>
      </c>
      <c r="O117" s="438"/>
      <c r="P117" s="439"/>
      <c r="Q117" s="403" t="s">
        <v>2079</v>
      </c>
      <c r="R117" s="438"/>
      <c r="S117" s="377"/>
      <c r="T117" s="403" t="s">
        <v>2079</v>
      </c>
      <c r="U117" s="438"/>
      <c r="V117" s="377"/>
      <c r="W117" s="401" t="s">
        <v>2008</v>
      </c>
      <c r="X117" s="364"/>
      <c r="Y117" s="377"/>
    </row>
    <row r="118" spans="1:25">
      <c r="A118" s="338" t="s">
        <v>1519</v>
      </c>
      <c r="B118" s="125"/>
      <c r="C118" s="362"/>
      <c r="D118" s="375"/>
      <c r="E118" s="125"/>
      <c r="F118" s="362"/>
      <c r="G118" s="375"/>
      <c r="H118" s="125"/>
      <c r="I118" s="362"/>
      <c r="J118" s="375"/>
      <c r="K118" s="351"/>
      <c r="L118" s="362"/>
      <c r="M118" s="386"/>
      <c r="N118" s="125"/>
      <c r="O118" s="430"/>
      <c r="P118" s="431"/>
      <c r="Q118" s="125"/>
      <c r="R118" s="430"/>
      <c r="S118" s="375"/>
      <c r="T118" s="449"/>
      <c r="U118" s="430"/>
      <c r="V118" s="375"/>
      <c r="W118" s="351"/>
      <c r="X118" s="362"/>
      <c r="Y118" s="375"/>
    </row>
    <row r="119" spans="1:25">
      <c r="A119" s="338" t="s">
        <v>1522</v>
      </c>
      <c r="B119" s="125"/>
      <c r="C119" s="362"/>
      <c r="D119" s="375"/>
      <c r="E119" s="125"/>
      <c r="F119" s="362"/>
      <c r="G119" s="375"/>
      <c r="H119" s="125"/>
      <c r="I119" s="362"/>
      <c r="J119" s="375"/>
      <c r="K119" s="351"/>
      <c r="L119" s="362"/>
      <c r="M119" s="386"/>
      <c r="N119" s="125"/>
      <c r="O119" s="430"/>
      <c r="P119" s="431"/>
      <c r="Q119" s="125"/>
      <c r="R119" s="430"/>
      <c r="S119" s="375"/>
      <c r="T119" s="449"/>
      <c r="U119" s="430"/>
      <c r="V119" s="375"/>
      <c r="W119" s="351"/>
      <c r="X119" s="362"/>
      <c r="Y119" s="375"/>
    </row>
    <row r="120" spans="1:25" ht="57" customHeight="1">
      <c r="A120" s="343" t="s">
        <v>1524</v>
      </c>
      <c r="B120" s="1033" t="s">
        <v>2074</v>
      </c>
      <c r="C120" s="1025"/>
      <c r="D120" s="1042"/>
      <c r="E120" s="1033" t="s">
        <v>2074</v>
      </c>
      <c r="F120" s="1025"/>
      <c r="G120" s="1042"/>
      <c r="H120" s="1033" t="s">
        <v>2001</v>
      </c>
      <c r="I120" s="1025"/>
      <c r="J120" s="1042"/>
      <c r="K120" s="1024" t="s">
        <v>2001</v>
      </c>
      <c r="L120" s="1025"/>
      <c r="M120" s="1026"/>
      <c r="N120" s="1033" t="s">
        <v>2080</v>
      </c>
      <c r="O120" s="1034"/>
      <c r="P120" s="1035"/>
      <c r="Q120" s="1033" t="s">
        <v>2081</v>
      </c>
      <c r="R120" s="1034"/>
      <c r="S120" s="1042"/>
      <c r="T120" s="1033" t="s">
        <v>2081</v>
      </c>
      <c r="U120" s="1034"/>
      <c r="V120" s="1042"/>
      <c r="W120" s="1024" t="s">
        <v>2069</v>
      </c>
      <c r="X120" s="1025"/>
      <c r="Y120" s="1042"/>
    </row>
    <row r="121" spans="1:25">
      <c r="A121" s="338" t="s">
        <v>1523</v>
      </c>
      <c r="B121" s="125"/>
      <c r="C121" s="362"/>
      <c r="D121" s="375"/>
      <c r="E121" s="125"/>
      <c r="F121" s="362"/>
      <c r="G121" s="375"/>
      <c r="H121" s="125"/>
      <c r="I121" s="362"/>
      <c r="J121" s="375"/>
      <c r="K121" s="351"/>
      <c r="L121" s="362"/>
      <c r="M121" s="386"/>
      <c r="N121" s="125"/>
      <c r="O121" s="430"/>
      <c r="P121" s="431"/>
      <c r="Q121" s="125"/>
      <c r="R121" s="430"/>
      <c r="S121" s="375"/>
      <c r="T121" s="449"/>
      <c r="U121" s="430"/>
      <c r="V121" s="375"/>
      <c r="W121" s="351"/>
      <c r="X121" s="362"/>
      <c r="Y121" s="375"/>
    </row>
    <row r="122" spans="1:25" ht="204" customHeight="1" thickBot="1">
      <c r="A122" s="347" t="s">
        <v>1525</v>
      </c>
      <c r="B122" s="1039" t="s">
        <v>2076</v>
      </c>
      <c r="C122" s="1028"/>
      <c r="D122" s="1040"/>
      <c r="E122" s="1039" t="s">
        <v>2076</v>
      </c>
      <c r="F122" s="1028"/>
      <c r="G122" s="1040"/>
      <c r="H122" s="1039" t="s">
        <v>2072</v>
      </c>
      <c r="I122" s="1028"/>
      <c r="J122" s="1040"/>
      <c r="K122" s="1027" t="s">
        <v>2072</v>
      </c>
      <c r="L122" s="1028"/>
      <c r="M122" s="1029"/>
      <c r="N122" s="1036" t="s">
        <v>2140</v>
      </c>
      <c r="O122" s="1037"/>
      <c r="P122" s="1038"/>
      <c r="Q122" s="1039" t="s">
        <v>2076</v>
      </c>
      <c r="R122" s="1028"/>
      <c r="S122" s="1040"/>
      <c r="T122" s="1039" t="s">
        <v>2076</v>
      </c>
      <c r="U122" s="1028"/>
      <c r="V122" s="1040"/>
      <c r="W122" s="1027" t="s">
        <v>2070</v>
      </c>
      <c r="X122" s="1028"/>
      <c r="Y122" s="1040"/>
    </row>
  </sheetData>
  <mergeCells count="24">
    <mergeCell ref="B10:D10"/>
    <mergeCell ref="B120:D120"/>
    <mergeCell ref="B122:D122"/>
    <mergeCell ref="H10:J10"/>
    <mergeCell ref="E10:G10"/>
    <mergeCell ref="E120:G120"/>
    <mergeCell ref="E122:G122"/>
    <mergeCell ref="H120:J120"/>
    <mergeCell ref="H122:J122"/>
    <mergeCell ref="Q122:S122"/>
    <mergeCell ref="W10:Y10"/>
    <mergeCell ref="W120:Y120"/>
    <mergeCell ref="W122:Y122"/>
    <mergeCell ref="T10:V10"/>
    <mergeCell ref="T120:V120"/>
    <mergeCell ref="T122:V122"/>
    <mergeCell ref="Q10:S10"/>
    <mergeCell ref="Q120:S120"/>
    <mergeCell ref="K10:M10"/>
    <mergeCell ref="K120:M120"/>
    <mergeCell ref="K122:M122"/>
    <mergeCell ref="N10:P10"/>
    <mergeCell ref="N120:P120"/>
    <mergeCell ref="N122:P122"/>
  </mergeCells>
  <phoneticPr fontId="33" type="noConversion"/>
  <dataValidations count="3">
    <dataValidation type="list" allowBlank="1" showInputMessage="1" showErrorMessage="1" sqref="A18:A63">
      <formula1>portcodes</formula1>
    </dataValidation>
    <dataValidation type="list" allowBlank="1" showInputMessage="1" showErrorMessage="1" sqref="B16:Y16">
      <formula1>equipmentsize</formula1>
    </dataValidation>
    <dataValidation type="list" allowBlank="1" showInputMessage="1" showErrorMessage="1" sqref="B2:Y2">
      <formula1>agentcode</formula1>
    </dataValidation>
  </dataValidations>
  <pageMargins left="0.7" right="0.7" top="0.75" bottom="0.75" header="0.3" footer="0.3"/>
  <pageSetup paperSize="9" orientation="portrait" r:id="rId1"/>
  <headerFooter>
    <oddFooter>&amp;L_x000D_&amp;1#&amp;"Calibri"&amp;10&amp;K000000 Sensitivity: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2"/>
  <sheetViews>
    <sheetView zoomScale="50" zoomScaleNormal="50" workbookViewId="0">
      <selection activeCell="H1" sqref="H1:J65536"/>
    </sheetView>
  </sheetViews>
  <sheetFormatPr defaultRowHeight="18.75"/>
  <cols>
    <col min="1" max="1" width="60.85546875" style="8" customWidth="1"/>
    <col min="2" max="10" width="40" style="2" customWidth="1"/>
  </cols>
  <sheetData>
    <row r="1" spans="1:10" ht="19.5" thickBot="1"/>
    <row r="2" spans="1:10">
      <c r="A2" s="9" t="s">
        <v>1513</v>
      </c>
      <c r="B2" s="10" t="s">
        <v>1907</v>
      </c>
      <c r="C2" s="10" t="s">
        <v>1907</v>
      </c>
      <c r="D2" s="10" t="s">
        <v>1907</v>
      </c>
      <c r="E2" s="10" t="s">
        <v>1907</v>
      </c>
      <c r="F2" s="10" t="s">
        <v>1907</v>
      </c>
      <c r="G2" s="11" t="s">
        <v>1907</v>
      </c>
      <c r="H2" s="10" t="s">
        <v>1907</v>
      </c>
      <c r="I2" s="10" t="s">
        <v>1907</v>
      </c>
      <c r="J2" s="11" t="s">
        <v>1907</v>
      </c>
    </row>
    <row r="3" spans="1:10">
      <c r="A3" s="9" t="s">
        <v>1401</v>
      </c>
      <c r="B3" s="12" t="s">
        <v>1612</v>
      </c>
      <c r="C3" s="13" t="s">
        <v>1612</v>
      </c>
      <c r="D3" s="14" t="s">
        <v>1612</v>
      </c>
      <c r="E3" s="12" t="s">
        <v>1612</v>
      </c>
      <c r="F3" s="13" t="s">
        <v>1612</v>
      </c>
      <c r="G3" s="15" t="s">
        <v>1612</v>
      </c>
      <c r="H3" s="12" t="s">
        <v>1612</v>
      </c>
      <c r="I3" s="13" t="s">
        <v>1612</v>
      </c>
      <c r="J3" s="15" t="s">
        <v>1612</v>
      </c>
    </row>
    <row r="4" spans="1:10">
      <c r="A4" s="9" t="s">
        <v>1512</v>
      </c>
      <c r="B4" s="12" t="s">
        <v>1532</v>
      </c>
      <c r="C4" s="13" t="s">
        <v>1532</v>
      </c>
      <c r="D4" s="14" t="s">
        <v>1532</v>
      </c>
      <c r="E4" s="12" t="s">
        <v>1532</v>
      </c>
      <c r="F4" s="13" t="s">
        <v>1532</v>
      </c>
      <c r="G4" s="15" t="s">
        <v>1532</v>
      </c>
      <c r="H4" s="12" t="s">
        <v>1532</v>
      </c>
      <c r="I4" s="13" t="s">
        <v>1532</v>
      </c>
      <c r="J4" s="15" t="s">
        <v>1532</v>
      </c>
    </row>
    <row r="5" spans="1:10" ht="281.25">
      <c r="A5" s="9" t="s">
        <v>1514</v>
      </c>
      <c r="B5" s="16" t="s">
        <v>1954</v>
      </c>
      <c r="C5" s="16" t="s">
        <v>1954</v>
      </c>
      <c r="D5" s="16" t="s">
        <v>1954</v>
      </c>
      <c r="E5" s="16" t="s">
        <v>1944</v>
      </c>
      <c r="F5" s="16" t="s">
        <v>1945</v>
      </c>
      <c r="G5" s="17" t="s">
        <v>1945</v>
      </c>
      <c r="H5" s="16" t="s">
        <v>1960</v>
      </c>
      <c r="I5" s="16" t="s">
        <v>1961</v>
      </c>
      <c r="J5" s="17" t="s">
        <v>1960</v>
      </c>
    </row>
    <row r="6" spans="1:10">
      <c r="A6" s="154" t="s">
        <v>1766</v>
      </c>
      <c r="B6" s="16" t="s">
        <v>1933</v>
      </c>
      <c r="C6" s="16" t="s">
        <v>1933</v>
      </c>
      <c r="D6" s="16" t="s">
        <v>1933</v>
      </c>
      <c r="E6" s="16" t="s">
        <v>1933</v>
      </c>
      <c r="F6" s="16" t="s">
        <v>1933</v>
      </c>
      <c r="G6" s="17" t="s">
        <v>1933</v>
      </c>
      <c r="H6" s="16" t="s">
        <v>1933</v>
      </c>
      <c r="I6" s="16" t="s">
        <v>1933</v>
      </c>
      <c r="J6" s="17" t="s">
        <v>1933</v>
      </c>
    </row>
    <row r="7" spans="1:10">
      <c r="A7" s="154" t="s">
        <v>1767</v>
      </c>
      <c r="B7" s="18" t="s">
        <v>1932</v>
      </c>
      <c r="C7" s="18" t="s">
        <v>1932</v>
      </c>
      <c r="D7" s="18" t="s">
        <v>1932</v>
      </c>
      <c r="E7" s="18" t="s">
        <v>1946</v>
      </c>
      <c r="F7" s="18" t="s">
        <v>1946</v>
      </c>
      <c r="G7" s="18" t="s">
        <v>1946</v>
      </c>
      <c r="H7" s="18" t="s">
        <v>1959</v>
      </c>
      <c r="I7" s="18" t="s">
        <v>1959</v>
      </c>
      <c r="J7" s="18" t="s">
        <v>1959</v>
      </c>
    </row>
    <row r="8" spans="1:10">
      <c r="A8" s="19" t="s">
        <v>1515</v>
      </c>
      <c r="B8" s="18" t="s">
        <v>1949</v>
      </c>
      <c r="C8" s="18" t="s">
        <v>1949</v>
      </c>
      <c r="D8" s="18" t="s">
        <v>1949</v>
      </c>
      <c r="E8" s="18" t="s">
        <v>1947</v>
      </c>
      <c r="F8" s="18" t="s">
        <v>1947</v>
      </c>
      <c r="G8" s="18" t="s">
        <v>1947</v>
      </c>
      <c r="H8" s="18" t="s">
        <v>1958</v>
      </c>
      <c r="I8" s="18" t="s">
        <v>1958</v>
      </c>
      <c r="J8" s="18" t="s">
        <v>1958</v>
      </c>
    </row>
    <row r="9" spans="1:10">
      <c r="A9" s="19" t="s">
        <v>1516</v>
      </c>
      <c r="B9" s="20"/>
      <c r="C9" s="21"/>
      <c r="D9" s="22"/>
      <c r="E9" s="20"/>
      <c r="F9" s="21"/>
      <c r="G9" s="23"/>
      <c r="H9" s="20"/>
      <c r="I9" s="21"/>
      <c r="J9" s="23"/>
    </row>
    <row r="10" spans="1:10">
      <c r="A10" s="19" t="s">
        <v>15</v>
      </c>
      <c r="B10" s="24"/>
      <c r="C10" s="25"/>
      <c r="D10" s="26"/>
      <c r="E10" s="24"/>
      <c r="F10" s="25"/>
      <c r="G10" s="27"/>
      <c r="H10" s="24"/>
      <c r="I10" s="25"/>
      <c r="J10" s="27"/>
    </row>
    <row r="11" spans="1:10">
      <c r="A11" s="19" t="s">
        <v>16</v>
      </c>
      <c r="B11" s="24"/>
      <c r="C11" s="25"/>
      <c r="D11" s="26"/>
      <c r="E11" s="24"/>
      <c r="F11" s="25"/>
      <c r="G11" s="27"/>
      <c r="H11" s="24"/>
      <c r="I11" s="25"/>
      <c r="J11" s="27"/>
    </row>
    <row r="12" spans="1:10">
      <c r="A12" s="19" t="s">
        <v>1517</v>
      </c>
      <c r="B12" s="28">
        <v>42931</v>
      </c>
      <c r="C12" s="28">
        <v>42931</v>
      </c>
      <c r="D12" s="28">
        <v>42931</v>
      </c>
      <c r="E12" s="28">
        <v>42933</v>
      </c>
      <c r="F12" s="28">
        <v>42933</v>
      </c>
      <c r="G12" s="28">
        <v>42933</v>
      </c>
      <c r="H12" s="28">
        <v>43177</v>
      </c>
      <c r="I12" s="28">
        <v>43177</v>
      </c>
      <c r="J12" s="28">
        <v>43177</v>
      </c>
    </row>
    <row r="13" spans="1:10">
      <c r="A13" s="19" t="s">
        <v>1518</v>
      </c>
      <c r="B13" s="28">
        <v>42947</v>
      </c>
      <c r="C13" s="28">
        <v>42947</v>
      </c>
      <c r="D13" s="28">
        <v>42947</v>
      </c>
      <c r="E13" s="28">
        <v>43008</v>
      </c>
      <c r="F13" s="28">
        <v>43008</v>
      </c>
      <c r="G13" s="28">
        <v>43008</v>
      </c>
      <c r="H13" s="28">
        <v>43190</v>
      </c>
      <c r="I13" s="28">
        <v>43190</v>
      </c>
      <c r="J13" s="28">
        <v>43190</v>
      </c>
    </row>
    <row r="14" spans="1:10">
      <c r="A14" s="19" t="s">
        <v>0</v>
      </c>
      <c r="B14" s="29" t="s">
        <v>1775</v>
      </c>
      <c r="C14" s="30" t="s">
        <v>1775</v>
      </c>
      <c r="D14" s="31" t="s">
        <v>1775</v>
      </c>
      <c r="E14" s="31" t="s">
        <v>1775</v>
      </c>
      <c r="F14" s="31" t="s">
        <v>1775</v>
      </c>
      <c r="G14" s="32" t="s">
        <v>1775</v>
      </c>
      <c r="H14" s="31" t="s">
        <v>1775</v>
      </c>
      <c r="I14" s="31" t="s">
        <v>1775</v>
      </c>
      <c r="J14" s="32" t="s">
        <v>1775</v>
      </c>
    </row>
    <row r="15" spans="1:10">
      <c r="A15" s="9" t="s">
        <v>1402</v>
      </c>
      <c r="B15" s="33" t="s">
        <v>1527</v>
      </c>
      <c r="C15" s="34" t="s">
        <v>1530</v>
      </c>
      <c r="D15" s="35" t="s">
        <v>1531</v>
      </c>
      <c r="E15" s="33" t="s">
        <v>1527</v>
      </c>
      <c r="F15" s="34" t="s">
        <v>1530</v>
      </c>
      <c r="G15" s="36" t="s">
        <v>1531</v>
      </c>
      <c r="H15" s="33" t="s">
        <v>1527</v>
      </c>
      <c r="I15" s="34" t="s">
        <v>1530</v>
      </c>
      <c r="J15" s="36" t="s">
        <v>1531</v>
      </c>
    </row>
    <row r="16" spans="1:10" ht="19.5" thickBot="1">
      <c r="A16" s="9" t="s">
        <v>1521</v>
      </c>
      <c r="B16" s="37"/>
      <c r="C16" s="38"/>
      <c r="D16" s="39"/>
      <c r="E16" s="37"/>
      <c r="F16" s="38"/>
      <c r="G16" s="40"/>
      <c r="H16" s="37"/>
      <c r="I16" s="38"/>
      <c r="J16" s="40"/>
    </row>
    <row r="17" spans="1:10" ht="21.75" thickBot="1">
      <c r="A17" s="41" t="s">
        <v>1482</v>
      </c>
      <c r="B17" s="42">
        <v>850</v>
      </c>
      <c r="C17" s="42">
        <v>1650</v>
      </c>
      <c r="D17" s="42">
        <v>1650</v>
      </c>
      <c r="E17" s="42"/>
      <c r="F17" s="42"/>
      <c r="G17" s="42"/>
      <c r="H17" s="42"/>
      <c r="I17" s="42"/>
      <c r="J17" s="42"/>
    </row>
    <row r="18" spans="1:10" ht="21.75" thickBot="1">
      <c r="A18" s="43" t="s">
        <v>1937</v>
      </c>
      <c r="B18" s="42">
        <v>850</v>
      </c>
      <c r="C18" s="42">
        <v>1650</v>
      </c>
      <c r="D18" s="42">
        <v>1650</v>
      </c>
      <c r="E18" s="42"/>
      <c r="F18" s="42"/>
      <c r="G18" s="42"/>
      <c r="H18" s="42"/>
      <c r="I18" s="42"/>
      <c r="J18" s="42"/>
    </row>
    <row r="19" spans="1:10" ht="21.75" thickBot="1">
      <c r="A19" s="43" t="s">
        <v>1483</v>
      </c>
      <c r="B19" s="42">
        <v>850</v>
      </c>
      <c r="C19" s="42">
        <v>1650</v>
      </c>
      <c r="D19" s="42">
        <v>1650</v>
      </c>
      <c r="E19" s="42"/>
      <c r="F19" s="42"/>
      <c r="G19" s="42"/>
      <c r="H19" s="42"/>
      <c r="I19" s="42"/>
      <c r="J19" s="42"/>
    </row>
    <row r="20" spans="1:10" ht="21.75" thickBot="1">
      <c r="A20" s="43" t="s">
        <v>1488</v>
      </c>
      <c r="B20" s="42">
        <v>850</v>
      </c>
      <c r="C20" s="42">
        <v>1650</v>
      </c>
      <c r="D20" s="42">
        <v>1650</v>
      </c>
      <c r="E20" s="42"/>
      <c r="F20" s="42"/>
      <c r="G20" s="42"/>
      <c r="H20" s="42"/>
      <c r="I20" s="42"/>
      <c r="J20" s="42"/>
    </row>
    <row r="21" spans="1:10" ht="21.75" thickBot="1">
      <c r="A21" s="43" t="s">
        <v>1487</v>
      </c>
      <c r="B21" s="42">
        <v>850</v>
      </c>
      <c r="C21" s="42">
        <v>1650</v>
      </c>
      <c r="D21" s="42">
        <v>1650</v>
      </c>
      <c r="E21" s="42"/>
      <c r="F21" s="42"/>
      <c r="G21" s="42"/>
      <c r="H21" s="42"/>
      <c r="I21" s="42"/>
      <c r="J21" s="42"/>
    </row>
    <row r="22" spans="1:10" ht="21.75" thickBot="1">
      <c r="A22" s="43" t="s">
        <v>1489</v>
      </c>
      <c r="B22" s="42">
        <v>900</v>
      </c>
      <c r="C22" s="42">
        <v>1750</v>
      </c>
      <c r="D22" s="42">
        <v>1750</v>
      </c>
      <c r="E22" s="42"/>
      <c r="F22" s="42"/>
      <c r="G22" s="42"/>
      <c r="H22" s="42"/>
      <c r="I22" s="42"/>
      <c r="J22" s="42"/>
    </row>
    <row r="23" spans="1:10" ht="21.75" thickBot="1">
      <c r="A23" s="47" t="s">
        <v>1490</v>
      </c>
      <c r="B23" s="42">
        <v>900</v>
      </c>
      <c r="C23" s="42">
        <v>1700</v>
      </c>
      <c r="D23" s="42">
        <v>1700</v>
      </c>
      <c r="E23" s="42"/>
      <c r="F23" s="42"/>
      <c r="G23" s="42"/>
      <c r="H23" s="42"/>
      <c r="I23" s="42"/>
      <c r="J23" s="42"/>
    </row>
    <row r="24" spans="1:10" ht="21.75" thickBot="1">
      <c r="A24" s="48" t="s">
        <v>1874</v>
      </c>
      <c r="B24" s="42">
        <v>950</v>
      </c>
      <c r="C24" s="42">
        <v>1850</v>
      </c>
      <c r="D24" s="42">
        <v>1850</v>
      </c>
      <c r="E24" s="42"/>
      <c r="F24" s="42"/>
      <c r="G24" s="42"/>
      <c r="H24" s="42"/>
      <c r="I24" s="42"/>
      <c r="J24" s="42"/>
    </row>
    <row r="25" spans="1:10" ht="21.75" thickBot="1">
      <c r="A25" s="41" t="s">
        <v>1491</v>
      </c>
      <c r="B25" s="42">
        <v>850</v>
      </c>
      <c r="C25" s="42">
        <v>1650</v>
      </c>
      <c r="D25" s="42">
        <v>1650</v>
      </c>
      <c r="E25" s="42"/>
      <c r="F25" s="42"/>
      <c r="G25" s="42"/>
      <c r="H25" s="42">
        <v>600</v>
      </c>
      <c r="I25" s="42">
        <v>1100</v>
      </c>
      <c r="J25" s="42">
        <v>1100</v>
      </c>
    </row>
    <row r="26" spans="1:10" ht="21.75" thickBot="1">
      <c r="A26" s="43" t="s">
        <v>1492</v>
      </c>
      <c r="B26" s="42">
        <v>850</v>
      </c>
      <c r="C26" s="42">
        <v>1650</v>
      </c>
      <c r="D26" s="42">
        <v>1650</v>
      </c>
      <c r="E26" s="42"/>
      <c r="F26" s="42"/>
      <c r="G26" s="42"/>
      <c r="H26" s="42"/>
      <c r="I26" s="42"/>
      <c r="J26" s="42"/>
    </row>
    <row r="27" spans="1:10" ht="21.75" thickBot="1">
      <c r="A27" s="43" t="s">
        <v>1493</v>
      </c>
      <c r="B27" s="42">
        <v>850</v>
      </c>
      <c r="C27" s="42">
        <v>1650</v>
      </c>
      <c r="D27" s="42">
        <v>1650</v>
      </c>
      <c r="E27" s="42"/>
      <c r="F27" s="42"/>
      <c r="G27" s="42"/>
      <c r="H27" s="42"/>
      <c r="I27" s="42"/>
      <c r="J27" s="42"/>
    </row>
    <row r="28" spans="1:10" ht="21.75" thickBot="1">
      <c r="A28" s="43" t="s">
        <v>1494</v>
      </c>
      <c r="B28" s="42">
        <v>850</v>
      </c>
      <c r="C28" s="42">
        <v>1650</v>
      </c>
      <c r="D28" s="42">
        <v>1650</v>
      </c>
      <c r="E28" s="42"/>
      <c r="F28" s="42"/>
      <c r="G28" s="42"/>
      <c r="H28" s="42">
        <v>600</v>
      </c>
      <c r="I28" s="42">
        <v>1100</v>
      </c>
      <c r="J28" s="42">
        <v>1100</v>
      </c>
    </row>
    <row r="29" spans="1:10" ht="21.75" thickBot="1">
      <c r="A29" s="49" t="s">
        <v>1495</v>
      </c>
      <c r="B29" s="42">
        <v>850</v>
      </c>
      <c r="C29" s="42">
        <v>1650</v>
      </c>
      <c r="D29" s="42">
        <v>1650</v>
      </c>
      <c r="E29" s="42"/>
      <c r="F29" s="42"/>
      <c r="G29" s="42"/>
      <c r="H29" s="42"/>
      <c r="I29" s="42"/>
      <c r="J29" s="42"/>
    </row>
    <row r="30" spans="1:10" ht="21.75" thickBot="1">
      <c r="A30" s="50" t="s">
        <v>1496</v>
      </c>
      <c r="B30" s="42">
        <v>850</v>
      </c>
      <c r="C30" s="42">
        <v>1650</v>
      </c>
      <c r="D30" s="42">
        <v>1650</v>
      </c>
      <c r="E30" s="42"/>
      <c r="F30" s="42"/>
      <c r="G30" s="42"/>
      <c r="H30" s="42"/>
      <c r="I30" s="42"/>
      <c r="J30" s="42"/>
    </row>
    <row r="31" spans="1:10" ht="21.75" thickBot="1">
      <c r="A31" s="51" t="s">
        <v>1497</v>
      </c>
      <c r="B31" s="42">
        <v>850</v>
      </c>
      <c r="C31" s="42">
        <v>1650</v>
      </c>
      <c r="D31" s="42">
        <v>1650</v>
      </c>
      <c r="E31" s="42"/>
      <c r="F31" s="42"/>
      <c r="G31" s="42"/>
      <c r="H31" s="42"/>
      <c r="I31" s="42"/>
      <c r="J31" s="42"/>
    </row>
    <row r="32" spans="1:10" ht="21.75" thickBot="1">
      <c r="A32" s="51" t="s">
        <v>1498</v>
      </c>
      <c r="B32" s="42">
        <v>850</v>
      </c>
      <c r="C32" s="42">
        <v>1650</v>
      </c>
      <c r="D32" s="42">
        <v>1650</v>
      </c>
      <c r="E32" s="42"/>
      <c r="F32" s="42"/>
      <c r="G32" s="42"/>
      <c r="H32" s="42"/>
      <c r="I32" s="42"/>
      <c r="J32" s="42"/>
    </row>
    <row r="33" spans="1:10" ht="21.75" thickBot="1">
      <c r="A33" s="52" t="s">
        <v>1708</v>
      </c>
      <c r="B33" s="42">
        <v>850</v>
      </c>
      <c r="C33" s="42">
        <v>1650</v>
      </c>
      <c r="D33" s="42">
        <v>1650</v>
      </c>
      <c r="E33" s="42"/>
      <c r="F33" s="42"/>
      <c r="G33" s="42"/>
      <c r="H33" s="42"/>
      <c r="I33" s="42"/>
      <c r="J33" s="42"/>
    </row>
    <row r="34" spans="1:10" ht="21.75" thickBot="1">
      <c r="A34" s="50" t="s">
        <v>1500</v>
      </c>
      <c r="B34" s="42">
        <v>850</v>
      </c>
      <c r="C34" s="42">
        <v>1650</v>
      </c>
      <c r="D34" s="42">
        <v>1650</v>
      </c>
      <c r="E34" s="42"/>
      <c r="F34" s="42"/>
      <c r="G34" s="42"/>
      <c r="H34" s="42"/>
      <c r="I34" s="42"/>
      <c r="J34" s="42"/>
    </row>
    <row r="35" spans="1:10" ht="21.75" thickBot="1">
      <c r="A35" s="51" t="s">
        <v>1501</v>
      </c>
      <c r="B35" s="42">
        <v>850</v>
      </c>
      <c r="C35" s="42">
        <v>1650</v>
      </c>
      <c r="D35" s="42">
        <v>1650</v>
      </c>
      <c r="E35" s="42"/>
      <c r="F35" s="42"/>
      <c r="G35" s="42"/>
      <c r="H35" s="42"/>
      <c r="I35" s="42"/>
      <c r="J35" s="42"/>
    </row>
    <row r="36" spans="1:10" ht="21.75" thickBot="1">
      <c r="A36" s="51" t="s">
        <v>1502</v>
      </c>
      <c r="B36" s="42">
        <v>850</v>
      </c>
      <c r="C36" s="42">
        <v>1650</v>
      </c>
      <c r="D36" s="42">
        <v>1650</v>
      </c>
      <c r="E36" s="42"/>
      <c r="F36" s="42"/>
      <c r="G36" s="42"/>
      <c r="H36" s="42"/>
      <c r="I36" s="42"/>
      <c r="J36" s="42"/>
    </row>
    <row r="37" spans="1:10" ht="21.75" thickBot="1">
      <c r="A37" s="51" t="s">
        <v>1503</v>
      </c>
      <c r="B37" s="42">
        <v>850</v>
      </c>
      <c r="C37" s="42">
        <v>1650</v>
      </c>
      <c r="D37" s="42">
        <v>1650</v>
      </c>
      <c r="E37" s="42"/>
      <c r="F37" s="42"/>
      <c r="G37" s="42"/>
      <c r="H37" s="42"/>
      <c r="I37" s="42"/>
      <c r="J37" s="42"/>
    </row>
    <row r="38" spans="1:10" ht="21.75" thickBot="1">
      <c r="A38" s="48" t="s">
        <v>1504</v>
      </c>
      <c r="B38" s="42">
        <v>850</v>
      </c>
      <c r="C38" s="42">
        <v>1650</v>
      </c>
      <c r="D38" s="42">
        <v>1650</v>
      </c>
      <c r="E38" s="42"/>
      <c r="F38" s="42"/>
      <c r="G38" s="42"/>
      <c r="H38" s="42"/>
      <c r="I38" s="42"/>
      <c r="J38" s="42"/>
    </row>
    <row r="39" spans="1:10" ht="21.75" thickBot="1">
      <c r="A39" s="41" t="s">
        <v>1699</v>
      </c>
      <c r="B39" s="42">
        <v>900</v>
      </c>
      <c r="C39" s="42">
        <v>1725</v>
      </c>
      <c r="D39" s="42">
        <v>1725</v>
      </c>
      <c r="E39" s="42"/>
      <c r="F39" s="42"/>
      <c r="G39" s="42"/>
      <c r="H39" s="42"/>
      <c r="I39" s="42"/>
      <c r="J39" s="42"/>
    </row>
    <row r="40" spans="1:10" ht="21.75" thickBot="1">
      <c r="A40" s="48" t="s">
        <v>1505</v>
      </c>
      <c r="B40" s="42">
        <v>850</v>
      </c>
      <c r="C40" s="42">
        <v>1650</v>
      </c>
      <c r="D40" s="42">
        <v>1650</v>
      </c>
      <c r="E40" s="42"/>
      <c r="F40" s="42"/>
      <c r="G40" s="42"/>
      <c r="H40" s="42"/>
      <c r="I40" s="42"/>
      <c r="J40" s="42"/>
    </row>
    <row r="41" spans="1:10" ht="21.75" thickBot="1">
      <c r="A41" s="53" t="s">
        <v>1870</v>
      </c>
      <c r="B41" s="42">
        <v>850</v>
      </c>
      <c r="C41" s="42">
        <v>1650</v>
      </c>
      <c r="D41" s="42">
        <v>1650</v>
      </c>
      <c r="E41" s="42"/>
      <c r="F41" s="42"/>
      <c r="G41" s="42"/>
      <c r="H41" s="42"/>
      <c r="I41" s="42"/>
      <c r="J41" s="42"/>
    </row>
    <row r="42" spans="1:10" ht="21.75" thickBot="1">
      <c r="A42" s="51" t="s">
        <v>1506</v>
      </c>
      <c r="B42" s="42">
        <v>850</v>
      </c>
      <c r="C42" s="42">
        <v>1650</v>
      </c>
      <c r="D42" s="42">
        <v>1650</v>
      </c>
      <c r="E42" s="42"/>
      <c r="F42" s="42"/>
      <c r="G42" s="42"/>
      <c r="H42" s="42"/>
      <c r="I42" s="42"/>
      <c r="J42" s="42"/>
    </row>
    <row r="43" spans="1:10" ht="21.75" thickBot="1">
      <c r="A43" s="54" t="s">
        <v>1716</v>
      </c>
      <c r="B43" s="42">
        <v>1050</v>
      </c>
      <c r="C43" s="42">
        <v>2050</v>
      </c>
      <c r="D43" s="42">
        <v>2050</v>
      </c>
      <c r="E43" s="42"/>
      <c r="F43" s="45"/>
      <c r="G43" s="45"/>
      <c r="H43" s="42"/>
      <c r="I43" s="45"/>
      <c r="J43" s="45"/>
    </row>
    <row r="44" spans="1:10" ht="21.75" thickBot="1">
      <c r="A44" s="55" t="s">
        <v>1875</v>
      </c>
      <c r="B44" s="42">
        <v>1050</v>
      </c>
      <c r="C44" s="42">
        <v>2050</v>
      </c>
      <c r="D44" s="42">
        <v>2050</v>
      </c>
      <c r="E44" s="42"/>
      <c r="F44" s="45"/>
      <c r="G44" s="45"/>
      <c r="H44" s="42"/>
      <c r="I44" s="45"/>
      <c r="J44" s="45"/>
    </row>
    <row r="45" spans="1:10" ht="21.75" thickBot="1">
      <c r="A45" s="50" t="s">
        <v>1857</v>
      </c>
      <c r="B45" s="42">
        <v>1050</v>
      </c>
      <c r="C45" s="42">
        <v>2050</v>
      </c>
      <c r="D45" s="42">
        <v>2050</v>
      </c>
      <c r="E45" s="42"/>
      <c r="F45" s="45"/>
      <c r="G45" s="45"/>
      <c r="H45" s="42"/>
      <c r="I45" s="45"/>
      <c r="J45" s="45"/>
    </row>
    <row r="46" spans="1:10" ht="21.75" thickBot="1">
      <c r="A46" s="54" t="s">
        <v>1723</v>
      </c>
      <c r="B46" s="42">
        <v>1050</v>
      </c>
      <c r="C46" s="42">
        <v>2050</v>
      </c>
      <c r="D46" s="42">
        <v>2050</v>
      </c>
      <c r="E46" s="42"/>
      <c r="F46" s="45"/>
      <c r="G46" s="45"/>
      <c r="H46" s="42"/>
      <c r="I46" s="45"/>
      <c r="J46" s="45"/>
    </row>
    <row r="47" spans="1:10" ht="21.75" thickBot="1">
      <c r="A47" s="56" t="s">
        <v>1862</v>
      </c>
      <c r="B47" s="42">
        <v>1150</v>
      </c>
      <c r="C47" s="42">
        <v>2250</v>
      </c>
      <c r="D47" s="42">
        <v>2250</v>
      </c>
      <c r="E47" s="42"/>
      <c r="F47" s="45"/>
      <c r="G47" s="45"/>
      <c r="H47" s="42"/>
      <c r="I47" s="45"/>
      <c r="J47" s="45"/>
    </row>
    <row r="48" spans="1:10" ht="21.75" thickBot="1">
      <c r="A48" s="57" t="s">
        <v>1499</v>
      </c>
      <c r="B48" s="42">
        <v>900</v>
      </c>
      <c r="C48" s="42">
        <v>1750</v>
      </c>
      <c r="D48" s="42">
        <v>1750</v>
      </c>
      <c r="E48" s="42"/>
      <c r="F48" s="42"/>
      <c r="G48" s="42"/>
      <c r="H48" s="42"/>
      <c r="I48" s="161"/>
      <c r="J48" s="161"/>
    </row>
    <row r="49" spans="1:10" ht="21.75" thickBot="1">
      <c r="A49" s="49" t="s">
        <v>1705</v>
      </c>
      <c r="B49" s="42">
        <v>900</v>
      </c>
      <c r="C49" s="42">
        <v>1750</v>
      </c>
      <c r="D49" s="42">
        <v>1750</v>
      </c>
      <c r="E49" s="42"/>
      <c r="F49" s="42"/>
      <c r="G49" s="42"/>
      <c r="H49" s="42">
        <v>600</v>
      </c>
      <c r="I49" s="42">
        <v>1100</v>
      </c>
      <c r="J49" s="42">
        <v>1100</v>
      </c>
    </row>
    <row r="50" spans="1:10" ht="21.75" thickBot="1">
      <c r="A50" s="50" t="s">
        <v>1507</v>
      </c>
      <c r="B50" s="42">
        <v>850</v>
      </c>
      <c r="C50" s="42">
        <v>1650</v>
      </c>
      <c r="D50" s="42">
        <v>1650</v>
      </c>
      <c r="E50" s="42"/>
      <c r="F50" s="42"/>
      <c r="G50" s="42"/>
      <c r="H50" s="42"/>
      <c r="I50" s="42"/>
      <c r="J50" s="42"/>
    </row>
    <row r="51" spans="1:10" ht="21.75" thickBot="1">
      <c r="A51" s="47" t="s">
        <v>1695</v>
      </c>
      <c r="B51" s="42">
        <v>950</v>
      </c>
      <c r="C51" s="42">
        <v>1750</v>
      </c>
      <c r="D51" s="42">
        <v>1750</v>
      </c>
      <c r="E51" s="44"/>
      <c r="F51" s="45"/>
      <c r="G51" s="45"/>
      <c r="H51" s="42"/>
      <c r="I51" s="42"/>
      <c r="J51" s="42"/>
    </row>
    <row r="52" spans="1:10" ht="21.75" thickBot="1">
      <c r="A52" s="58" t="s">
        <v>1848</v>
      </c>
      <c r="B52" s="42">
        <v>875</v>
      </c>
      <c r="C52" s="42">
        <v>1700</v>
      </c>
      <c r="D52" s="42">
        <v>1700</v>
      </c>
      <c r="E52" s="44"/>
      <c r="F52" s="45"/>
      <c r="G52" s="45"/>
      <c r="H52" s="44"/>
      <c r="I52" s="45"/>
      <c r="J52" s="45"/>
    </row>
    <row r="53" spans="1:10" ht="21.75" thickBot="1">
      <c r="A53" s="57" t="s">
        <v>1508</v>
      </c>
      <c r="B53" s="42">
        <v>850</v>
      </c>
      <c r="C53" s="42">
        <v>1650</v>
      </c>
      <c r="D53" s="42">
        <v>1650</v>
      </c>
      <c r="E53" s="44"/>
      <c r="F53" s="45"/>
      <c r="G53" s="45"/>
      <c r="H53" s="44"/>
      <c r="I53" s="45"/>
      <c r="J53" s="45"/>
    </row>
    <row r="54" spans="1:10" ht="21">
      <c r="A54" s="50" t="s">
        <v>1509</v>
      </c>
      <c r="B54" s="44"/>
      <c r="C54" s="45"/>
      <c r="D54" s="46"/>
      <c r="E54" s="44"/>
      <c r="F54" s="45"/>
      <c r="G54" s="45"/>
      <c r="H54" s="44"/>
      <c r="I54" s="45"/>
      <c r="J54" s="45"/>
    </row>
    <row r="55" spans="1:10" ht="21">
      <c r="A55" s="51" t="s">
        <v>1510</v>
      </c>
      <c r="B55" s="44"/>
      <c r="C55" s="45"/>
      <c r="D55" s="46"/>
      <c r="E55" s="44"/>
      <c r="F55" s="45"/>
      <c r="G55" s="45"/>
      <c r="H55" s="44"/>
      <c r="I55" s="45"/>
      <c r="J55" s="45"/>
    </row>
    <row r="56" spans="1:10" ht="21">
      <c r="A56" s="51" t="s">
        <v>1528</v>
      </c>
      <c r="B56" s="44"/>
      <c r="C56" s="45"/>
      <c r="D56" s="46"/>
      <c r="E56" s="44"/>
      <c r="F56" s="45"/>
      <c r="G56" s="45"/>
      <c r="H56" s="44"/>
      <c r="I56" s="45"/>
      <c r="J56" s="45"/>
    </row>
    <row r="57" spans="1:10" ht="21">
      <c r="A57" s="54" t="s">
        <v>1935</v>
      </c>
      <c r="B57" s="59"/>
      <c r="C57" s="60"/>
      <c r="D57" s="61"/>
      <c r="E57" s="59"/>
      <c r="F57" s="60"/>
      <c r="G57" s="60"/>
      <c r="H57" s="44"/>
      <c r="I57" s="45"/>
      <c r="J57" s="45"/>
    </row>
    <row r="58" spans="1:10" ht="21.75" thickBot="1">
      <c r="A58" s="54" t="s">
        <v>1529</v>
      </c>
      <c r="B58" s="62"/>
      <c r="C58" s="63"/>
      <c r="D58" s="64"/>
      <c r="E58" s="62"/>
      <c r="F58" s="63"/>
      <c r="G58" s="63"/>
      <c r="H58" s="59"/>
      <c r="I58" s="60"/>
      <c r="J58" s="60"/>
    </row>
    <row r="59" spans="1:10" ht="21.75" thickBot="1">
      <c r="A59" s="48" t="s">
        <v>1710</v>
      </c>
      <c r="B59" s="65"/>
      <c r="C59" s="66"/>
      <c r="D59" s="67"/>
      <c r="E59" s="65"/>
      <c r="F59" s="66"/>
      <c r="G59" s="66"/>
      <c r="H59" s="62"/>
      <c r="I59" s="63"/>
      <c r="J59" s="63"/>
    </row>
    <row r="60" spans="1:10" ht="19.5" thickBot="1">
      <c r="A60" s="43" t="s">
        <v>1948</v>
      </c>
      <c r="B60" s="68"/>
      <c r="C60" s="69"/>
      <c r="D60" s="70"/>
      <c r="E60" s="68">
        <v>1000</v>
      </c>
      <c r="F60" s="69">
        <v>1800</v>
      </c>
      <c r="G60" s="71">
        <v>1800</v>
      </c>
      <c r="H60" s="65"/>
      <c r="I60" s="66"/>
      <c r="J60" s="66"/>
    </row>
    <row r="61" spans="1:10" ht="38.25" thickBot="1">
      <c r="A61" s="72" t="s">
        <v>1484</v>
      </c>
      <c r="B61" s="73"/>
      <c r="C61" s="74"/>
      <c r="D61" s="75"/>
      <c r="E61" s="73"/>
      <c r="F61" s="74"/>
      <c r="G61" s="76"/>
      <c r="H61" s="68"/>
      <c r="I61" s="69"/>
      <c r="J61" s="71"/>
    </row>
    <row r="62" spans="1:10" ht="19.5" thickBot="1">
      <c r="A62" s="77" t="s">
        <v>1613</v>
      </c>
      <c r="B62" s="78" t="s">
        <v>1596</v>
      </c>
      <c r="C62" s="79" t="s">
        <v>1596</v>
      </c>
      <c r="D62" s="80" t="s">
        <v>1596</v>
      </c>
      <c r="E62" s="78"/>
      <c r="F62" s="79"/>
      <c r="G62" s="79"/>
      <c r="H62" s="73"/>
      <c r="I62" s="74"/>
      <c r="J62" s="76"/>
    </row>
    <row r="63" spans="1:10">
      <c r="A63" s="81" t="s">
        <v>1860</v>
      </c>
      <c r="B63" s="78"/>
      <c r="C63" s="79"/>
      <c r="D63" s="80"/>
      <c r="E63" s="78"/>
      <c r="F63" s="79"/>
      <c r="G63" s="79"/>
      <c r="H63" s="78" t="s">
        <v>1596</v>
      </c>
      <c r="I63" s="79" t="s">
        <v>1596</v>
      </c>
      <c r="J63" s="79" t="s">
        <v>1596</v>
      </c>
    </row>
    <row r="64" spans="1:10">
      <c r="A64" s="82" t="s">
        <v>1614</v>
      </c>
      <c r="B64" s="78" t="s">
        <v>1596</v>
      </c>
      <c r="C64" s="79" t="s">
        <v>1596</v>
      </c>
      <c r="D64" s="80" t="s">
        <v>1596</v>
      </c>
      <c r="E64" s="78"/>
      <c r="F64" s="79"/>
      <c r="G64" s="79"/>
      <c r="H64" s="78"/>
      <c r="I64" s="79"/>
      <c r="J64" s="79"/>
    </row>
    <row r="65" spans="1:10">
      <c r="A65" s="82" t="s">
        <v>1615</v>
      </c>
      <c r="B65" s="78"/>
      <c r="C65" s="79"/>
      <c r="D65" s="80"/>
      <c r="E65" s="78"/>
      <c r="F65" s="79"/>
      <c r="G65" s="79"/>
      <c r="H65" s="78"/>
      <c r="I65" s="79"/>
      <c r="J65" s="79"/>
    </row>
    <row r="66" spans="1:10">
      <c r="A66" s="82" t="s">
        <v>1616</v>
      </c>
      <c r="B66" s="78"/>
      <c r="C66" s="79"/>
      <c r="D66" s="80"/>
      <c r="E66" s="78"/>
      <c r="F66" s="79"/>
      <c r="G66" s="79"/>
      <c r="H66" s="78"/>
      <c r="I66" s="79"/>
      <c r="J66" s="79"/>
    </row>
    <row r="67" spans="1:10">
      <c r="A67" s="82" t="s">
        <v>1617</v>
      </c>
      <c r="B67" s="78"/>
      <c r="C67" s="79"/>
      <c r="D67" s="80"/>
      <c r="E67" s="78"/>
      <c r="F67" s="79"/>
      <c r="G67" s="79"/>
      <c r="H67" s="78"/>
      <c r="I67" s="79"/>
      <c r="J67" s="79"/>
    </row>
    <row r="68" spans="1:10">
      <c r="A68" s="82" t="s">
        <v>1618</v>
      </c>
      <c r="B68" s="78"/>
      <c r="C68" s="79"/>
      <c r="D68" s="80"/>
      <c r="E68" s="78"/>
      <c r="F68" s="79"/>
      <c r="G68" s="79"/>
      <c r="H68" s="78"/>
      <c r="I68" s="79"/>
      <c r="J68" s="79"/>
    </row>
    <row r="69" spans="1:10">
      <c r="A69" s="82" t="s">
        <v>1619</v>
      </c>
      <c r="B69" s="78"/>
      <c r="C69" s="79"/>
      <c r="D69" s="80"/>
      <c r="E69" s="78"/>
      <c r="F69" s="79"/>
      <c r="G69" s="79"/>
      <c r="H69" s="78"/>
      <c r="I69" s="79"/>
      <c r="J69" s="79"/>
    </row>
    <row r="70" spans="1:10">
      <c r="A70" s="82" t="s">
        <v>1620</v>
      </c>
      <c r="B70" s="78"/>
      <c r="C70" s="79"/>
      <c r="D70" s="80"/>
      <c r="E70" s="83"/>
      <c r="F70" s="83"/>
      <c r="G70" s="79"/>
      <c r="H70" s="78"/>
      <c r="I70" s="79"/>
      <c r="J70" s="79"/>
    </row>
    <row r="71" spans="1:10">
      <c r="A71" s="82" t="s">
        <v>1637</v>
      </c>
      <c r="B71" s="78"/>
      <c r="C71" s="79"/>
      <c r="D71" s="80"/>
      <c r="E71" s="83"/>
      <c r="F71" s="79"/>
      <c r="G71" s="83"/>
      <c r="H71" s="83"/>
      <c r="I71" s="83"/>
      <c r="J71" s="79"/>
    </row>
    <row r="72" spans="1:10">
      <c r="A72" s="82" t="s">
        <v>1621</v>
      </c>
      <c r="B72" s="78"/>
      <c r="C72" s="79"/>
      <c r="D72" s="80"/>
      <c r="E72" s="83"/>
      <c r="F72" s="79"/>
      <c r="G72" s="83"/>
      <c r="H72" s="83"/>
      <c r="I72" s="79"/>
      <c r="J72" s="83"/>
    </row>
    <row r="73" spans="1:10">
      <c r="A73" s="82" t="s">
        <v>1622</v>
      </c>
      <c r="B73" s="84"/>
      <c r="C73" s="85"/>
      <c r="D73" s="86"/>
      <c r="E73" s="83" t="s">
        <v>1596</v>
      </c>
      <c r="F73" s="79" t="s">
        <v>1596</v>
      </c>
      <c r="G73" s="83" t="s">
        <v>1596</v>
      </c>
      <c r="H73" s="83"/>
      <c r="I73" s="79"/>
      <c r="J73" s="83"/>
    </row>
    <row r="74" spans="1:10">
      <c r="A74" s="82" t="s">
        <v>1623</v>
      </c>
      <c r="B74" s="78"/>
      <c r="C74" s="79"/>
      <c r="D74" s="80"/>
      <c r="E74" s="88"/>
      <c r="F74" s="87"/>
      <c r="G74" s="88"/>
      <c r="H74" s="83"/>
      <c r="I74" s="79"/>
      <c r="J74" s="83"/>
    </row>
    <row r="75" spans="1:10">
      <c r="A75" s="82" t="s">
        <v>1624</v>
      </c>
      <c r="B75" s="78"/>
      <c r="C75" s="79"/>
      <c r="D75" s="80"/>
      <c r="E75" s="88"/>
      <c r="F75" s="87"/>
      <c r="G75" s="88"/>
      <c r="H75" s="88"/>
      <c r="I75" s="87"/>
      <c r="J75" s="88"/>
    </row>
    <row r="76" spans="1:10">
      <c r="A76" s="89" t="s">
        <v>1686</v>
      </c>
      <c r="B76" s="78"/>
      <c r="C76" s="79"/>
      <c r="D76" s="80"/>
      <c r="E76" s="88"/>
      <c r="F76" s="87"/>
      <c r="G76" s="88"/>
      <c r="H76" s="88"/>
      <c r="I76" s="87"/>
      <c r="J76" s="88"/>
    </row>
    <row r="77" spans="1:10">
      <c r="A77" s="89" t="s">
        <v>1709</v>
      </c>
      <c r="B77" s="78"/>
      <c r="C77" s="79"/>
      <c r="D77" s="80"/>
      <c r="E77" s="88"/>
      <c r="F77" s="87"/>
      <c r="G77" s="88"/>
      <c r="H77" s="88"/>
      <c r="I77" s="87"/>
      <c r="J77" s="88"/>
    </row>
    <row r="78" spans="1:10">
      <c r="A78" s="82" t="s">
        <v>1625</v>
      </c>
      <c r="B78" s="78"/>
      <c r="C78" s="79"/>
      <c r="D78" s="80"/>
      <c r="E78" s="78"/>
      <c r="F78" s="79"/>
      <c r="G78" s="83"/>
      <c r="H78" s="88"/>
      <c r="I78" s="87"/>
      <c r="J78" s="88"/>
    </row>
    <row r="79" spans="1:10">
      <c r="A79" s="82" t="s">
        <v>1626</v>
      </c>
      <c r="B79" s="84"/>
      <c r="C79" s="85"/>
      <c r="D79" s="86"/>
      <c r="E79" s="78"/>
      <c r="F79" s="79"/>
      <c r="G79" s="79"/>
      <c r="H79" s="78"/>
      <c r="I79" s="79"/>
      <c r="J79" s="83"/>
    </row>
    <row r="80" spans="1:10">
      <c r="A80" s="82" t="s">
        <v>1638</v>
      </c>
      <c r="B80" s="78"/>
      <c r="C80" s="79"/>
      <c r="D80" s="80"/>
      <c r="E80" s="78"/>
      <c r="F80" s="79"/>
      <c r="G80" s="79"/>
      <c r="H80" s="78"/>
      <c r="I80" s="79"/>
      <c r="J80" s="79"/>
    </row>
    <row r="81" spans="1:10">
      <c r="A81" s="90" t="s">
        <v>1639</v>
      </c>
      <c r="B81" s="78"/>
      <c r="C81" s="79"/>
      <c r="D81" s="80"/>
      <c r="E81" s="78"/>
      <c r="F81" s="79"/>
      <c r="G81" s="79"/>
      <c r="H81" s="78"/>
      <c r="I81" s="79"/>
      <c r="J81" s="79"/>
    </row>
    <row r="82" spans="1:10" ht="19.5" thickBot="1">
      <c r="A82" s="91" t="s">
        <v>1640</v>
      </c>
      <c r="B82" s="78"/>
      <c r="C82" s="79"/>
      <c r="D82" s="80"/>
      <c r="E82" s="78"/>
      <c r="F82" s="79"/>
      <c r="G82" s="79"/>
      <c r="H82" s="78"/>
      <c r="I82" s="79"/>
      <c r="J82" s="79"/>
    </row>
    <row r="83" spans="1:10" ht="38.25" thickBot="1">
      <c r="A83" s="92" t="s">
        <v>1520</v>
      </c>
      <c r="B83" s="93"/>
      <c r="C83" s="94"/>
      <c r="D83" s="95"/>
      <c r="E83" s="93"/>
      <c r="F83" s="94"/>
      <c r="G83" s="94"/>
      <c r="H83" s="78"/>
      <c r="I83" s="79"/>
      <c r="J83" s="79"/>
    </row>
    <row r="84" spans="1:10">
      <c r="A84" s="96" t="s">
        <v>1851</v>
      </c>
      <c r="B84" s="97"/>
      <c r="C84" s="79"/>
      <c r="D84" s="80"/>
      <c r="E84" s="97"/>
      <c r="F84" s="79"/>
      <c r="G84" s="79"/>
      <c r="H84" s="93"/>
      <c r="I84" s="94"/>
      <c r="J84" s="94"/>
    </row>
    <row r="85" spans="1:10">
      <c r="A85" s="81" t="s">
        <v>1627</v>
      </c>
      <c r="B85" s="98"/>
      <c r="C85" s="99"/>
      <c r="D85" s="100"/>
      <c r="E85" s="98"/>
      <c r="F85" s="99"/>
      <c r="G85" s="99"/>
      <c r="H85" s="97"/>
      <c r="I85" s="79"/>
      <c r="J85" s="79"/>
    </row>
    <row r="86" spans="1:10">
      <c r="A86" s="82" t="s">
        <v>1628</v>
      </c>
      <c r="B86" s="101"/>
      <c r="C86" s="102"/>
      <c r="D86" s="103"/>
      <c r="E86" s="101"/>
      <c r="F86" s="102"/>
      <c r="G86" s="102"/>
      <c r="H86" s="98"/>
      <c r="I86" s="99"/>
      <c r="J86" s="99"/>
    </row>
    <row r="87" spans="1:10">
      <c r="A87" s="82" t="s">
        <v>1629</v>
      </c>
      <c r="B87" s="101"/>
      <c r="C87" s="102"/>
      <c r="D87" s="103"/>
      <c r="E87" s="101"/>
      <c r="F87" s="102"/>
      <c r="G87" s="102"/>
      <c r="H87" s="101"/>
      <c r="I87" s="102"/>
      <c r="J87" s="102"/>
    </row>
    <row r="88" spans="1:10">
      <c r="A88" s="82" t="s">
        <v>1630</v>
      </c>
      <c r="B88" s="101"/>
      <c r="C88" s="102"/>
      <c r="D88" s="103"/>
      <c r="E88" s="101"/>
      <c r="F88" s="102"/>
      <c r="G88" s="102"/>
      <c r="H88" s="101"/>
      <c r="I88" s="102"/>
      <c r="J88" s="102"/>
    </row>
    <row r="89" spans="1:10">
      <c r="A89" s="82" t="s">
        <v>1631</v>
      </c>
      <c r="B89" s="101"/>
      <c r="C89" s="102"/>
      <c r="D89" s="103"/>
      <c r="E89" s="101"/>
      <c r="F89" s="102"/>
      <c r="G89" s="102"/>
      <c r="H89" s="101"/>
      <c r="I89" s="102"/>
      <c r="J89" s="102"/>
    </row>
    <row r="90" spans="1:10">
      <c r="A90" s="82" t="s">
        <v>1632</v>
      </c>
      <c r="B90" s="78" t="s">
        <v>1596</v>
      </c>
      <c r="C90" s="79" t="s">
        <v>1596</v>
      </c>
      <c r="D90" s="80" t="s">
        <v>1596</v>
      </c>
      <c r="E90" s="101"/>
      <c r="F90" s="102"/>
      <c r="G90" s="102"/>
      <c r="H90" s="101"/>
      <c r="I90" s="102"/>
      <c r="J90" s="102"/>
    </row>
    <row r="91" spans="1:10">
      <c r="A91" s="82" t="s">
        <v>1633</v>
      </c>
      <c r="B91" s="101"/>
      <c r="C91" s="102"/>
      <c r="D91" s="103"/>
      <c r="E91" s="101"/>
      <c r="F91" s="102"/>
      <c r="G91" s="102"/>
      <c r="H91" s="101"/>
      <c r="I91" s="102"/>
      <c r="J91" s="102"/>
    </row>
    <row r="92" spans="1:10">
      <c r="A92" s="82" t="s">
        <v>1634</v>
      </c>
      <c r="B92" s="104"/>
      <c r="C92" s="79"/>
      <c r="D92" s="80"/>
      <c r="E92" s="104"/>
      <c r="F92" s="79"/>
      <c r="G92" s="79"/>
      <c r="H92" s="101"/>
      <c r="I92" s="102"/>
      <c r="J92" s="102"/>
    </row>
    <row r="93" spans="1:10">
      <c r="A93" s="82" t="s">
        <v>1635</v>
      </c>
      <c r="B93" s="104"/>
      <c r="C93" s="79"/>
      <c r="D93" s="80"/>
      <c r="E93" s="104"/>
      <c r="F93" s="79"/>
      <c r="G93" s="79"/>
      <c r="H93" s="101"/>
      <c r="I93" s="102"/>
      <c r="J93" s="102"/>
    </row>
    <row r="94" spans="1:10">
      <c r="A94" s="82" t="s">
        <v>1636</v>
      </c>
      <c r="B94" s="104"/>
      <c r="C94" s="79"/>
      <c r="D94" s="80"/>
      <c r="E94" s="104"/>
      <c r="F94" s="79"/>
      <c r="G94" s="79"/>
      <c r="H94" s="104"/>
      <c r="I94" s="79"/>
      <c r="J94" s="79"/>
    </row>
    <row r="95" spans="1:10">
      <c r="A95" s="89" t="s">
        <v>1865</v>
      </c>
      <c r="B95" s="78" t="s">
        <v>1596</v>
      </c>
      <c r="C95" s="79" t="s">
        <v>1596</v>
      </c>
      <c r="D95" s="80" t="s">
        <v>1596</v>
      </c>
      <c r="E95" s="78"/>
      <c r="F95" s="79"/>
      <c r="G95" s="79"/>
      <c r="H95" s="104"/>
      <c r="I95" s="79"/>
      <c r="J95" s="79"/>
    </row>
    <row r="96" spans="1:10">
      <c r="A96" s="89" t="s">
        <v>1867</v>
      </c>
      <c r="B96" s="78" t="s">
        <v>1596</v>
      </c>
      <c r="C96" s="79" t="s">
        <v>1596</v>
      </c>
      <c r="D96" s="80" t="s">
        <v>1596</v>
      </c>
      <c r="E96" s="78"/>
      <c r="F96" s="79"/>
      <c r="G96" s="79"/>
      <c r="H96" s="104"/>
      <c r="I96" s="79"/>
      <c r="J96" s="79"/>
    </row>
    <row r="97" spans="1:10">
      <c r="A97" s="89" t="s">
        <v>1866</v>
      </c>
      <c r="B97" s="105"/>
      <c r="C97" s="106"/>
      <c r="D97" s="107"/>
      <c r="E97" s="105"/>
      <c r="F97" s="106"/>
      <c r="G97" s="106"/>
      <c r="H97" s="78"/>
      <c r="I97" s="79"/>
      <c r="J97" s="79"/>
    </row>
    <row r="98" spans="1:10">
      <c r="A98" s="89" t="s">
        <v>1871</v>
      </c>
      <c r="B98" s="108"/>
      <c r="C98" s="109"/>
      <c r="D98" s="110"/>
      <c r="E98" s="108"/>
      <c r="F98" s="109"/>
      <c r="G98" s="111"/>
      <c r="H98" s="78"/>
      <c r="I98" s="79"/>
      <c r="J98" s="79"/>
    </row>
    <row r="99" spans="1:10" ht="19.5" thickBot="1">
      <c r="A99" s="112" t="s">
        <v>1872</v>
      </c>
      <c r="B99" s="106"/>
      <c r="C99" s="106"/>
      <c r="D99" s="106"/>
      <c r="E99" s="106"/>
      <c r="F99" s="106"/>
      <c r="G99" s="106"/>
      <c r="H99" s="105"/>
      <c r="I99" s="106"/>
      <c r="J99" s="106"/>
    </row>
    <row r="100" spans="1:10" ht="19.5" thickBot="1">
      <c r="A100" s="113"/>
      <c r="B100" s="106"/>
      <c r="C100" s="106"/>
      <c r="D100" s="106"/>
      <c r="E100" s="106"/>
      <c r="F100" s="106"/>
      <c r="G100" s="106"/>
      <c r="H100" s="108"/>
      <c r="I100" s="109"/>
      <c r="J100" s="111"/>
    </row>
    <row r="101" spans="1:10" ht="19.5" thickBot="1">
      <c r="A101" s="113"/>
      <c r="B101" s="114"/>
      <c r="C101" s="114"/>
      <c r="D101" s="114"/>
      <c r="E101" s="114"/>
      <c r="F101" s="114"/>
      <c r="G101" s="114"/>
      <c r="H101" s="106"/>
      <c r="I101" s="106"/>
      <c r="J101" s="106"/>
    </row>
    <row r="102" spans="1:10" ht="19.5" thickBot="1">
      <c r="A102" s="113"/>
      <c r="B102" s="106"/>
      <c r="C102" s="106"/>
      <c r="D102" s="106"/>
      <c r="E102" s="106"/>
      <c r="F102" s="106"/>
      <c r="G102" s="106"/>
      <c r="H102" s="106"/>
      <c r="I102" s="106"/>
      <c r="J102" s="106"/>
    </row>
    <row r="103" spans="1:10" ht="19.5" thickBot="1">
      <c r="A103" s="113"/>
      <c r="B103" s="106"/>
      <c r="C103" s="106"/>
      <c r="D103" s="106"/>
      <c r="E103" s="106"/>
      <c r="F103" s="106"/>
      <c r="G103" s="106"/>
      <c r="H103" s="114"/>
      <c r="I103" s="114"/>
      <c r="J103" s="114"/>
    </row>
    <row r="104" spans="1:10" ht="19.5" thickBot="1">
      <c r="A104" s="113"/>
      <c r="B104" s="106"/>
      <c r="C104" s="106"/>
      <c r="D104" s="106"/>
      <c r="E104" s="106"/>
      <c r="F104" s="106"/>
      <c r="G104" s="106"/>
      <c r="H104" s="106"/>
      <c r="I104" s="106"/>
      <c r="J104" s="106"/>
    </row>
    <row r="105" spans="1:10" ht="19.5" thickBot="1">
      <c r="A105" s="115" t="s">
        <v>1526</v>
      </c>
      <c r="B105" s="116"/>
      <c r="C105" s="117"/>
      <c r="D105" s="118"/>
      <c r="E105" s="116"/>
      <c r="F105" s="117"/>
      <c r="G105" s="119"/>
      <c r="H105" s="106"/>
      <c r="I105" s="106"/>
      <c r="J105" s="106"/>
    </row>
    <row r="106" spans="1:10">
      <c r="A106" s="120" t="s">
        <v>1572</v>
      </c>
      <c r="B106" s="121" t="s">
        <v>2</v>
      </c>
      <c r="C106" s="122" t="s">
        <v>2</v>
      </c>
      <c r="D106" s="123" t="s">
        <v>2</v>
      </c>
      <c r="E106" s="121" t="s">
        <v>2</v>
      </c>
      <c r="F106" s="122" t="s">
        <v>2</v>
      </c>
      <c r="G106" s="124" t="s">
        <v>2</v>
      </c>
      <c r="H106" s="106"/>
      <c r="I106" s="106"/>
      <c r="J106" s="106"/>
    </row>
    <row r="107" spans="1:10" ht="19.5" thickBot="1">
      <c r="A107" s="155" t="s">
        <v>1700</v>
      </c>
      <c r="B107" s="125"/>
      <c r="C107" s="126"/>
      <c r="D107" s="127"/>
      <c r="E107" s="125"/>
      <c r="F107" s="126"/>
      <c r="G107" s="126"/>
      <c r="H107" s="116"/>
      <c r="I107" s="117"/>
      <c r="J107" s="119"/>
    </row>
    <row r="108" spans="1:10">
      <c r="A108" s="155" t="s">
        <v>1701</v>
      </c>
      <c r="B108" s="125"/>
      <c r="C108" s="126"/>
      <c r="D108" s="127"/>
      <c r="E108" s="125"/>
      <c r="F108" s="126"/>
      <c r="G108" s="126"/>
      <c r="H108" s="121" t="s">
        <v>2</v>
      </c>
      <c r="I108" s="122" t="s">
        <v>2</v>
      </c>
      <c r="J108" s="124" t="s">
        <v>2</v>
      </c>
    </row>
    <row r="109" spans="1:10">
      <c r="A109" s="155" t="s">
        <v>1711</v>
      </c>
      <c r="B109" s="128"/>
      <c r="C109" s="129"/>
      <c r="D109" s="130"/>
      <c r="E109" s="128"/>
      <c r="F109" s="129"/>
      <c r="G109" s="131"/>
      <c r="H109" s="125"/>
      <c r="I109" s="126"/>
      <c r="J109" s="126"/>
    </row>
    <row r="110" spans="1:10">
      <c r="A110" s="132" t="s">
        <v>1768</v>
      </c>
      <c r="B110" s="128" t="s">
        <v>1728</v>
      </c>
      <c r="C110" s="129" t="s">
        <v>1728</v>
      </c>
      <c r="D110" s="130" t="s">
        <v>1728</v>
      </c>
      <c r="E110" s="128" t="s">
        <v>1728</v>
      </c>
      <c r="F110" s="129" t="s">
        <v>1728</v>
      </c>
      <c r="G110" s="131" t="s">
        <v>1728</v>
      </c>
      <c r="H110" s="125"/>
      <c r="I110" s="126"/>
      <c r="J110" s="126"/>
    </row>
    <row r="111" spans="1:10">
      <c r="A111" s="156" t="s">
        <v>1726</v>
      </c>
      <c r="B111" s="128" t="s">
        <v>1728</v>
      </c>
      <c r="C111" s="129" t="s">
        <v>1728</v>
      </c>
      <c r="D111" s="130" t="s">
        <v>1728</v>
      </c>
      <c r="E111" s="128" t="s">
        <v>1728</v>
      </c>
      <c r="F111" s="129" t="s">
        <v>1728</v>
      </c>
      <c r="G111" s="131" t="s">
        <v>1728</v>
      </c>
      <c r="H111" s="128"/>
      <c r="I111" s="129"/>
      <c r="J111" s="131"/>
    </row>
    <row r="112" spans="1:10">
      <c r="A112" s="156" t="s">
        <v>1729</v>
      </c>
      <c r="B112" s="128" t="s">
        <v>1728</v>
      </c>
      <c r="C112" s="129" t="s">
        <v>1728</v>
      </c>
      <c r="D112" s="130" t="s">
        <v>1728</v>
      </c>
      <c r="E112" s="128" t="s">
        <v>1728</v>
      </c>
      <c r="F112" s="129" t="s">
        <v>1728</v>
      </c>
      <c r="G112" s="131" t="s">
        <v>1728</v>
      </c>
      <c r="H112" s="128" t="s">
        <v>1728</v>
      </c>
      <c r="I112" s="129" t="s">
        <v>1728</v>
      </c>
      <c r="J112" s="131" t="s">
        <v>1728</v>
      </c>
    </row>
    <row r="113" spans="1:10">
      <c r="A113" s="157" t="s">
        <v>1727</v>
      </c>
      <c r="B113" s="128" t="s">
        <v>1728</v>
      </c>
      <c r="C113" s="129" t="s">
        <v>1728</v>
      </c>
      <c r="D113" s="130" t="s">
        <v>1728</v>
      </c>
      <c r="E113" s="128" t="s">
        <v>1728</v>
      </c>
      <c r="F113" s="129" t="s">
        <v>1728</v>
      </c>
      <c r="G113" s="131" t="s">
        <v>1728</v>
      </c>
      <c r="H113" s="128" t="s">
        <v>1728</v>
      </c>
      <c r="I113" s="129" t="s">
        <v>1728</v>
      </c>
      <c r="J113" s="131" t="s">
        <v>1728</v>
      </c>
    </row>
    <row r="114" spans="1:10">
      <c r="A114" s="158"/>
      <c r="B114" s="133"/>
      <c r="C114" s="134"/>
      <c r="D114" s="135"/>
      <c r="E114" s="133"/>
      <c r="F114" s="134"/>
      <c r="G114" s="136"/>
      <c r="H114" s="128" t="s">
        <v>1728</v>
      </c>
      <c r="I114" s="129" t="s">
        <v>1728</v>
      </c>
      <c r="J114" s="131" t="s">
        <v>1728</v>
      </c>
    </row>
    <row r="115" spans="1:10" ht="19.5" thickBot="1">
      <c r="A115" s="137"/>
      <c r="B115" s="138"/>
      <c r="C115" s="139"/>
      <c r="D115" s="140"/>
      <c r="E115" s="138"/>
      <c r="F115" s="139"/>
      <c r="G115" s="141"/>
      <c r="H115" s="128" t="s">
        <v>1728</v>
      </c>
      <c r="I115" s="129" t="s">
        <v>1728</v>
      </c>
      <c r="J115" s="131" t="s">
        <v>1728</v>
      </c>
    </row>
    <row r="116" spans="1:10" ht="19.5" thickBot="1">
      <c r="A116" s="142" t="s">
        <v>1519</v>
      </c>
      <c r="B116" s="143"/>
      <c r="C116" s="144"/>
      <c r="D116" s="145"/>
      <c r="E116" s="143"/>
      <c r="F116" s="144"/>
      <c r="G116" s="146"/>
      <c r="H116" s="133"/>
      <c r="I116" s="134"/>
      <c r="J116" s="136"/>
    </row>
    <row r="117" spans="1:10" ht="19.5" thickBot="1">
      <c r="A117" s="142" t="s">
        <v>1522</v>
      </c>
      <c r="B117" s="143"/>
      <c r="C117" s="144"/>
      <c r="D117" s="145"/>
      <c r="E117" s="143"/>
      <c r="F117" s="144"/>
      <c r="G117" s="146"/>
      <c r="H117" s="138"/>
      <c r="I117" s="139"/>
      <c r="J117" s="141"/>
    </row>
    <row r="118" spans="1:10" ht="38.25" thickBot="1">
      <c r="A118" s="115" t="s">
        <v>1524</v>
      </c>
      <c r="B118" s="147"/>
      <c r="C118" s="147"/>
      <c r="D118" s="147"/>
      <c r="E118" s="159"/>
      <c r="F118" s="160"/>
      <c r="G118" s="148"/>
      <c r="H118" s="143"/>
      <c r="I118" s="144"/>
      <c r="J118" s="146"/>
    </row>
    <row r="119" spans="1:10" ht="19.5" thickBot="1">
      <c r="A119" s="142" t="s">
        <v>1523</v>
      </c>
      <c r="B119" s="149"/>
      <c r="C119" s="150"/>
      <c r="D119" s="151"/>
      <c r="E119" s="149"/>
      <c r="F119" s="150"/>
      <c r="G119" s="152"/>
      <c r="H119" s="143"/>
      <c r="I119" s="144"/>
      <c r="J119" s="146"/>
    </row>
    <row r="120" spans="1:10" ht="19.5" thickBot="1">
      <c r="A120" s="153" t="s">
        <v>1525</v>
      </c>
      <c r="B120" s="1044"/>
      <c r="C120" s="1045"/>
      <c r="D120" s="1046"/>
      <c r="E120" s="159"/>
      <c r="F120" s="160"/>
      <c r="G120" s="148"/>
      <c r="H120" s="159" t="s">
        <v>1962</v>
      </c>
      <c r="I120" s="159" t="s">
        <v>1962</v>
      </c>
      <c r="J120" s="159" t="s">
        <v>1962</v>
      </c>
    </row>
    <row r="121" spans="1:10" ht="19.5" thickBot="1">
      <c r="H121" s="149"/>
      <c r="I121" s="150"/>
      <c r="J121" s="152"/>
    </row>
    <row r="122" spans="1:10" ht="19.5" thickBot="1">
      <c r="H122" s="159"/>
      <c r="I122" s="160"/>
      <c r="J122" s="148"/>
    </row>
  </sheetData>
  <mergeCells count="1">
    <mergeCell ref="B120:D120"/>
  </mergeCells>
  <dataValidations count="5">
    <dataValidation type="list" showInputMessage="1" showErrorMessage="1" sqref="A62:A82 A85:A104">
      <formula1>portcodepod</formula1>
    </dataValidation>
    <dataValidation type="list" allowBlank="1" showInputMessage="1" showErrorMessage="1" sqref="A17:A60">
      <formula1>portcodes</formula1>
    </dataValidation>
    <dataValidation type="list" showInputMessage="1" showErrorMessage="1" sqref="A106:A115">
      <formula1>surcharges</formula1>
    </dataValidation>
    <dataValidation type="list" allowBlank="1" showInputMessage="1" showErrorMessage="1" sqref="B3:J3">
      <formula1>agentcode</formula1>
    </dataValidation>
    <dataValidation type="list" allowBlank="1" showInputMessage="1" showErrorMessage="1" sqref="B15:J15">
      <formula1>equipmentsize</formula1>
    </dataValidation>
  </dataValidations>
  <pageMargins left="0.7" right="0.7" top="0.75" bottom="0.75" header="0.3" footer="0.3"/>
  <pageSetup paperSize="9" orientation="portrait" r:id="rId1"/>
  <headerFooter>
    <oddFooter>&amp;L_x000D_&amp;1#&amp;"Calibri"&amp;10&amp;K000000 Sensitivity: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5"/>
  <sheetData/>
  <pageMargins left="0.7" right="0.7" top="0.75" bottom="0.75" header="0.3" footer="0.3"/>
  <pageSetup paperSize="9" orientation="portrait" r:id="rId1"/>
  <headerFooter>
    <oddFooter>&amp;L_x000D_&amp;1#&amp;"Calibri"&amp;10&amp;K000000 Sensitivity: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C4EC641DF8804C87F7A53A9B1C6F27" ma:contentTypeVersion="7" ma:contentTypeDescription="Create a new document." ma:contentTypeScope="" ma:versionID="2c8c639b2d560324e74ea929cc708c71">
  <xsd:schema xmlns:xsd="http://www.w3.org/2001/XMLSchema" xmlns:xs="http://www.w3.org/2001/XMLSchema" xmlns:p="http://schemas.microsoft.com/office/2006/metadata/properties" xmlns:ns2="069abccf-cf8b-4152-a518-f8691f930efa" xmlns:ns3="9a8d6ae5-eadd-4cbe-afea-93fbbe2d57a4" targetNamespace="http://schemas.microsoft.com/office/2006/metadata/properties" ma:root="true" ma:fieldsID="aa02a07ee4a88bdd1caa1621cd3a93e4" ns2:_="" ns3:_="">
    <xsd:import namespace="069abccf-cf8b-4152-a518-f8691f930efa"/>
    <xsd:import namespace="9a8d6ae5-eadd-4cbe-afea-93fbbe2d57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9abccf-cf8b-4152-a518-f8691f930e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8d6ae5-eadd-4cbe-afea-93fbbe2d57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6912B2-A67D-40C7-8AF2-3AD6BC7EB5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9abccf-cf8b-4152-a518-f8691f930efa"/>
    <ds:schemaRef ds:uri="9a8d6ae5-eadd-4cbe-afea-93fbbe2d57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B2365E-C9CC-4676-957E-6B68B574314B}">
  <ds:schemaRefs>
    <ds:schemaRef ds:uri="http://schemas.microsoft.com/sharepoint/v3/contenttype/forms"/>
  </ds:schemaRefs>
</ds:datastoreItem>
</file>

<file path=customXml/itemProps3.xml><?xml version="1.0" encoding="utf-8"?>
<ds:datastoreItem xmlns:ds="http://schemas.openxmlformats.org/officeDocument/2006/customXml" ds:itemID="{9BD085A4-9026-43F7-BD2E-C97DDF166B62}">
  <ds:schemaRefs>
    <ds:schemaRef ds:uri="http://purl.org/dc/elements/1.1/"/>
    <ds:schemaRef ds:uri="http://purl.org/dc/dcmitype/"/>
    <ds:schemaRef ds:uri="http://schemas.microsoft.com/office/2006/documentManagement/types"/>
    <ds:schemaRef ds:uri="http://www.w3.org/XML/1998/namespace"/>
    <ds:schemaRef ds:uri="9a8d6ae5-eadd-4cbe-afea-93fbbe2d57a4"/>
    <ds:schemaRef ds:uri="http://schemas.microsoft.com/office/infopath/2007/PartnerControls"/>
    <ds:schemaRef ds:uri="069abccf-cf8b-4152-a518-f8691f930efa"/>
    <ds:schemaRef ds:uri="http://schemas.openxmlformats.org/package/2006/metadata/core-properties"/>
    <ds:schemaRef ds:uri="http://schemas.microsoft.com/office/2006/metadata/properties"/>
    <ds:schemaRef ds:uri="http://purl.org/dc/terms/"/>
  </ds:schemaRefs>
</ds:datastoreItem>
</file>

<file path=docMetadata/LabelInfo.xml><?xml version="1.0" encoding="utf-8"?>
<clbl:labelList xmlns:clbl="http://schemas.microsoft.com/office/2020/mipLabelMetadata">
  <clbl:label id="{fc24caf1-31f7-40c1-bde0-ca915f0156e3}" enabled="1" method="Standard" siteId="{088e9b00-ffd0-458e-bfa1-acf4c596d3c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6</vt:i4>
      </vt:variant>
    </vt:vector>
  </HeadingPairs>
  <TitlesOfParts>
    <vt:vector size="26" baseType="lpstr">
      <vt:lpstr>FAK </vt:lpstr>
      <vt:lpstr>FAK wef 01.10</vt:lpstr>
      <vt:lpstr>SPOT</vt:lpstr>
      <vt:lpstr>China OTAD-North Central </vt:lpstr>
      <vt:lpstr>169-711-999</vt:lpstr>
      <vt:lpstr>GEODIS BASKET</vt:lpstr>
      <vt:lpstr>NAMED ACCOUNTS</vt:lpstr>
      <vt:lpstr>Inactive NAC</vt:lpstr>
      <vt:lpstr>Sheet2</vt:lpstr>
      <vt:lpstr>China OTAD- North Central</vt:lpstr>
      <vt:lpstr>South China OTAD</vt:lpstr>
      <vt:lpstr>NAMED ACCOUNTS BRQ 1st October</vt:lpstr>
      <vt:lpstr>South China OTAD </vt:lpstr>
      <vt:lpstr>Remarks</vt:lpstr>
      <vt:lpstr>Hazardous Pricing via PG </vt:lpstr>
      <vt:lpstr>port codes</vt:lpstr>
      <vt:lpstr>agent code</vt:lpstr>
      <vt:lpstr>equipment size</vt:lpstr>
      <vt:lpstr>Surcharges</vt:lpstr>
      <vt:lpstr>port codes pod</vt:lpstr>
      <vt:lpstr>agentcode</vt:lpstr>
      <vt:lpstr>equipmentsize</vt:lpstr>
      <vt:lpstr>'agent code'!Negotiating_agent</vt:lpstr>
      <vt:lpstr>portcodepod</vt:lpstr>
      <vt:lpstr>portcodes</vt:lpstr>
      <vt:lpstr>surcharges</vt:lpstr>
    </vt:vector>
  </TitlesOfParts>
  <Company>msc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szitadm</dc:creator>
  <cp:lastModifiedBy>Ravindra More</cp:lastModifiedBy>
  <cp:lastPrinted>2018-06-27T01:32:16Z</cp:lastPrinted>
  <dcterms:created xsi:type="dcterms:W3CDTF">2009-12-10T03:31:00Z</dcterms:created>
  <dcterms:modified xsi:type="dcterms:W3CDTF">2023-12-19T11:00:16Z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0x0101009BC4EC641DF8804C87F7A53A9B1C6F27</vt:lpwstr>
  </property>
  <property fmtid="{D5CDD505-2E9C-101B-9397-08002B2CF9AE}" pid="3" name="Order">
    <vt:r8>4128000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SIP_Label_fc24caf1-31f7-40c1-bde0-ca915f0156e3_Enabled">
    <vt:lpwstr>true</vt:lpwstr>
  </property>
  <property fmtid="{D5CDD505-2E9C-101B-9397-08002B2CF9AE}" pid="8" name="MSIP_Label_fc24caf1-31f7-40c1-bde0-ca915f0156e3_SetDate">
    <vt:lpwstr>2022-09-09T08:58:33Z</vt:lpwstr>
  </property>
  <property fmtid="{D5CDD505-2E9C-101B-9397-08002B2CF9AE}" pid="9" name="MSIP_Label_fc24caf1-31f7-40c1-bde0-ca915f0156e3_Method">
    <vt:lpwstr>Standard</vt:lpwstr>
  </property>
  <property fmtid="{D5CDD505-2E9C-101B-9397-08002B2CF9AE}" pid="10" name="MSIP_Label_fc24caf1-31f7-40c1-bde0-ca915f0156e3_Name">
    <vt:lpwstr>Internal</vt:lpwstr>
  </property>
  <property fmtid="{D5CDD505-2E9C-101B-9397-08002B2CF9AE}" pid="11" name="MSIP_Label_fc24caf1-31f7-40c1-bde0-ca915f0156e3_SiteId">
    <vt:lpwstr>088e9b00-ffd0-458e-bfa1-acf4c596d3cb</vt:lpwstr>
  </property>
  <property fmtid="{D5CDD505-2E9C-101B-9397-08002B2CF9AE}" pid="12" name="MSIP_Label_fc24caf1-31f7-40c1-bde0-ca915f0156e3_ActionId">
    <vt:lpwstr>48c4c72f-cb8f-43aa-8aab-a80df4301819</vt:lpwstr>
  </property>
  <property fmtid="{D5CDD505-2E9C-101B-9397-08002B2CF9AE}" pid="13" name="MSIP_Label_fc24caf1-31f7-40c1-bde0-ca915f0156e3_ContentBits">
    <vt:lpwstr>2</vt:lpwstr>
  </property>
  <property fmtid="{D5CDD505-2E9C-101B-9397-08002B2CF9AE}" pid="14" name="MediaServiceImageTags">
    <vt:lpwstr/>
  </property>
</Properties>
</file>