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apps\WFO\FedEx Orange\Macro\SwissCountryMacro\Input\"/>
    </mc:Choice>
  </mc:AlternateContent>
  <bookViews>
    <workbookView xWindow="28905" yWindow="90" windowWidth="22575" windowHeight="15435" tabRatio="929"/>
  </bookViews>
  <sheets>
    <sheet name="Rating Setup" sheetId="45" r:id="rId1"/>
    <sheet name="Options and Outer Areas" sheetId="46" r:id="rId2"/>
    <sheet name="Upload Rates Export" sheetId="43" r:id="rId3"/>
    <sheet name="Upload Rates Import" sheetId="44" r:id="rId4"/>
    <sheet name="NEW Rates" sheetId="42" r:id="rId5"/>
    <sheet name="Rates" sheetId="32" r:id="rId6"/>
    <sheet name="Cover1_DE" sheetId="62" r:id="rId7"/>
    <sheet name="Table of contents_DE" sheetId="63" r:id="rId8"/>
    <sheet name="Express DE" sheetId="35" r:id="rId9"/>
    <sheet name="Economy DE" sheetId="60" r:id="rId10"/>
    <sheet name="General Information_DE" sheetId="61" r:id="rId11"/>
    <sheet name="Surch&amp;Opt DE" sheetId="6" r:id="rId12"/>
    <sheet name="Zoning_DE" sheetId="47" r:id="rId13"/>
    <sheet name="Cover1_IT" sheetId="66" r:id="rId14"/>
    <sheet name="Table of contents_IT" sheetId="67" r:id="rId15"/>
    <sheet name="Express IT_" sheetId="64" r:id="rId16"/>
    <sheet name="Economy IT_" sheetId="65" r:id="rId17"/>
    <sheet name="General Information_IT" sheetId="68" r:id="rId18"/>
    <sheet name="Surch&amp;Opt_IT" sheetId="69" r:id="rId19"/>
    <sheet name="Zoning_IT" sheetId="70" r:id="rId20"/>
    <sheet name="Cover1_FR" sheetId="76" r:id="rId21"/>
    <sheet name="Table of contents_FR" sheetId="77" r:id="rId22"/>
    <sheet name="Express_FR" sheetId="71" r:id="rId23"/>
    <sheet name="Economy_FR" sheetId="72" r:id="rId24"/>
    <sheet name="General Information_FR" sheetId="73" r:id="rId25"/>
    <sheet name="Surch&amp;Opt_FR" sheetId="74" r:id="rId26"/>
    <sheet name="Zoning_FR" sheetId="75" r:id="rId27"/>
  </sheets>
  <definedNames>
    <definedName name="_xlnm._FilterDatabase" localSheetId="9" hidden="1">'Economy DE'!$A$19:$AH$53</definedName>
    <definedName name="_xlnm._FilterDatabase" localSheetId="16" hidden="1">'Economy IT_'!$A$19:$AH$53</definedName>
    <definedName name="_xlnm._FilterDatabase" localSheetId="23" hidden="1">Economy_FR!$A$19:$AH$53</definedName>
    <definedName name="_xlnm._FilterDatabase" localSheetId="8" hidden="1">'Express DE'!$A$19:$AP$53</definedName>
    <definedName name="_xlnm._FilterDatabase" localSheetId="15" hidden="1">'Express IT_'!$A$19:$AP$53</definedName>
    <definedName name="_xlnm._FilterDatabase" localSheetId="22" hidden="1">Express_FR!$A$19:$AP$53</definedName>
    <definedName name="_xlnm._FilterDatabase" localSheetId="12" hidden="1">Zoning_DE!$J$9:$J$288</definedName>
    <definedName name="_xlnm._FilterDatabase" localSheetId="26" hidden="1">Zoning_FR!$J$9:$J$288</definedName>
    <definedName name="_xlnm._FilterDatabase" localSheetId="19" hidden="1">Zoning_IT!$J$9:$J$288</definedName>
    <definedName name="_Order1" hidden="1">255</definedName>
    <definedName name="_xlnm.Print_Area" localSheetId="6">Cover1_DE!$A$1:$G$56</definedName>
    <definedName name="_xlnm.Print_Area" localSheetId="20">Cover1_FR!$A$1:$G$56</definedName>
    <definedName name="_xlnm.Print_Area" localSheetId="13">Cover1_IT!$A$1:$G$56</definedName>
    <definedName name="_xlnm.Print_Area" localSheetId="9">'Economy DE'!$A$1:$V$72</definedName>
    <definedName name="_xlnm.Print_Area" localSheetId="16">'Economy IT_'!$A$1:$V$72</definedName>
    <definedName name="_xlnm.Print_Area" localSheetId="23">Economy_FR!$A$1:$V$72</definedName>
    <definedName name="_xlnm.Print_Area" localSheetId="8">'Express DE'!$A$1:$V$72</definedName>
    <definedName name="_xlnm.Print_Area" localSheetId="15">'Express IT_'!$A$1:$V$72</definedName>
    <definedName name="_xlnm.Print_Area" localSheetId="22">Express_FR!$A$1:$V$72</definedName>
    <definedName name="_xlnm.Print_Area" localSheetId="10">'General Information_DE'!$A$1:$L$34</definedName>
    <definedName name="_xlnm.Print_Area" localSheetId="24">'General Information_FR'!$A$1:$L$34</definedName>
    <definedName name="_xlnm.Print_Area" localSheetId="17">'General Information_IT'!$A$1:$L$33</definedName>
    <definedName name="_xlnm.Print_Area" localSheetId="11">'Surch&amp;Opt DE'!$A$1:$H$98</definedName>
    <definedName name="_xlnm.Print_Area" localSheetId="25">'Surch&amp;Opt_FR'!$A$1:$H$96</definedName>
    <definedName name="_xlnm.Print_Area" localSheetId="18">'Surch&amp;Opt_IT'!$A$1:$H$97</definedName>
    <definedName name="_xlnm.Print_Area" localSheetId="7">'Table of contents_DE'!$A$1:$AB$24</definedName>
    <definedName name="_xlnm.Print_Area" localSheetId="21">'Table of contents_FR'!$A$1:$AB$24</definedName>
    <definedName name="_xlnm.Print_Area" localSheetId="14">'Table of contents_IT'!$A$1:$AB$24</definedName>
    <definedName name="_xlnm.Print_Area" localSheetId="12">Zoning_DE!$A$1:$AB$300</definedName>
    <definedName name="_xlnm.Print_Area" localSheetId="26">Zoning_FR!$A$1:$AB$300</definedName>
    <definedName name="_xlnm.Print_Area" localSheetId="19">Zoning_IT!$A$1:$AB$300</definedName>
    <definedName name="Z_B6B04A3F_4BFD_4A50_9E99_BA76BC5C508D_.wvu.PrintArea" localSheetId="6" hidden="1">Cover1_DE!$A$1:$G$50</definedName>
    <definedName name="Z_B6B04A3F_4BFD_4A50_9E99_BA76BC5C508D_.wvu.PrintArea" localSheetId="20" hidden="1">Cover1_FR!$A$1:$G$50</definedName>
    <definedName name="Z_B6B04A3F_4BFD_4A50_9E99_BA76BC5C508D_.wvu.PrintArea" localSheetId="13" hidden="1">Cover1_IT!$A$1:$G$50</definedName>
    <definedName name="Z_B6B04A3F_4BFD_4A50_9E99_BA76BC5C508D_.wvu.PrintArea" localSheetId="10" hidden="1">'General Information_DE'!$A$1:$L$32</definedName>
    <definedName name="Z_B6B04A3F_4BFD_4A50_9E99_BA76BC5C508D_.wvu.PrintArea" localSheetId="24" hidden="1">'General Information_FR'!$A$1:$L$32</definedName>
    <definedName name="Z_B6B04A3F_4BFD_4A50_9E99_BA76BC5C508D_.wvu.PrintArea" localSheetId="17" hidden="1">'General Information_IT'!$A$1:$L$32</definedName>
    <definedName name="Z_B6B04A3F_4BFD_4A50_9E99_BA76BC5C508D_.wvu.PrintArea" localSheetId="7" hidden="1">'Table of contents_DE'!$A$1:$AB$40</definedName>
    <definedName name="Z_B6B04A3F_4BFD_4A50_9E99_BA76BC5C508D_.wvu.PrintArea" localSheetId="21" hidden="1">'Table of contents_FR'!$A$1:$AB$40</definedName>
    <definedName name="Z_B6B04A3F_4BFD_4A50_9E99_BA76BC5C508D_.wvu.PrintArea" localSheetId="14" hidden="1">'Table of contents_IT'!$A$1:$AB$40</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 i="60" l="1"/>
  <c r="F19" i="60"/>
  <c r="H19" i="60"/>
  <c r="J19" i="60"/>
  <c r="L19" i="60"/>
  <c r="N19" i="60"/>
  <c r="P19" i="60"/>
  <c r="R19" i="60"/>
  <c r="T19" i="60"/>
  <c r="D20" i="60"/>
  <c r="F20" i="60"/>
  <c r="H20" i="60"/>
  <c r="J20" i="60"/>
  <c r="L20" i="60"/>
  <c r="N20" i="60"/>
  <c r="P20" i="60"/>
  <c r="R20" i="60"/>
  <c r="T20" i="60"/>
  <c r="D21" i="60"/>
  <c r="F21" i="60"/>
  <c r="H21" i="60"/>
  <c r="J21" i="60"/>
  <c r="L21" i="60"/>
  <c r="N21" i="60"/>
  <c r="P21" i="60"/>
  <c r="R21" i="60"/>
  <c r="T21" i="60"/>
  <c r="D22" i="60"/>
  <c r="F22" i="60"/>
  <c r="H22" i="60"/>
  <c r="J22" i="60"/>
  <c r="L22" i="60"/>
  <c r="N22" i="60"/>
  <c r="P22" i="60"/>
  <c r="R22" i="60"/>
  <c r="T22" i="60"/>
  <c r="D23" i="60"/>
  <c r="F23" i="60"/>
  <c r="H23" i="60"/>
  <c r="J23" i="60"/>
  <c r="L23" i="60"/>
  <c r="N23" i="60"/>
  <c r="P23" i="60"/>
  <c r="R23" i="60"/>
  <c r="T23" i="60"/>
  <c r="D24" i="60"/>
  <c r="F24" i="60"/>
  <c r="H24" i="60"/>
  <c r="J24" i="60"/>
  <c r="L24" i="60"/>
  <c r="N24" i="60"/>
  <c r="P24" i="60"/>
  <c r="R24" i="60"/>
  <c r="T24" i="60"/>
  <c r="D25" i="60"/>
  <c r="F25" i="60"/>
  <c r="H25" i="60"/>
  <c r="J25" i="60"/>
  <c r="L25" i="60"/>
  <c r="N25" i="60"/>
  <c r="P25" i="60"/>
  <c r="R25" i="60"/>
  <c r="T25" i="60"/>
  <c r="D26" i="60"/>
  <c r="F26" i="60"/>
  <c r="H26" i="60"/>
  <c r="J26" i="60"/>
  <c r="L26" i="60"/>
  <c r="N26" i="60"/>
  <c r="P26" i="60"/>
  <c r="R26" i="60"/>
  <c r="T26" i="60"/>
  <c r="D27" i="60"/>
  <c r="F27" i="60"/>
  <c r="H27" i="60"/>
  <c r="J27" i="60"/>
  <c r="L27" i="60"/>
  <c r="N27" i="60"/>
  <c r="P27" i="60"/>
  <c r="R27" i="60"/>
  <c r="T27" i="60"/>
  <c r="D28" i="60"/>
  <c r="F28" i="60"/>
  <c r="H28" i="60"/>
  <c r="J28" i="60"/>
  <c r="L28" i="60"/>
  <c r="N28" i="60"/>
  <c r="P28" i="60"/>
  <c r="R28" i="60"/>
  <c r="T28" i="60"/>
  <c r="D29" i="60"/>
  <c r="F29" i="60"/>
  <c r="H29" i="60"/>
  <c r="J29" i="60"/>
  <c r="L29" i="60"/>
  <c r="N29" i="60"/>
  <c r="P29" i="60"/>
  <c r="R29" i="60"/>
  <c r="T29" i="60"/>
  <c r="D30" i="60"/>
  <c r="F30" i="60"/>
  <c r="H30" i="60"/>
  <c r="J30" i="60"/>
  <c r="L30" i="60"/>
  <c r="N30" i="60"/>
  <c r="P30" i="60"/>
  <c r="R30" i="60"/>
  <c r="T30" i="60"/>
  <c r="D31" i="60"/>
  <c r="F31" i="60"/>
  <c r="H31" i="60"/>
  <c r="J31" i="60"/>
  <c r="L31" i="60"/>
  <c r="N31" i="60"/>
  <c r="P31" i="60"/>
  <c r="R31" i="60"/>
  <c r="T31" i="60"/>
  <c r="D32" i="60"/>
  <c r="F32" i="60"/>
  <c r="H32" i="60"/>
  <c r="J32" i="60"/>
  <c r="L32" i="60"/>
  <c r="N32" i="60"/>
  <c r="P32" i="60"/>
  <c r="R32" i="60"/>
  <c r="T32" i="60"/>
  <c r="D33" i="60"/>
  <c r="F33" i="60"/>
  <c r="H33" i="60"/>
  <c r="J33" i="60"/>
  <c r="L33" i="60"/>
  <c r="N33" i="60"/>
  <c r="P33" i="60"/>
  <c r="R33" i="60"/>
  <c r="T33" i="60"/>
  <c r="D34" i="60"/>
  <c r="F34" i="60"/>
  <c r="H34" i="60"/>
  <c r="J34" i="60"/>
  <c r="L34" i="60"/>
  <c r="N34" i="60"/>
  <c r="P34" i="60"/>
  <c r="R34" i="60"/>
  <c r="T34" i="60"/>
  <c r="D35" i="60"/>
  <c r="F35" i="60"/>
  <c r="H35" i="60"/>
  <c r="J35" i="60"/>
  <c r="L35" i="60"/>
  <c r="N35" i="60"/>
  <c r="P35" i="60"/>
  <c r="R35" i="60"/>
  <c r="T35" i="60"/>
  <c r="D36" i="60"/>
  <c r="F36" i="60"/>
  <c r="H36" i="60"/>
  <c r="J36" i="60"/>
  <c r="L36" i="60"/>
  <c r="N36" i="60"/>
  <c r="P36" i="60"/>
  <c r="R36" i="60"/>
  <c r="T36" i="60"/>
  <c r="D37" i="60"/>
  <c r="F37" i="60"/>
  <c r="H37" i="60"/>
  <c r="J37" i="60"/>
  <c r="L37" i="60"/>
  <c r="N37" i="60"/>
  <c r="P37" i="60"/>
  <c r="R37" i="60"/>
  <c r="T37" i="60"/>
  <c r="D38" i="60"/>
  <c r="F38" i="60"/>
  <c r="H38" i="60"/>
  <c r="J38" i="60"/>
  <c r="L38" i="60"/>
  <c r="N38" i="60"/>
  <c r="P38" i="60"/>
  <c r="R38" i="60"/>
  <c r="T38" i="60"/>
  <c r="D39" i="60"/>
  <c r="F39" i="60"/>
  <c r="H39" i="60"/>
  <c r="J39" i="60"/>
  <c r="L39" i="60"/>
  <c r="N39" i="60"/>
  <c r="P39" i="60"/>
  <c r="R39" i="60"/>
  <c r="T39" i="60"/>
  <c r="D40" i="60"/>
  <c r="F40" i="60"/>
  <c r="H40" i="60"/>
  <c r="J40" i="60"/>
  <c r="L40" i="60"/>
  <c r="N40" i="60"/>
  <c r="P40" i="60"/>
  <c r="R40" i="60"/>
  <c r="T40" i="60"/>
  <c r="D41" i="60"/>
  <c r="F41" i="60"/>
  <c r="H41" i="60"/>
  <c r="J41" i="60"/>
  <c r="L41" i="60"/>
  <c r="N41" i="60"/>
  <c r="P41" i="60"/>
  <c r="R41" i="60"/>
  <c r="T41" i="60"/>
  <c r="D42" i="60"/>
  <c r="F42" i="60"/>
  <c r="H42" i="60"/>
  <c r="J42" i="60"/>
  <c r="L42" i="60"/>
  <c r="N42" i="60"/>
  <c r="P42" i="60"/>
  <c r="R42" i="60"/>
  <c r="T42" i="60"/>
  <c r="D43" i="60"/>
  <c r="F43" i="60"/>
  <c r="H43" i="60"/>
  <c r="J43" i="60"/>
  <c r="L43" i="60"/>
  <c r="N43" i="60"/>
  <c r="P43" i="60"/>
  <c r="R43" i="60"/>
  <c r="T43" i="60"/>
  <c r="D44" i="60"/>
  <c r="F44" i="60"/>
  <c r="H44" i="60"/>
  <c r="J44" i="60"/>
  <c r="L44" i="60"/>
  <c r="N44" i="60"/>
  <c r="P44" i="60"/>
  <c r="R44" i="60"/>
  <c r="T44" i="60"/>
  <c r="D45" i="60"/>
  <c r="F45" i="60"/>
  <c r="H45" i="60"/>
  <c r="J45" i="60"/>
  <c r="L45" i="60"/>
  <c r="N45" i="60"/>
  <c r="P45" i="60"/>
  <c r="R45" i="60"/>
  <c r="T45" i="60"/>
  <c r="D46" i="60"/>
  <c r="F46" i="60"/>
  <c r="H46" i="60"/>
  <c r="J46" i="60"/>
  <c r="L46" i="60"/>
  <c r="N46" i="60"/>
  <c r="P46" i="60"/>
  <c r="R46" i="60"/>
  <c r="T46" i="60"/>
  <c r="D47" i="60"/>
  <c r="F47" i="60"/>
  <c r="H47" i="60"/>
  <c r="J47" i="60"/>
  <c r="L47" i="60"/>
  <c r="N47" i="60"/>
  <c r="P47" i="60"/>
  <c r="R47" i="60"/>
  <c r="T47" i="60"/>
  <c r="D48" i="60"/>
  <c r="F48" i="60"/>
  <c r="H48" i="60"/>
  <c r="J48" i="60"/>
  <c r="L48" i="60"/>
  <c r="N48" i="60"/>
  <c r="P48" i="60"/>
  <c r="R48" i="60"/>
  <c r="T48" i="60"/>
  <c r="D49" i="60"/>
  <c r="F49" i="60"/>
  <c r="H49" i="60"/>
  <c r="J49" i="60"/>
  <c r="L49" i="60"/>
  <c r="N49" i="60"/>
  <c r="P49" i="60"/>
  <c r="R49" i="60"/>
  <c r="T49" i="60"/>
  <c r="D50" i="60"/>
  <c r="F50" i="60"/>
  <c r="H50" i="60"/>
  <c r="J50" i="60"/>
  <c r="L50" i="60"/>
  <c r="N50" i="60"/>
  <c r="P50" i="60"/>
  <c r="R50" i="60"/>
  <c r="T50" i="60"/>
  <c r="D51" i="60"/>
  <c r="F51" i="60"/>
  <c r="H51" i="60"/>
  <c r="J51" i="60"/>
  <c r="L51" i="60"/>
  <c r="N51" i="60"/>
  <c r="P51" i="60"/>
  <c r="R51" i="60"/>
  <c r="T51" i="60"/>
  <c r="D52" i="60"/>
  <c r="F52" i="60"/>
  <c r="H52" i="60"/>
  <c r="J52" i="60"/>
  <c r="L52" i="60"/>
  <c r="N52" i="60"/>
  <c r="P52" i="60"/>
  <c r="R52" i="60"/>
  <c r="T52" i="60"/>
  <c r="D53" i="60"/>
  <c r="F53" i="60"/>
  <c r="H53" i="60"/>
  <c r="J53" i="60"/>
  <c r="L53" i="60"/>
  <c r="N53" i="60"/>
  <c r="P53" i="60"/>
  <c r="R53" i="60"/>
  <c r="T53" i="60"/>
  <c r="D54" i="60"/>
  <c r="F54" i="60"/>
  <c r="H54" i="60"/>
  <c r="J54" i="60"/>
  <c r="L54" i="60"/>
  <c r="N54" i="60"/>
  <c r="P54" i="60"/>
  <c r="R54" i="60"/>
  <c r="T54" i="60"/>
  <c r="D55" i="60"/>
  <c r="F55" i="60"/>
  <c r="H55" i="60"/>
  <c r="J55" i="60"/>
  <c r="L55" i="60"/>
  <c r="N55" i="60"/>
  <c r="P55" i="60"/>
  <c r="R55" i="60"/>
  <c r="T55" i="60"/>
  <c r="D56" i="60"/>
  <c r="F56" i="60"/>
  <c r="H56" i="60"/>
  <c r="J56" i="60"/>
  <c r="L56" i="60"/>
  <c r="D57" i="60"/>
  <c r="F57" i="60"/>
  <c r="H57" i="60"/>
  <c r="J57" i="60"/>
  <c r="L57" i="60"/>
  <c r="D19" i="35"/>
  <c r="F19" i="35"/>
  <c r="H19" i="35"/>
  <c r="J19" i="35"/>
  <c r="L19" i="35"/>
  <c r="N19" i="35"/>
  <c r="P19" i="35"/>
  <c r="R19" i="35"/>
  <c r="T19" i="35"/>
  <c r="D20" i="35"/>
  <c r="F20" i="35"/>
  <c r="H20" i="35"/>
  <c r="J20" i="35"/>
  <c r="L20" i="35"/>
  <c r="N20" i="35"/>
  <c r="P20" i="35"/>
  <c r="R20" i="35"/>
  <c r="T20" i="35"/>
  <c r="D21" i="35"/>
  <c r="F21" i="35"/>
  <c r="H21" i="35"/>
  <c r="J21" i="35"/>
  <c r="L21" i="35"/>
  <c r="N21" i="35"/>
  <c r="P21" i="35"/>
  <c r="R21" i="35"/>
  <c r="T21" i="35"/>
  <c r="D22" i="35"/>
  <c r="F22" i="35"/>
  <c r="H22" i="35"/>
  <c r="J22" i="35"/>
  <c r="L22" i="35"/>
  <c r="N22" i="35"/>
  <c r="P22" i="35"/>
  <c r="R22" i="35"/>
  <c r="T22" i="35"/>
  <c r="D23" i="35"/>
  <c r="F23" i="35"/>
  <c r="H23" i="35"/>
  <c r="J23" i="35"/>
  <c r="L23" i="35"/>
  <c r="N23" i="35"/>
  <c r="P23" i="35"/>
  <c r="R23" i="35"/>
  <c r="T23" i="35"/>
  <c r="D24" i="35"/>
  <c r="F24" i="35"/>
  <c r="H24" i="35"/>
  <c r="J24" i="35"/>
  <c r="L24" i="35"/>
  <c r="N24" i="35"/>
  <c r="P24" i="35"/>
  <c r="R24" i="35"/>
  <c r="T24" i="35"/>
  <c r="D25" i="35"/>
  <c r="F25" i="35"/>
  <c r="H25" i="35"/>
  <c r="J25" i="35"/>
  <c r="L25" i="35"/>
  <c r="N25" i="35"/>
  <c r="P25" i="35"/>
  <c r="R25" i="35"/>
  <c r="T25" i="35"/>
  <c r="D26" i="35"/>
  <c r="F26" i="35"/>
  <c r="H26" i="35"/>
  <c r="J26" i="35"/>
  <c r="L26" i="35"/>
  <c r="N26" i="35"/>
  <c r="P26" i="35"/>
  <c r="R26" i="35"/>
  <c r="T26" i="35"/>
  <c r="D27" i="35"/>
  <c r="F27" i="35"/>
  <c r="H27" i="35"/>
  <c r="J27" i="35"/>
  <c r="L27" i="35"/>
  <c r="N27" i="35"/>
  <c r="P27" i="35"/>
  <c r="R27" i="35"/>
  <c r="T27" i="35"/>
  <c r="D28" i="35"/>
  <c r="F28" i="35"/>
  <c r="H28" i="35"/>
  <c r="J28" i="35"/>
  <c r="L28" i="35"/>
  <c r="N28" i="35"/>
  <c r="P28" i="35"/>
  <c r="R28" i="35"/>
  <c r="T28" i="35"/>
  <c r="D29" i="35"/>
  <c r="F29" i="35"/>
  <c r="H29" i="35"/>
  <c r="J29" i="35"/>
  <c r="L29" i="35"/>
  <c r="N29" i="35"/>
  <c r="P29" i="35"/>
  <c r="R29" i="35"/>
  <c r="T29" i="35"/>
  <c r="D30" i="35"/>
  <c r="F30" i="35"/>
  <c r="H30" i="35"/>
  <c r="J30" i="35"/>
  <c r="L30" i="35"/>
  <c r="N30" i="35"/>
  <c r="P30" i="35"/>
  <c r="R30" i="35"/>
  <c r="T30" i="35"/>
  <c r="D31" i="35"/>
  <c r="F31" i="35"/>
  <c r="H31" i="35"/>
  <c r="J31" i="35"/>
  <c r="L31" i="35"/>
  <c r="N31" i="35"/>
  <c r="P31" i="35"/>
  <c r="R31" i="35"/>
  <c r="T31" i="35"/>
  <c r="D32" i="35"/>
  <c r="F32" i="35"/>
  <c r="H32" i="35"/>
  <c r="J32" i="35"/>
  <c r="L32" i="35"/>
  <c r="N32" i="35"/>
  <c r="P32" i="35"/>
  <c r="R32" i="35"/>
  <c r="T32" i="35"/>
  <c r="D33" i="35"/>
  <c r="F33" i="35"/>
  <c r="H33" i="35"/>
  <c r="J33" i="35"/>
  <c r="L33" i="35"/>
  <c r="N33" i="35"/>
  <c r="P33" i="35"/>
  <c r="R33" i="35"/>
  <c r="T33" i="35"/>
  <c r="D34" i="35"/>
  <c r="F34" i="35"/>
  <c r="H34" i="35"/>
  <c r="J34" i="35"/>
  <c r="L34" i="35"/>
  <c r="N34" i="35"/>
  <c r="P34" i="35"/>
  <c r="R34" i="35"/>
  <c r="T34" i="35"/>
  <c r="D35" i="35"/>
  <c r="F35" i="35"/>
  <c r="H35" i="35"/>
  <c r="J35" i="35"/>
  <c r="L35" i="35"/>
  <c r="N35" i="35"/>
  <c r="P35" i="35"/>
  <c r="R35" i="35"/>
  <c r="T35" i="35"/>
  <c r="D36" i="35"/>
  <c r="F36" i="35"/>
  <c r="H36" i="35"/>
  <c r="J36" i="35"/>
  <c r="L36" i="35"/>
  <c r="N36" i="35"/>
  <c r="P36" i="35"/>
  <c r="R36" i="35"/>
  <c r="T36" i="35"/>
  <c r="D37" i="35"/>
  <c r="F37" i="35"/>
  <c r="H37" i="35"/>
  <c r="J37" i="35"/>
  <c r="L37" i="35"/>
  <c r="N37" i="35"/>
  <c r="P37" i="35"/>
  <c r="R37" i="35"/>
  <c r="T37" i="35"/>
  <c r="D38" i="35"/>
  <c r="F38" i="35"/>
  <c r="H38" i="35"/>
  <c r="J38" i="35"/>
  <c r="L38" i="35"/>
  <c r="N38" i="35"/>
  <c r="P38" i="35"/>
  <c r="R38" i="35"/>
  <c r="T38" i="35"/>
  <c r="D39" i="35"/>
  <c r="F39" i="35"/>
  <c r="H39" i="35"/>
  <c r="J39" i="35"/>
  <c r="L39" i="35"/>
  <c r="N39" i="35"/>
  <c r="P39" i="35"/>
  <c r="R39" i="35"/>
  <c r="T39" i="35"/>
  <c r="D40" i="35"/>
  <c r="F40" i="35"/>
  <c r="H40" i="35"/>
  <c r="J40" i="35"/>
  <c r="L40" i="35"/>
  <c r="N40" i="35"/>
  <c r="P40" i="35"/>
  <c r="R40" i="35"/>
  <c r="T40" i="35"/>
  <c r="D41" i="35"/>
  <c r="F41" i="35"/>
  <c r="H41" i="35"/>
  <c r="J41" i="35"/>
  <c r="L41" i="35"/>
  <c r="N41" i="35"/>
  <c r="P41" i="35"/>
  <c r="R41" i="35"/>
  <c r="T41" i="35"/>
  <c r="D42" i="35"/>
  <c r="F42" i="35"/>
  <c r="H42" i="35"/>
  <c r="J42" i="35"/>
  <c r="L42" i="35"/>
  <c r="N42" i="35"/>
  <c r="P42" i="35"/>
  <c r="R42" i="35"/>
  <c r="T42" i="35"/>
  <c r="D43" i="35"/>
  <c r="F43" i="35"/>
  <c r="H43" i="35"/>
  <c r="J43" i="35"/>
  <c r="L43" i="35"/>
  <c r="N43" i="35"/>
  <c r="P43" i="35"/>
  <c r="R43" i="35"/>
  <c r="T43" i="35"/>
  <c r="D44" i="35"/>
  <c r="F44" i="35"/>
  <c r="H44" i="35"/>
  <c r="J44" i="35"/>
  <c r="L44" i="35"/>
  <c r="N44" i="35"/>
  <c r="P44" i="35"/>
  <c r="R44" i="35"/>
  <c r="T44" i="35"/>
  <c r="D45" i="35"/>
  <c r="F45" i="35"/>
  <c r="H45" i="35"/>
  <c r="J45" i="35"/>
  <c r="L45" i="35"/>
  <c r="N45" i="35"/>
  <c r="P45" i="35"/>
  <c r="R45" i="35"/>
  <c r="T45" i="35"/>
  <c r="D46" i="35"/>
  <c r="F46" i="35"/>
  <c r="H46" i="35"/>
  <c r="J46" i="35"/>
  <c r="L46" i="35"/>
  <c r="N46" i="35"/>
  <c r="P46" i="35"/>
  <c r="R46" i="35"/>
  <c r="T46" i="35"/>
  <c r="D47" i="35"/>
  <c r="F47" i="35"/>
  <c r="H47" i="35"/>
  <c r="J47" i="35"/>
  <c r="L47" i="35"/>
  <c r="N47" i="35"/>
  <c r="P47" i="35"/>
  <c r="R47" i="35"/>
  <c r="T47" i="35"/>
  <c r="D48" i="35"/>
  <c r="F48" i="35"/>
  <c r="H48" i="35"/>
  <c r="J48" i="35"/>
  <c r="L48" i="35"/>
  <c r="N48" i="35"/>
  <c r="P48" i="35"/>
  <c r="R48" i="35"/>
  <c r="T48" i="35"/>
  <c r="D49" i="35"/>
  <c r="F49" i="35"/>
  <c r="H49" i="35"/>
  <c r="J49" i="35"/>
  <c r="L49" i="35"/>
  <c r="N49" i="35"/>
  <c r="P49" i="35"/>
  <c r="R49" i="35"/>
  <c r="T49" i="35"/>
  <c r="D50" i="35"/>
  <c r="F50" i="35"/>
  <c r="H50" i="35"/>
  <c r="J50" i="35"/>
  <c r="L50" i="35"/>
  <c r="N50" i="35"/>
  <c r="P50" i="35"/>
  <c r="R50" i="35"/>
  <c r="T50" i="35"/>
  <c r="D51" i="35"/>
  <c r="F51" i="35"/>
  <c r="H51" i="35"/>
  <c r="J51" i="35"/>
  <c r="L51" i="35"/>
  <c r="N51" i="35"/>
  <c r="P51" i="35"/>
  <c r="R51" i="35"/>
  <c r="T51" i="35"/>
  <c r="D52" i="35"/>
  <c r="F52" i="35"/>
  <c r="H52" i="35"/>
  <c r="J52" i="35"/>
  <c r="L52" i="35"/>
  <c r="N52" i="35"/>
  <c r="P52" i="35"/>
  <c r="R52" i="35"/>
  <c r="T52" i="35"/>
  <c r="D53" i="35"/>
  <c r="F53" i="35"/>
  <c r="H53" i="35"/>
  <c r="J53" i="35"/>
  <c r="L53" i="35"/>
  <c r="N53" i="35"/>
  <c r="P53" i="35"/>
  <c r="R53" i="35"/>
  <c r="T53" i="35"/>
  <c r="D54" i="35"/>
  <c r="F54" i="35"/>
  <c r="H54" i="35"/>
  <c r="J54" i="35"/>
  <c r="L54" i="35"/>
  <c r="N54" i="35"/>
  <c r="P54" i="35"/>
  <c r="R54" i="35"/>
  <c r="T54" i="35"/>
  <c r="D55" i="35"/>
  <c r="F55" i="35"/>
  <c r="H55" i="35"/>
  <c r="J55" i="35"/>
  <c r="L55" i="35"/>
  <c r="N55" i="35"/>
  <c r="P55" i="35"/>
  <c r="R55" i="35"/>
  <c r="T55" i="35"/>
  <c r="D56" i="35"/>
  <c r="F56" i="35"/>
  <c r="H56" i="35"/>
  <c r="J56" i="35"/>
  <c r="L56" i="35"/>
  <c r="N56" i="35"/>
  <c r="P56" i="35"/>
  <c r="R56" i="35"/>
  <c r="T56" i="35"/>
  <c r="D57" i="35"/>
  <c r="F57" i="35"/>
  <c r="H57" i="35"/>
  <c r="J57" i="35"/>
  <c r="L57" i="35"/>
  <c r="N57" i="35"/>
  <c r="P57" i="35"/>
  <c r="R57" i="35"/>
  <c r="T57" i="35"/>
  <c r="C21" i="45" l="1"/>
  <c r="C19" i="45"/>
  <c r="U54" i="65" l="1"/>
  <c r="U54" i="72"/>
  <c r="U54" i="60"/>
  <c r="U54" i="64"/>
  <c r="U54" i="71"/>
  <c r="U54" i="35"/>
  <c r="C11" i="45" l="1"/>
  <c r="W63" i="42" l="1"/>
  <c r="V63" i="42"/>
  <c r="U63" i="42"/>
  <c r="T63" i="42"/>
  <c r="S63" i="42"/>
  <c r="R63" i="42"/>
  <c r="Q63" i="42"/>
  <c r="P63" i="42"/>
  <c r="O63" i="42"/>
  <c r="W62" i="42"/>
  <c r="V62" i="42"/>
  <c r="U62" i="42"/>
  <c r="T62" i="42"/>
  <c r="S62" i="42"/>
  <c r="R62" i="42"/>
  <c r="Q62" i="42"/>
  <c r="P62" i="42"/>
  <c r="O62" i="42"/>
  <c r="W61" i="42"/>
  <c r="V61" i="42"/>
  <c r="U61" i="42"/>
  <c r="T61" i="42"/>
  <c r="S61" i="42"/>
  <c r="R61" i="42"/>
  <c r="Q61" i="42"/>
  <c r="P61" i="42"/>
  <c r="O61" i="42"/>
  <c r="W60" i="42"/>
  <c r="V60" i="42"/>
  <c r="U60" i="42"/>
  <c r="T60" i="42"/>
  <c r="S60" i="42"/>
  <c r="R60" i="42"/>
  <c r="Q60" i="42"/>
  <c r="P60" i="42"/>
  <c r="O60" i="42"/>
  <c r="W58" i="42"/>
  <c r="V58" i="42"/>
  <c r="U58" i="42"/>
  <c r="T58" i="42"/>
  <c r="S58" i="42"/>
  <c r="R58" i="42"/>
  <c r="Q58" i="42"/>
  <c r="P58" i="42"/>
  <c r="O58" i="42"/>
  <c r="W57" i="42"/>
  <c r="V57" i="42"/>
  <c r="U57" i="42"/>
  <c r="T57" i="42"/>
  <c r="S57" i="42"/>
  <c r="R57" i="42"/>
  <c r="Q57" i="42"/>
  <c r="P57" i="42"/>
  <c r="O57" i="42"/>
  <c r="W56" i="42"/>
  <c r="V56" i="42"/>
  <c r="U56" i="42"/>
  <c r="T56" i="42"/>
  <c r="S56" i="42"/>
  <c r="R56" i="42"/>
  <c r="Q56" i="42"/>
  <c r="P56" i="42"/>
  <c r="O56" i="42"/>
  <c r="W55" i="42"/>
  <c r="V55" i="42"/>
  <c r="U55" i="42"/>
  <c r="T55" i="42"/>
  <c r="S55" i="42"/>
  <c r="R55" i="42"/>
  <c r="Q55" i="42"/>
  <c r="P55" i="42"/>
  <c r="O55" i="42"/>
  <c r="W54" i="42"/>
  <c r="V54" i="42"/>
  <c r="U54" i="42"/>
  <c r="T54" i="42"/>
  <c r="S54" i="42"/>
  <c r="R54" i="42"/>
  <c r="Q54" i="42"/>
  <c r="P54" i="42"/>
  <c r="O54" i="42"/>
  <c r="W15" i="42"/>
  <c r="V15" i="42"/>
  <c r="U15" i="42"/>
  <c r="T15" i="42"/>
  <c r="S15" i="42"/>
  <c r="R15" i="42"/>
  <c r="Q15" i="42"/>
  <c r="P15" i="42"/>
  <c r="O15" i="42"/>
  <c r="W20" i="42"/>
  <c r="V20" i="42"/>
  <c r="U20" i="42"/>
  <c r="T20" i="42"/>
  <c r="S20" i="42"/>
  <c r="R20" i="42"/>
  <c r="Q20" i="42"/>
  <c r="P20" i="42"/>
  <c r="O20" i="42"/>
  <c r="W18" i="42"/>
  <c r="V18" i="42"/>
  <c r="U18" i="42"/>
  <c r="T18" i="42"/>
  <c r="S18" i="42"/>
  <c r="R18" i="42"/>
  <c r="Q18" i="42"/>
  <c r="P18" i="42"/>
  <c r="O18" i="42"/>
  <c r="W16" i="42"/>
  <c r="V16" i="42"/>
  <c r="U16" i="42"/>
  <c r="T16" i="42"/>
  <c r="S16" i="42"/>
  <c r="R16" i="42"/>
  <c r="Q16" i="42"/>
  <c r="P16" i="42"/>
  <c r="O16" i="42"/>
  <c r="W14" i="42"/>
  <c r="V14" i="42"/>
  <c r="U14" i="42"/>
  <c r="T14" i="42"/>
  <c r="S14" i="42"/>
  <c r="R14" i="42"/>
  <c r="Q14" i="42"/>
  <c r="P14" i="42"/>
  <c r="O14" i="42"/>
  <c r="W8" i="42"/>
  <c r="V8" i="42"/>
  <c r="U8" i="42"/>
  <c r="T8" i="42"/>
  <c r="S8" i="42"/>
  <c r="R8" i="42"/>
  <c r="Q8" i="42"/>
  <c r="P8" i="42"/>
  <c r="O8" i="42"/>
  <c r="J44" i="72" l="1"/>
  <c r="J44" i="65"/>
  <c r="H46" i="72"/>
  <c r="H46" i="65"/>
  <c r="L44" i="72"/>
  <c r="L44" i="65"/>
  <c r="J46" i="72"/>
  <c r="J46" i="65"/>
  <c r="N44" i="72"/>
  <c r="N44" i="65"/>
  <c r="L46" i="72"/>
  <c r="L46" i="65"/>
  <c r="P44" i="72"/>
  <c r="P44" i="65"/>
  <c r="N46" i="72"/>
  <c r="N46" i="65"/>
  <c r="R44" i="72"/>
  <c r="R44" i="65"/>
  <c r="P46" i="72"/>
  <c r="P46" i="65"/>
  <c r="T44" i="72"/>
  <c r="T44" i="65"/>
  <c r="R46" i="72"/>
  <c r="R46" i="65"/>
  <c r="F44" i="72"/>
  <c r="F44" i="65"/>
  <c r="T46" i="72"/>
  <c r="T46" i="65"/>
  <c r="H44" i="72"/>
  <c r="H44" i="65"/>
  <c r="F46" i="72"/>
  <c r="F46" i="65"/>
  <c r="O67" i="42"/>
  <c r="D118" i="42" s="1"/>
  <c r="O64" i="42"/>
  <c r="F50" i="72" l="1"/>
  <c r="F50" i="65"/>
  <c r="F56" i="72"/>
  <c r="F56" i="65"/>
  <c r="O19" i="42"/>
  <c r="O17" i="42"/>
  <c r="K8" i="42"/>
  <c r="D8" i="42"/>
  <c r="F19" i="71" l="1"/>
  <c r="F19" i="64"/>
  <c r="T19" i="71"/>
  <c r="T19" i="64"/>
  <c r="C56" i="44" l="1"/>
  <c r="P67" i="42"/>
  <c r="Q67" i="42"/>
  <c r="E56" i="44" s="1"/>
  <c r="R67" i="42"/>
  <c r="G118" i="42" s="1"/>
  <c r="S67" i="42"/>
  <c r="G56" i="43" s="1"/>
  <c r="T67" i="42"/>
  <c r="H56" i="43" s="1"/>
  <c r="U67" i="42"/>
  <c r="V67" i="42"/>
  <c r="J56" i="44" s="1"/>
  <c r="W67" i="42"/>
  <c r="K56" i="44" s="1"/>
  <c r="X67" i="42"/>
  <c r="C118" i="42" s="1"/>
  <c r="O69" i="42"/>
  <c r="O68" i="42" s="1"/>
  <c r="P69" i="42"/>
  <c r="D58" i="44" s="1"/>
  <c r="Q69" i="42"/>
  <c r="Q68" i="42" s="1"/>
  <c r="E57" i="43" s="1"/>
  <c r="R69" i="42"/>
  <c r="S69" i="42"/>
  <c r="G58" i="43" s="1"/>
  <c r="T69" i="42"/>
  <c r="H58" i="44" s="1"/>
  <c r="G58" i="44" s="1"/>
  <c r="U69" i="42"/>
  <c r="I58" i="44" s="1"/>
  <c r="V69" i="42"/>
  <c r="V68" i="42" s="1"/>
  <c r="J57" i="44" s="1"/>
  <c r="W69" i="42"/>
  <c r="K58" i="43" s="1"/>
  <c r="X69" i="42"/>
  <c r="L58" i="43" s="1"/>
  <c r="C44" i="43"/>
  <c r="D44" i="43"/>
  <c r="E44" i="44"/>
  <c r="F44" i="44"/>
  <c r="G44" i="43"/>
  <c r="H44" i="44"/>
  <c r="G44" i="44" s="1"/>
  <c r="I44" i="43"/>
  <c r="J44" i="44"/>
  <c r="K44" i="44"/>
  <c r="X55" i="42"/>
  <c r="C55" i="42" s="1"/>
  <c r="D56" i="42"/>
  <c r="D45" i="43"/>
  <c r="E45" i="44"/>
  <c r="H56" i="42"/>
  <c r="H45" i="44"/>
  <c r="G45" i="44" s="1"/>
  <c r="I45" i="43"/>
  <c r="K45" i="44"/>
  <c r="X56" i="42"/>
  <c r="L45" i="44" s="1"/>
  <c r="D57" i="42"/>
  <c r="D46" i="43"/>
  <c r="E46" i="44"/>
  <c r="F46" i="44"/>
  <c r="H57" i="42"/>
  <c r="H46" i="43"/>
  <c r="I46" i="44"/>
  <c r="J46" i="44"/>
  <c r="K46" i="44"/>
  <c r="X57" i="42"/>
  <c r="C57" i="42" s="1"/>
  <c r="C47" i="43"/>
  <c r="E58" i="42"/>
  <c r="E47" i="44"/>
  <c r="G47" i="43"/>
  <c r="H47" i="44"/>
  <c r="G47" i="44" s="1"/>
  <c r="J58" i="42"/>
  <c r="X58" i="42"/>
  <c r="C58" i="42" s="1"/>
  <c r="O59" i="42"/>
  <c r="C48" i="43" s="1"/>
  <c r="P59" i="42"/>
  <c r="Q59" i="42"/>
  <c r="R59" i="42"/>
  <c r="F48" i="44" s="1"/>
  <c r="S59" i="42"/>
  <c r="G48" i="43" s="1"/>
  <c r="T59" i="42"/>
  <c r="H48" i="43" s="1"/>
  <c r="U59" i="42"/>
  <c r="V59" i="42"/>
  <c r="J48" i="44" s="1"/>
  <c r="W59" i="42"/>
  <c r="K48" i="43" s="1"/>
  <c r="X59" i="42"/>
  <c r="L48" i="44" s="1"/>
  <c r="C49" i="43"/>
  <c r="D49" i="43"/>
  <c r="E49" i="44"/>
  <c r="F49" i="44"/>
  <c r="G49" i="43"/>
  <c r="H49" i="43"/>
  <c r="I49" i="44"/>
  <c r="J49" i="44"/>
  <c r="K49" i="43"/>
  <c r="X60" i="42"/>
  <c r="L49" i="44" s="1"/>
  <c r="C50" i="44"/>
  <c r="D50" i="44"/>
  <c r="F50" i="43"/>
  <c r="G50" i="43"/>
  <c r="H50" i="44"/>
  <c r="G50" i="44" s="1"/>
  <c r="J50" i="44"/>
  <c r="K50" i="43"/>
  <c r="X61" i="42"/>
  <c r="L50" i="44" s="1"/>
  <c r="C51" i="44"/>
  <c r="D51" i="44"/>
  <c r="E51" i="44"/>
  <c r="F51" i="44"/>
  <c r="G51" i="43"/>
  <c r="H51" i="43"/>
  <c r="I51" i="43"/>
  <c r="J51" i="44"/>
  <c r="K51" i="43"/>
  <c r="X62" i="42"/>
  <c r="C52" i="43"/>
  <c r="D52" i="44"/>
  <c r="E52" i="44"/>
  <c r="F52" i="43"/>
  <c r="G52" i="43"/>
  <c r="H52" i="44"/>
  <c r="G52" i="44" s="1"/>
  <c r="I52" i="44"/>
  <c r="J52" i="43"/>
  <c r="K52" i="43"/>
  <c r="X63" i="42"/>
  <c r="C53" i="44"/>
  <c r="P64" i="42"/>
  <c r="Q64" i="42"/>
  <c r="R64" i="42"/>
  <c r="S64" i="42"/>
  <c r="T64" i="42"/>
  <c r="U64" i="42"/>
  <c r="V64" i="42"/>
  <c r="W64" i="42"/>
  <c r="K53" i="44" s="1"/>
  <c r="X64" i="42"/>
  <c r="O65" i="42"/>
  <c r="P65" i="42"/>
  <c r="Q65" i="42"/>
  <c r="R65" i="42"/>
  <c r="S65" i="42"/>
  <c r="T65" i="42"/>
  <c r="U65" i="42"/>
  <c r="V65" i="42"/>
  <c r="W65" i="42"/>
  <c r="K54" i="43" s="1"/>
  <c r="X65" i="42"/>
  <c r="E43" i="44"/>
  <c r="G54" i="42"/>
  <c r="I54" i="42"/>
  <c r="I43" i="44"/>
  <c r="K54" i="42"/>
  <c r="K43" i="43"/>
  <c r="X54" i="42"/>
  <c r="L43" i="43" s="1"/>
  <c r="C43" i="44"/>
  <c r="O9" i="42"/>
  <c r="P9" i="42"/>
  <c r="D7" i="44" s="1"/>
  <c r="D24" i="44" s="1"/>
  <c r="Q9" i="42"/>
  <c r="E7" i="44" s="1"/>
  <c r="E24" i="44" s="1"/>
  <c r="R9" i="42"/>
  <c r="S9" i="42"/>
  <c r="G7" i="43" s="1"/>
  <c r="G24" i="43" s="1"/>
  <c r="T9" i="42"/>
  <c r="H7" i="44" s="1"/>
  <c r="U9" i="42"/>
  <c r="I7" i="44" s="1"/>
  <c r="I24" i="44" s="1"/>
  <c r="V9" i="42"/>
  <c r="J7" i="43" s="1"/>
  <c r="J24" i="43" s="1"/>
  <c r="W9" i="42"/>
  <c r="K7" i="43" s="1"/>
  <c r="K24" i="43" s="1"/>
  <c r="X9" i="42"/>
  <c r="L7" i="43" s="1"/>
  <c r="L24" i="43" s="1"/>
  <c r="O10" i="42"/>
  <c r="C8" i="44" s="1"/>
  <c r="C25" i="44" s="1"/>
  <c r="P10" i="42"/>
  <c r="Q10" i="42"/>
  <c r="E8" i="43" s="1"/>
  <c r="E25" i="43" s="1"/>
  <c r="R10" i="42"/>
  <c r="F8" i="44" s="1"/>
  <c r="F25" i="44" s="1"/>
  <c r="S10" i="42"/>
  <c r="G8" i="43" s="1"/>
  <c r="G25" i="43" s="1"/>
  <c r="T10" i="42"/>
  <c r="U10" i="42"/>
  <c r="V10" i="42"/>
  <c r="J8" i="44" s="1"/>
  <c r="J25" i="44" s="1"/>
  <c r="W10" i="42"/>
  <c r="K8" i="43" s="1"/>
  <c r="K25" i="43" s="1"/>
  <c r="X10" i="42"/>
  <c r="L8" i="43" s="1"/>
  <c r="L25" i="43" s="1"/>
  <c r="O11" i="42"/>
  <c r="P11" i="42"/>
  <c r="D9" i="43" s="1"/>
  <c r="D26" i="43" s="1"/>
  <c r="Q11" i="42"/>
  <c r="E9" i="44" s="1"/>
  <c r="E26" i="44" s="1"/>
  <c r="R11" i="42"/>
  <c r="F9" i="44" s="1"/>
  <c r="F26" i="44" s="1"/>
  <c r="S11" i="42"/>
  <c r="G9" i="43" s="1"/>
  <c r="G26" i="43" s="1"/>
  <c r="T11" i="42"/>
  <c r="H9" i="43" s="1"/>
  <c r="H26" i="43" s="1"/>
  <c r="U11" i="42"/>
  <c r="I9" i="43" s="1"/>
  <c r="I26" i="43" s="1"/>
  <c r="V11" i="42"/>
  <c r="J9" i="44" s="1"/>
  <c r="J26" i="44" s="1"/>
  <c r="W11" i="42"/>
  <c r="X11" i="42"/>
  <c r="L9" i="44" s="1"/>
  <c r="L26" i="44" s="1"/>
  <c r="O12" i="42"/>
  <c r="C10" i="43" s="1"/>
  <c r="C27" i="43" s="1"/>
  <c r="P12" i="42"/>
  <c r="D10" i="44" s="1"/>
  <c r="D27" i="44" s="1"/>
  <c r="Q12" i="42"/>
  <c r="R12" i="42"/>
  <c r="S12" i="42"/>
  <c r="G10" i="43" s="1"/>
  <c r="G27" i="43" s="1"/>
  <c r="T12" i="42"/>
  <c r="H10" i="44" s="1"/>
  <c r="U12" i="42"/>
  <c r="I10" i="43" s="1"/>
  <c r="I27" i="43" s="1"/>
  <c r="V12" i="42"/>
  <c r="J10" i="44" s="1"/>
  <c r="J27" i="44" s="1"/>
  <c r="W12" i="42"/>
  <c r="K10" i="44" s="1"/>
  <c r="K27" i="44" s="1"/>
  <c r="X12" i="42"/>
  <c r="L10" i="43" s="1"/>
  <c r="L27" i="43" s="1"/>
  <c r="O13" i="42"/>
  <c r="C11" i="43" s="1"/>
  <c r="C28" i="43" s="1"/>
  <c r="P13" i="42"/>
  <c r="Q13" i="42"/>
  <c r="E11" i="44" s="1"/>
  <c r="E28" i="44" s="1"/>
  <c r="R13" i="42"/>
  <c r="F11" i="44" s="1"/>
  <c r="F28" i="44" s="1"/>
  <c r="S13" i="42"/>
  <c r="G11" i="43" s="1"/>
  <c r="G28" i="43" s="1"/>
  <c r="T13" i="42"/>
  <c r="H11" i="43" s="1"/>
  <c r="H28" i="43" s="1"/>
  <c r="U13" i="42"/>
  <c r="I11" i="44" s="1"/>
  <c r="I28" i="44" s="1"/>
  <c r="V13" i="42"/>
  <c r="J11" i="44" s="1"/>
  <c r="J28" i="44" s="1"/>
  <c r="W13" i="42"/>
  <c r="K11" i="43" s="1"/>
  <c r="K28" i="43" s="1"/>
  <c r="X13" i="42"/>
  <c r="L11" i="44" s="1"/>
  <c r="L28" i="44" s="1"/>
  <c r="C12" i="44"/>
  <c r="C29" i="44" s="1"/>
  <c r="D12" i="44"/>
  <c r="D29" i="44" s="1"/>
  <c r="E12" i="44"/>
  <c r="E29" i="44" s="1"/>
  <c r="F12" i="43"/>
  <c r="F29" i="43" s="1"/>
  <c r="G12" i="43"/>
  <c r="G29" i="43" s="1"/>
  <c r="H12" i="44"/>
  <c r="G12" i="44" s="1"/>
  <c r="G29" i="44" s="1"/>
  <c r="I12" i="44"/>
  <c r="I29" i="44" s="1"/>
  <c r="J12" i="43"/>
  <c r="J29" i="43" s="1"/>
  <c r="K12" i="44"/>
  <c r="K29" i="44" s="1"/>
  <c r="X14" i="42"/>
  <c r="L12" i="43" s="1"/>
  <c r="L29" i="43" s="1"/>
  <c r="C13" i="44"/>
  <c r="C30" i="44" s="1"/>
  <c r="D13" i="44"/>
  <c r="D30" i="44" s="1"/>
  <c r="E13" i="43"/>
  <c r="E30" i="43" s="1"/>
  <c r="F13" i="43"/>
  <c r="F30" i="43" s="1"/>
  <c r="G13" i="43"/>
  <c r="G30" i="43" s="1"/>
  <c r="H13" i="44"/>
  <c r="G13" i="44" s="1"/>
  <c r="G30" i="44" s="1"/>
  <c r="J13" i="43"/>
  <c r="J30" i="43" s="1"/>
  <c r="K13" i="43"/>
  <c r="K30" i="43" s="1"/>
  <c r="X15" i="42"/>
  <c r="L13" i="44" s="1"/>
  <c r="L30" i="44" s="1"/>
  <c r="D14" i="44"/>
  <c r="D31" i="44" s="1"/>
  <c r="E14" i="44"/>
  <c r="E31" i="44" s="1"/>
  <c r="F14" i="43"/>
  <c r="F31" i="43" s="1"/>
  <c r="G14" i="43"/>
  <c r="G31" i="43" s="1"/>
  <c r="H14" i="44"/>
  <c r="I14" i="44"/>
  <c r="I31" i="44" s="1"/>
  <c r="J14" i="43"/>
  <c r="J31" i="43" s="1"/>
  <c r="K14" i="43"/>
  <c r="K31" i="43" s="1"/>
  <c r="X16" i="42"/>
  <c r="L14" i="43" s="1"/>
  <c r="L31" i="43" s="1"/>
  <c r="C16" i="44"/>
  <c r="C33" i="44" s="1"/>
  <c r="E46" i="42"/>
  <c r="E16" i="43"/>
  <c r="E33" i="43" s="1"/>
  <c r="F16" i="44"/>
  <c r="F33" i="44" s="1"/>
  <c r="G16" i="43"/>
  <c r="G33" i="43" s="1"/>
  <c r="H16" i="44"/>
  <c r="H33" i="44" s="1"/>
  <c r="I16" i="43"/>
  <c r="I33" i="43" s="1"/>
  <c r="J16" i="44"/>
  <c r="J33" i="44" s="1"/>
  <c r="K16" i="44"/>
  <c r="K33" i="44" s="1"/>
  <c r="X18" i="42"/>
  <c r="L16" i="43" s="1"/>
  <c r="L33" i="43" s="1"/>
  <c r="D47" i="42"/>
  <c r="P19" i="42"/>
  <c r="Q19" i="42"/>
  <c r="F18" i="44"/>
  <c r="F35" i="44" s="1"/>
  <c r="G18" i="43"/>
  <c r="G35" i="43" s="1"/>
  <c r="H18" i="44"/>
  <c r="I18" i="44"/>
  <c r="I35" i="44" s="1"/>
  <c r="J18" i="44"/>
  <c r="J35" i="44" s="1"/>
  <c r="X20" i="42"/>
  <c r="L18" i="43" s="1"/>
  <c r="L35" i="43" s="1"/>
  <c r="D6" i="43"/>
  <c r="D23" i="43" s="1"/>
  <c r="E6" i="43"/>
  <c r="E23" i="43" s="1"/>
  <c r="F6" i="44"/>
  <c r="F23" i="44" s="1"/>
  <c r="G6" i="43"/>
  <c r="G23" i="43" s="1"/>
  <c r="H6" i="44"/>
  <c r="I6" i="44"/>
  <c r="I23" i="44" s="1"/>
  <c r="X8" i="42"/>
  <c r="C8" i="42" s="1"/>
  <c r="L51" i="43" l="1"/>
  <c r="D44" i="72"/>
  <c r="D44" i="65"/>
  <c r="L52" i="44"/>
  <c r="D46" i="65"/>
  <c r="D46" i="72"/>
  <c r="D23" i="65"/>
  <c r="D23" i="72"/>
  <c r="D20" i="72"/>
  <c r="D20" i="65"/>
  <c r="D22" i="65"/>
  <c r="D22" i="72"/>
  <c r="L54" i="44"/>
  <c r="D52" i="72"/>
  <c r="D52" i="65"/>
  <c r="D56" i="65"/>
  <c r="D56" i="72"/>
  <c r="D19" i="71"/>
  <c r="D19" i="64"/>
  <c r="L53" i="44"/>
  <c r="D50" i="65"/>
  <c r="D50" i="72"/>
  <c r="P52" i="72"/>
  <c r="P52" i="65"/>
  <c r="J53" i="43"/>
  <c r="T50" i="72"/>
  <c r="T50" i="65"/>
  <c r="F22" i="72"/>
  <c r="F22" i="65"/>
  <c r="F21" i="72"/>
  <c r="F21" i="65"/>
  <c r="P19" i="72"/>
  <c r="P19" i="65"/>
  <c r="G54" i="43"/>
  <c r="N52" i="72"/>
  <c r="N52" i="65"/>
  <c r="I53" i="44"/>
  <c r="R50" i="72"/>
  <c r="R50" i="65"/>
  <c r="R23" i="72"/>
  <c r="R23" i="65"/>
  <c r="L19" i="72"/>
  <c r="L19" i="65"/>
  <c r="F54" i="44"/>
  <c r="L52" i="72"/>
  <c r="L52" i="65"/>
  <c r="H53" i="44"/>
  <c r="G53" i="44" s="1"/>
  <c r="P50" i="72"/>
  <c r="P50" i="65"/>
  <c r="I54" i="44"/>
  <c r="R52" i="72"/>
  <c r="R52" i="65"/>
  <c r="E54" i="44"/>
  <c r="J52" i="72"/>
  <c r="J52" i="65"/>
  <c r="G53" i="43"/>
  <c r="N50" i="72"/>
  <c r="N50" i="65"/>
  <c r="L56" i="72"/>
  <c r="L56" i="65"/>
  <c r="H56" i="71"/>
  <c r="H56" i="64"/>
  <c r="H52" i="72"/>
  <c r="H52" i="65"/>
  <c r="F53" i="43"/>
  <c r="L50" i="72"/>
  <c r="L50" i="65"/>
  <c r="N22" i="72"/>
  <c r="N22" i="65"/>
  <c r="F57" i="71"/>
  <c r="F57" i="64"/>
  <c r="C54" i="44"/>
  <c r="F52" i="72"/>
  <c r="F52" i="65"/>
  <c r="E53" i="43"/>
  <c r="J50" i="72"/>
  <c r="J50" i="65"/>
  <c r="H23" i="72"/>
  <c r="H23" i="65"/>
  <c r="N21" i="72"/>
  <c r="N21" i="65"/>
  <c r="T19" i="72"/>
  <c r="T19" i="65"/>
  <c r="J54" i="43"/>
  <c r="T52" i="72"/>
  <c r="T52" i="65"/>
  <c r="D53" i="44"/>
  <c r="H50" i="72"/>
  <c r="H50" i="65"/>
  <c r="C7" i="43"/>
  <c r="C24" i="43" s="1"/>
  <c r="D9" i="42"/>
  <c r="I47" i="43"/>
  <c r="I45" i="44"/>
  <c r="E9" i="43"/>
  <c r="E26" i="43" s="1"/>
  <c r="I58" i="43"/>
  <c r="C44" i="44"/>
  <c r="C59" i="42"/>
  <c r="F46" i="42"/>
  <c r="C56" i="43"/>
  <c r="K11" i="44"/>
  <c r="K28" i="44" s="1"/>
  <c r="W66" i="42"/>
  <c r="K55" i="43" s="1"/>
  <c r="I49" i="43"/>
  <c r="J43" i="44"/>
  <c r="I56" i="42"/>
  <c r="L53" i="43"/>
  <c r="L47" i="43"/>
  <c r="L18" i="44"/>
  <c r="L35" i="44" s="1"/>
  <c r="D47" i="44"/>
  <c r="E56" i="42"/>
  <c r="H58" i="43"/>
  <c r="D53" i="43"/>
  <c r="J54" i="44"/>
  <c r="L51" i="44"/>
  <c r="H49" i="44"/>
  <c r="G49" i="44" s="1"/>
  <c r="C17" i="44"/>
  <c r="C34" i="44" s="1"/>
  <c r="T68" i="42"/>
  <c r="H57" i="43" s="1"/>
  <c r="J56" i="42"/>
  <c r="F119" i="42"/>
  <c r="I43" i="43"/>
  <c r="J56" i="43"/>
  <c r="F54" i="43"/>
  <c r="L49" i="43"/>
  <c r="F48" i="43"/>
  <c r="D47" i="43"/>
  <c r="J6" i="44"/>
  <c r="J23" i="44" s="1"/>
  <c r="C10" i="44"/>
  <c r="C27" i="44" s="1"/>
  <c r="E58" i="44"/>
  <c r="J52" i="44"/>
  <c r="K50" i="44"/>
  <c r="L47" i="44"/>
  <c r="D45" i="44"/>
  <c r="X19" i="42"/>
  <c r="L17" i="44" s="1"/>
  <c r="L34" i="44" s="1"/>
  <c r="J54" i="42"/>
  <c r="E119" i="42"/>
  <c r="F56" i="43"/>
  <c r="J46" i="43"/>
  <c r="F56" i="44"/>
  <c r="F52" i="44"/>
  <c r="F50" i="44"/>
  <c r="C47" i="42"/>
  <c r="I58" i="42"/>
  <c r="J6" i="43"/>
  <c r="J23" i="43" s="1"/>
  <c r="J48" i="43"/>
  <c r="L45" i="43"/>
  <c r="V66" i="42"/>
  <c r="J55" i="43" s="1"/>
  <c r="C119" i="42"/>
  <c r="K12" i="43"/>
  <c r="K29" i="43" s="1"/>
  <c r="J43" i="43"/>
  <c r="K56" i="43"/>
  <c r="H47" i="43"/>
  <c r="H45" i="43"/>
  <c r="L10" i="44"/>
  <c r="L27" i="44" s="1"/>
  <c r="L58" i="44"/>
  <c r="H51" i="44"/>
  <c r="G51" i="44" s="1"/>
  <c r="C48" i="44"/>
  <c r="C57" i="44"/>
  <c r="C57" i="43"/>
  <c r="C54" i="42"/>
  <c r="J57" i="42"/>
  <c r="C45" i="43"/>
  <c r="L43" i="44"/>
  <c r="K49" i="44"/>
  <c r="I44" i="44"/>
  <c r="H58" i="42"/>
  <c r="J55" i="42"/>
  <c r="C53" i="43"/>
  <c r="K45" i="43"/>
  <c r="E44" i="43"/>
  <c r="C47" i="44"/>
  <c r="S66" i="42"/>
  <c r="G55" i="43" s="1"/>
  <c r="S68" i="42"/>
  <c r="G57" i="43" s="1"/>
  <c r="F43" i="43"/>
  <c r="E58" i="43"/>
  <c r="K53" i="43"/>
  <c r="E52" i="43"/>
  <c r="E49" i="43"/>
  <c r="I46" i="43"/>
  <c r="F43" i="44"/>
  <c r="E53" i="44"/>
  <c r="K48" i="44"/>
  <c r="I47" i="44"/>
  <c r="R66" i="42"/>
  <c r="F55" i="43" s="1"/>
  <c r="P68" i="42"/>
  <c r="D57" i="44" s="1"/>
  <c r="F54" i="42"/>
  <c r="F56" i="42"/>
  <c r="E43" i="43"/>
  <c r="D58" i="43"/>
  <c r="I54" i="43"/>
  <c r="H53" i="43"/>
  <c r="C50" i="43"/>
  <c r="E47" i="43"/>
  <c r="F46" i="43"/>
  <c r="K54" i="44"/>
  <c r="K52" i="44"/>
  <c r="K51" i="44"/>
  <c r="C46" i="44"/>
  <c r="C45" i="44"/>
  <c r="L13" i="43"/>
  <c r="L30" i="43" s="1"/>
  <c r="L7" i="44"/>
  <c r="L24" i="44" s="1"/>
  <c r="C9" i="42"/>
  <c r="L6" i="43"/>
  <c r="L23" i="43" s="1"/>
  <c r="L9" i="43"/>
  <c r="L26" i="43" s="1"/>
  <c r="K7" i="44"/>
  <c r="K24" i="44" s="1"/>
  <c r="C46" i="42"/>
  <c r="L14" i="44"/>
  <c r="L31" i="44" s="1"/>
  <c r="J46" i="42"/>
  <c r="H47" i="42"/>
  <c r="I18" i="43"/>
  <c r="I35" i="43" s="1"/>
  <c r="L11" i="43"/>
  <c r="L28" i="43" s="1"/>
  <c r="L6" i="44"/>
  <c r="L23" i="44" s="1"/>
  <c r="K8" i="44"/>
  <c r="K25" i="44" s="1"/>
  <c r="H54" i="43"/>
  <c r="H54" i="44"/>
  <c r="G54" i="44" s="1"/>
  <c r="K58" i="42"/>
  <c r="J47" i="44"/>
  <c r="J47" i="43"/>
  <c r="J45" i="43"/>
  <c r="J45" i="44"/>
  <c r="K56" i="42"/>
  <c r="R68" i="42"/>
  <c r="G119" i="42"/>
  <c r="D56" i="44"/>
  <c r="P66" i="42"/>
  <c r="F49" i="43"/>
  <c r="J58" i="44"/>
  <c r="J53" i="44"/>
  <c r="J57" i="43"/>
  <c r="D52" i="43"/>
  <c r="H50" i="43"/>
  <c r="F58" i="44"/>
  <c r="F53" i="44"/>
  <c r="H48" i="44"/>
  <c r="G48" i="44" s="1"/>
  <c r="H43" i="43"/>
  <c r="H43" i="44"/>
  <c r="G43" i="44" s="1"/>
  <c r="D43" i="44"/>
  <c r="D43" i="43"/>
  <c r="I50" i="44"/>
  <c r="I50" i="43"/>
  <c r="E50" i="44"/>
  <c r="E50" i="43"/>
  <c r="I48" i="43"/>
  <c r="I48" i="44"/>
  <c r="E48" i="44"/>
  <c r="E48" i="43"/>
  <c r="K47" i="44"/>
  <c r="K47" i="43"/>
  <c r="D119" i="42"/>
  <c r="C58" i="44"/>
  <c r="C58" i="43"/>
  <c r="I56" i="44"/>
  <c r="U66" i="42"/>
  <c r="I56" i="43"/>
  <c r="Q66" i="42"/>
  <c r="E56" i="43"/>
  <c r="F118" i="42"/>
  <c r="W68" i="42"/>
  <c r="E54" i="42"/>
  <c r="D58" i="42"/>
  <c r="F57" i="42"/>
  <c r="F55" i="42"/>
  <c r="E54" i="43"/>
  <c r="H52" i="43"/>
  <c r="C51" i="43"/>
  <c r="D50" i="43"/>
  <c r="E46" i="43"/>
  <c r="G45" i="43"/>
  <c r="H44" i="43"/>
  <c r="K58" i="44"/>
  <c r="C49" i="44"/>
  <c r="D46" i="44"/>
  <c r="D44" i="44"/>
  <c r="H54" i="42"/>
  <c r="G43" i="43"/>
  <c r="D54" i="44"/>
  <c r="D54" i="43"/>
  <c r="D48" i="44"/>
  <c r="D48" i="43"/>
  <c r="F47" i="44"/>
  <c r="G58" i="42"/>
  <c r="F47" i="43"/>
  <c r="F45" i="44"/>
  <c r="F45" i="43"/>
  <c r="G56" i="42"/>
  <c r="H56" i="44"/>
  <c r="G56" i="44" s="1"/>
  <c r="T66" i="42"/>
  <c r="E57" i="42"/>
  <c r="E55" i="42"/>
  <c r="J51" i="43"/>
  <c r="F58" i="43"/>
  <c r="E59" i="42"/>
  <c r="I57" i="42"/>
  <c r="I55" i="42"/>
  <c r="J59" i="42"/>
  <c r="E118" i="42"/>
  <c r="J58" i="43"/>
  <c r="D56" i="43"/>
  <c r="I52" i="43"/>
  <c r="F51" i="43"/>
  <c r="J49" i="43"/>
  <c r="K43" i="44"/>
  <c r="E57" i="44"/>
  <c r="H46" i="44"/>
  <c r="G46" i="44" s="1"/>
  <c r="O66" i="42"/>
  <c r="U68" i="42"/>
  <c r="F58" i="42"/>
  <c r="K57" i="42"/>
  <c r="G57" i="42"/>
  <c r="K55" i="42"/>
  <c r="G55" i="42"/>
  <c r="C54" i="43"/>
  <c r="I53" i="43"/>
  <c r="D51" i="43"/>
  <c r="K46" i="43"/>
  <c r="G46" i="43"/>
  <c r="C46" i="43"/>
  <c r="E45" i="43"/>
  <c r="J44" i="43"/>
  <c r="F44" i="43"/>
  <c r="C52" i="44"/>
  <c r="I51" i="44"/>
  <c r="D49" i="44"/>
  <c r="D54" i="42"/>
  <c r="H55" i="42"/>
  <c r="D55" i="42"/>
  <c r="C43" i="43"/>
  <c r="E51" i="43"/>
  <c r="J50" i="43"/>
  <c r="K44" i="43"/>
  <c r="J16" i="43"/>
  <c r="J33" i="43" s="1"/>
  <c r="D12" i="43"/>
  <c r="D29" i="43" s="1"/>
  <c r="F11" i="43"/>
  <c r="F28" i="43" s="1"/>
  <c r="D18" i="44"/>
  <c r="D35" i="44" s="1"/>
  <c r="F13" i="44"/>
  <c r="F30" i="44" s="1"/>
  <c r="G46" i="42"/>
  <c r="I47" i="42"/>
  <c r="H18" i="43"/>
  <c r="H35" i="43" s="1"/>
  <c r="F16" i="43"/>
  <c r="F33" i="43" s="1"/>
  <c r="E11" i="43"/>
  <c r="E28" i="43" s="1"/>
  <c r="F9" i="43"/>
  <c r="F26" i="43" s="1"/>
  <c r="I7" i="43"/>
  <c r="I24" i="43" s="1"/>
  <c r="D6" i="44"/>
  <c r="D23" i="44" s="1"/>
  <c r="E16" i="44"/>
  <c r="E33" i="44" s="1"/>
  <c r="I9" i="44"/>
  <c r="I26" i="44" s="1"/>
  <c r="J7" i="44"/>
  <c r="J24" i="44" s="1"/>
  <c r="H29" i="44"/>
  <c r="D18" i="43"/>
  <c r="D35" i="43" s="1"/>
  <c r="H14" i="43"/>
  <c r="H31" i="43" s="1"/>
  <c r="H10" i="43"/>
  <c r="H27" i="43" s="1"/>
  <c r="D46" i="42"/>
  <c r="E47" i="42"/>
  <c r="F6" i="43"/>
  <c r="F23" i="43" s="1"/>
  <c r="K16" i="43"/>
  <c r="K33" i="43" s="1"/>
  <c r="E12" i="43"/>
  <c r="E29" i="43" s="1"/>
  <c r="J11" i="43"/>
  <c r="J28" i="43" s="1"/>
  <c r="E18" i="44"/>
  <c r="E35" i="44" s="1"/>
  <c r="J13" i="44"/>
  <c r="J30" i="44" s="1"/>
  <c r="E17" i="43"/>
  <c r="E34" i="43" s="1"/>
  <c r="E17" i="44"/>
  <c r="E34" i="44" s="1"/>
  <c r="D17" i="43"/>
  <c r="D34" i="43" s="1"/>
  <c r="D17" i="44"/>
  <c r="D34" i="44" s="1"/>
  <c r="H27" i="44"/>
  <c r="G10" i="44"/>
  <c r="G27" i="44" s="1"/>
  <c r="K9" i="42"/>
  <c r="H24" i="44"/>
  <c r="G7" i="44"/>
  <c r="G24" i="44" s="1"/>
  <c r="J8" i="42"/>
  <c r="G44" i="42"/>
  <c r="P17" i="42"/>
  <c r="R19" i="42"/>
  <c r="J10" i="43"/>
  <c r="J27" i="43" s="1"/>
  <c r="J14" i="44"/>
  <c r="J31" i="44" s="1"/>
  <c r="J12" i="44"/>
  <c r="J29" i="44" s="1"/>
  <c r="G16" i="44"/>
  <c r="G33" i="44" s="1"/>
  <c r="G6" i="44"/>
  <c r="G23" i="44" s="1"/>
  <c r="H23" i="44"/>
  <c r="I8" i="43"/>
  <c r="I25" i="43" s="1"/>
  <c r="I8" i="44"/>
  <c r="I25" i="44" s="1"/>
  <c r="I8" i="42"/>
  <c r="J44" i="42"/>
  <c r="F44" i="42"/>
  <c r="W17" i="42"/>
  <c r="S17" i="42"/>
  <c r="G15" i="43" s="1"/>
  <c r="G32" i="43" s="1"/>
  <c r="U19" i="42"/>
  <c r="I12" i="43"/>
  <c r="I29" i="43" s="1"/>
  <c r="F8" i="43"/>
  <c r="F25" i="43" s="1"/>
  <c r="F14" i="44"/>
  <c r="F31" i="44" s="1"/>
  <c r="H11" i="44"/>
  <c r="K18" i="44"/>
  <c r="K35" i="44" s="1"/>
  <c r="K18" i="43"/>
  <c r="K35" i="43" s="1"/>
  <c r="C18" i="44"/>
  <c r="C35" i="44" s="1"/>
  <c r="C18" i="43"/>
  <c r="C35" i="43" s="1"/>
  <c r="C14" i="44"/>
  <c r="C31" i="44" s="1"/>
  <c r="C14" i="43"/>
  <c r="C31" i="43" s="1"/>
  <c r="I13" i="44"/>
  <c r="I30" i="44" s="1"/>
  <c r="I13" i="43"/>
  <c r="I30" i="43" s="1"/>
  <c r="G8" i="42"/>
  <c r="D44" i="42"/>
  <c r="H44" i="42"/>
  <c r="H46" i="42"/>
  <c r="K46" i="42"/>
  <c r="J47" i="42"/>
  <c r="F47" i="42"/>
  <c r="U17" i="42"/>
  <c r="Q17" i="42"/>
  <c r="W19" i="42"/>
  <c r="S19" i="42"/>
  <c r="G17" i="43" s="1"/>
  <c r="G34" i="43" s="1"/>
  <c r="C6" i="43"/>
  <c r="C23" i="43" s="1"/>
  <c r="H6" i="43"/>
  <c r="H23" i="43" s="1"/>
  <c r="J18" i="43"/>
  <c r="J35" i="43" s="1"/>
  <c r="E18" i="43"/>
  <c r="E35" i="43" s="1"/>
  <c r="I14" i="43"/>
  <c r="I31" i="43" s="1"/>
  <c r="D14" i="43"/>
  <c r="D31" i="43" s="1"/>
  <c r="H13" i="43"/>
  <c r="H30" i="43" s="1"/>
  <c r="C13" i="43"/>
  <c r="C30" i="43" s="1"/>
  <c r="K10" i="43"/>
  <c r="K27" i="43" s="1"/>
  <c r="D10" i="43"/>
  <c r="D27" i="43" s="1"/>
  <c r="J8" i="43"/>
  <c r="J25" i="43" s="1"/>
  <c r="D7" i="43"/>
  <c r="D24" i="43" s="1"/>
  <c r="C6" i="44"/>
  <c r="C23" i="44" s="1"/>
  <c r="E6" i="44"/>
  <c r="E23" i="44" s="1"/>
  <c r="I16" i="44"/>
  <c r="I33" i="44" s="1"/>
  <c r="K14" i="44"/>
  <c r="K31" i="44" s="1"/>
  <c r="K13" i="44"/>
  <c r="K30" i="44" s="1"/>
  <c r="C11" i="44"/>
  <c r="C28" i="44" s="1"/>
  <c r="D9" i="44"/>
  <c r="D26" i="44" s="1"/>
  <c r="C7" i="44"/>
  <c r="C24" i="44" s="1"/>
  <c r="D11" i="44"/>
  <c r="D28" i="44" s="1"/>
  <c r="D11" i="43"/>
  <c r="D28" i="43" s="1"/>
  <c r="F10" i="44"/>
  <c r="F27" i="44" s="1"/>
  <c r="F10" i="43"/>
  <c r="F27" i="43" s="1"/>
  <c r="F8" i="42"/>
  <c r="K44" i="42"/>
  <c r="T17" i="42"/>
  <c r="V19" i="42"/>
  <c r="E10" i="44"/>
  <c r="E27" i="44" s="1"/>
  <c r="E10" i="43"/>
  <c r="E27" i="43" s="1"/>
  <c r="K9" i="44"/>
  <c r="K26" i="44" s="1"/>
  <c r="K9" i="43"/>
  <c r="K26" i="43" s="1"/>
  <c r="C9" i="44"/>
  <c r="C26" i="44" s="1"/>
  <c r="C9" i="43"/>
  <c r="C26" i="43" s="1"/>
  <c r="E8" i="42"/>
  <c r="D16" i="43"/>
  <c r="D33" i="43" s="1"/>
  <c r="H7" i="43"/>
  <c r="H24" i="43" s="1"/>
  <c r="D16" i="44"/>
  <c r="D33" i="44" s="1"/>
  <c r="F12" i="44"/>
  <c r="F29" i="44" s="1"/>
  <c r="I10" i="44"/>
  <c r="I27" i="44" s="1"/>
  <c r="H30" i="44"/>
  <c r="K6" i="44"/>
  <c r="K23" i="44" s="1"/>
  <c r="K6" i="43"/>
  <c r="K23" i="43" s="1"/>
  <c r="H35" i="44"/>
  <c r="G18" i="44"/>
  <c r="G35" i="44" s="1"/>
  <c r="H31" i="44"/>
  <c r="G14" i="44"/>
  <c r="G31" i="44" s="1"/>
  <c r="H8" i="44"/>
  <c r="H8" i="43"/>
  <c r="H25" i="43" s="1"/>
  <c r="D8" i="44"/>
  <c r="D25" i="44" s="1"/>
  <c r="D8" i="43"/>
  <c r="D25" i="43" s="1"/>
  <c r="F7" i="44"/>
  <c r="F24" i="44" s="1"/>
  <c r="F7" i="43"/>
  <c r="F24" i="43" s="1"/>
  <c r="H8" i="42"/>
  <c r="I44" i="42"/>
  <c r="E44" i="42"/>
  <c r="I46" i="42"/>
  <c r="K47" i="42"/>
  <c r="G47" i="42"/>
  <c r="V17" i="42"/>
  <c r="R17" i="42"/>
  <c r="T19" i="42"/>
  <c r="I6" i="43"/>
  <c r="I23" i="43" s="1"/>
  <c r="F18" i="43"/>
  <c r="F35" i="43" s="1"/>
  <c r="H16" i="43"/>
  <c r="H33" i="43" s="1"/>
  <c r="C16" i="43"/>
  <c r="C33" i="43" s="1"/>
  <c r="E14" i="43"/>
  <c r="E31" i="43" s="1"/>
  <c r="D13" i="43"/>
  <c r="D30" i="43" s="1"/>
  <c r="H12" i="43"/>
  <c r="H29" i="43" s="1"/>
  <c r="C12" i="43"/>
  <c r="C29" i="43" s="1"/>
  <c r="I11" i="43"/>
  <c r="I28" i="43" s="1"/>
  <c r="J9" i="43"/>
  <c r="J26" i="43" s="1"/>
  <c r="C8" i="43"/>
  <c r="C25" i="43" s="1"/>
  <c r="E7" i="43"/>
  <c r="E24" i="43" s="1"/>
  <c r="E13" i="44"/>
  <c r="E30" i="44" s="1"/>
  <c r="H9" i="44"/>
  <c r="E8" i="44"/>
  <c r="E25" i="44" s="1"/>
  <c r="X66" i="42"/>
  <c r="L46" i="44"/>
  <c r="X68" i="42"/>
  <c r="C56" i="42"/>
  <c r="L56" i="43"/>
  <c r="L54" i="43"/>
  <c r="L52" i="43"/>
  <c r="L50" i="43"/>
  <c r="L48" i="43"/>
  <c r="L46" i="43"/>
  <c r="L44" i="43"/>
  <c r="L56" i="44"/>
  <c r="L44" i="44"/>
  <c r="L16" i="44"/>
  <c r="L33" i="44" s="1"/>
  <c r="L12" i="44"/>
  <c r="L29" i="44" s="1"/>
  <c r="L8" i="44"/>
  <c r="L25" i="44" s="1"/>
  <c r="C44" i="42"/>
  <c r="X17" i="42"/>
  <c r="C60" i="42" l="1"/>
  <c r="D24" i="65"/>
  <c r="D24" i="72"/>
  <c r="C10" i="42"/>
  <c r="D20" i="64"/>
  <c r="D20" i="71"/>
  <c r="D19" i="65"/>
  <c r="D19" i="72"/>
  <c r="D21" i="72"/>
  <c r="D21" i="65"/>
  <c r="D57" i="65"/>
  <c r="D57" i="72"/>
  <c r="D54" i="71"/>
  <c r="D54" i="64"/>
  <c r="D56" i="64"/>
  <c r="D56" i="71"/>
  <c r="D57" i="71"/>
  <c r="D57" i="64"/>
  <c r="T57" i="71"/>
  <c r="T57" i="64"/>
  <c r="T54" i="71"/>
  <c r="T54" i="64"/>
  <c r="R57" i="71"/>
  <c r="R57" i="64"/>
  <c r="N19" i="71"/>
  <c r="N19" i="64"/>
  <c r="N19" i="72"/>
  <c r="N19" i="65"/>
  <c r="L57" i="71"/>
  <c r="L57" i="64"/>
  <c r="H19" i="71"/>
  <c r="H19" i="64"/>
  <c r="J57" i="71"/>
  <c r="J57" i="64"/>
  <c r="R54" i="71"/>
  <c r="R54" i="64"/>
  <c r="F56" i="71"/>
  <c r="F56" i="64"/>
  <c r="L20" i="72"/>
  <c r="L20" i="65"/>
  <c r="R24" i="72"/>
  <c r="R24" i="65"/>
  <c r="L57" i="72"/>
  <c r="L57" i="65"/>
  <c r="R20" i="72"/>
  <c r="R20" i="65"/>
  <c r="P23" i="72"/>
  <c r="P23" i="65"/>
  <c r="R19" i="72"/>
  <c r="R19" i="65"/>
  <c r="R21" i="72"/>
  <c r="R21" i="65"/>
  <c r="H21" i="72"/>
  <c r="H21" i="65"/>
  <c r="F20" i="72"/>
  <c r="F20" i="65"/>
  <c r="T20" i="72"/>
  <c r="T20" i="65"/>
  <c r="P20" i="72"/>
  <c r="P20" i="65"/>
  <c r="H59" i="42"/>
  <c r="N23" i="72"/>
  <c r="N23" i="65"/>
  <c r="J19" i="71"/>
  <c r="J19" i="64"/>
  <c r="T56" i="71"/>
  <c r="T56" i="64"/>
  <c r="N20" i="72"/>
  <c r="N20" i="65"/>
  <c r="L22" i="72"/>
  <c r="L22" i="65"/>
  <c r="P22" i="72"/>
  <c r="P22" i="65"/>
  <c r="L21" i="72"/>
  <c r="L21" i="65"/>
  <c r="J22" i="72"/>
  <c r="J22" i="65"/>
  <c r="T21" i="72"/>
  <c r="T21" i="65"/>
  <c r="D10" i="42"/>
  <c r="F20" i="71"/>
  <c r="F20" i="64"/>
  <c r="T20" i="71"/>
  <c r="T20" i="64"/>
  <c r="J20" i="72"/>
  <c r="J20" i="65"/>
  <c r="P56" i="71"/>
  <c r="P56" i="64"/>
  <c r="H54" i="71"/>
  <c r="H54" i="64"/>
  <c r="N56" i="71"/>
  <c r="N56" i="64"/>
  <c r="F19" i="72"/>
  <c r="F19" i="65"/>
  <c r="T22" i="72"/>
  <c r="T22" i="65"/>
  <c r="H24" i="72"/>
  <c r="H24" i="65"/>
  <c r="F23" i="72"/>
  <c r="F23" i="65"/>
  <c r="J56" i="71"/>
  <c r="J56" i="64"/>
  <c r="P19" i="71"/>
  <c r="P19" i="64"/>
  <c r="P54" i="71"/>
  <c r="P54" i="64"/>
  <c r="N54" i="71"/>
  <c r="N54" i="64"/>
  <c r="L54" i="71"/>
  <c r="L54" i="64"/>
  <c r="J23" i="72"/>
  <c r="J23" i="65"/>
  <c r="H19" i="72"/>
  <c r="H19" i="65"/>
  <c r="J21" i="72"/>
  <c r="J21" i="65"/>
  <c r="J19" i="72"/>
  <c r="J19" i="65"/>
  <c r="P21" i="72"/>
  <c r="P21" i="65"/>
  <c r="L19" i="71"/>
  <c r="L19" i="64"/>
  <c r="P57" i="71"/>
  <c r="P57" i="64"/>
  <c r="H20" i="72"/>
  <c r="H20" i="65"/>
  <c r="L23" i="72"/>
  <c r="L23" i="65"/>
  <c r="J56" i="72"/>
  <c r="J56" i="65"/>
  <c r="F57" i="72"/>
  <c r="F57" i="65"/>
  <c r="N57" i="71"/>
  <c r="N57" i="64"/>
  <c r="R22" i="72"/>
  <c r="R22" i="65"/>
  <c r="F54" i="71"/>
  <c r="F54" i="64"/>
  <c r="R19" i="71"/>
  <c r="R19" i="64"/>
  <c r="J54" i="71"/>
  <c r="J54" i="64"/>
  <c r="H57" i="71"/>
  <c r="H57" i="64"/>
  <c r="L56" i="71"/>
  <c r="L56" i="64"/>
  <c r="H56" i="72"/>
  <c r="H56" i="65"/>
  <c r="H22" i="72"/>
  <c r="H22" i="65"/>
  <c r="T23" i="72"/>
  <c r="T23" i="65"/>
  <c r="R56" i="71"/>
  <c r="R56" i="64"/>
  <c r="H57" i="72"/>
  <c r="H57" i="65"/>
  <c r="J57" i="72"/>
  <c r="J57" i="65"/>
  <c r="J55" i="44"/>
  <c r="C17" i="43"/>
  <c r="C34" i="43" s="1"/>
  <c r="L17" i="43"/>
  <c r="L34" i="43" s="1"/>
  <c r="H57" i="44"/>
  <c r="G57" i="44" s="1"/>
  <c r="K55" i="44"/>
  <c r="I59" i="42"/>
  <c r="D57" i="43"/>
  <c r="F55" i="44"/>
  <c r="I57" i="44"/>
  <c r="I57" i="43"/>
  <c r="E60" i="42"/>
  <c r="K57" i="43"/>
  <c r="K57" i="44"/>
  <c r="D55" i="44"/>
  <c r="D55" i="43"/>
  <c r="C55" i="43"/>
  <c r="C55" i="44"/>
  <c r="G59" i="42"/>
  <c r="I55" i="44"/>
  <c r="I55" i="43"/>
  <c r="H60" i="42"/>
  <c r="K59" i="42"/>
  <c r="J60" i="42"/>
  <c r="D59" i="42"/>
  <c r="F59" i="42"/>
  <c r="H55" i="44"/>
  <c r="G55" i="44" s="1"/>
  <c r="H55" i="43"/>
  <c r="E55" i="44"/>
  <c r="E55" i="43"/>
  <c r="F57" i="44"/>
  <c r="F57" i="43"/>
  <c r="H25" i="44"/>
  <c r="G8" i="44"/>
  <c r="G25" i="44" s="1"/>
  <c r="J17" i="44"/>
  <c r="J34" i="44" s="1"/>
  <c r="J17" i="43"/>
  <c r="J34" i="43" s="1"/>
  <c r="E15" i="43"/>
  <c r="E32" i="43" s="1"/>
  <c r="E15" i="44"/>
  <c r="E32" i="44" s="1"/>
  <c r="G9" i="42"/>
  <c r="D15" i="44"/>
  <c r="D32" i="44" s="1"/>
  <c r="D15" i="43"/>
  <c r="D32" i="43" s="1"/>
  <c r="H17" i="44"/>
  <c r="H17" i="43"/>
  <c r="H34" i="43" s="1"/>
  <c r="H9" i="42"/>
  <c r="E9" i="42"/>
  <c r="H15" i="44"/>
  <c r="H15" i="43"/>
  <c r="H32" i="43" s="1"/>
  <c r="F9" i="42"/>
  <c r="C15" i="44"/>
  <c r="C32" i="44" s="1"/>
  <c r="C15" i="43"/>
  <c r="C32" i="43" s="1"/>
  <c r="I17" i="44"/>
  <c r="I34" i="44" s="1"/>
  <c r="I17" i="43"/>
  <c r="I34" i="43" s="1"/>
  <c r="F15" i="44"/>
  <c r="F32" i="44" s="1"/>
  <c r="F15" i="43"/>
  <c r="F32" i="43" s="1"/>
  <c r="I9" i="42"/>
  <c r="J9" i="42"/>
  <c r="G9" i="44"/>
  <c r="G26" i="44" s="1"/>
  <c r="H26" i="44"/>
  <c r="J15" i="43"/>
  <c r="J32" i="43" s="1"/>
  <c r="J15" i="44"/>
  <c r="J32" i="44" s="1"/>
  <c r="K17" i="44"/>
  <c r="K34" i="44" s="1"/>
  <c r="K17" i="43"/>
  <c r="K34" i="43" s="1"/>
  <c r="K15" i="44"/>
  <c r="K32" i="44" s="1"/>
  <c r="K15" i="43"/>
  <c r="K32" i="43" s="1"/>
  <c r="F17" i="44"/>
  <c r="F34" i="44" s="1"/>
  <c r="F17" i="43"/>
  <c r="F34" i="43" s="1"/>
  <c r="K10" i="42"/>
  <c r="I15" i="43"/>
  <c r="I32" i="43" s="1"/>
  <c r="I15" i="44"/>
  <c r="I32" i="44" s="1"/>
  <c r="H28" i="44"/>
  <c r="G11" i="44"/>
  <c r="G28" i="44" s="1"/>
  <c r="L57" i="44"/>
  <c r="L57" i="43"/>
  <c r="L55" i="43"/>
  <c r="L55" i="44"/>
  <c r="L15" i="44"/>
  <c r="L32" i="44" s="1"/>
  <c r="L15" i="43"/>
  <c r="L32" i="43" s="1"/>
  <c r="C11" i="42" l="1"/>
  <c r="D21" i="64"/>
  <c r="D21" i="71"/>
  <c r="C61" i="42"/>
  <c r="D25" i="65"/>
  <c r="D25" i="72"/>
  <c r="N25" i="72"/>
  <c r="N25" i="65"/>
  <c r="N24" i="72"/>
  <c r="N24" i="65"/>
  <c r="N20" i="71"/>
  <c r="N20" i="64"/>
  <c r="H25" i="72"/>
  <c r="H25" i="65"/>
  <c r="R20" i="71"/>
  <c r="R20" i="64"/>
  <c r="J20" i="71"/>
  <c r="J20" i="64"/>
  <c r="L24" i="72"/>
  <c r="L24" i="65"/>
  <c r="P20" i="71"/>
  <c r="P20" i="64"/>
  <c r="J24" i="72"/>
  <c r="J24" i="65"/>
  <c r="P24" i="72"/>
  <c r="P24" i="65"/>
  <c r="T21" i="71"/>
  <c r="T21" i="64"/>
  <c r="H20" i="71"/>
  <c r="H20" i="64"/>
  <c r="R25" i="72"/>
  <c r="R25" i="65"/>
  <c r="F21" i="71"/>
  <c r="F21" i="64"/>
  <c r="F24" i="72"/>
  <c r="F24" i="65"/>
  <c r="L20" i="71"/>
  <c r="L20" i="64"/>
  <c r="T24" i="72"/>
  <c r="T24" i="65"/>
  <c r="I60" i="42"/>
  <c r="F60" i="42"/>
  <c r="D60" i="42"/>
  <c r="E61" i="42"/>
  <c r="J61" i="42"/>
  <c r="G60" i="42"/>
  <c r="K60" i="42"/>
  <c r="H61" i="42"/>
  <c r="D11" i="42"/>
  <c r="H32" i="44"/>
  <c r="G15" i="44"/>
  <c r="G32" i="44" s="1"/>
  <c r="G10" i="42"/>
  <c r="E10" i="42"/>
  <c r="K11" i="42"/>
  <c r="H10" i="42"/>
  <c r="G17" i="44"/>
  <c r="G34" i="44" s="1"/>
  <c r="H34" i="44"/>
  <c r="J10" i="42"/>
  <c r="I10" i="42"/>
  <c r="F10" i="42"/>
  <c r="C62" i="42" l="1"/>
  <c r="D26" i="65"/>
  <c r="D26" i="72"/>
  <c r="C12" i="42"/>
  <c r="D22" i="71"/>
  <c r="D22" i="64"/>
  <c r="F22" i="71"/>
  <c r="F22" i="64"/>
  <c r="I61" i="42"/>
  <c r="I62" i="42" s="1"/>
  <c r="P25" i="72"/>
  <c r="P25" i="65"/>
  <c r="H21" i="71"/>
  <c r="H21" i="64"/>
  <c r="R26" i="72"/>
  <c r="R26" i="65"/>
  <c r="J21" i="71"/>
  <c r="J21" i="64"/>
  <c r="L21" i="71"/>
  <c r="L21" i="64"/>
  <c r="F25" i="72"/>
  <c r="F25" i="65"/>
  <c r="H26" i="72"/>
  <c r="H26" i="65"/>
  <c r="P21" i="71"/>
  <c r="P21" i="64"/>
  <c r="R21" i="71"/>
  <c r="R21" i="64"/>
  <c r="J25" i="72"/>
  <c r="J25" i="65"/>
  <c r="N26" i="72"/>
  <c r="N26" i="65"/>
  <c r="N21" i="71"/>
  <c r="N21" i="64"/>
  <c r="T25" i="72"/>
  <c r="T25" i="65"/>
  <c r="T22" i="71"/>
  <c r="T22" i="64"/>
  <c r="L25" i="72"/>
  <c r="L25" i="65"/>
  <c r="F61" i="42"/>
  <c r="H62" i="42"/>
  <c r="K61" i="42"/>
  <c r="G61" i="42"/>
  <c r="J62" i="42"/>
  <c r="D61" i="42"/>
  <c r="E62" i="42"/>
  <c r="F11" i="42"/>
  <c r="I11" i="42"/>
  <c r="J11" i="42"/>
  <c r="D12" i="42"/>
  <c r="H11" i="42"/>
  <c r="K12" i="42"/>
  <c r="E11" i="42"/>
  <c r="G11" i="42"/>
  <c r="C13" i="42" l="1"/>
  <c r="D23" i="71"/>
  <c r="D23" i="64"/>
  <c r="C63" i="42"/>
  <c r="D27" i="65"/>
  <c r="D27" i="72"/>
  <c r="R27" i="72"/>
  <c r="R27" i="65"/>
  <c r="F23" i="71"/>
  <c r="F23" i="64"/>
  <c r="L26" i="72"/>
  <c r="L26" i="65"/>
  <c r="R22" i="71"/>
  <c r="R22" i="64"/>
  <c r="T23" i="71"/>
  <c r="T23" i="64"/>
  <c r="N27" i="72"/>
  <c r="N27" i="65"/>
  <c r="P26" i="72"/>
  <c r="P26" i="65"/>
  <c r="P27" i="72"/>
  <c r="P27" i="65"/>
  <c r="T26" i="72"/>
  <c r="T26" i="65"/>
  <c r="J22" i="71"/>
  <c r="J22" i="64"/>
  <c r="H22" i="71"/>
  <c r="H22" i="64"/>
  <c r="F26" i="72"/>
  <c r="F26" i="65"/>
  <c r="N22" i="71"/>
  <c r="N22" i="64"/>
  <c r="P22" i="71"/>
  <c r="P22" i="64"/>
  <c r="J26" i="72"/>
  <c r="J26" i="65"/>
  <c r="L22" i="71"/>
  <c r="L22" i="64"/>
  <c r="H27" i="72"/>
  <c r="H27" i="65"/>
  <c r="D62" i="42"/>
  <c r="G62" i="42"/>
  <c r="K62" i="42"/>
  <c r="F62" i="42"/>
  <c r="J63" i="42"/>
  <c r="E63" i="42"/>
  <c r="I63" i="42"/>
  <c r="H63" i="42"/>
  <c r="H12" i="42"/>
  <c r="G12" i="42"/>
  <c r="E12" i="42"/>
  <c r="K13" i="42"/>
  <c r="D13" i="42"/>
  <c r="J12" i="42"/>
  <c r="I12" i="42"/>
  <c r="F12" i="42"/>
  <c r="C64" i="42" l="1"/>
  <c r="D28" i="72"/>
  <c r="D28" i="65"/>
  <c r="C14" i="42"/>
  <c r="D24" i="64"/>
  <c r="D24" i="71"/>
  <c r="T27" i="72"/>
  <c r="T27" i="65"/>
  <c r="H23" i="71"/>
  <c r="H23" i="64"/>
  <c r="L23" i="71"/>
  <c r="L23" i="64"/>
  <c r="L27" i="72"/>
  <c r="L27" i="65"/>
  <c r="R28" i="72"/>
  <c r="R28" i="65"/>
  <c r="J27" i="72"/>
  <c r="J27" i="65"/>
  <c r="N23" i="71"/>
  <c r="N23" i="64"/>
  <c r="F27" i="72"/>
  <c r="F27" i="65"/>
  <c r="J23" i="71"/>
  <c r="J23" i="64"/>
  <c r="P28" i="72"/>
  <c r="P28" i="65"/>
  <c r="F24" i="71"/>
  <c r="F24" i="64"/>
  <c r="T24" i="71"/>
  <c r="T24" i="64"/>
  <c r="N28" i="72"/>
  <c r="N28" i="65"/>
  <c r="P23" i="71"/>
  <c r="P23" i="64"/>
  <c r="R23" i="71"/>
  <c r="R23" i="64"/>
  <c r="H28" i="72"/>
  <c r="H28" i="65"/>
  <c r="J64" i="42"/>
  <c r="I64" i="42"/>
  <c r="F63" i="42"/>
  <c r="K63" i="42"/>
  <c r="G63" i="42"/>
  <c r="H64" i="42"/>
  <c r="E64" i="42"/>
  <c r="D63" i="42"/>
  <c r="I13" i="42"/>
  <c r="J13" i="42"/>
  <c r="D14" i="42"/>
  <c r="K14" i="42"/>
  <c r="G13" i="42"/>
  <c r="H13" i="42"/>
  <c r="F13" i="42"/>
  <c r="E13" i="42"/>
  <c r="C15" i="42" l="1"/>
  <c r="D25" i="71"/>
  <c r="D25" i="64"/>
  <c r="C65" i="42"/>
  <c r="D29" i="72"/>
  <c r="D29" i="65"/>
  <c r="F28" i="72"/>
  <c r="F28" i="65"/>
  <c r="L24" i="71"/>
  <c r="L24" i="64"/>
  <c r="H29" i="72"/>
  <c r="H29" i="65"/>
  <c r="N24" i="71"/>
  <c r="N24" i="64"/>
  <c r="T25" i="71"/>
  <c r="T25" i="64"/>
  <c r="J28" i="72"/>
  <c r="J28" i="65"/>
  <c r="R24" i="71"/>
  <c r="R24" i="64"/>
  <c r="P29" i="72"/>
  <c r="P29" i="65"/>
  <c r="H24" i="71"/>
  <c r="H24" i="64"/>
  <c r="J24" i="71"/>
  <c r="J24" i="64"/>
  <c r="N29" i="72"/>
  <c r="N29" i="65"/>
  <c r="L28" i="72"/>
  <c r="L28" i="65"/>
  <c r="T28" i="72"/>
  <c r="T28" i="65"/>
  <c r="F25" i="71"/>
  <c r="F25" i="64"/>
  <c r="P24" i="71"/>
  <c r="P24" i="64"/>
  <c r="R29" i="72"/>
  <c r="R29" i="65"/>
  <c r="E65" i="42"/>
  <c r="H65" i="42"/>
  <c r="K64" i="42"/>
  <c r="F64" i="42"/>
  <c r="I65" i="42"/>
  <c r="J65" i="42"/>
  <c r="D64" i="42"/>
  <c r="G64" i="42"/>
  <c r="H14" i="42"/>
  <c r="E14" i="42"/>
  <c r="F14" i="42"/>
  <c r="G14" i="42"/>
  <c r="K15" i="42"/>
  <c r="D15" i="42"/>
  <c r="J14" i="42"/>
  <c r="I14" i="42"/>
  <c r="C66" i="42" l="1"/>
  <c r="D30" i="65"/>
  <c r="D30" i="72"/>
  <c r="C16" i="42"/>
  <c r="D26" i="71"/>
  <c r="D26" i="64"/>
  <c r="L29" i="72"/>
  <c r="L29" i="65"/>
  <c r="F29" i="72"/>
  <c r="F29" i="65"/>
  <c r="R25" i="71"/>
  <c r="R25" i="64"/>
  <c r="F26" i="71"/>
  <c r="F26" i="64"/>
  <c r="P30" i="72"/>
  <c r="P30" i="65"/>
  <c r="R30" i="72"/>
  <c r="R30" i="65"/>
  <c r="T26" i="71"/>
  <c r="T26" i="64"/>
  <c r="J29" i="72"/>
  <c r="J29" i="65"/>
  <c r="T29" i="72"/>
  <c r="T29" i="65"/>
  <c r="H25" i="71"/>
  <c r="H25" i="64"/>
  <c r="N30" i="72"/>
  <c r="N30" i="65"/>
  <c r="P25" i="71"/>
  <c r="P25" i="64"/>
  <c r="L25" i="71"/>
  <c r="L25" i="64"/>
  <c r="J25" i="71"/>
  <c r="J25" i="64"/>
  <c r="N25" i="71"/>
  <c r="N25" i="64"/>
  <c r="H30" i="72"/>
  <c r="H30" i="65"/>
  <c r="G65" i="42"/>
  <c r="D65" i="42"/>
  <c r="J66" i="42"/>
  <c r="F65" i="42"/>
  <c r="I66" i="42"/>
  <c r="K65" i="42"/>
  <c r="E66" i="42"/>
  <c r="H66" i="42"/>
  <c r="D16" i="42"/>
  <c r="I15" i="42"/>
  <c r="K16" i="42"/>
  <c r="G15" i="42"/>
  <c r="E15" i="42"/>
  <c r="H15" i="42"/>
  <c r="J15" i="42"/>
  <c r="F15" i="42"/>
  <c r="C17" i="42" l="1"/>
  <c r="D27" i="71"/>
  <c r="D27" i="64"/>
  <c r="C67" i="42"/>
  <c r="D31" i="65"/>
  <c r="D31" i="72"/>
  <c r="H31" i="72"/>
  <c r="H31" i="65"/>
  <c r="T30" i="72"/>
  <c r="T30" i="65"/>
  <c r="N31" i="72"/>
  <c r="N31" i="65"/>
  <c r="R26" i="71"/>
  <c r="R26" i="64"/>
  <c r="N26" i="71"/>
  <c r="N26" i="64"/>
  <c r="P31" i="72"/>
  <c r="P31" i="65"/>
  <c r="L26" i="71"/>
  <c r="L26" i="64"/>
  <c r="R31" i="72"/>
  <c r="R31" i="65"/>
  <c r="P26" i="71"/>
  <c r="P26" i="64"/>
  <c r="F30" i="72"/>
  <c r="F30" i="65"/>
  <c r="J26" i="71"/>
  <c r="J26" i="64"/>
  <c r="H26" i="71"/>
  <c r="H26" i="64"/>
  <c r="J30" i="72"/>
  <c r="J30" i="65"/>
  <c r="T27" i="71"/>
  <c r="T27" i="64"/>
  <c r="F27" i="71"/>
  <c r="F27" i="64"/>
  <c r="L30" i="72"/>
  <c r="L30" i="65"/>
  <c r="H67" i="42"/>
  <c r="E67" i="42"/>
  <c r="K66" i="42"/>
  <c r="I67" i="42"/>
  <c r="F66" i="42"/>
  <c r="G66" i="42"/>
  <c r="D66" i="42"/>
  <c r="J67" i="42"/>
  <c r="K17" i="42"/>
  <c r="H16" i="42"/>
  <c r="G16" i="42"/>
  <c r="F16" i="42"/>
  <c r="J16" i="42"/>
  <c r="E16" i="42"/>
  <c r="I16" i="42"/>
  <c r="D17" i="42"/>
  <c r="C68" i="42" l="1"/>
  <c r="D32" i="65"/>
  <c r="D32" i="72"/>
  <c r="C18" i="42"/>
  <c r="D28" i="64"/>
  <c r="D28" i="71"/>
  <c r="T28" i="71"/>
  <c r="T28" i="64"/>
  <c r="F31" i="72"/>
  <c r="F31" i="65"/>
  <c r="H27" i="71"/>
  <c r="H27" i="64"/>
  <c r="R27" i="71"/>
  <c r="R27" i="64"/>
  <c r="J31" i="72"/>
  <c r="J31" i="65"/>
  <c r="R32" i="72"/>
  <c r="R32" i="65"/>
  <c r="P27" i="71"/>
  <c r="P27" i="64"/>
  <c r="J27" i="71"/>
  <c r="J27" i="64"/>
  <c r="N32" i="72"/>
  <c r="N32" i="65"/>
  <c r="F28" i="71"/>
  <c r="F28" i="64"/>
  <c r="L31" i="72"/>
  <c r="L31" i="65"/>
  <c r="P32" i="72"/>
  <c r="P32" i="65"/>
  <c r="L27" i="71"/>
  <c r="L27" i="64"/>
  <c r="T31" i="72"/>
  <c r="T31" i="65"/>
  <c r="N27" i="71"/>
  <c r="N27" i="64"/>
  <c r="H32" i="72"/>
  <c r="H32" i="65"/>
  <c r="K67" i="42"/>
  <c r="J68" i="42"/>
  <c r="F67" i="42"/>
  <c r="I68" i="42"/>
  <c r="E68" i="42"/>
  <c r="D67" i="42"/>
  <c r="G67" i="42"/>
  <c r="H68" i="42"/>
  <c r="D18" i="42"/>
  <c r="G17" i="42"/>
  <c r="K18" i="42"/>
  <c r="I17" i="42"/>
  <c r="E17" i="42"/>
  <c r="J17" i="42"/>
  <c r="F17" i="42"/>
  <c r="H17" i="42"/>
  <c r="C19" i="42" l="1"/>
  <c r="D29" i="64"/>
  <c r="D29" i="71"/>
  <c r="C69" i="42"/>
  <c r="D33" i="65"/>
  <c r="D33" i="72"/>
  <c r="J28" i="71"/>
  <c r="J28" i="64"/>
  <c r="N28" i="71"/>
  <c r="N28" i="64"/>
  <c r="N33" i="72"/>
  <c r="N33" i="65"/>
  <c r="R28" i="71"/>
  <c r="R28" i="64"/>
  <c r="F32" i="72"/>
  <c r="F32" i="65"/>
  <c r="L32" i="72"/>
  <c r="L32" i="65"/>
  <c r="H28" i="71"/>
  <c r="H28" i="64"/>
  <c r="H33" i="72"/>
  <c r="H33" i="65"/>
  <c r="P28" i="71"/>
  <c r="P28" i="64"/>
  <c r="P33" i="72"/>
  <c r="P33" i="65"/>
  <c r="T29" i="71"/>
  <c r="T29" i="64"/>
  <c r="J32" i="72"/>
  <c r="J32" i="65"/>
  <c r="L28" i="71"/>
  <c r="L28" i="64"/>
  <c r="R33" i="72"/>
  <c r="R33" i="65"/>
  <c r="F29" i="71"/>
  <c r="F29" i="64"/>
  <c r="T32" i="72"/>
  <c r="T32" i="65"/>
  <c r="H69" i="42"/>
  <c r="E69" i="42"/>
  <c r="I69" i="42"/>
  <c r="F68" i="42"/>
  <c r="J69" i="42"/>
  <c r="G68" i="42"/>
  <c r="D68" i="42"/>
  <c r="K68" i="42"/>
  <c r="F18" i="42"/>
  <c r="J18" i="42"/>
  <c r="E18" i="42"/>
  <c r="K19" i="42"/>
  <c r="D19" i="42"/>
  <c r="H18" i="42"/>
  <c r="I18" i="42"/>
  <c r="G18" i="42"/>
  <c r="C70" i="42" l="1"/>
  <c r="D34" i="65"/>
  <c r="D34" i="72"/>
  <c r="C20" i="42"/>
  <c r="D30" i="71"/>
  <c r="D30" i="64"/>
  <c r="L29" i="71"/>
  <c r="L29" i="64"/>
  <c r="P29" i="71"/>
  <c r="P29" i="64"/>
  <c r="F33" i="72"/>
  <c r="F33" i="65"/>
  <c r="R34" i="72"/>
  <c r="R34" i="65"/>
  <c r="L33" i="72"/>
  <c r="L33" i="65"/>
  <c r="T30" i="71"/>
  <c r="T30" i="64"/>
  <c r="T33" i="72"/>
  <c r="T33" i="65"/>
  <c r="F30" i="71"/>
  <c r="F30" i="64"/>
  <c r="J33" i="72"/>
  <c r="J33" i="65"/>
  <c r="P34" i="72"/>
  <c r="P34" i="65"/>
  <c r="N29" i="71"/>
  <c r="N29" i="64"/>
  <c r="H29" i="71"/>
  <c r="H29" i="64"/>
  <c r="R29" i="71"/>
  <c r="R29" i="64"/>
  <c r="H34" i="72"/>
  <c r="H34" i="65"/>
  <c r="J29" i="71"/>
  <c r="J29" i="64"/>
  <c r="N34" i="72"/>
  <c r="N34" i="65"/>
  <c r="J70" i="42"/>
  <c r="F69" i="42"/>
  <c r="I70" i="42"/>
  <c r="E70" i="42"/>
  <c r="H70" i="42"/>
  <c r="K69" i="42"/>
  <c r="G69" i="42"/>
  <c r="D69" i="42"/>
  <c r="G19" i="42"/>
  <c r="I19" i="42"/>
  <c r="H19" i="42"/>
  <c r="K20" i="42"/>
  <c r="E19" i="42"/>
  <c r="J19" i="42"/>
  <c r="F19" i="42"/>
  <c r="D20" i="42"/>
  <c r="C21" i="42" l="1"/>
  <c r="D31" i="71"/>
  <c r="D31" i="64"/>
  <c r="C71" i="42"/>
  <c r="D35" i="65"/>
  <c r="D35" i="72"/>
  <c r="F34" i="72"/>
  <c r="F34" i="65"/>
  <c r="J30" i="71"/>
  <c r="J30" i="64"/>
  <c r="F31" i="71"/>
  <c r="F31" i="64"/>
  <c r="T34" i="72"/>
  <c r="T34" i="65"/>
  <c r="N35" i="72"/>
  <c r="N35" i="65"/>
  <c r="H35" i="72"/>
  <c r="H35" i="65"/>
  <c r="H30" i="71"/>
  <c r="H30" i="64"/>
  <c r="P35" i="72"/>
  <c r="P35" i="65"/>
  <c r="R30" i="71"/>
  <c r="R30" i="64"/>
  <c r="T31" i="71"/>
  <c r="T31" i="64"/>
  <c r="P30" i="71"/>
  <c r="P30" i="64"/>
  <c r="J34" i="72"/>
  <c r="J34" i="65"/>
  <c r="L34" i="72"/>
  <c r="L34" i="65"/>
  <c r="N30" i="71"/>
  <c r="N30" i="64"/>
  <c r="L30" i="71"/>
  <c r="L30" i="64"/>
  <c r="R35" i="72"/>
  <c r="R35" i="65"/>
  <c r="D70" i="42"/>
  <c r="G70" i="42"/>
  <c r="K70" i="42"/>
  <c r="H71" i="42"/>
  <c r="E71" i="42"/>
  <c r="I71" i="42"/>
  <c r="F70" i="42"/>
  <c r="J71" i="42"/>
  <c r="H20" i="42"/>
  <c r="D21" i="42"/>
  <c r="F20" i="42"/>
  <c r="J20" i="42"/>
  <c r="E20" i="42"/>
  <c r="K21" i="42"/>
  <c r="G20" i="42"/>
  <c r="I20" i="42"/>
  <c r="C72" i="42" l="1"/>
  <c r="D36" i="72"/>
  <c r="D36" i="65"/>
  <c r="C22" i="42"/>
  <c r="D32" i="71"/>
  <c r="D32" i="64"/>
  <c r="R36" i="72"/>
  <c r="R36" i="65"/>
  <c r="P31" i="71"/>
  <c r="P31" i="64"/>
  <c r="J35" i="72"/>
  <c r="J35" i="65"/>
  <c r="L31" i="71"/>
  <c r="L31" i="64"/>
  <c r="H36" i="72"/>
  <c r="H36" i="65"/>
  <c r="N36" i="72"/>
  <c r="N36" i="65"/>
  <c r="T35" i="72"/>
  <c r="T35" i="65"/>
  <c r="P36" i="72"/>
  <c r="P36" i="65"/>
  <c r="R31" i="71"/>
  <c r="R31" i="64"/>
  <c r="L35" i="72"/>
  <c r="L35" i="65"/>
  <c r="T32" i="71"/>
  <c r="T32" i="64"/>
  <c r="H31" i="71"/>
  <c r="H31" i="64"/>
  <c r="J31" i="71"/>
  <c r="J31" i="64"/>
  <c r="F32" i="71"/>
  <c r="F32" i="64"/>
  <c r="N31" i="71"/>
  <c r="N31" i="64"/>
  <c r="F35" i="72"/>
  <c r="F35" i="65"/>
  <c r="J72" i="42"/>
  <c r="F71" i="42"/>
  <c r="I72" i="42"/>
  <c r="E72" i="42"/>
  <c r="H72" i="42"/>
  <c r="K71" i="42"/>
  <c r="G71" i="42"/>
  <c r="D71" i="42"/>
  <c r="G21" i="42"/>
  <c r="K22" i="42"/>
  <c r="J21" i="42"/>
  <c r="F21" i="42"/>
  <c r="H21" i="42"/>
  <c r="I21" i="42"/>
  <c r="E21" i="42"/>
  <c r="D22" i="42"/>
  <c r="C23" i="42" l="1"/>
  <c r="D33" i="71"/>
  <c r="D33" i="64"/>
  <c r="C73" i="42"/>
  <c r="D37" i="72"/>
  <c r="D37" i="65"/>
  <c r="L36" i="72"/>
  <c r="L36" i="65"/>
  <c r="P32" i="71"/>
  <c r="P32" i="64"/>
  <c r="F36" i="72"/>
  <c r="F36" i="65"/>
  <c r="F33" i="71"/>
  <c r="F33" i="64"/>
  <c r="J32" i="71"/>
  <c r="J32" i="64"/>
  <c r="H32" i="71"/>
  <c r="H32" i="64"/>
  <c r="N32" i="71"/>
  <c r="N32" i="64"/>
  <c r="H37" i="72"/>
  <c r="H37" i="65"/>
  <c r="R32" i="71"/>
  <c r="R32" i="64"/>
  <c r="P37" i="72"/>
  <c r="P37" i="65"/>
  <c r="J36" i="72"/>
  <c r="J36" i="65"/>
  <c r="T36" i="72"/>
  <c r="T36" i="65"/>
  <c r="N37" i="72"/>
  <c r="N37" i="65"/>
  <c r="T33" i="71"/>
  <c r="T33" i="64"/>
  <c r="L32" i="71"/>
  <c r="L32" i="64"/>
  <c r="R37" i="72"/>
  <c r="R37" i="65"/>
  <c r="D72" i="42"/>
  <c r="G72" i="42"/>
  <c r="H73" i="42"/>
  <c r="E73" i="42"/>
  <c r="I73" i="42"/>
  <c r="F72" i="42"/>
  <c r="J73" i="42"/>
  <c r="K72" i="42"/>
  <c r="F22" i="42"/>
  <c r="J22" i="42"/>
  <c r="K23" i="42"/>
  <c r="G22" i="42"/>
  <c r="D23" i="42"/>
  <c r="E22" i="42"/>
  <c r="I22" i="42"/>
  <c r="H22" i="42"/>
  <c r="C74" i="42" l="1"/>
  <c r="D38" i="65"/>
  <c r="D38" i="72"/>
  <c r="C24" i="42"/>
  <c r="D34" i="71"/>
  <c r="D34" i="64"/>
  <c r="R38" i="72"/>
  <c r="R38" i="65"/>
  <c r="T37" i="72"/>
  <c r="T37" i="65"/>
  <c r="J37" i="72"/>
  <c r="J37" i="65"/>
  <c r="L33" i="71"/>
  <c r="L33" i="64"/>
  <c r="P33" i="71"/>
  <c r="P33" i="64"/>
  <c r="F34" i="71"/>
  <c r="F34" i="64"/>
  <c r="H38" i="72"/>
  <c r="H38" i="65"/>
  <c r="T34" i="71"/>
  <c r="T34" i="64"/>
  <c r="L37" i="72"/>
  <c r="L37" i="65"/>
  <c r="N33" i="71"/>
  <c r="N33" i="64"/>
  <c r="H33" i="71"/>
  <c r="H33" i="64"/>
  <c r="P38" i="72"/>
  <c r="P38" i="65"/>
  <c r="N38" i="72"/>
  <c r="N38" i="65"/>
  <c r="R33" i="71"/>
  <c r="R33" i="64"/>
  <c r="J33" i="71"/>
  <c r="J33" i="64"/>
  <c r="F37" i="72"/>
  <c r="F37" i="65"/>
  <c r="K73" i="42"/>
  <c r="J74" i="42"/>
  <c r="F73" i="42"/>
  <c r="I74" i="42"/>
  <c r="E74" i="42"/>
  <c r="H74" i="42"/>
  <c r="G73" i="42"/>
  <c r="D73" i="42"/>
  <c r="J23" i="42"/>
  <c r="D24" i="42"/>
  <c r="K24" i="42"/>
  <c r="F23" i="42"/>
  <c r="H23" i="42"/>
  <c r="I23" i="42"/>
  <c r="E23" i="42"/>
  <c r="G23" i="42"/>
  <c r="C25" i="42" l="1"/>
  <c r="D35" i="71"/>
  <c r="D35" i="64"/>
  <c r="C75" i="42"/>
  <c r="D39" i="65"/>
  <c r="D39" i="72"/>
  <c r="H34" i="71"/>
  <c r="H34" i="64"/>
  <c r="L38" i="72"/>
  <c r="L38" i="65"/>
  <c r="N34" i="71"/>
  <c r="N34" i="64"/>
  <c r="F38" i="72"/>
  <c r="F38" i="65"/>
  <c r="N39" i="72"/>
  <c r="N39" i="65"/>
  <c r="H39" i="72"/>
  <c r="H39" i="65"/>
  <c r="J34" i="71"/>
  <c r="J34" i="64"/>
  <c r="P34" i="71"/>
  <c r="P34" i="64"/>
  <c r="T35" i="71"/>
  <c r="T35" i="64"/>
  <c r="R39" i="72"/>
  <c r="R39" i="65"/>
  <c r="L34" i="71"/>
  <c r="L34" i="64"/>
  <c r="P39" i="72"/>
  <c r="P39" i="65"/>
  <c r="J38" i="72"/>
  <c r="J38" i="65"/>
  <c r="F35" i="71"/>
  <c r="F35" i="64"/>
  <c r="R34" i="71"/>
  <c r="R34" i="64"/>
  <c r="T38" i="72"/>
  <c r="T38" i="65"/>
  <c r="H75" i="42"/>
  <c r="D74" i="42"/>
  <c r="G74" i="42"/>
  <c r="F74" i="42"/>
  <c r="E75" i="42"/>
  <c r="I75" i="42"/>
  <c r="J75" i="42"/>
  <c r="K74" i="42"/>
  <c r="I24" i="42"/>
  <c r="G24" i="42"/>
  <c r="E24" i="42"/>
  <c r="H24" i="42"/>
  <c r="F24" i="42"/>
  <c r="K25" i="42"/>
  <c r="J24" i="42"/>
  <c r="D25" i="42"/>
  <c r="C76" i="42" l="1"/>
  <c r="D40" i="65"/>
  <c r="D40" i="72"/>
  <c r="C26" i="42"/>
  <c r="D36" i="64"/>
  <c r="D36" i="71"/>
  <c r="F36" i="71"/>
  <c r="F36" i="64"/>
  <c r="R35" i="71"/>
  <c r="R35" i="64"/>
  <c r="N35" i="71"/>
  <c r="N35" i="64"/>
  <c r="H40" i="72"/>
  <c r="H40" i="65"/>
  <c r="L39" i="72"/>
  <c r="L39" i="65"/>
  <c r="P40" i="72"/>
  <c r="P40" i="65"/>
  <c r="J39" i="72"/>
  <c r="J39" i="65"/>
  <c r="F39" i="72"/>
  <c r="F39" i="65"/>
  <c r="T39" i="72"/>
  <c r="T39" i="65"/>
  <c r="R40" i="72"/>
  <c r="R40" i="65"/>
  <c r="T36" i="71"/>
  <c r="T36" i="64"/>
  <c r="J35" i="71"/>
  <c r="J35" i="64"/>
  <c r="H35" i="71"/>
  <c r="H35" i="64"/>
  <c r="L35" i="71"/>
  <c r="L35" i="64"/>
  <c r="P35" i="71"/>
  <c r="P35" i="64"/>
  <c r="N40" i="72"/>
  <c r="N40" i="65"/>
  <c r="J76" i="42"/>
  <c r="F75" i="42"/>
  <c r="G75" i="42"/>
  <c r="H76" i="42"/>
  <c r="K75" i="42"/>
  <c r="I76" i="42"/>
  <c r="E76" i="42"/>
  <c r="D75" i="42"/>
  <c r="D26" i="42"/>
  <c r="J25" i="42"/>
  <c r="K26" i="42"/>
  <c r="F25" i="42"/>
  <c r="H25" i="42"/>
  <c r="G25" i="42"/>
  <c r="I25" i="42"/>
  <c r="E25" i="42"/>
  <c r="C27" i="42" l="1"/>
  <c r="D37" i="64"/>
  <c r="D37" i="71"/>
  <c r="C77" i="42"/>
  <c r="D41" i="65"/>
  <c r="D41" i="72"/>
  <c r="F40" i="72"/>
  <c r="F40" i="65"/>
  <c r="P36" i="71"/>
  <c r="P36" i="64"/>
  <c r="H41" i="72"/>
  <c r="H41" i="65"/>
  <c r="F37" i="71"/>
  <c r="F37" i="64"/>
  <c r="L36" i="71"/>
  <c r="L36" i="64"/>
  <c r="T40" i="72"/>
  <c r="T40" i="65"/>
  <c r="J36" i="71"/>
  <c r="J36" i="64"/>
  <c r="R41" i="72"/>
  <c r="R41" i="65"/>
  <c r="H36" i="71"/>
  <c r="H36" i="64"/>
  <c r="P41" i="72"/>
  <c r="P41" i="65"/>
  <c r="N36" i="71"/>
  <c r="N36" i="64"/>
  <c r="N41" i="72"/>
  <c r="N41" i="65"/>
  <c r="T37" i="71"/>
  <c r="T37" i="64"/>
  <c r="L40" i="72"/>
  <c r="L40" i="65"/>
  <c r="R36" i="71"/>
  <c r="R36" i="64"/>
  <c r="J40" i="72"/>
  <c r="J40" i="65"/>
  <c r="E77" i="42"/>
  <c r="I77" i="42"/>
  <c r="K76" i="42"/>
  <c r="H77" i="42"/>
  <c r="G76" i="42"/>
  <c r="F76" i="42"/>
  <c r="D76" i="42"/>
  <c r="J77" i="42"/>
  <c r="E26" i="42"/>
  <c r="I26" i="42"/>
  <c r="G26" i="42"/>
  <c r="H26" i="42"/>
  <c r="K27" i="42"/>
  <c r="D27" i="42"/>
  <c r="F26" i="42"/>
  <c r="J26" i="42"/>
  <c r="C78" i="42" l="1"/>
  <c r="D42" i="65"/>
  <c r="D42" i="72"/>
  <c r="C28" i="42"/>
  <c r="D38" i="71"/>
  <c r="D38" i="64"/>
  <c r="J37" i="71"/>
  <c r="J37" i="64"/>
  <c r="F41" i="72"/>
  <c r="F41" i="65"/>
  <c r="R37" i="71"/>
  <c r="R37" i="64"/>
  <c r="L41" i="72"/>
  <c r="L41" i="65"/>
  <c r="N37" i="71"/>
  <c r="N37" i="64"/>
  <c r="N42" i="72"/>
  <c r="N42" i="65"/>
  <c r="T38" i="71"/>
  <c r="T38" i="64"/>
  <c r="R42" i="72"/>
  <c r="R42" i="65"/>
  <c r="J41" i="72"/>
  <c r="J41" i="65"/>
  <c r="L37" i="71"/>
  <c r="L37" i="64"/>
  <c r="T41" i="72"/>
  <c r="T41" i="65"/>
  <c r="P37" i="71"/>
  <c r="P37" i="64"/>
  <c r="P42" i="72"/>
  <c r="P42" i="65"/>
  <c r="F38" i="71"/>
  <c r="F38" i="64"/>
  <c r="H37" i="71"/>
  <c r="H37" i="64"/>
  <c r="H42" i="72"/>
  <c r="H42" i="65"/>
  <c r="J78" i="42"/>
  <c r="F77" i="42"/>
  <c r="G77" i="42"/>
  <c r="K77" i="42"/>
  <c r="I78" i="42"/>
  <c r="E78" i="42"/>
  <c r="H78" i="42"/>
  <c r="D77" i="42"/>
  <c r="G27" i="42"/>
  <c r="K28" i="42"/>
  <c r="H27" i="42"/>
  <c r="J27" i="42"/>
  <c r="F27" i="42"/>
  <c r="D28" i="42"/>
  <c r="I27" i="42"/>
  <c r="E27" i="42"/>
  <c r="C29" i="42" l="1"/>
  <c r="D39" i="71"/>
  <c r="D39" i="64"/>
  <c r="C79" i="42"/>
  <c r="C80" i="42" s="1"/>
  <c r="C81" i="42" s="1"/>
  <c r="C82" i="42" s="1"/>
  <c r="D43" i="65"/>
  <c r="D43" i="72"/>
  <c r="H38" i="71"/>
  <c r="H38" i="64"/>
  <c r="N43" i="72"/>
  <c r="N43" i="65"/>
  <c r="F39" i="71"/>
  <c r="F39" i="64"/>
  <c r="J38" i="71"/>
  <c r="J38" i="64"/>
  <c r="T42" i="72"/>
  <c r="T42" i="65"/>
  <c r="F42" i="72"/>
  <c r="F42" i="65"/>
  <c r="P38" i="71"/>
  <c r="P38" i="64"/>
  <c r="H43" i="72"/>
  <c r="H43" i="65"/>
  <c r="R38" i="71"/>
  <c r="R38" i="64"/>
  <c r="P43" i="72"/>
  <c r="P43" i="65"/>
  <c r="N38" i="71"/>
  <c r="N38" i="64"/>
  <c r="L42" i="72"/>
  <c r="L42" i="65"/>
  <c r="T39" i="71"/>
  <c r="T39" i="64"/>
  <c r="J42" i="72"/>
  <c r="J42" i="65"/>
  <c r="L38" i="71"/>
  <c r="L38" i="64"/>
  <c r="R43" i="72"/>
  <c r="R43" i="65"/>
  <c r="D78" i="42"/>
  <c r="H79" i="42"/>
  <c r="E79" i="42"/>
  <c r="I79" i="42"/>
  <c r="K78" i="42"/>
  <c r="G78" i="42"/>
  <c r="F78" i="42"/>
  <c r="J79" i="42"/>
  <c r="G28" i="42"/>
  <c r="E28" i="42"/>
  <c r="I28" i="42"/>
  <c r="D29" i="42"/>
  <c r="F28" i="42"/>
  <c r="J28" i="42"/>
  <c r="H28" i="42"/>
  <c r="K29" i="42"/>
  <c r="C83" i="42" l="1"/>
  <c r="C84" i="42" s="1"/>
  <c r="C85" i="42" s="1"/>
  <c r="C86" i="42" s="1"/>
  <c r="C87" i="42" s="1"/>
  <c r="D45" i="72"/>
  <c r="D45" i="65"/>
  <c r="C30" i="42"/>
  <c r="D40" i="64"/>
  <c r="D40" i="71"/>
  <c r="N39" i="71"/>
  <c r="N39" i="64"/>
  <c r="T43" i="72"/>
  <c r="T43" i="65"/>
  <c r="P39" i="71"/>
  <c r="P39" i="64"/>
  <c r="T40" i="71"/>
  <c r="T40" i="64"/>
  <c r="J43" i="72"/>
  <c r="J43" i="65"/>
  <c r="L43" i="72"/>
  <c r="L43" i="65"/>
  <c r="R39" i="71"/>
  <c r="R39" i="64"/>
  <c r="J39" i="71"/>
  <c r="J39" i="64"/>
  <c r="F40" i="71"/>
  <c r="F40" i="64"/>
  <c r="H39" i="71"/>
  <c r="H39" i="64"/>
  <c r="L39" i="71"/>
  <c r="L39" i="64"/>
  <c r="F43" i="72"/>
  <c r="F43" i="65"/>
  <c r="E80" i="42"/>
  <c r="J80" i="42"/>
  <c r="K79" i="42"/>
  <c r="I80" i="42"/>
  <c r="H80" i="42"/>
  <c r="F79" i="42"/>
  <c r="G79" i="42"/>
  <c r="D79" i="42"/>
  <c r="K30" i="42"/>
  <c r="H29" i="42"/>
  <c r="J29" i="42"/>
  <c r="F29" i="42"/>
  <c r="D30" i="42"/>
  <c r="I29" i="42"/>
  <c r="E29" i="42"/>
  <c r="G29" i="42"/>
  <c r="C31" i="42" l="1"/>
  <c r="D41" i="71"/>
  <c r="D41" i="64"/>
  <c r="C88" i="42"/>
  <c r="C89" i="42" s="1"/>
  <c r="C90" i="42" s="1"/>
  <c r="C91" i="42" s="1"/>
  <c r="C92" i="42" s="1"/>
  <c r="D47" i="65"/>
  <c r="D47" i="72"/>
  <c r="J40" i="71"/>
  <c r="J40" i="64"/>
  <c r="R40" i="71"/>
  <c r="R40" i="64"/>
  <c r="N40" i="71"/>
  <c r="N40" i="64"/>
  <c r="T41" i="71"/>
  <c r="T41" i="64"/>
  <c r="L40" i="71"/>
  <c r="L40" i="64"/>
  <c r="H40" i="71"/>
  <c r="H40" i="64"/>
  <c r="P40" i="71"/>
  <c r="P40" i="64"/>
  <c r="F41" i="71"/>
  <c r="F41" i="64"/>
  <c r="D80" i="42"/>
  <c r="G80" i="42"/>
  <c r="H81" i="42"/>
  <c r="I81" i="42"/>
  <c r="K80" i="42"/>
  <c r="J81" i="42"/>
  <c r="E81" i="42"/>
  <c r="F80" i="42"/>
  <c r="G30" i="42"/>
  <c r="E30" i="42"/>
  <c r="I30" i="42"/>
  <c r="D31" i="42"/>
  <c r="F30" i="42"/>
  <c r="J30" i="42"/>
  <c r="H30" i="42"/>
  <c r="K31" i="42"/>
  <c r="C93" i="42" l="1"/>
  <c r="C94" i="42" s="1"/>
  <c r="C95" i="42" s="1"/>
  <c r="C96" i="42" s="1"/>
  <c r="C97" i="42" s="1"/>
  <c r="D48" i="65"/>
  <c r="D48" i="72"/>
  <c r="C32" i="42"/>
  <c r="D42" i="71"/>
  <c r="D42" i="64"/>
  <c r="N41" i="71"/>
  <c r="N41" i="64"/>
  <c r="T42" i="71"/>
  <c r="T42" i="64"/>
  <c r="F42" i="71"/>
  <c r="F42" i="64"/>
  <c r="J41" i="71"/>
  <c r="J41" i="64"/>
  <c r="P41" i="71"/>
  <c r="P41" i="64"/>
  <c r="R41" i="71"/>
  <c r="R41" i="64"/>
  <c r="H41" i="71"/>
  <c r="H41" i="64"/>
  <c r="L41" i="71"/>
  <c r="L41" i="64"/>
  <c r="J82" i="42"/>
  <c r="D81" i="42"/>
  <c r="F81" i="42"/>
  <c r="K81" i="42"/>
  <c r="H82" i="42"/>
  <c r="G81" i="42"/>
  <c r="E82" i="42"/>
  <c r="I82" i="42"/>
  <c r="K32" i="42"/>
  <c r="H31" i="42"/>
  <c r="J31" i="42"/>
  <c r="F31" i="42"/>
  <c r="D32" i="42"/>
  <c r="I31" i="42"/>
  <c r="E31" i="42"/>
  <c r="G31" i="42"/>
  <c r="C33" i="42" l="1"/>
  <c r="D43" i="71"/>
  <c r="D43" i="64"/>
  <c r="C98" i="42"/>
  <c r="C99" i="42" s="1"/>
  <c r="C100" i="42" s="1"/>
  <c r="C101" i="42" s="1"/>
  <c r="C102" i="42" s="1"/>
  <c r="D49" i="65"/>
  <c r="D49" i="72"/>
  <c r="P45" i="72"/>
  <c r="P45" i="65"/>
  <c r="H42" i="71"/>
  <c r="H42" i="64"/>
  <c r="H45" i="72"/>
  <c r="H45" i="65"/>
  <c r="P42" i="71"/>
  <c r="P42" i="64"/>
  <c r="T43" i="71"/>
  <c r="T43" i="64"/>
  <c r="F43" i="71"/>
  <c r="F43" i="64"/>
  <c r="R45" i="72"/>
  <c r="R45" i="65"/>
  <c r="L42" i="71"/>
  <c r="L42" i="64"/>
  <c r="N45" i="72"/>
  <c r="N45" i="65"/>
  <c r="J42" i="71"/>
  <c r="J42" i="64"/>
  <c r="R42" i="71"/>
  <c r="R42" i="64"/>
  <c r="N42" i="71"/>
  <c r="N42" i="64"/>
  <c r="I83" i="42"/>
  <c r="E83" i="42"/>
  <c r="H83" i="42"/>
  <c r="G82" i="42"/>
  <c r="K82" i="42"/>
  <c r="F82" i="42"/>
  <c r="D82" i="42"/>
  <c r="J83" i="42"/>
  <c r="D33" i="42"/>
  <c r="G32" i="42"/>
  <c r="E32" i="42"/>
  <c r="I32" i="42"/>
  <c r="F32" i="42"/>
  <c r="J32" i="42"/>
  <c r="H32" i="42"/>
  <c r="K33" i="42"/>
  <c r="C103" i="42" l="1"/>
  <c r="C104" i="42" s="1"/>
  <c r="C105" i="42" s="1"/>
  <c r="C106" i="42" s="1"/>
  <c r="D51" i="65"/>
  <c r="D51" i="72"/>
  <c r="C34" i="42"/>
  <c r="D44" i="64"/>
  <c r="D44" i="71"/>
  <c r="L45" i="72"/>
  <c r="L45" i="65"/>
  <c r="H43" i="71"/>
  <c r="H43" i="64"/>
  <c r="F45" i="72"/>
  <c r="F45" i="65"/>
  <c r="R43" i="71"/>
  <c r="R43" i="64"/>
  <c r="J45" i="72"/>
  <c r="J45" i="65"/>
  <c r="P43" i="71"/>
  <c r="P43" i="64"/>
  <c r="L43" i="71"/>
  <c r="L43" i="64"/>
  <c r="F44" i="71"/>
  <c r="F44" i="64"/>
  <c r="T44" i="71"/>
  <c r="T44" i="64"/>
  <c r="N43" i="71"/>
  <c r="N43" i="64"/>
  <c r="J43" i="71"/>
  <c r="J43" i="64"/>
  <c r="T45" i="72"/>
  <c r="T45" i="65"/>
  <c r="K83" i="42"/>
  <c r="E84" i="42"/>
  <c r="I84" i="42"/>
  <c r="F83" i="42"/>
  <c r="G83" i="42"/>
  <c r="H84" i="42"/>
  <c r="J84" i="42"/>
  <c r="D83" i="42"/>
  <c r="K34" i="42"/>
  <c r="D34" i="42"/>
  <c r="J33" i="42"/>
  <c r="G33" i="42"/>
  <c r="H33" i="42"/>
  <c r="F33" i="42"/>
  <c r="I33" i="42"/>
  <c r="E33" i="42"/>
  <c r="C35" i="42" l="1"/>
  <c r="D45" i="64"/>
  <c r="D45" i="71"/>
  <c r="C107" i="42"/>
  <c r="C108" i="42" s="1"/>
  <c r="C109" i="42" s="1"/>
  <c r="C110" i="42" s="1"/>
  <c r="C111" i="42" s="1"/>
  <c r="D53" i="72"/>
  <c r="D53" i="65"/>
  <c r="T45" i="71"/>
  <c r="T45" i="64"/>
  <c r="L44" i="71"/>
  <c r="L44" i="64"/>
  <c r="F45" i="71"/>
  <c r="F45" i="64"/>
  <c r="R44" i="71"/>
  <c r="R44" i="64"/>
  <c r="H44" i="71"/>
  <c r="H44" i="64"/>
  <c r="P44" i="71"/>
  <c r="P44" i="64"/>
  <c r="J44" i="71"/>
  <c r="J44" i="64"/>
  <c r="N44" i="71"/>
  <c r="N44" i="64"/>
  <c r="J85" i="42"/>
  <c r="E85" i="42"/>
  <c r="G84" i="42"/>
  <c r="F84" i="42"/>
  <c r="H85" i="42"/>
  <c r="I85" i="42"/>
  <c r="K84" i="42"/>
  <c r="D84" i="42"/>
  <c r="G34" i="42"/>
  <c r="E34" i="42"/>
  <c r="I34" i="42"/>
  <c r="F34" i="42"/>
  <c r="H34" i="42"/>
  <c r="J34" i="42"/>
  <c r="D35" i="42"/>
  <c r="K35" i="42"/>
  <c r="C112" i="42" l="1"/>
  <c r="C113" i="42" s="1"/>
  <c r="C114" i="42" s="1"/>
  <c r="C115" i="42" s="1"/>
  <c r="C116" i="42" s="1"/>
  <c r="D54" i="65"/>
  <c r="D54" i="72"/>
  <c r="C36" i="42"/>
  <c r="D46" i="71"/>
  <c r="D46" i="64"/>
  <c r="J45" i="71"/>
  <c r="J45" i="64"/>
  <c r="R45" i="71"/>
  <c r="R45" i="64"/>
  <c r="N45" i="71"/>
  <c r="N45" i="64"/>
  <c r="F46" i="71"/>
  <c r="F46" i="64"/>
  <c r="T46" i="71"/>
  <c r="T46" i="64"/>
  <c r="P45" i="71"/>
  <c r="P45" i="64"/>
  <c r="H45" i="71"/>
  <c r="H45" i="64"/>
  <c r="L45" i="71"/>
  <c r="L45" i="64"/>
  <c r="D85" i="42"/>
  <c r="K85" i="42"/>
  <c r="I86" i="42"/>
  <c r="H86" i="42"/>
  <c r="F85" i="42"/>
  <c r="G85" i="42"/>
  <c r="E86" i="42"/>
  <c r="J86" i="42"/>
  <c r="K36" i="42"/>
  <c r="D36" i="42"/>
  <c r="J35" i="42"/>
  <c r="F35" i="42"/>
  <c r="I35" i="42"/>
  <c r="E35" i="42"/>
  <c r="G35" i="42"/>
  <c r="H35" i="42"/>
  <c r="C37" i="42" l="1"/>
  <c r="D47" i="71"/>
  <c r="D47" i="64"/>
  <c r="D55" i="65"/>
  <c r="D55" i="72"/>
  <c r="L46" i="71"/>
  <c r="L46" i="64"/>
  <c r="H46" i="71"/>
  <c r="H46" i="64"/>
  <c r="J46" i="71"/>
  <c r="J46" i="64"/>
  <c r="N46" i="71"/>
  <c r="N46" i="64"/>
  <c r="P46" i="71"/>
  <c r="P46" i="64"/>
  <c r="R46" i="71"/>
  <c r="R46" i="64"/>
  <c r="F47" i="71"/>
  <c r="F47" i="64"/>
  <c r="T47" i="71"/>
  <c r="T47" i="64"/>
  <c r="H87" i="42"/>
  <c r="D86" i="42"/>
  <c r="J87" i="42"/>
  <c r="E87" i="42"/>
  <c r="G86" i="42"/>
  <c r="F86" i="42"/>
  <c r="I87" i="42"/>
  <c r="K86" i="42"/>
  <c r="H36" i="42"/>
  <c r="G36" i="42"/>
  <c r="E36" i="42"/>
  <c r="I36" i="42"/>
  <c r="D37" i="42"/>
  <c r="K37" i="42"/>
  <c r="F36" i="42"/>
  <c r="J36" i="42"/>
  <c r="C38" i="42" l="1"/>
  <c r="D48" i="71"/>
  <c r="D48" i="64"/>
  <c r="P47" i="72"/>
  <c r="P47" i="65"/>
  <c r="J47" i="71"/>
  <c r="J47" i="64"/>
  <c r="T48" i="71"/>
  <c r="T48" i="64"/>
  <c r="R47" i="71"/>
  <c r="R47" i="64"/>
  <c r="R47" i="72"/>
  <c r="R47" i="65"/>
  <c r="F48" i="71"/>
  <c r="F48" i="64"/>
  <c r="H47" i="72"/>
  <c r="H47" i="65"/>
  <c r="H47" i="71"/>
  <c r="H47" i="64"/>
  <c r="L47" i="71"/>
  <c r="L47" i="64"/>
  <c r="P47" i="71"/>
  <c r="P47" i="64"/>
  <c r="N47" i="71"/>
  <c r="N47" i="64"/>
  <c r="N47" i="72"/>
  <c r="N47" i="65"/>
  <c r="D87" i="42"/>
  <c r="K87" i="42"/>
  <c r="I88" i="42"/>
  <c r="F87" i="42"/>
  <c r="G87" i="42"/>
  <c r="E88" i="42"/>
  <c r="J88" i="42"/>
  <c r="H88" i="42"/>
  <c r="H37" i="42"/>
  <c r="K38" i="42"/>
  <c r="G37" i="42"/>
  <c r="J37" i="42"/>
  <c r="F37" i="42"/>
  <c r="D38" i="42"/>
  <c r="I37" i="42"/>
  <c r="E37" i="42"/>
  <c r="C39" i="42" l="1"/>
  <c r="D49" i="71"/>
  <c r="D49" i="64"/>
  <c r="J47" i="72"/>
  <c r="J47" i="65"/>
  <c r="T47" i="72"/>
  <c r="T47" i="65"/>
  <c r="R48" i="71"/>
  <c r="R48" i="64"/>
  <c r="N48" i="71"/>
  <c r="N48" i="64"/>
  <c r="L48" i="71"/>
  <c r="L48" i="64"/>
  <c r="F47" i="72"/>
  <c r="F47" i="65"/>
  <c r="P48" i="71"/>
  <c r="P48" i="64"/>
  <c r="T49" i="71"/>
  <c r="T49" i="64"/>
  <c r="H48" i="71"/>
  <c r="H48" i="64"/>
  <c r="F49" i="71"/>
  <c r="F49" i="64"/>
  <c r="J48" i="71"/>
  <c r="J48" i="64"/>
  <c r="L47" i="72"/>
  <c r="L47" i="65"/>
  <c r="H89" i="42"/>
  <c r="J89" i="42"/>
  <c r="E89" i="42"/>
  <c r="G88" i="42"/>
  <c r="F88" i="42"/>
  <c r="I89" i="42"/>
  <c r="K88" i="42"/>
  <c r="D88" i="42"/>
  <c r="G38" i="42"/>
  <c r="E38" i="42"/>
  <c r="I38" i="42"/>
  <c r="D39" i="42"/>
  <c r="F38" i="42"/>
  <c r="J38" i="42"/>
  <c r="K39" i="42"/>
  <c r="H38" i="42"/>
  <c r="C40" i="42" l="1"/>
  <c r="D50" i="71"/>
  <c r="D50" i="64"/>
  <c r="F50" i="71"/>
  <c r="F50" i="64"/>
  <c r="L49" i="71"/>
  <c r="L49" i="64"/>
  <c r="N49" i="71"/>
  <c r="N49" i="64"/>
  <c r="T50" i="71"/>
  <c r="T50" i="64"/>
  <c r="R49" i="71"/>
  <c r="R49" i="64"/>
  <c r="P49" i="71"/>
  <c r="P49" i="64"/>
  <c r="H49" i="71"/>
  <c r="H49" i="64"/>
  <c r="J49" i="71"/>
  <c r="J49" i="64"/>
  <c r="D89" i="42"/>
  <c r="K89" i="42"/>
  <c r="I90" i="42"/>
  <c r="F89" i="42"/>
  <c r="G89" i="42"/>
  <c r="E90" i="42"/>
  <c r="J90" i="42"/>
  <c r="H90" i="42"/>
  <c r="H39" i="42"/>
  <c r="K40" i="42"/>
  <c r="J39" i="42"/>
  <c r="F39" i="42"/>
  <c r="D40" i="42"/>
  <c r="I39" i="42"/>
  <c r="E39" i="42"/>
  <c r="G39" i="42"/>
  <c r="C41" i="42" l="1"/>
  <c r="D51" i="71"/>
  <c r="D51" i="64"/>
  <c r="L50" i="71"/>
  <c r="L50" i="64"/>
  <c r="H50" i="71"/>
  <c r="H50" i="64"/>
  <c r="P50" i="71"/>
  <c r="P50" i="64"/>
  <c r="J50" i="71"/>
  <c r="J50" i="64"/>
  <c r="R50" i="71"/>
  <c r="R50" i="64"/>
  <c r="T51" i="71"/>
  <c r="T51" i="64"/>
  <c r="F51" i="71"/>
  <c r="F51" i="64"/>
  <c r="N50" i="71"/>
  <c r="N50" i="64"/>
  <c r="H91" i="42"/>
  <c r="J91" i="42"/>
  <c r="E91" i="42"/>
  <c r="G90" i="42"/>
  <c r="F90" i="42"/>
  <c r="I91" i="42"/>
  <c r="K90" i="42"/>
  <c r="D90" i="42"/>
  <c r="G40" i="42"/>
  <c r="E40" i="42"/>
  <c r="I40" i="42"/>
  <c r="D41" i="42"/>
  <c r="F40" i="42"/>
  <c r="J40" i="42"/>
  <c r="K41" i="42"/>
  <c r="H40" i="42"/>
  <c r="C42" i="42" l="1"/>
  <c r="D52" i="64"/>
  <c r="D52" i="71"/>
  <c r="N51" i="71"/>
  <c r="N51" i="64"/>
  <c r="R51" i="71"/>
  <c r="R51" i="64"/>
  <c r="P51" i="71"/>
  <c r="P51" i="64"/>
  <c r="T52" i="71"/>
  <c r="T52" i="64"/>
  <c r="J51" i="71"/>
  <c r="J51" i="64"/>
  <c r="F52" i="71"/>
  <c r="F52" i="64"/>
  <c r="H51" i="71"/>
  <c r="H51" i="64"/>
  <c r="L51" i="71"/>
  <c r="L51" i="64"/>
  <c r="D91" i="42"/>
  <c r="K91" i="42"/>
  <c r="I92" i="42"/>
  <c r="F91" i="42"/>
  <c r="G91" i="42"/>
  <c r="E92" i="42"/>
  <c r="J92" i="42"/>
  <c r="H92" i="42"/>
  <c r="H41" i="42"/>
  <c r="K42" i="42"/>
  <c r="J41" i="42"/>
  <c r="F41" i="42"/>
  <c r="D42" i="42"/>
  <c r="I41" i="42"/>
  <c r="E41" i="42"/>
  <c r="G41" i="42"/>
  <c r="D53" i="64" l="1"/>
  <c r="D59" i="64" s="1"/>
  <c r="D59" i="35"/>
  <c r="D53" i="71"/>
  <c r="D59" i="71" s="1"/>
  <c r="C45" i="42"/>
  <c r="N48" i="72"/>
  <c r="N48" i="65"/>
  <c r="F53" i="71"/>
  <c r="F53" i="64"/>
  <c r="R48" i="72"/>
  <c r="R48" i="65"/>
  <c r="H48" i="72"/>
  <c r="H48" i="65"/>
  <c r="R52" i="71"/>
  <c r="R52" i="64"/>
  <c r="L52" i="71"/>
  <c r="L52" i="64"/>
  <c r="P52" i="71"/>
  <c r="P52" i="64"/>
  <c r="T53" i="71"/>
  <c r="T53" i="64"/>
  <c r="H52" i="71"/>
  <c r="H52" i="64"/>
  <c r="J52" i="71"/>
  <c r="J52" i="64"/>
  <c r="P48" i="72"/>
  <c r="P48" i="65"/>
  <c r="N52" i="71"/>
  <c r="N52" i="64"/>
  <c r="H93" i="42"/>
  <c r="J93" i="42"/>
  <c r="E93" i="42"/>
  <c r="G92" i="42"/>
  <c r="F92" i="42"/>
  <c r="I93" i="42"/>
  <c r="K92" i="42"/>
  <c r="D92" i="42"/>
  <c r="G42" i="42"/>
  <c r="E42" i="42"/>
  <c r="I42" i="42"/>
  <c r="D45" i="42"/>
  <c r="F42" i="42"/>
  <c r="J42" i="42"/>
  <c r="K45" i="42"/>
  <c r="H42" i="42"/>
  <c r="D55" i="71" l="1"/>
  <c r="D55" i="64"/>
  <c r="F55" i="71"/>
  <c r="F55" i="64"/>
  <c r="P53" i="71"/>
  <c r="P53" i="64"/>
  <c r="J48" i="72"/>
  <c r="J48" i="65"/>
  <c r="L48" i="72"/>
  <c r="L48" i="65"/>
  <c r="H53" i="71"/>
  <c r="H53" i="64"/>
  <c r="J53" i="71"/>
  <c r="J53" i="64"/>
  <c r="L53" i="71"/>
  <c r="L53" i="64"/>
  <c r="N53" i="71"/>
  <c r="N53" i="64"/>
  <c r="F48" i="72"/>
  <c r="F48" i="65"/>
  <c r="T55" i="71"/>
  <c r="T55" i="64"/>
  <c r="T48" i="72"/>
  <c r="T48" i="65"/>
  <c r="R53" i="71"/>
  <c r="R53" i="64"/>
  <c r="D93" i="42"/>
  <c r="K93" i="42"/>
  <c r="I94" i="42"/>
  <c r="F93" i="42"/>
  <c r="G93" i="42"/>
  <c r="E94" i="42"/>
  <c r="J94" i="42"/>
  <c r="H94" i="42"/>
  <c r="H45" i="42"/>
  <c r="J45" i="42"/>
  <c r="F45" i="42"/>
  <c r="I45" i="42"/>
  <c r="E45" i="42"/>
  <c r="G45" i="42"/>
  <c r="P55" i="71" l="1"/>
  <c r="P55" i="64"/>
  <c r="J55" i="71"/>
  <c r="J55" i="64"/>
  <c r="R55" i="71"/>
  <c r="R55" i="64"/>
  <c r="N55" i="71"/>
  <c r="N55" i="64"/>
  <c r="L55" i="71"/>
  <c r="L55" i="64"/>
  <c r="H55" i="71"/>
  <c r="H55" i="64"/>
  <c r="H95" i="42"/>
  <c r="J95" i="42"/>
  <c r="E95" i="42"/>
  <c r="G94" i="42"/>
  <c r="F94" i="42"/>
  <c r="I95" i="42"/>
  <c r="K94" i="42"/>
  <c r="D94" i="42"/>
  <c r="D95" i="42" l="1"/>
  <c r="K95" i="42"/>
  <c r="I96" i="42"/>
  <c r="F95" i="42"/>
  <c r="G95" i="42"/>
  <c r="E96" i="42"/>
  <c r="J96" i="42"/>
  <c r="H96" i="42"/>
  <c r="H97" i="42" l="1"/>
  <c r="J97" i="42"/>
  <c r="E97" i="42"/>
  <c r="G96" i="42"/>
  <c r="F96" i="42"/>
  <c r="I97" i="42"/>
  <c r="K96" i="42"/>
  <c r="D96" i="42"/>
  <c r="P49" i="72" l="1"/>
  <c r="P49" i="65"/>
  <c r="H49" i="72"/>
  <c r="H49" i="65"/>
  <c r="R49" i="72"/>
  <c r="R49" i="65"/>
  <c r="N49" i="72"/>
  <c r="N49" i="65"/>
  <c r="D97" i="42"/>
  <c r="K97" i="42"/>
  <c r="I98" i="42"/>
  <c r="F97" i="42"/>
  <c r="G97" i="42"/>
  <c r="E98" i="42"/>
  <c r="J98" i="42"/>
  <c r="H98" i="42"/>
  <c r="T49" i="72" l="1"/>
  <c r="T49" i="65"/>
  <c r="F49" i="72"/>
  <c r="F49" i="65"/>
  <c r="J49" i="72"/>
  <c r="J49" i="65"/>
  <c r="L49" i="72"/>
  <c r="L49" i="65"/>
  <c r="J99" i="42"/>
  <c r="E99" i="42"/>
  <c r="I99" i="42"/>
  <c r="H99" i="42"/>
  <c r="G98" i="42"/>
  <c r="F98" i="42"/>
  <c r="K98" i="42"/>
  <c r="D98" i="42"/>
  <c r="G99" i="42" l="1"/>
  <c r="H100" i="42"/>
  <c r="E100" i="42"/>
  <c r="K99" i="42"/>
  <c r="J100" i="42"/>
  <c r="D99" i="42"/>
  <c r="F99" i="42"/>
  <c r="I100" i="42"/>
  <c r="D100" i="42" l="1"/>
  <c r="E101" i="42"/>
  <c r="H101" i="42"/>
  <c r="G100" i="42"/>
  <c r="F100" i="42"/>
  <c r="K100" i="42"/>
  <c r="I101" i="42"/>
  <c r="J101" i="42"/>
  <c r="H102" i="42" l="1"/>
  <c r="D101" i="42"/>
  <c r="J102" i="42"/>
  <c r="I102" i="42"/>
  <c r="K101" i="42"/>
  <c r="F101" i="42"/>
  <c r="G101" i="42"/>
  <c r="E102" i="42"/>
  <c r="H51" i="72" l="1"/>
  <c r="H51" i="65"/>
  <c r="P51" i="72"/>
  <c r="P51" i="65"/>
  <c r="R51" i="72"/>
  <c r="R51" i="65"/>
  <c r="N51" i="72"/>
  <c r="N51" i="65"/>
  <c r="G102" i="42"/>
  <c r="F102" i="42"/>
  <c r="I103" i="42"/>
  <c r="J103" i="42"/>
  <c r="D102" i="42"/>
  <c r="E103" i="42"/>
  <c r="K102" i="42"/>
  <c r="H103" i="42"/>
  <c r="J51" i="72" l="1"/>
  <c r="J51" i="65"/>
  <c r="L51" i="72"/>
  <c r="L51" i="65"/>
  <c r="T51" i="72"/>
  <c r="T51" i="65"/>
  <c r="F51" i="72"/>
  <c r="F51" i="65"/>
  <c r="K103" i="42"/>
  <c r="D103" i="42"/>
  <c r="F103" i="42"/>
  <c r="G103" i="42"/>
  <c r="H104" i="42"/>
  <c r="E104" i="42"/>
  <c r="J104" i="42"/>
  <c r="I104" i="42"/>
  <c r="I105" i="42" l="1"/>
  <c r="J105" i="42"/>
  <c r="H105" i="42"/>
  <c r="G104" i="42"/>
  <c r="F104" i="42"/>
  <c r="E105" i="42"/>
  <c r="D104" i="42"/>
  <c r="K104" i="42"/>
  <c r="J106" i="42" l="1"/>
  <c r="K105" i="42"/>
  <c r="D105" i="42"/>
  <c r="F105" i="42"/>
  <c r="G105" i="42"/>
  <c r="H106" i="42"/>
  <c r="I106" i="42"/>
  <c r="E106" i="42"/>
  <c r="P53" i="72" l="1"/>
  <c r="P53" i="65"/>
  <c r="H53" i="72"/>
  <c r="H53" i="65"/>
  <c r="N53" i="72"/>
  <c r="N53" i="65"/>
  <c r="R53" i="72"/>
  <c r="R53" i="65"/>
  <c r="K106" i="42"/>
  <c r="E107" i="42"/>
  <c r="I107" i="42"/>
  <c r="F106" i="42"/>
  <c r="J107" i="42"/>
  <c r="H107" i="42"/>
  <c r="G106" i="42"/>
  <c r="D106" i="42"/>
  <c r="J53" i="72" l="1"/>
  <c r="J53" i="65"/>
  <c r="T53" i="72"/>
  <c r="T53" i="65"/>
  <c r="F53" i="72"/>
  <c r="F53" i="65"/>
  <c r="L53" i="72"/>
  <c r="L53" i="65"/>
  <c r="H108" i="42"/>
  <c r="J108" i="42"/>
  <c r="F107" i="42"/>
  <c r="I108" i="42"/>
  <c r="E108" i="42"/>
  <c r="D107" i="42"/>
  <c r="G107" i="42"/>
  <c r="K107" i="42"/>
  <c r="G108" i="42" l="1"/>
  <c r="K108" i="42"/>
  <c r="D108" i="42"/>
  <c r="E109" i="42"/>
  <c r="I109" i="42"/>
  <c r="F108" i="42"/>
  <c r="J109" i="42"/>
  <c r="H109" i="42"/>
  <c r="H110" i="42" l="1"/>
  <c r="J110" i="42"/>
  <c r="F109" i="42"/>
  <c r="I110" i="42"/>
  <c r="E110" i="42"/>
  <c r="D109" i="42"/>
  <c r="K109" i="42"/>
  <c r="G109" i="42"/>
  <c r="G110" i="42" l="1"/>
  <c r="K110" i="42"/>
  <c r="D110" i="42"/>
  <c r="E111" i="42"/>
  <c r="I111" i="42"/>
  <c r="F110" i="42"/>
  <c r="J111" i="42"/>
  <c r="H111" i="42"/>
  <c r="N54" i="72" l="1"/>
  <c r="N54" i="65"/>
  <c r="R54" i="72"/>
  <c r="R54" i="65"/>
  <c r="P54" i="72"/>
  <c r="P54" i="65"/>
  <c r="H54" i="72"/>
  <c r="H54" i="65"/>
  <c r="H112" i="42"/>
  <c r="J112" i="42"/>
  <c r="F111" i="42"/>
  <c r="I112" i="42"/>
  <c r="E112" i="42"/>
  <c r="D111" i="42"/>
  <c r="K111" i="42"/>
  <c r="G111" i="42"/>
  <c r="J54" i="72" l="1"/>
  <c r="J54" i="65"/>
  <c r="L54" i="72"/>
  <c r="L54" i="65"/>
  <c r="T54" i="72"/>
  <c r="T54" i="65"/>
  <c r="F54" i="72"/>
  <c r="F54" i="65"/>
  <c r="G112" i="42"/>
  <c r="K112" i="42"/>
  <c r="D112" i="42"/>
  <c r="E113" i="42"/>
  <c r="I113" i="42"/>
  <c r="F112" i="42"/>
  <c r="J113" i="42"/>
  <c r="H113" i="42"/>
  <c r="H114" i="42" l="1"/>
  <c r="J114" i="42"/>
  <c r="F113" i="42"/>
  <c r="I114" i="42"/>
  <c r="E114" i="42"/>
  <c r="D113" i="42"/>
  <c r="K113" i="42"/>
  <c r="G113" i="42"/>
  <c r="G114" i="42" l="1"/>
  <c r="K114" i="42"/>
  <c r="D114" i="42"/>
  <c r="E115" i="42"/>
  <c r="I115" i="42"/>
  <c r="F114" i="42"/>
  <c r="J115" i="42"/>
  <c r="H115" i="42"/>
  <c r="D115" i="42" l="1"/>
  <c r="H116" i="42"/>
  <c r="J116" i="42"/>
  <c r="F115" i="42"/>
  <c r="I116" i="42"/>
  <c r="E116" i="42"/>
  <c r="K115" i="42"/>
  <c r="G115" i="42"/>
  <c r="H55" i="72" l="1"/>
  <c r="H55" i="65"/>
  <c r="P55" i="72"/>
  <c r="P55" i="65"/>
  <c r="R55" i="72"/>
  <c r="R55" i="65"/>
  <c r="N55" i="72"/>
  <c r="N55" i="65"/>
  <c r="G116" i="42"/>
  <c r="K116" i="42"/>
  <c r="F116" i="42"/>
  <c r="D116" i="42"/>
  <c r="F55" i="72" l="1"/>
  <c r="F55" i="65"/>
  <c r="J55" i="72"/>
  <c r="J55" i="65"/>
  <c r="T55" i="72"/>
  <c r="T55" i="65"/>
  <c r="L55" i="72"/>
  <c r="L55" i="65"/>
</calcChain>
</file>

<file path=xl/sharedStrings.xml><?xml version="1.0" encoding="utf-8"?>
<sst xmlns="http://schemas.openxmlformats.org/spreadsheetml/2006/main" count="7960" uniqueCount="1100">
  <si>
    <t>per spedizione</t>
  </si>
  <si>
    <t>Falls Sie Ihre Sendung nicht elektronisch (ohne myTNT) abwickeln möchten.</t>
  </si>
  <si>
    <t>Ausgedruckte Papierrechnung.</t>
  </si>
  <si>
    <t>Import-Sendungen, welche über einen manuellen XBB-Import-Abholauftrag organisiert werden.</t>
  </si>
  <si>
    <t>Für Transporte von gefährlichen Gütern (gem. IATA und ICAO).</t>
  </si>
  <si>
    <t>Für Sendungen, welche "freigestellte" Lithium Batterien beinhalten.</t>
  </si>
  <si>
    <t>Für Sendungen mit Biologischen Substanzen nach UN 3373 Category B (Ambient).</t>
  </si>
  <si>
    <t>Für Trockeneissendungen ohne Gefahrgüter.</t>
  </si>
  <si>
    <t>su richiesta</t>
  </si>
  <si>
    <t>Documenti</t>
  </si>
  <si>
    <t>Indice</t>
  </si>
  <si>
    <t>% dell’importo
della fattura</t>
  </si>
  <si>
    <t>Il mittente risponde di eventuali costi aggiuntivi risultanti all’estero e rifiutati dal destinatario.</t>
  </si>
  <si>
    <t>71-250 prezzo per kg</t>
  </si>
  <si>
    <t>&gt; 250 prezzo per kg</t>
  </si>
  <si>
    <t>Wie diese Tabelle verwendet wird:</t>
  </si>
  <si>
    <t>Express Service</t>
  </si>
  <si>
    <t>Economy Service</t>
  </si>
  <si>
    <t>in % des 
Rechnungsbetrages</t>
  </si>
  <si>
    <t>destination, transit times and services</t>
  </si>
  <si>
    <t>Andorra</t>
  </si>
  <si>
    <t>Luxembourg</t>
  </si>
  <si>
    <t>Monaco</t>
  </si>
  <si>
    <t>Portugal</t>
  </si>
  <si>
    <t>EU-Clearance</t>
  </si>
  <si>
    <t>0.5 kg</t>
  </si>
  <si>
    <t>1.0 kg</t>
  </si>
  <si>
    <t>1.5 kg</t>
  </si>
  <si>
    <t>2.0 kg</t>
  </si>
  <si>
    <t>2.5 kg</t>
  </si>
  <si>
    <t>3.0 kg</t>
  </si>
  <si>
    <t>3.5 kg</t>
  </si>
  <si>
    <t>4.0 kg</t>
  </si>
  <si>
    <t>4.5 kg</t>
  </si>
  <si>
    <t>5.0 kg</t>
  </si>
  <si>
    <t>6.0 kg</t>
  </si>
  <si>
    <t>7.0 kg</t>
  </si>
  <si>
    <t>8.0 kg</t>
  </si>
  <si>
    <t>9.0 kg</t>
  </si>
  <si>
    <t>10.0 kg</t>
  </si>
  <si>
    <t>11.0 kg</t>
  </si>
  <si>
    <t>12.0 kg</t>
  </si>
  <si>
    <t>13.0 kg</t>
  </si>
  <si>
    <t>14.0 kg</t>
  </si>
  <si>
    <t>15.0 kg</t>
  </si>
  <si>
    <t>16.0 kg</t>
  </si>
  <si>
    <t>17.0 kg</t>
  </si>
  <si>
    <t>18.0 kg</t>
  </si>
  <si>
    <t>19.0 kg</t>
  </si>
  <si>
    <t>20.0 kg</t>
  </si>
  <si>
    <t>21.0 kg</t>
  </si>
  <si>
    <t>22.0 kg</t>
  </si>
  <si>
    <t>23.0 kg</t>
  </si>
  <si>
    <t>24.0 kg</t>
  </si>
  <si>
    <t>25.0 kg</t>
  </si>
  <si>
    <t>26.0 kg</t>
  </si>
  <si>
    <t>27.0 kg</t>
  </si>
  <si>
    <t>28.0 kg</t>
  </si>
  <si>
    <t>30.0 kg</t>
  </si>
  <si>
    <t>70.0 kg</t>
  </si>
  <si>
    <t>71-250 Preis per kg</t>
  </si>
  <si>
    <t>&gt; 250 Preis per kg</t>
  </si>
  <si>
    <t>&gt;3000 rate per kg</t>
  </si>
  <si>
    <t>1000.0 kg</t>
  </si>
  <si>
    <t>India</t>
  </si>
  <si>
    <t>China</t>
  </si>
  <si>
    <t>Singapore</t>
  </si>
  <si>
    <t>Malaysia</t>
  </si>
  <si>
    <t>Thailand</t>
  </si>
  <si>
    <t>Canada</t>
  </si>
  <si>
    <t>Israel</t>
  </si>
  <si>
    <t>Mexico</t>
  </si>
  <si>
    <t>Indonesia</t>
  </si>
  <si>
    <t>Brazil</t>
  </si>
  <si>
    <t>Japan</t>
  </si>
  <si>
    <t>Australia</t>
  </si>
  <si>
    <t>South Africa</t>
  </si>
  <si>
    <t>Egypt</t>
  </si>
  <si>
    <t>Philippines</t>
  </si>
  <si>
    <t>Qatar</t>
  </si>
  <si>
    <t>Oman</t>
  </si>
  <si>
    <t>Bahrain</t>
  </si>
  <si>
    <t>Pakistan</t>
  </si>
  <si>
    <t>Kenya</t>
  </si>
  <si>
    <t>Myanmar</t>
  </si>
  <si>
    <t>Saudi Arabia</t>
  </si>
  <si>
    <t>Kuwait</t>
  </si>
  <si>
    <t>Chile</t>
  </si>
  <si>
    <t>Argentina</t>
  </si>
  <si>
    <t>12:00 Express</t>
  </si>
  <si>
    <t>10:00 Express</t>
  </si>
  <si>
    <t>Index</t>
  </si>
  <si>
    <t>50.0 kg</t>
  </si>
  <si>
    <t>100.0 kg</t>
  </si>
  <si>
    <t>150.0 kg</t>
  </si>
  <si>
    <t>200.0 kg</t>
  </si>
  <si>
    <t>300.0 kg</t>
  </si>
  <si>
    <t>500.0 kg</t>
  </si>
  <si>
    <t>750.0 kg</t>
  </si>
  <si>
    <t>Vietnam</t>
  </si>
  <si>
    <t>pro Sendung</t>
  </si>
  <si>
    <t>Sie übernehmen als Empfänger die Transportkosten.</t>
  </si>
  <si>
    <t>pro Rechnung</t>
  </si>
  <si>
    <t xml:space="preserve">  -nicht stapelbar (SNS)</t>
  </si>
  <si>
    <t>Importabfertigung</t>
  </si>
  <si>
    <t>Wichtiger Hinweis für Exporte</t>
  </si>
  <si>
    <t>Für Zusatzkosten, die im Ausland anfallen und vom Empfänger verweigert werden, ist der Absender haftbar.</t>
  </si>
  <si>
    <t>Destination</t>
  </si>
  <si>
    <t>Country
code</t>
  </si>
  <si>
    <t>Afghanistan</t>
  </si>
  <si>
    <t>AF</t>
  </si>
  <si>
    <t>a</t>
  </si>
  <si>
    <t>Albania</t>
  </si>
  <si>
    <t>AL</t>
  </si>
  <si>
    <t>Algeria</t>
  </si>
  <si>
    <t>DZ</t>
  </si>
  <si>
    <t>American Samoa</t>
  </si>
  <si>
    <t>AS</t>
  </si>
  <si>
    <t>AD</t>
  </si>
  <si>
    <t>Angola</t>
  </si>
  <si>
    <t>AO</t>
  </si>
  <si>
    <t>Anguilla</t>
  </si>
  <si>
    <t>AI</t>
  </si>
  <si>
    <t>Antigua and Barbuda</t>
  </si>
  <si>
    <t>AG</t>
  </si>
  <si>
    <t>AR</t>
  </si>
  <si>
    <t>Armenia</t>
  </si>
  <si>
    <t>AM</t>
  </si>
  <si>
    <t>Aruba</t>
  </si>
  <si>
    <t>AW</t>
  </si>
  <si>
    <t>AU</t>
  </si>
  <si>
    <t>Austria</t>
  </si>
  <si>
    <t>AT</t>
  </si>
  <si>
    <t>Azerbaijan</t>
  </si>
  <si>
    <t>AZ</t>
  </si>
  <si>
    <t>Bahamas</t>
  </si>
  <si>
    <t>BS</t>
  </si>
  <si>
    <t>BH</t>
  </si>
  <si>
    <t>Bangladesh</t>
  </si>
  <si>
    <t>BD</t>
  </si>
  <si>
    <t>Barbados</t>
  </si>
  <si>
    <t>BB</t>
  </si>
  <si>
    <t>Belarus</t>
  </si>
  <si>
    <t>BY</t>
  </si>
  <si>
    <t>Belgium</t>
  </si>
  <si>
    <t>BE</t>
  </si>
  <si>
    <t>Belize</t>
  </si>
  <si>
    <t>BZ</t>
  </si>
  <si>
    <t>Benin</t>
  </si>
  <si>
    <t>BJ</t>
  </si>
  <si>
    <t>Bermuda</t>
  </si>
  <si>
    <t>BM</t>
  </si>
  <si>
    <t>Bhutan</t>
  </si>
  <si>
    <t>BT</t>
  </si>
  <si>
    <t>Bolivia</t>
  </si>
  <si>
    <t>BO</t>
  </si>
  <si>
    <t>Bosnia Herzegovina</t>
  </si>
  <si>
    <t>BA</t>
  </si>
  <si>
    <t>Botswana</t>
  </si>
  <si>
    <t>BW</t>
  </si>
  <si>
    <t>BR</t>
  </si>
  <si>
    <t>Brunei Darussalam</t>
  </si>
  <si>
    <t>BN</t>
  </si>
  <si>
    <t>Bulgaria</t>
  </si>
  <si>
    <t>BG</t>
  </si>
  <si>
    <t>Burkina Faso</t>
  </si>
  <si>
    <t>BF</t>
  </si>
  <si>
    <t>Burundi</t>
  </si>
  <si>
    <t>BI</t>
  </si>
  <si>
    <t>Cameroon</t>
  </si>
  <si>
    <t>CM</t>
  </si>
  <si>
    <t>CA</t>
  </si>
  <si>
    <t>Cape Verde</t>
  </si>
  <si>
    <t>CV</t>
  </si>
  <si>
    <t>Cayman Islands</t>
  </si>
  <si>
    <t>KY</t>
  </si>
  <si>
    <t>Chad</t>
  </si>
  <si>
    <t>TD</t>
  </si>
  <si>
    <t>CL</t>
  </si>
  <si>
    <t>CN</t>
  </si>
  <si>
    <t>Christmas Island</t>
  </si>
  <si>
    <t>CX</t>
  </si>
  <si>
    <t>Cocos Keeling Islands</t>
  </si>
  <si>
    <t>CC</t>
  </si>
  <si>
    <t>Colombia</t>
  </si>
  <si>
    <t>CO</t>
  </si>
  <si>
    <t>Congo</t>
  </si>
  <si>
    <t>CG</t>
  </si>
  <si>
    <t>Cook Islands</t>
  </si>
  <si>
    <t>CK</t>
  </si>
  <si>
    <t>Cote D Ivoire</t>
  </si>
  <si>
    <t>CI</t>
  </si>
  <si>
    <t>Croatia</t>
  </si>
  <si>
    <t>HR</t>
  </si>
  <si>
    <t>Cyprus</t>
  </si>
  <si>
    <t>CY</t>
  </si>
  <si>
    <t>Czech Republic</t>
  </si>
  <si>
    <t>CZ</t>
  </si>
  <si>
    <t>Denmark</t>
  </si>
  <si>
    <t>DK</t>
  </si>
  <si>
    <t>Dominica</t>
  </si>
  <si>
    <t>DM</t>
  </si>
  <si>
    <t>Dominican Republic</t>
  </si>
  <si>
    <t>DO</t>
  </si>
  <si>
    <t>Ecuador</t>
  </si>
  <si>
    <t>EC</t>
  </si>
  <si>
    <t>EG</t>
  </si>
  <si>
    <t>El Salvador</t>
  </si>
  <si>
    <t>SV</t>
  </si>
  <si>
    <t>Equatorial Guinea</t>
  </si>
  <si>
    <t>GQ</t>
  </si>
  <si>
    <t>Eritrea</t>
  </si>
  <si>
    <t>ER</t>
  </si>
  <si>
    <t>Estonia</t>
  </si>
  <si>
    <t>EE</t>
  </si>
  <si>
    <t>Ethiopia</t>
  </si>
  <si>
    <t>ET</t>
  </si>
  <si>
    <t>Faroe Islands</t>
  </si>
  <si>
    <t>FO</t>
  </si>
  <si>
    <t>Fiji</t>
  </si>
  <si>
    <t>FJ</t>
  </si>
  <si>
    <t>Finland</t>
  </si>
  <si>
    <t>FI</t>
  </si>
  <si>
    <t>France</t>
  </si>
  <si>
    <t>FR</t>
  </si>
  <si>
    <t>French Guiana</t>
  </si>
  <si>
    <t>GF</t>
  </si>
  <si>
    <t>French Polynesia</t>
  </si>
  <si>
    <t>PF</t>
  </si>
  <si>
    <t>Gabon</t>
  </si>
  <si>
    <t>GA</t>
  </si>
  <si>
    <t>Gambia</t>
  </si>
  <si>
    <t>GM</t>
  </si>
  <si>
    <t>DE</t>
  </si>
  <si>
    <t>Ghana</t>
  </si>
  <si>
    <t>GH</t>
  </si>
  <si>
    <t>Gibraltar</t>
  </si>
  <si>
    <t>GI</t>
  </si>
  <si>
    <t>Greece</t>
  </si>
  <si>
    <t>GR</t>
  </si>
  <si>
    <t>Greenland</t>
  </si>
  <si>
    <t>GL</t>
  </si>
  <si>
    <t>Grenada</t>
  </si>
  <si>
    <t>GD</t>
  </si>
  <si>
    <t>Guadeloupe</t>
  </si>
  <si>
    <t>GP</t>
  </si>
  <si>
    <t>Guam</t>
  </si>
  <si>
    <t>GU</t>
  </si>
  <si>
    <t>Guatemala</t>
  </si>
  <si>
    <t>GT</t>
  </si>
  <si>
    <t>Guinea</t>
  </si>
  <si>
    <t>GN</t>
  </si>
  <si>
    <t>Guinea Bissau</t>
  </si>
  <si>
    <t>GW</t>
  </si>
  <si>
    <t>Guyana</t>
  </si>
  <si>
    <t>GY</t>
  </si>
  <si>
    <t>Haiti</t>
  </si>
  <si>
    <t>HT</t>
  </si>
  <si>
    <t>Honduras</t>
  </si>
  <si>
    <t>HN</t>
  </si>
  <si>
    <t>HK</t>
  </si>
  <si>
    <t>Hungary</t>
  </si>
  <si>
    <t>HU</t>
  </si>
  <si>
    <t>Iceland</t>
  </si>
  <si>
    <t>IS</t>
  </si>
  <si>
    <t>IN</t>
  </si>
  <si>
    <t>ID</t>
  </si>
  <si>
    <t>Iraq</t>
  </si>
  <si>
    <t>IQ</t>
  </si>
  <si>
    <t>Ireland</t>
  </si>
  <si>
    <t>IE</t>
  </si>
  <si>
    <t>IL</t>
  </si>
  <si>
    <t>IT</t>
  </si>
  <si>
    <t>Jamaica</t>
  </si>
  <si>
    <t>JM</t>
  </si>
  <si>
    <t>JP</t>
  </si>
  <si>
    <t>Kazakhstan</t>
  </si>
  <si>
    <t>KZ</t>
  </si>
  <si>
    <t>KE</t>
  </si>
  <si>
    <t>Kiribati</t>
  </si>
  <si>
    <t>KI</t>
  </si>
  <si>
    <t>Korea  South</t>
  </si>
  <si>
    <t>Kosovo</t>
  </si>
  <si>
    <t>YK</t>
  </si>
  <si>
    <t>KW</t>
  </si>
  <si>
    <t>Kyrgyzstan</t>
  </si>
  <si>
    <t>KG</t>
  </si>
  <si>
    <t>Laos</t>
  </si>
  <si>
    <t>LA</t>
  </si>
  <si>
    <t>Latvia</t>
  </si>
  <si>
    <t>LV</t>
  </si>
  <si>
    <t>Lebanon</t>
  </si>
  <si>
    <t>LB</t>
  </si>
  <si>
    <t>Lesotho</t>
  </si>
  <si>
    <t>LS</t>
  </si>
  <si>
    <t>Liberia</t>
  </si>
  <si>
    <t>LR</t>
  </si>
  <si>
    <t>Libya</t>
  </si>
  <si>
    <t>LY</t>
  </si>
  <si>
    <t>Lithuania</t>
  </si>
  <si>
    <t>LT</t>
  </si>
  <si>
    <t>LU</t>
  </si>
  <si>
    <t>MO</t>
  </si>
  <si>
    <t>MK</t>
  </si>
  <si>
    <t>Madagascar</t>
  </si>
  <si>
    <t>MG</t>
  </si>
  <si>
    <t>Malawi</t>
  </si>
  <si>
    <t>MW</t>
  </si>
  <si>
    <t>MY</t>
  </si>
  <si>
    <t>Maldives</t>
  </si>
  <si>
    <t>MV</t>
  </si>
  <si>
    <t>Mali</t>
  </si>
  <si>
    <t>ML</t>
  </si>
  <si>
    <t>Malta</t>
  </si>
  <si>
    <t>MT</t>
  </si>
  <si>
    <t>Marshall Islands</t>
  </si>
  <si>
    <t>MH</t>
  </si>
  <si>
    <t>Martinique</t>
  </si>
  <si>
    <t>MQ</t>
  </si>
  <si>
    <t>Mauritania</t>
  </si>
  <si>
    <t>MR</t>
  </si>
  <si>
    <t>Mauritius</t>
  </si>
  <si>
    <t>MU</t>
  </si>
  <si>
    <t>Mayotte</t>
  </si>
  <si>
    <t>YT</t>
  </si>
  <si>
    <t>MX</t>
  </si>
  <si>
    <t>Micronesia</t>
  </si>
  <si>
    <t>FM</t>
  </si>
  <si>
    <t>Moldova</t>
  </si>
  <si>
    <t>MD</t>
  </si>
  <si>
    <t>MC</t>
  </si>
  <si>
    <t>Mongolia</t>
  </si>
  <si>
    <t>MN</t>
  </si>
  <si>
    <t>Montserrat</t>
  </si>
  <si>
    <t>MS</t>
  </si>
  <si>
    <t>Morocco</t>
  </si>
  <si>
    <t>MA</t>
  </si>
  <si>
    <t>Mozambique</t>
  </si>
  <si>
    <t>MZ</t>
  </si>
  <si>
    <t>MM</t>
  </si>
  <si>
    <t>Namibia</t>
  </si>
  <si>
    <t>NA</t>
  </si>
  <si>
    <t>Nauru</t>
  </si>
  <si>
    <t>NR</t>
  </si>
  <si>
    <t>Nepal</t>
  </si>
  <si>
    <t>NP</t>
  </si>
  <si>
    <t>Netherlands</t>
  </si>
  <si>
    <t>NL</t>
  </si>
  <si>
    <t>New Caledonia</t>
  </si>
  <si>
    <t>NC</t>
  </si>
  <si>
    <t>New Zealand</t>
  </si>
  <si>
    <t>NZ</t>
  </si>
  <si>
    <t>Nicaragua</t>
  </si>
  <si>
    <t>NI</t>
  </si>
  <si>
    <t>Niger</t>
  </si>
  <si>
    <t>NE</t>
  </si>
  <si>
    <t>Nigeria</t>
  </si>
  <si>
    <t>NG</t>
  </si>
  <si>
    <t>Norfolk Island</t>
  </si>
  <si>
    <t>NF</t>
  </si>
  <si>
    <t>Northern Mariana Islands</t>
  </si>
  <si>
    <t>MP</t>
  </si>
  <si>
    <t>Norway</t>
  </si>
  <si>
    <t>NO</t>
  </si>
  <si>
    <t>OM</t>
  </si>
  <si>
    <t>PK</t>
  </si>
  <si>
    <t>Palau</t>
  </si>
  <si>
    <t>PW</t>
  </si>
  <si>
    <t>Palestine State</t>
  </si>
  <si>
    <t>PS</t>
  </si>
  <si>
    <t>Panama</t>
  </si>
  <si>
    <t>PA</t>
  </si>
  <si>
    <t>Papua New Guinea</t>
  </si>
  <si>
    <t>PG</t>
  </si>
  <si>
    <t>Paraguay</t>
  </si>
  <si>
    <t>PY</t>
  </si>
  <si>
    <t>Peru</t>
  </si>
  <si>
    <t>PE</t>
  </si>
  <si>
    <t>PH</t>
  </si>
  <si>
    <t>Poland</t>
  </si>
  <si>
    <t>PL</t>
  </si>
  <si>
    <t>PT</t>
  </si>
  <si>
    <t>Puerto Rico</t>
  </si>
  <si>
    <t>PR</t>
  </si>
  <si>
    <t>QA</t>
  </si>
  <si>
    <t>Reunion</t>
  </si>
  <si>
    <t>RE</t>
  </si>
  <si>
    <t>Romania</t>
  </si>
  <si>
    <t>RO</t>
  </si>
  <si>
    <t>Russian Federation</t>
  </si>
  <si>
    <t>RU</t>
  </si>
  <si>
    <t>Rwanda</t>
  </si>
  <si>
    <t>RW</t>
  </si>
  <si>
    <t>Saint Lucia</t>
  </si>
  <si>
    <t>LC</t>
  </si>
  <si>
    <t>Saint Pierre And Miquelon</t>
  </si>
  <si>
    <t>PM</t>
  </si>
  <si>
    <t>Samoa</t>
  </si>
  <si>
    <t>WS</t>
  </si>
  <si>
    <t>San Marino</t>
  </si>
  <si>
    <t>SM</t>
  </si>
  <si>
    <t>SA</t>
  </si>
  <si>
    <t>Senegal</t>
  </si>
  <si>
    <t>SN</t>
  </si>
  <si>
    <t>Serbia</t>
  </si>
  <si>
    <t>RS</t>
  </si>
  <si>
    <t>Seychelles</t>
  </si>
  <si>
    <t>SC</t>
  </si>
  <si>
    <t>Sierra Leone</t>
  </si>
  <si>
    <t>SL</t>
  </si>
  <si>
    <t>SG</t>
  </si>
  <si>
    <t>Slovakia</t>
  </si>
  <si>
    <t>SK</t>
  </si>
  <si>
    <t>Slovenia</t>
  </si>
  <si>
    <t>SI</t>
  </si>
  <si>
    <t>Solomon Islands</t>
  </si>
  <si>
    <t>SB</t>
  </si>
  <si>
    <t>ZA</t>
  </si>
  <si>
    <t>Spain</t>
  </si>
  <si>
    <t>ES</t>
  </si>
  <si>
    <t>Sri Lanka</t>
  </si>
  <si>
    <t>LK</t>
  </si>
  <si>
    <t>KN</t>
  </si>
  <si>
    <t>St  Vincent</t>
  </si>
  <si>
    <t>VC</t>
  </si>
  <si>
    <t>Suriname</t>
  </si>
  <si>
    <t>SR</t>
  </si>
  <si>
    <t>Swaziland</t>
  </si>
  <si>
    <t>SZ</t>
  </si>
  <si>
    <t>Sweden</t>
  </si>
  <si>
    <t>SE</t>
  </si>
  <si>
    <t>TW</t>
  </si>
  <si>
    <t>Tanzania</t>
  </si>
  <si>
    <t>TZ</t>
  </si>
  <si>
    <t>TH</t>
  </si>
  <si>
    <t>Timor-L'Este</t>
  </si>
  <si>
    <t>TL</t>
  </si>
  <si>
    <t>Togo</t>
  </si>
  <si>
    <t>TG</t>
  </si>
  <si>
    <t>Tonga</t>
  </si>
  <si>
    <t>TO</t>
  </si>
  <si>
    <t>Trinidad &amp; Tobago</t>
  </si>
  <si>
    <t>TT</t>
  </si>
  <si>
    <t>Tunisia</t>
  </si>
  <si>
    <t>TN</t>
  </si>
  <si>
    <t>Turkey</t>
  </si>
  <si>
    <t>TR</t>
  </si>
  <si>
    <t>Turks And Caicos Islands</t>
  </si>
  <si>
    <t>TC</t>
  </si>
  <si>
    <t>Tuvalu</t>
  </si>
  <si>
    <t>TV</t>
  </si>
  <si>
    <t>United Arab Emirates</t>
  </si>
  <si>
    <t>AE</t>
  </si>
  <si>
    <t>United Kingdom</t>
  </si>
  <si>
    <t>GB</t>
  </si>
  <si>
    <t>Uruguay</t>
  </si>
  <si>
    <t>UY</t>
  </si>
  <si>
    <t>Uzbekistan</t>
  </si>
  <si>
    <t>UZ</t>
  </si>
  <si>
    <t>Vaticano</t>
  </si>
  <si>
    <t>VN</t>
  </si>
  <si>
    <t>Virgin Islands  British</t>
  </si>
  <si>
    <t>VG</t>
  </si>
  <si>
    <t>Virgin Islands  U S</t>
  </si>
  <si>
    <t>VI</t>
  </si>
  <si>
    <t>Wallis And Futuna Islands</t>
  </si>
  <si>
    <t>WF</t>
  </si>
  <si>
    <t>Zambia</t>
  </si>
  <si>
    <t>ZM</t>
  </si>
  <si>
    <t>Zimbabwe</t>
  </si>
  <si>
    <t>ZW</t>
  </si>
  <si>
    <t xml:space="preserve">09:00 Express </t>
  </si>
  <si>
    <t>Importation</t>
  </si>
  <si>
    <t>%</t>
  </si>
  <si>
    <t>29.0 kg</t>
  </si>
  <si>
    <t>Gefahrgut in Kleinstmengen, d.h. Substanzen, die bis zu einem gewissen Gewicht
nicht alle Gefahrgutanforderungen erfüllen müssen (Road, national und international).</t>
  </si>
  <si>
    <t>Gefahrgut in Kleinstmengen, d.h. Substanzen, die bis zu einem gewissen Gewicht 
nicht alle Gefahrgutanforderungen erfüllen müssen (Air, international).</t>
  </si>
  <si>
    <t>Priority (Garantierte Überwachung)</t>
  </si>
  <si>
    <t>Monte Negro</t>
  </si>
  <si>
    <t>ME</t>
  </si>
  <si>
    <t>Curacao</t>
  </si>
  <si>
    <t>CW</t>
  </si>
  <si>
    <t>Bonaire/sint Eustatius/s</t>
  </si>
  <si>
    <t>BQ</t>
  </si>
  <si>
    <t>BL</t>
  </si>
  <si>
    <t>St Barthelemy</t>
  </si>
  <si>
    <t>MF</t>
  </si>
  <si>
    <t>SX</t>
  </si>
  <si>
    <t xml:space="preserve">Express International </t>
  </si>
  <si>
    <t>Economy Express International</t>
  </si>
  <si>
    <t>Dokumente &amp; Pakete</t>
  </si>
  <si>
    <t>Fracht</t>
  </si>
  <si>
    <t>Premium Optionen</t>
  </si>
  <si>
    <t>auf Anfrage</t>
  </si>
  <si>
    <t>Verzollung</t>
  </si>
  <si>
    <t>Dokumente</t>
  </si>
  <si>
    <t>Sdoganamento</t>
  </si>
  <si>
    <t>Servizi Premium</t>
  </si>
  <si>
    <t>mark-up</t>
  </si>
  <si>
    <t>round</t>
  </si>
  <si>
    <t>real</t>
  </si>
  <si>
    <t>Con Charge 0.5kg</t>
  </si>
  <si>
    <t>per 0.5 kg to 1 kg</t>
  </si>
  <si>
    <t>per 0.5 kg to 1.5 kg</t>
  </si>
  <si>
    <t>per 0.5 kg to 2 kg</t>
  </si>
  <si>
    <t>per 0.5 kg to 5 kg</t>
  </si>
  <si>
    <t>per 1 kg to 10 kg</t>
  </si>
  <si>
    <t>per 1 kg to 20 kg</t>
  </si>
  <si>
    <t>per 1 kg to 30 kg</t>
  </si>
  <si>
    <t>per 1 kg to 70 kg</t>
  </si>
  <si>
    <t>Con Charge 71 kg</t>
  </si>
  <si>
    <t>per 1 kg to 250 kg</t>
  </si>
  <si>
    <t>Con Charge 251kg</t>
  </si>
  <si>
    <t>per 1 kg thereafter</t>
  </si>
  <si>
    <t>31-69 add per kg</t>
  </si>
  <si>
    <t>70.0</t>
  </si>
  <si>
    <t>71-250 rate per kg</t>
  </si>
  <si>
    <t>&gt; 250 rate per kg</t>
  </si>
  <si>
    <t>Con Charge 1 kg</t>
  </si>
  <si>
    <t>Con Charge 2 kg</t>
  </si>
  <si>
    <t>Con Charge 3 kg</t>
  </si>
  <si>
    <t>Con Charge 4 kg</t>
  </si>
  <si>
    <t>Con Charge 5 kg</t>
  </si>
  <si>
    <t>per 2 kg to 30 kg</t>
  </si>
  <si>
    <t>per 5 kg to 50 kg</t>
  </si>
  <si>
    <t>per 10 kg to 200 kg</t>
  </si>
  <si>
    <t>per 20 kg to 300 kg</t>
  </si>
  <si>
    <t>per 50 kg to 1000 kg</t>
  </si>
  <si>
    <t>Con Charge 1001 kg</t>
  </si>
  <si>
    <t>per 1 kg to 2999 kg</t>
  </si>
  <si>
    <t>Con Charge 3000 kg</t>
  </si>
  <si>
    <t>per kg thereafter</t>
  </si>
  <si>
    <t>Zone 9 USA East</t>
  </si>
  <si>
    <t>Zone 10 -&gt; Zone 0 NDBR</t>
  </si>
  <si>
    <t>&gt; 1000 rate per kg</t>
  </si>
  <si>
    <t>St Martin</t>
  </si>
  <si>
    <t>St Martin (Dutch Part)</t>
  </si>
  <si>
    <t>Freight</t>
  </si>
  <si>
    <t>Economy Express Colli e Freight</t>
  </si>
  <si>
    <t>per fattura</t>
  </si>
  <si>
    <t>Costa Rica</t>
  </si>
  <si>
    <t>CR</t>
  </si>
  <si>
    <t>Djibouti</t>
  </si>
  <si>
    <t>DJ</t>
  </si>
  <si>
    <t>Uganda</t>
  </si>
  <si>
    <t>UG</t>
  </si>
  <si>
    <t>Vanuatu</t>
  </si>
  <si>
    <t>VU</t>
  </si>
  <si>
    <t>Jordan</t>
  </si>
  <si>
    <t>JO</t>
  </si>
  <si>
    <t>CF</t>
  </si>
  <si>
    <t>Zur Deckung von Zinsverlusten und allfälligen Inkassokosten werden Ihnen 4.8% vom Rechnungsbetrag belastet. Wenn Sie die Rechnung innert 14 Tagen bezahlen, können Sie diesen Zuschlag von der Rechnung abziehen.</t>
  </si>
  <si>
    <t>Import available</t>
  </si>
  <si>
    <t>E</t>
  </si>
  <si>
    <t>Central African Rep</t>
  </si>
  <si>
    <t>Germany</t>
  </si>
  <si>
    <t>St  Kitts And Nevis</t>
  </si>
  <si>
    <t>Switzerland</t>
  </si>
  <si>
    <t>CH</t>
  </si>
  <si>
    <t>Dom.</t>
  </si>
  <si>
    <t>US(E)</t>
  </si>
  <si>
    <t>US(W)</t>
  </si>
  <si>
    <t>Express Services</t>
  </si>
  <si>
    <t>Volumetric factor</t>
  </si>
  <si>
    <t>Documents</t>
  </si>
  <si>
    <t>zone 1</t>
  </si>
  <si>
    <t>zone 2</t>
  </si>
  <si>
    <t>zone 3</t>
  </si>
  <si>
    <t>zone 4</t>
  </si>
  <si>
    <t>zone 5</t>
  </si>
  <si>
    <t>zone 6</t>
  </si>
  <si>
    <t>zone 7</t>
  </si>
  <si>
    <t>zone 8</t>
  </si>
  <si>
    <t>zone 9</t>
  </si>
  <si>
    <t>zone 10</t>
  </si>
  <si>
    <t>Non-Documents</t>
  </si>
  <si>
    <t>Volumetric Factor by Zone</t>
  </si>
  <si>
    <t>Zone 10 -&gt; Zone 0 (bei Road-Caliber) bzw DE West (bei NDBR)</t>
  </si>
  <si>
    <t>Version</t>
  </si>
  <si>
    <t>Products to load</t>
  </si>
  <si>
    <t>Express (X)/ Econ Exp.(E)</t>
  </si>
  <si>
    <t>Docs/Non-Docs</t>
  </si>
  <si>
    <t>Premium</t>
  </si>
  <si>
    <t>09D</t>
  </si>
  <si>
    <t>X</t>
  </si>
  <si>
    <t>D</t>
  </si>
  <si>
    <t>Division</t>
  </si>
  <si>
    <t>G</t>
  </si>
  <si>
    <t>09N</t>
  </si>
  <si>
    <t>N</t>
  </si>
  <si>
    <t>10D</t>
  </si>
  <si>
    <t>10N</t>
  </si>
  <si>
    <t>12D</t>
  </si>
  <si>
    <t>Country Id</t>
  </si>
  <si>
    <t>12N</t>
  </si>
  <si>
    <t xml:space="preserve"> </t>
  </si>
  <si>
    <t>15D</t>
  </si>
  <si>
    <t>9:00 Prem</t>
  </si>
  <si>
    <t>15N</t>
  </si>
  <si>
    <t>10:00 Prem</t>
  </si>
  <si>
    <t>12:00 Prem</t>
  </si>
  <si>
    <t>48N</t>
  </si>
  <si>
    <t>Effective Date</t>
  </si>
  <si>
    <t>Currency</t>
  </si>
  <si>
    <t>CHF</t>
  </si>
  <si>
    <t>Rate Desc</t>
  </si>
  <si>
    <t>Model Ratecard</t>
  </si>
  <si>
    <t>Model Version</t>
  </si>
  <si>
    <t>Model Seq No</t>
  </si>
  <si>
    <t>Prd Element</t>
  </si>
  <si>
    <t>FRT</t>
  </si>
  <si>
    <t>Import/Export</t>
  </si>
  <si>
    <t>Imperial Weight</t>
  </si>
  <si>
    <t>User Id</t>
  </si>
  <si>
    <t>OPTIONS/OUTER AREA GUIDE FOR CHCH1</t>
  </si>
  <si>
    <t>Options Matrix</t>
  </si>
  <si>
    <t>Option description</t>
  </si>
  <si>
    <t>Option ID</t>
  </si>
  <si>
    <t>BIOLOGICAL SUBSTANCE CAT.</t>
  </si>
  <si>
    <t>Y</t>
  </si>
  <si>
    <t>Dry ICE</t>
  </si>
  <si>
    <t>DI</t>
  </si>
  <si>
    <t>Enhanced Liability</t>
  </si>
  <si>
    <t>ENHANCED SECURITY PROGRAMME</t>
  </si>
  <si>
    <t>ESP</t>
  </si>
  <si>
    <t>EXCEPTED LITHIUM BATTERIES</t>
  </si>
  <si>
    <t>EXCEPTED PACKAGES RAM</t>
  </si>
  <si>
    <t>XP</t>
  </si>
  <si>
    <t>EXCEPTED QUANTITIES (DG)</t>
  </si>
  <si>
    <t>EQ</t>
  </si>
  <si>
    <t>HAZARDOUS</t>
  </si>
  <si>
    <t>HZ</t>
  </si>
  <si>
    <t>LIMITED QUANTITY (ADR)</t>
  </si>
  <si>
    <t>LQ</t>
  </si>
  <si>
    <t>Priority</t>
  </si>
  <si>
    <t>TIME DEFINITE</t>
  </si>
  <si>
    <t>US FOOD &amp; DRUG ADMINISTRATION</t>
  </si>
  <si>
    <t>FDA</t>
  </si>
  <si>
    <t>Options</t>
  </si>
  <si>
    <t>Dry Ice</t>
  </si>
  <si>
    <t>Per consignment</t>
  </si>
  <si>
    <t>Insured value to CHF1000</t>
  </si>
  <si>
    <t>% of declared value to CHF40000</t>
  </si>
  <si>
    <t>Handrate thereafter</t>
  </si>
  <si>
    <t>Rate Card Id</t>
  </si>
  <si>
    <t>Ratecard Version</t>
  </si>
  <si>
    <t>Rating Category</t>
  </si>
  <si>
    <t>Tariff Type</t>
  </si>
  <si>
    <t>z157bth</t>
  </si>
  <si>
    <t>Account</t>
  </si>
  <si>
    <t>KR</t>
  </si>
  <si>
    <t>Für Sendungen, welche auf Anfrage des Empfängers länger als einen Tag im TNT-Empfangs-Depot gelagert werden, wird ein Lagerentgeld erhoben.</t>
  </si>
  <si>
    <t>7.50
20.00
65.00</t>
  </si>
  <si>
    <t>Samstagszustellung</t>
  </si>
  <si>
    <t>Low Value (Warenwert &lt;= CHF 25.00)</t>
  </si>
  <si>
    <t>High Value (Warenwert &gt; CHF 25.00)</t>
  </si>
  <si>
    <t>Für abgelegene Orte verrechnen wir einen Zuschlag.</t>
  </si>
  <si>
    <t>09:00 Express</t>
  </si>
  <si>
    <t>Für Waren bieten wir Ihnen eine Versicherung gegen Verlust oder Beschädigung bis zur Höhe von EUR 25'000.–.</t>
  </si>
  <si>
    <t>al giorno 0 - 30 kg
al giorno 31 - 125 kg
al giorno &gt;125 kg</t>
  </si>
  <si>
    <t>Länder
code</t>
  </si>
  <si>
    <t>Import möglich</t>
  </si>
  <si>
    <t xml:space="preserve">       Wählen Sie Ihre Destination und den gewünschten Service.</t>
  </si>
  <si>
    <t xml:space="preserve">       Mit Hilfe der Tabelle finden Sie die Zone, welche Ihrer Destination zugeordnet werden kann und wieviele Tage Ihre Sendung bis zur Auslieferung benötigt.</t>
  </si>
  <si>
    <t xml:space="preserve">       Sämtliche Lieferzeiten sind in Arbeitstagen berechnet und beziehen sich auf Grossstädte.</t>
  </si>
  <si>
    <t xml:space="preserve">       Lieferzeiten sind vorbehaltlich der Verzollung angegeben.</t>
  </si>
  <si>
    <t xml:space="preserve">       Bitte kontaktieren Sie unseren Kundendienst für weitere Informationen unter 0800 55 55 55.</t>
  </si>
  <si>
    <t xml:space="preserve">       Selezioni la destinazione e il servizio desiderato.</t>
  </si>
  <si>
    <t xml:space="preserve">       Con l'ausilio della tabella scelga la zona in cui si trova la destinazione e i tempi necessari per la consegna della spedizione.</t>
  </si>
  <si>
    <t xml:space="preserve">       Tutti i tempi di consegna sono espressi in giorni lavorativi e si riferiscono a grandi città.</t>
  </si>
  <si>
    <t xml:space="preserve">       I tempi di consegna sono calcolati in funzione delle operazioni di sdoganamento.</t>
  </si>
  <si>
    <t xml:space="preserve">       Per maggiori informazioni contatti il nostro Customer Service al numero 0800 55 55 55.</t>
  </si>
  <si>
    <t>&gt;3000.0 CHF/kg</t>
  </si>
  <si>
    <t>&gt;1000.0 CHF/kg</t>
  </si>
  <si>
    <t>pro kg (mind. CHF 30.00)</t>
  </si>
  <si>
    <t>pro Tag bis 30 kg
pro Tag bis 125 kg
pro Tag über 125 kg</t>
  </si>
  <si>
    <t>mind. CHF 10.00 oder 
1 % des Warenwertes</t>
  </si>
  <si>
    <t>Zone
Export       Import</t>
  </si>
  <si>
    <t>Zonen</t>
  </si>
  <si>
    <t>Falls Sie nicht über ein ZAZ-Konto verfügen, verrechnen wir Ihnen für Importsendungen, die MwSt-pflichtig sind, eine Einfuhr-steuerabfertigungsgebühr (EST) von CHF 17.00 plus 1% der vorausbezahlten Mehrwertsteuer. Fällt Zoll an, wird eine Vorlageprovision (VP) von mind. CHF 11.50 oder 3.3% des vorausbezahlten Zollbetrages verrechnet. Für Porti/Papiere (PP) verrechnen wir CHF 22.50.</t>
  </si>
  <si>
    <t>Zone</t>
  </si>
  <si>
    <t>Economy Pakete &amp; Fracht</t>
  </si>
  <si>
    <t>Falls Sie Ihre Sendungen mit Incoterm DDP versenden, verrechnen wir Ihnen die im Empfangsland anfallenden Zoll- und/oder Mehrwertsteuerabgaben sowie eine Gebühr von mind. CHF 25.00 oder 3.3% des gesamten vorausbezahlten Betrages für Zoll und Mehrwertsteuer. Für Porti/Papiere (PP) verrechnen wir CHF 22.50.</t>
  </si>
  <si>
    <t>Economy Express</t>
  </si>
  <si>
    <t xml:space="preserve"> Come utilizzare la presente tabella:</t>
  </si>
  <si>
    <t>Per le spedizioni effettuate con Incoterm DDP vengono addebitati i dazi doganali e/o l’imposta sul valore aggiunto dovuta nel paese di destinazione, oltre a una commissione di almeno CHF 25.00 oppure del 3.3% dell’intero importo anticipato per dogana e IVA. Per le spese amministrative e documentali (PP) viene addebitato l’importo di CHF 22.50.</t>
  </si>
  <si>
    <t>Priority (Notifica proattiva garantita)</t>
  </si>
  <si>
    <t>Se il cliente non possiede un conto doganale, sulle spedizioni in importazione soggette a IVA applichiamo un diritto di anticipazione delle tasse di importazione di CHF 17.00, più l' 1% dell’IVA anticipata (EST). Se il dazio è dovuto, viene addebitata una commissione per l’anticipo di almeno CHF 11.50 oppure il 3.3% del dazio anticipato (VP). Per le spese amministrative e documentali addebitiamo CHF 22.50 (PP).</t>
  </si>
  <si>
    <t>A copertura delle perdite di interessi e di eventuali spese di incasso. Tale sovrapprezzo può essere detratto dalla fattura se questa viene saldata entro 14 giorni.</t>
  </si>
  <si>
    <t>Per le spedizioni con ghiaccio secco senza merci pericolose.</t>
  </si>
  <si>
    <t>Per le spedizioni contenenti sostanze biologiche ai sensi della norma UN 3373 Category B (Ambient) (Air e Road, national e international).</t>
  </si>
  <si>
    <t>Per le spedizioni che contengono batterie al litio "esenti" (Air e Road, national e international).</t>
  </si>
  <si>
    <t>L’espressione "Excepted Quantities" indica merci pericolose in piccole quantità, cioè sostanze che, fino a un determinato peso, non devono avere tutti i requisiti previsti per le merci pericolose (Air, international).</t>
  </si>
  <si>
    <t>L’espressione "Limited Quantities" indica merci pericolose in piccole quantità, cioè sostanze che, fino a un determinato peso,non devono avere tutti i requisiti previsti per le merci pericolose (Road, national e international).</t>
  </si>
  <si>
    <t>Per il trasporto di merci pericolose.</t>
  </si>
  <si>
    <t>Nel caso in cui una spedizione debba essere tenuta ferma nel deposito di destinazione per più di un giorno su richiesta del destinatario, verrà applicata una tariffa book slot di stoccaggio per coprire i costi di immagazzinamento. Il computo della tariffa inizierà il giorno successivo all'arrivo della spedizione nel deposito di destinazione.</t>
  </si>
  <si>
    <t>Per le località fuori zona.</t>
  </si>
  <si>
    <t>Per le spedizioni in importazione organizzate mediante un ordine di ritiro all’estero XBB manuale.</t>
  </si>
  <si>
    <t>Quando il destinatario assume i costi di trasporto.</t>
  </si>
  <si>
    <t>Per le fatture in formato cartaceo.</t>
  </si>
  <si>
    <t>Se la spedizione non viene effettuata per via elettronica (senza myTNT).</t>
  </si>
  <si>
    <t>Per le merci offriamo un’assicurazione contro perdite o danneggiamenti fino a un importo di EUR 25'000,–.</t>
  </si>
  <si>
    <t>Document</t>
  </si>
  <si>
    <t xml:space="preserve"> Dédouanement</t>
  </si>
  <si>
    <t>sur demande</t>
  </si>
  <si>
    <t>Livraison le samedi</t>
  </si>
  <si>
    <t xml:space="preserve">Priority (pro-activité garantie) </t>
  </si>
  <si>
    <t xml:space="preserve"> Services Premium</t>
  </si>
  <si>
    <t>&gt; 250 prix par kg</t>
  </si>
  <si>
    <t>71-250 prix par kg</t>
  </si>
  <si>
    <t>Fret</t>
  </si>
  <si>
    <t>Priority (pro-activité garantie)</t>
  </si>
  <si>
    <t>Economy Colis &amp; Fret</t>
  </si>
  <si>
    <t>Service Premium</t>
  </si>
  <si>
    <t>L’expéditeur est responsable des frais supplémentaires occasionnés à l’étranger et pour lesquels le destinataire refuse la prise en charge.</t>
  </si>
  <si>
    <t>par envoi</t>
  </si>
  <si>
    <t>Si vous ne disposez pas de compte PCD (compte en douane), nous vous facturons, pour les importations soumises à la TVA, une taxe d'importation de CHF 17.00 à laquelle s’ajoute 1% de l’impôt à l’importation anticipé (EST). Si des droits de douane sont redevables, nous vous facturons une avance de fonds de CHF 11.50 ou 3.3% du montant des sommes déjà versées à la douane (VP). Un supplément forfaitaire de CHF 22.50 vous sera facturé pour les frais de port et les papiers d’expédition (PP).</t>
  </si>
  <si>
    <t>Si vous souhaitez expédier vos envois selon l’incoterm DDP, nous vous facturons les taxes douanières et/ou la
TVA dues dans le pays de destination, ainsi que des frais d’au moins CHF 25.00 ou 3.3% du montant total payé à l’avance pour les taxes douanières et la TVA. Pour les frais de port et les papiers d’expédition, nous facturons CHF 22.50.</t>
  </si>
  <si>
    <t>% du montant
de la facture</t>
  </si>
  <si>
    <t>Pour couvrir les pertes d’intérêts et d’éventuels frais d’encaissement. En cas de règlement dans les 14 jours, vous pourrez déduire ce supplément.</t>
  </si>
  <si>
    <t>par jour 0- 30 kg
par jour 31- 125 kg
par jour &gt; 125 kg</t>
  </si>
  <si>
    <t>Dans le cas où, sur demande du destinataire, une expédition doit être stockée au dépôt de destination pour une durée de plus d'un jour, des honoraires de stockage "book slot" seront appliqués. Ces frais seront facturés dès le lendemain du jour de réception de la marchandise dans notre dépôt.</t>
  </si>
  <si>
    <t xml:space="preserve">       Pour tout complément d'information, veuillez contacter notre service clientèle au numéro 0800 55 55 55.</t>
  </si>
  <si>
    <t xml:space="preserve">       Pour les envois de marchandises les délais sont indiqués sous réserve du dédouanement.</t>
  </si>
  <si>
    <t xml:space="preserve">       Tous les délais sont calculés en jours ouvrables et indiqués pour les grandes villes à titre indicatif.</t>
  </si>
  <si>
    <t xml:space="preserve">       Le tableau vous indique la zone dans laquelle se trouve votre destination et le nombre de jours nécessaires à l'expédition. </t>
  </si>
  <si>
    <t xml:space="preserve">       Choisissez votre destination et le service souhaité.</t>
  </si>
  <si>
    <t xml:space="preserve"> Comment utiliser ce tableau :</t>
  </si>
  <si>
    <t>Zones</t>
  </si>
  <si>
    <t>Low Value (valore della merce &lt;= CHF 25.00)</t>
  </si>
  <si>
    <t>High Value (valore della merce &gt; CHF 25.00)</t>
  </si>
  <si>
    <t>Georgia</t>
  </si>
  <si>
    <t>GE</t>
  </si>
  <si>
    <t>Ukraine (excl. Crimea Region)</t>
  </si>
  <si>
    <t>UA</t>
  </si>
  <si>
    <t>Pour les envois de marchandises, nous vous proposons une assurance pour perte ou avarie jusqu'à un montant de EUR 25'000.-.</t>
  </si>
  <si>
    <t>Envois à l'importation, organisés par un mandat de prise en charge XBB Import manuel.</t>
  </si>
  <si>
    <t>Pour les destinations isolées, nous facturons un supplément forfaitaire.</t>
  </si>
  <si>
    <t>Pour le transport de marchandises dangereuses (selon les normes IATA et ICAO).</t>
  </si>
  <si>
    <t>Limited Quantities indiquent des matières dangereuses en petites quantités, c'est-à-dire des substances qui, jusqu'à un certain poids, ne doivent pas remplir toutes les exigences en matière de marchandises dangereuses.</t>
  </si>
  <si>
    <t>Excepted Quantities indiquent des matières dangereuses en petites quantités, c'est-à-dire des substances qui, jusqu'à un certain poids, ne doivent pas remplir toutes les exigences en matière de marchandises dangereuses.</t>
  </si>
  <si>
    <t>Pour les envois qui contiennent des piles au lithium "autorisées" (transport aérien et routier, national et international).</t>
  </si>
  <si>
    <t>Pour les envois comportant des substances biologiques de catégorie B (Ambient), classifiées UN3373 (transport aérien et routier, national et international).</t>
  </si>
  <si>
    <t>Pour les envois de neige carbonique ne comportant aucune marchandise dangereuse.</t>
  </si>
  <si>
    <t>Zone 10 bei road</t>
  </si>
  <si>
    <t>Sollte eine vom Absender angegebene Zieladresse unvollständig oder unzutreffend sein und TNT Swiss Post darauffolgend nicht in der Lage sein, die Warensendung zu liefern, wird TNT Swiss Post sich nach allen Kräften bemühen, die korrekte Adresse zu finden und die Warensendung zu liefern.</t>
  </si>
  <si>
    <t xml:space="preserve">Nel caso in cui l’indirizzo di destinazione fornito dal mittente dovesse essere incompleto o inesatto e, per questo, non fosse possibile consegnare la merce, TNT Swiss Post si impegnerà al massimo per trovare l’indirizzo corretto e portare a termine la consegna. </t>
  </si>
  <si>
    <t>Si les coordonnées de livraison transmises par l'expéditeur s'avéraient fausses ou incomplètes, TNT Swiss Post mettra tout en œuvre afin de trouver l'adresse de destination correcte et garantir la livraison.</t>
  </si>
  <si>
    <t>Express</t>
  </si>
  <si>
    <t>Documenti &amp; Colli</t>
  </si>
  <si>
    <t>Documents &amp; Colis</t>
  </si>
  <si>
    <t>Default</t>
  </si>
  <si>
    <t>(United States Only)</t>
  </si>
  <si>
    <r>
      <t>(For Personal Tariff Loads Onl</t>
    </r>
    <r>
      <rPr>
        <b/>
        <sz val="9"/>
        <rFont val="Arial"/>
        <family val="2"/>
      </rPr>
      <t>y)</t>
    </r>
  </si>
  <si>
    <t>8:00 Prem</t>
  </si>
  <si>
    <t>North Macedonia</t>
  </si>
  <si>
    <t>Hong Kong SAR, China</t>
  </si>
  <si>
    <t>Macao SAR, China</t>
  </si>
  <si>
    <t>Taiwan, China</t>
  </si>
  <si>
    <t xml:space="preserve">Des surcharges de carburant s'appliquent. Veuillez consulter le site Web local de TNT à l'adresse www.tnt.com ou contacter le service clientèle de TNT pour plus de détails. </t>
  </si>
  <si>
    <t>HINWEIS : Obwohl alle Anstrengungen unternommen werden, sicherzustellen, dass die hierin enthaltenen Laufzeiten korrekt sind, können sich die Laufzeiten ändern, und wir geben keine Zusicherungen oder Garantie hinsichtlich ihrer Zuverlässigkeit und Richtigkeit.</t>
  </si>
  <si>
    <t>Dies gilt, wenn ein Artikel mehr als 30 kg wiegt und eine der folgenden Abmessungen überschreitet:
Express:     1,2 m (L) x 1,2 m (B) x 1,5 m (H)
Economy:  2,4 m (L) x 1,2 m (B) x 1,8 m (H)</t>
  </si>
  <si>
    <t>Cela s'applique si un article pèse 30 kg ou plus, et dépasse l'une des dimensions suivantes:
Express:     1,2 m (L) x 1,2 m (l) x 1,5 m (h)
Economy:  2,4 m (L) x 1,2 m (l) x 1,8 m (h)</t>
  </si>
  <si>
    <t>Questo si applica se un articolo pesa pari o superiore a 30 kg e e supera una delle seguenti dimensioni: 
Express:     1,2m (lunghezza) x 1,2m (larghezza) x 1,5m (altezza)
Economy:  2,4m (lunghezza) x 1,2m (larghezza) x 1,8m (altezza)</t>
  </si>
  <si>
    <t>1-2</t>
  </si>
  <si>
    <t>Zone 1</t>
  </si>
  <si>
    <t>Zone 2</t>
  </si>
  <si>
    <t>Zone 3</t>
  </si>
  <si>
    <t>Zone 4</t>
  </si>
  <si>
    <t>Zone 5</t>
  </si>
  <si>
    <t>Zone 6</t>
  </si>
  <si>
    <t>Zone 7</t>
  </si>
  <si>
    <t>Zone 8</t>
  </si>
  <si>
    <t>31.0-69.0 add per kg</t>
  </si>
  <si>
    <r>
      <t xml:space="preserve">(Garantierte Auslieferung vor) </t>
    </r>
    <r>
      <rPr>
        <b/>
        <sz val="8"/>
        <rFont val="Arial"/>
        <family val="2"/>
      </rPr>
      <t>12:00 Express</t>
    </r>
  </si>
  <si>
    <r>
      <t xml:space="preserve">(Garantierte Auslieferung vor) </t>
    </r>
    <r>
      <rPr>
        <b/>
        <sz val="8"/>
        <rFont val="Arial"/>
        <family val="2"/>
      </rPr>
      <t>10:00 Express</t>
    </r>
  </si>
  <si>
    <r>
      <t xml:space="preserve">(Garantierte Auslieferung vor) </t>
    </r>
    <r>
      <rPr>
        <b/>
        <sz val="8"/>
        <rFont val="Arial"/>
        <family val="2"/>
      </rPr>
      <t>09:00 Express</t>
    </r>
  </si>
  <si>
    <t>Seite 3</t>
  </si>
  <si>
    <t>FÜR WEITERE INFORMATIONEN
besuchen Sie tnt.com</t>
  </si>
  <si>
    <t>add per 5 kg</t>
  </si>
  <si>
    <t>add per 10kg</t>
  </si>
  <si>
    <t>add per 20kg</t>
  </si>
  <si>
    <t>add per 50kg</t>
  </si>
  <si>
    <t>Seite 4</t>
  </si>
  <si>
    <t>auf
Anfrage</t>
  </si>
  <si>
    <t>Seite 5</t>
  </si>
  <si>
    <t>Versandoptionen</t>
  </si>
  <si>
    <t>Abwicklung von sperrigen Gütern</t>
  </si>
  <si>
    <t>Gefahrengut</t>
  </si>
  <si>
    <t>Zuschläge</t>
  </si>
  <si>
    <r>
      <rPr>
        <b/>
        <sz val="7"/>
        <rFont val="Arial"/>
        <family val="2"/>
      </rPr>
      <t>Versicherung</t>
    </r>
    <r>
      <rPr>
        <sz val="7"/>
        <rFont val="Arial"/>
        <family val="2"/>
      </rPr>
      <t xml:space="preserve"> (IN)</t>
    </r>
  </si>
  <si>
    <r>
      <t xml:space="preserve">Non-electronic consignment </t>
    </r>
    <r>
      <rPr>
        <sz val="7"/>
        <rFont val="Arial"/>
        <family val="2"/>
      </rPr>
      <t>(NEC)</t>
    </r>
  </si>
  <si>
    <r>
      <t xml:space="preserve">Non-electronic invoice </t>
    </r>
    <r>
      <rPr>
        <sz val="7"/>
        <rFont val="Arial"/>
        <family val="2"/>
      </rPr>
      <t>(NEI)</t>
    </r>
  </si>
  <si>
    <r>
      <t xml:space="preserve">Receiver pays </t>
    </r>
    <r>
      <rPr>
        <sz val="7"/>
        <rFont val="Arial"/>
        <family val="2"/>
      </rPr>
      <t>(RPF)</t>
    </r>
  </si>
  <si>
    <r>
      <t>Cross-border booking</t>
    </r>
    <r>
      <rPr>
        <sz val="7"/>
        <rFont val="Arial"/>
        <family val="2"/>
      </rPr>
      <t xml:space="preserve"> (XBB)</t>
    </r>
  </si>
  <si>
    <r>
      <t xml:space="preserve">Out-of-area delivery </t>
    </r>
    <r>
      <rPr>
        <sz val="7"/>
        <rFont val="Arial"/>
        <family val="2"/>
      </rPr>
      <t>(OoA)</t>
    </r>
  </si>
  <si>
    <r>
      <t>Book Slot Storage</t>
    </r>
    <r>
      <rPr>
        <sz val="7"/>
        <rFont val="Arial"/>
        <family val="2"/>
      </rPr>
      <t xml:space="preserve"> (ST1-7)</t>
    </r>
  </si>
  <si>
    <r>
      <t xml:space="preserve">Gefahrgut </t>
    </r>
    <r>
      <rPr>
        <sz val="7"/>
        <rFont val="Arial"/>
        <family val="2"/>
      </rPr>
      <t>(HZ)</t>
    </r>
  </si>
  <si>
    <r>
      <t xml:space="preserve">Limited Quantity </t>
    </r>
    <r>
      <rPr>
        <sz val="7"/>
        <rFont val="Arial"/>
        <family val="2"/>
      </rPr>
      <t>(LQ)</t>
    </r>
  </si>
  <si>
    <r>
      <t xml:space="preserve">Excepted Quantities </t>
    </r>
    <r>
      <rPr>
        <sz val="7"/>
        <rFont val="Arial"/>
        <family val="2"/>
      </rPr>
      <t>(EQ)</t>
    </r>
  </si>
  <si>
    <r>
      <t xml:space="preserve">Excepted Lithium Batteries </t>
    </r>
    <r>
      <rPr>
        <sz val="7"/>
        <rFont val="Arial"/>
        <family val="2"/>
      </rPr>
      <t>(LB)</t>
    </r>
  </si>
  <si>
    <r>
      <t xml:space="preserve">Biological Substance </t>
    </r>
    <r>
      <rPr>
        <sz val="7"/>
        <rFont val="Arial"/>
        <family val="2"/>
      </rPr>
      <t>(BB)</t>
    </r>
  </si>
  <si>
    <r>
      <t xml:space="preserve">Trockeneis </t>
    </r>
    <r>
      <rPr>
        <sz val="7"/>
        <rFont val="Arial"/>
        <family val="2"/>
      </rPr>
      <t>(DI)</t>
    </r>
  </si>
  <si>
    <r>
      <t xml:space="preserve">Fuel Surcharge </t>
    </r>
    <r>
      <rPr>
        <sz val="7"/>
        <rFont val="Arial"/>
        <family val="2"/>
      </rPr>
      <t>(FSI)</t>
    </r>
  </si>
  <si>
    <r>
      <t>Resolved Wrong Adress</t>
    </r>
    <r>
      <rPr>
        <sz val="7"/>
        <rFont val="Arial"/>
        <family val="2"/>
      </rPr>
      <t xml:space="preserve"> (RWA)</t>
    </r>
  </si>
  <si>
    <r>
      <t xml:space="preserve">Finanzierungskosten </t>
    </r>
    <r>
      <rPr>
        <sz val="7"/>
        <rFont val="Arial"/>
        <family val="2"/>
      </rPr>
      <t>(FIK)</t>
    </r>
  </si>
  <si>
    <r>
      <t>Delivery Duty Paid</t>
    </r>
    <r>
      <rPr>
        <sz val="7"/>
        <rFont val="Arial"/>
        <family val="2"/>
      </rPr>
      <t xml:space="preserve"> (DDP)</t>
    </r>
  </si>
  <si>
    <t>12:00 Economy Express</t>
  </si>
  <si>
    <r>
      <t xml:space="preserve">Transitzeit </t>
    </r>
    <r>
      <rPr>
        <b/>
        <sz val="8"/>
        <rFont val="Arial"/>
        <family val="2"/>
      </rPr>
      <t>docs</t>
    </r>
    <r>
      <rPr>
        <sz val="8"/>
        <rFont val="Arial"/>
        <family val="2"/>
      </rPr>
      <t xml:space="preserve">
(Tage)</t>
    </r>
  </si>
  <si>
    <r>
      <t xml:space="preserve">Transitzeit </t>
    </r>
    <r>
      <rPr>
        <b/>
        <sz val="8"/>
        <rFont val="Arial"/>
        <family val="2"/>
      </rPr>
      <t>non-doc</t>
    </r>
    <r>
      <rPr>
        <sz val="8"/>
        <rFont val="Arial"/>
        <family val="2"/>
      </rPr>
      <t xml:space="preserve">
(Tage)</t>
    </r>
  </si>
  <si>
    <r>
      <t xml:space="preserve">Transitzeit </t>
    </r>
    <r>
      <rPr>
        <b/>
        <sz val="8"/>
        <rFont val="Arial"/>
        <family val="2"/>
      </rPr>
      <t>Economy</t>
    </r>
    <r>
      <rPr>
        <sz val="8"/>
        <rFont val="Arial"/>
        <family val="2"/>
      </rPr>
      <t xml:space="preserve">
(Tage)</t>
    </r>
  </si>
  <si>
    <t>VOLUMETRIC CONVERSION FACTOR (VCF)</t>
  </si>
  <si>
    <t>VCF</t>
  </si>
  <si>
    <t>TNT Express services</t>
  </si>
  <si>
    <t xml:space="preserve">TNT Economy services </t>
  </si>
  <si>
    <t>BESTIMMUNGEN UND KONDITIONEN</t>
  </si>
  <si>
    <t>Jede Sendung unterliegt den TNT-Beförderungsbedingungen des Herkunftslandes der Sendung, wie sie am Tag des Versands auf tnt.com veröffentlicht sind. Wir behalten uns das Recht vor, die Beförderungsbedingungen, die Beförderungstarife und/oder besondere Bearbeitungsgebühren, Zuschläge und sonstige Gebühren jederzeit und ohne Vorankündigung zu ändern. Bitte besuchen Sie die lokale TNT-Website unter tnt.com oder wenden Sie sich an den TNT-Kundendienst, um Einzelheiten zu erfahren oder eine Kopie der TNT-Bedingungen zu erhalten.</t>
  </si>
  <si>
    <t>ZUSCHLÄGE</t>
  </si>
  <si>
    <t>RATEN</t>
  </si>
  <si>
    <t xml:space="preserve">Wir behalten uns das Recht vor, von Zeit zu Zeit und ohne Vorankündigung Treibstoffzuschläge und andere auf tnt.com angegebene Zuschläge zu überprüfen und neue Zuschläge einzuführen, wenn wir dies für notwendig erachten.  </t>
  </si>
  <si>
    <t>Treibstoffzuschlag</t>
  </si>
  <si>
    <t xml:space="preserve">Es werden Treibstoffzuschläge erhoben. Bitte besuchen Sie die lokale TNT-Website unter tnt.com oder wenden Sie sich an den TNT-Kundendienst, um weitere Informationen zu erhalten. </t>
  </si>
  <si>
    <t>Die angebotenen Tarife basieren auf dem vom Kunden angegebenen Profil und Volumen. Sollten die tatsächlichen Mengen von den erwarteten Mengen abweichen, behalten wir uns das Recht vor, die Tarife mit oder ohne Vorankündigung zu ergänzen, zu ändern oder einzustellen. Die Tarife verstehen sich ohne Zölle, Steuern und andere Zuschläge, die anfallen können. Die in dieser Preisliste genannten Preise unterliegen einer jährlichen allgemeinen Preiserhöhung.</t>
  </si>
  <si>
    <t>TNT Express &amp; Economy services
(Europa)</t>
  </si>
  <si>
    <t>TNT Express &amp; Economy services
(Rest of World)</t>
  </si>
  <si>
    <t xml:space="preserve"> Länge (m) x Breite (m) x Höhe (m) x 250 (kg/m3)</t>
  </si>
  <si>
    <t xml:space="preserve"> Länge (m) x Breite (m) x Höhe (m) x 200 (kg/m3)</t>
  </si>
  <si>
    <t>Unsere Gebühren werden auf der Grundlage des vom Kunden angegebenen oder tatsächlichen Gewichts bzw. der Abmessungen berechnet. Das Volumen- (oder Maß-) Gewicht in Kilogramm wird nur dann zur Berechnung der Gebühren herangezogen, wenn es das angegebene oder tatsächliche Gewicht übersteigt.</t>
  </si>
  <si>
    <t xml:space="preserve">2.4 m x 1.2 m x 1.5 m 
68 kg 
500 kg 
500 kg 
3 m3 </t>
  </si>
  <si>
    <t>2.4 m x 1.2 m x 1.8 m
68 kg
1000 kg
7000 kg
30 m3</t>
  </si>
  <si>
    <t>MAXIMALES GEWICHT UND ABMESSUNGEN</t>
  </si>
  <si>
    <t>Internationale Sendungen</t>
  </si>
  <si>
    <t>Bei internationalen Sendungen können das maximale Gewicht und die Abmessungen je nach Herkunfts- und Zielort variieren. Bitte kontaktieren Sie Ihren TNT-Kundenservice vor Ort für weitere Informationen.</t>
  </si>
  <si>
    <t>L x B x H 
Stückgewicht (nicht palettiert)
Stückgewicht (palettiert)
Sendungsgewicht
Volumen der Sendung</t>
  </si>
  <si>
    <t>L x W x H x VCF = volumetrisches Gewicht</t>
  </si>
  <si>
    <t>03 Custom footer</t>
  </si>
  <si>
    <t>04 Left section</t>
  </si>
  <si>
    <t>Commercial Agreement</t>
  </si>
  <si>
    <t>Account number:</t>
  </si>
  <si>
    <t>Account name:</t>
  </si>
  <si>
    <t>Start date:</t>
  </si>
  <si>
    <t>TNT is part of the FedEx group of companies</t>
  </si>
  <si>
    <t>TNT 9:00 Express</t>
  </si>
  <si>
    <t>TNT 10:00 Express</t>
  </si>
  <si>
    <t>TNT 12:00 Express</t>
  </si>
  <si>
    <t>TNT Express</t>
  </si>
  <si>
    <t>TNT 12:00 Economy Express</t>
  </si>
  <si>
    <t>TNT Economy Express</t>
  </si>
  <si>
    <t>-</t>
  </si>
  <si>
    <t>Seite 2</t>
  </si>
  <si>
    <t>Seite 7</t>
  </si>
  <si>
    <t>ZONEN UND LAUFZEITEN</t>
  </si>
  <si>
    <t>Seite 8</t>
  </si>
  <si>
    <t>Seite 9</t>
  </si>
  <si>
    <t>Seite 10</t>
  </si>
  <si>
    <t>Bitte besuchen Sie tnt.com für weitere Details zu unseren zusätzlichen Dienstleistungen mit den aktuellsten Informationen und anwendbaren Gebühren. Wir behalten uns das Recht vor, die Gebühren für Zusatzleistungen im Laufe des Jahres zu ändern. Unsere Gebühren werden auf der Grundlage des vom Kunden angegebenen oder tatsächlichen Gewichts bzw. der Abmessungen berechnet. Das Volumengewicht in Kilogramm wird nur dann zur Berechnung der Gebühren herangezogen, wenn es das angegebene oder tatsächliche Gewicht übersteigt.</t>
  </si>
  <si>
    <t xml:space="preserve">Dieser Zuschlag gilt für jede Frachtsendung, die mindestens ein Stück, ein Ladegut oder eine Palette enthält, die nicht stapelbar ist. Nicht stapelbar bedeutet, dass ein Stück, ein Ladegut oder eine Palette nicht sicher und vertikal gestapelt werden kann. Dieser Zuschlag wird einmal pro Sendung erhoben, auch wenn mehrere als nicht stapelbar gekennzeichnete Teile in einer Sendung gebündelt sind. Für eine Sendung kann sowohl ein Zuschlag für zusätzliche Handhabung als auch der Zuschlag für nicht stapelbare Teile erhoben werden. (Hinweis: Der in Rechnung gestellte Zuschlag stellt keine buchbare Leistung dar und beinhaltet keine Garantie, dass die jeweiligen Sendungen während des Transports möglicherweise nicht an einer Stelle gestapelt werden). </t>
  </si>
  <si>
    <t>Dies gilt, wenn ein Artikel weniger als 30 kg wiegt und eine der folgenden Abmessungen überschreitet:
1,21 m (L) x 0,76 m (B) x 0,76 m (H)</t>
  </si>
  <si>
    <t>Additional Handling</t>
  </si>
  <si>
    <t>Special Handling</t>
  </si>
  <si>
    <t>Zona 1</t>
  </si>
  <si>
    <t>Zona 2</t>
  </si>
  <si>
    <t>Zona 3</t>
  </si>
  <si>
    <t>Zona 4</t>
  </si>
  <si>
    <t>Zona 5</t>
  </si>
  <si>
    <t>Zona 6</t>
  </si>
  <si>
    <t>Zona 7</t>
  </si>
  <si>
    <t>Zona 8</t>
  </si>
  <si>
    <t>Saturday delivery</t>
  </si>
  <si>
    <t>su
richiesta</t>
  </si>
  <si>
    <t>pagina 3</t>
  </si>
  <si>
    <t>pagina 4</t>
  </si>
  <si>
    <t>pagina 2</t>
  </si>
  <si>
    <t>pagina 5</t>
  </si>
  <si>
    <t xml:space="preserve">DISPOSIZIONI E CONDIZIONI	</t>
  </si>
  <si>
    <t>SUPPLEMENTI</t>
  </si>
  <si>
    <t xml:space="preserve">Si applicano i supplementi per il carburante. Per ulteriori informazioni, visitate il sito web locale di TNT all'indirizzo tnt.com o contattate il servizio clienti TNT. </t>
  </si>
  <si>
    <t>Supplemento carburante</t>
  </si>
  <si>
    <t>TARIFFE</t>
  </si>
  <si>
    <t>L x W x H x VCF = peso volumetrico</t>
  </si>
  <si>
    <t xml:space="preserve"> Lunghezza (m) x larghezza (m) x altezza (m) x 250 (kg/m3)</t>
  </si>
  <si>
    <t xml:space="preserve"> Lunghezza (m) x larghezza (m) x altezza (m) x 200 (kg/m3)</t>
  </si>
  <si>
    <t xml:space="preserve"> LIMITAZIONI DI PESO E DIMENSIONI</t>
  </si>
  <si>
    <t>L x L x H 
Peso del pezzo (non pallettizzato)
Peso del pezzo (pallettizzato)
Peso della spedizione
Volume della spedizione</t>
  </si>
  <si>
    <t>Spedizioni internazionali</t>
  </si>
  <si>
    <t>Seite 6</t>
  </si>
  <si>
    <t>pagina 6</t>
  </si>
  <si>
    <t>Opzioni</t>
  </si>
  <si>
    <t>1% del valore della merce
(importo minimo 
CHF 10.00)</t>
  </si>
  <si>
    <t>Gestione della spedizione</t>
  </si>
  <si>
    <t xml:space="preserve">   - Merce non sovrapponibile (SNS) </t>
  </si>
  <si>
    <t>Questo si applica se un articolo pesa meno di 30 kg e supera una delle seguenti dimensioni:
1,21m (lunghezza) x 0,76m (larghezza) x 0,76m (altezza)</t>
  </si>
  <si>
    <t>Merci pericolose</t>
  </si>
  <si>
    <t>Supplementi</t>
  </si>
  <si>
    <t xml:space="preserve">Si applicano supplementi per il carburante. Si prega di visitare il sito web locale di TNT all'indirizzo tnt.com o di contattare il servizio clienti TNT per i dettagli. </t>
  </si>
  <si>
    <t xml:space="preserve">Es fallen Treibstoffzuschläge an. Bitte besuchen Sie die lokale TNT-Website unter tnt.com oder kontaktieren Sie den TNT-Kundendienst für weitere Informationen. </t>
  </si>
  <si>
    <t>Informazioni importanti sulle esportazioni</t>
  </si>
  <si>
    <t>pagina 7</t>
  </si>
  <si>
    <t>pagina 8</t>
  </si>
  <si>
    <t>pagina 9</t>
  </si>
  <si>
    <t>pagina 10</t>
  </si>
  <si>
    <t>Zona
Export       Import</t>
  </si>
  <si>
    <t>Transit time docs
(giorni)</t>
  </si>
  <si>
    <t>Transit time non-doc
(giorni)</t>
  </si>
  <si>
    <t>Transit time Economy
(giorni)</t>
  </si>
  <si>
    <t>NOTA: Sebbene si faccia il possibile per garantire l'accuratezza dei tempi di transito contenuti nel presente documento, questi ultimi sono soggetti a variazioni e non si rilascia alcuna dichiarazione o garanzia in merito alla loro affidabilità o correttezza.</t>
  </si>
  <si>
    <t>page 2</t>
  </si>
  <si>
    <t>page 3</t>
  </si>
  <si>
    <t>POUR PLUS D'INFORMATIONS
visitez tnt.com</t>
  </si>
  <si>
    <t>Low Value (valeur de la marchandise &lt;= CHF 25.00)</t>
  </si>
  <si>
    <t>High Value (valeur de la marchandise &gt; CHF 25.00)</t>
  </si>
  <si>
    <t>page 4</t>
  </si>
  <si>
    <t>sur
demande</t>
  </si>
  <si>
    <t>page 5</t>
  </si>
  <si>
    <t>TERMES ET CONDITIONS</t>
  </si>
  <si>
    <t>SUPPLEMENTS</t>
  </si>
  <si>
    <t>Supplément carburant</t>
  </si>
  <si>
    <t xml:space="preserve">Des surcharges de carburant s'appliquent. Veuillez consulter le site Web local de TNT à l'adresse tnt.com ou contacter le service clientèle de TNT pour plus de détails. </t>
  </si>
  <si>
    <t>TARIFS</t>
  </si>
  <si>
    <t>L x L x H x VCF = poids volumétrique</t>
  </si>
  <si>
    <t xml:space="preserve"> Longueur (m) x Largeur (m) x Hauteur (m) x 250 (kg/m3)</t>
  </si>
  <si>
    <t xml:space="preserve"> Longueur (m) x Largeur (m) x Hauteur (m) x 200 (kg/m3)</t>
  </si>
  <si>
    <t>POIDS ET DIMENSIONS MAXIMAUX</t>
  </si>
  <si>
    <t>L x L x H 
Poids à la pièce (non palettisé)
Poids à la pièce (palettisé)
Poids de la cargaison
Volume de la cargaison</t>
  </si>
  <si>
    <t xml:space="preserve">Envois internationaux </t>
  </si>
  <si>
    <t>Pour les envois internationaux, le poids et les dimensions maximales peuvent varier selon l'origine et la destination. Veuillez contacter votre service clientèle TNT local pour plus de détails.</t>
  </si>
  <si>
    <t>page 6</t>
  </si>
  <si>
    <t>Assurance (IN)</t>
  </si>
  <si>
    <t>1 % de la valeur de la marchandise, 
CHF 10.00 min.</t>
  </si>
  <si>
    <r>
      <t xml:space="preserve">Mandat de prise en charge Import </t>
    </r>
    <r>
      <rPr>
        <sz val="7"/>
        <rFont val="Arial"/>
        <family val="2"/>
      </rPr>
      <t>(XBB)</t>
    </r>
  </si>
  <si>
    <r>
      <t xml:space="preserve">Ordine di ritiro all’estero </t>
    </r>
    <r>
      <rPr>
        <sz val="7"/>
        <rFont val="Arial"/>
        <family val="2"/>
      </rPr>
      <t>(XBB)</t>
    </r>
  </si>
  <si>
    <r>
      <t xml:space="preserve">Zone soggette a sovraprezzo  </t>
    </r>
    <r>
      <rPr>
        <sz val="7"/>
        <rFont val="Arial"/>
        <family val="2"/>
      </rPr>
      <t>(OoA)</t>
    </r>
  </si>
  <si>
    <r>
      <t xml:space="preserve">Assicurazione </t>
    </r>
    <r>
      <rPr>
        <sz val="7"/>
        <rFont val="Arial"/>
        <family val="2"/>
      </rPr>
      <t>(IN)</t>
    </r>
  </si>
  <si>
    <r>
      <t xml:space="preserve">Merci pericolose </t>
    </r>
    <r>
      <rPr>
        <sz val="7"/>
        <rFont val="Arial"/>
        <family val="2"/>
      </rPr>
      <t>(HZ)</t>
    </r>
  </si>
  <si>
    <r>
      <t xml:space="preserve">Ghiaccio secco </t>
    </r>
    <r>
      <rPr>
        <sz val="7"/>
        <rFont val="Arial"/>
        <family val="2"/>
      </rPr>
      <t>(DI)</t>
    </r>
  </si>
  <si>
    <r>
      <t>Supplemento carburante</t>
    </r>
    <r>
      <rPr>
        <sz val="7"/>
        <rFont val="Arial"/>
        <family val="2"/>
      </rPr>
      <t xml:space="preserve"> (FSI)</t>
    </r>
  </si>
  <si>
    <r>
      <t>Costi di finanziamento</t>
    </r>
    <r>
      <rPr>
        <sz val="7"/>
        <rFont val="Arial"/>
        <family val="2"/>
      </rPr>
      <t xml:space="preserve"> (FIK)</t>
    </r>
  </si>
  <si>
    <r>
      <t xml:space="preserve">Destinations assujetties </t>
    </r>
    <r>
      <rPr>
        <sz val="7"/>
        <rFont val="Arial"/>
        <family val="2"/>
      </rPr>
      <t>(OoA)</t>
    </r>
  </si>
  <si>
    <t xml:space="preserve">traitement des expéditions	</t>
  </si>
  <si>
    <t>Cela s'applique si un article pèse moins de 30 kg et dépasse l'une des dimensions suivantes:
1,21 m (L) x 0,76 m (l) x 0,76 m (h).</t>
  </si>
  <si>
    <t xml:space="preserve">  - non gerbable (SNS)</t>
  </si>
  <si>
    <t xml:space="preserve"> Marchandises dangereuses</t>
  </si>
  <si>
    <r>
      <t xml:space="preserve">Marchandise dangereuse </t>
    </r>
    <r>
      <rPr>
        <sz val="7"/>
        <rFont val="Arial"/>
        <family val="2"/>
      </rPr>
      <t>(HZ)</t>
    </r>
  </si>
  <si>
    <r>
      <t>Neige carbonique</t>
    </r>
    <r>
      <rPr>
        <sz val="7"/>
        <rFont val="Arial"/>
        <family val="2"/>
      </rPr>
      <t xml:space="preserve"> (DI)</t>
    </r>
  </si>
  <si>
    <t>Suppléments</t>
  </si>
  <si>
    <r>
      <t xml:space="preserve">Supplément carburant </t>
    </r>
    <r>
      <rPr>
        <sz val="7"/>
        <rFont val="Arial"/>
        <family val="2"/>
      </rPr>
      <t xml:space="preserve">(FSI) </t>
    </r>
  </si>
  <si>
    <r>
      <t>Coûts de financement</t>
    </r>
    <r>
      <rPr>
        <sz val="7"/>
        <rFont val="Arial"/>
        <family val="2"/>
      </rPr>
      <t xml:space="preserve"> (FIK)</t>
    </r>
  </si>
  <si>
    <t>Information importante pour les exportations</t>
  </si>
  <si>
    <t>Transit time docs
(jours)</t>
  </si>
  <si>
    <t>Transit time non-doc
(jours)</t>
  </si>
  <si>
    <t>Transit time Economy
(jours)</t>
  </si>
  <si>
    <t>page 7</t>
  </si>
  <si>
    <t>page 8</t>
  </si>
  <si>
    <t>page 9</t>
  </si>
  <si>
    <t>page 10</t>
  </si>
  <si>
    <r>
      <t xml:space="preserve">AHS Weight </t>
    </r>
    <r>
      <rPr>
        <sz val="7"/>
        <rFont val="Arial"/>
        <family val="2"/>
      </rPr>
      <t>(AHW)</t>
    </r>
  </si>
  <si>
    <r>
      <t xml:space="preserve">AHS Packaging </t>
    </r>
    <r>
      <rPr>
        <sz val="7"/>
        <rFont val="Arial"/>
        <family val="2"/>
      </rPr>
      <t>(AHP)</t>
    </r>
  </si>
  <si>
    <t>Chaque envoi est soumis aux Conditions générales de Transport de TNT du pays d'origine de l'envoi, telles que publiées sur tnt.com à la date de l'envoi. Nous nous réservons le droit de modifier les conditions générales, les tarifs de transport et/ou les frais de manutention spéciaux, les suppléments et autres frais, à tout moment et sans préavis. Veuillez consulter le site Internet local de TNT à l'adresse tnt.com ou contacter le service clientèle de TNT pour plus de détails ou pour obtenir une copie des Conditions générales de TNT.</t>
  </si>
  <si>
    <t>Ogni spedizione è soggetta ai Termini e alle Condizioni di Trasporto TNT del Paese di origine della spedizione, come pubblicati su tnt.com alla data della spedizione. Ci riserviamo il diritto di modificare i termini e le condizioni, le tariffe di trasporto e/o le spese di gestione speciali, i supplementi e altri oneri, in qualsiasi momento e senza preavviso. Si prega di visitare il sito web locale di TNT all'indirizzo tnt.com o di contattare il servizio clienti TNT per maggiori dettagli o per ottenere una copia dei Termini e delle Condizioni di TNT.</t>
  </si>
  <si>
    <t xml:space="preserve">Nous nous réservons le droit d'évaluer et de réviser le supplément carburant et les autres suppléments indiqués sur tnt.com, ainsi que d'introduire de nouveaux suppléments si nous le jugeons nécessaire, de temps à autre et sans préavis.  </t>
  </si>
  <si>
    <t>Ci riserviamo il diritto di valutare e rivedere il supplemento carburante e gli altri supplementi indicati sul sito tnt.com nonché di introdurne di nuovi se lo riterremo necessario, di volta in volta e senza preavviso.</t>
  </si>
  <si>
    <t>Les tarifs proposés sont basés sur le profil et les volumes fournis par le client. Si les volumes réels diffèrent des volumes prévus, nous nous réservons le droit d'amender, de modifier ou de supprimer les tarifs avec ou sans préavis. Les tarifs ne comprennent pas les droits, les taxes et autres suppléments qui peuvent s'appliquer. Les tarifs indiqués dans cette fiche tarifaire sont soumis à une augmentation annuelle des tarifs généraux.</t>
  </si>
  <si>
    <t>Le tariffe offerte si basano sul profilo e sui volumi indicati dal cliente. Se i volumi effettivi si discostano da quelli previsti, ci riserviamo il diritto di emendare, modificare o sospendere le tariffe con o senza preavviso. Le tariffe non comprendono dazi, tasse e altri supplementi che possono essere applicati. Le tariffe indicate nella presente scheda sono soggette a un aumento annuale delle tariffe generali.</t>
  </si>
  <si>
    <t>Nos frais sont calculés sur la base du poids/dimensions déclarés ou réels du client. Le poids volumétrique (ou dimensionnel) en kilogrammes n'est utilisé pour calculer les frais que s'il dépasse le poids déclaré ou réel.</t>
  </si>
  <si>
    <t>I nostri addebiti sono calcolati sulla base del peso/delle dimensioni dichiarato/e dal cliente o effettivo/e. Il peso volumetrico (o dimensionale) in chilogrammi viene utilizzato per calcolare le tariffe solo se supera il peso dichiarato o effettivo.</t>
  </si>
  <si>
    <t>Per le spedizioni internazionali, il peso massimo e le dimensioni massime possono variare a seconda dell'origine e delle destinazioni. Per maggiori dettagli, contattare il servizio clienti TNT locale.</t>
  </si>
  <si>
    <t>Pour plus de détails sur nos services supplémentaires, veuillez consulter le site tnt.com pour obtenir les informations les plus récentes et les frais applicables. Nous nous réservons le droit de modifier les frais de services supplémentaires tout au long de l'année. Nos frais sont calculés sur la base du poids/dimensions déclarés ou réels du client. Le poids volumétrique (ou dimensionnel) en kilogrammes est utilisé pour calculer les frais uniquement s'il dépasse le poids déclaré ou réel.</t>
  </si>
  <si>
    <t>Per maggiori dettagli sui nostri servizi aggiuntivi, consultare il sito tnt.com con le informazioni più aggiornate e le tariffe applicabili. Ci riserviamo il diritto di modificare le tariffe dei servizi aggiuntivi nel corso dell'anno. Le nostre tariffe sono calcolate sulla base del peso/delle dimensioni dichiarato/e dal cliente o effettivo/e. Il peso volumetrico (o dimensionale) in chilogrammi viene utilizzato per calcolare le tariffe solo se supera il peso dichiarato o effettivo.</t>
  </si>
  <si>
    <t>Ce supplément s'applique à tout envoi de marchandises contenant au moins une pièce, une charge ou une palette non empilable. Non empilable signifie qu'une pièce, une charge ou une palette ne peut être empilée verticalement de manière sûre et sécurisée. Ce supplément s'applique une fois par envoi, même si plusieurs pièces identifiées comme non empilables sont regroupées dans un envoi. Un envoi peut faire l'objet à la fois d'un supplément pour manutention supplémentaire et d'un supplément pour articles non empilables. (Remarque : le supplément facturé ne représente pas un service réservable et n'inclut aucune garantie que les envois respectifs ne peuvent pas être empilés à un moment donné pendant le transport).</t>
  </si>
  <si>
    <t>Questo supplemento si applica a qualsiasi spedizione contenente almeno un pezzo, uno skid o un pallet non impilabile. Non impilabile significa che un pezzo, uno skid o un pallet non può essere impilato verticalmente in modo sicuro. Questo supplemento si applica una sola volta per spedizione, anche se più pezzi identificati come non impilabili sono raggruppati in una spedizione. Una spedizione può essere soggetta sia a un supplemento per movimentazione aggiuntiva che a un supplemento per non impilabilità. (Nota: il supplemento fatturato non rappresenta un servizio prenotabile e non contiene alcuna garanzia che le rispettive spedizioni non possano essere impilate in un qualche momento durante il trasporto)</t>
  </si>
  <si>
    <t>Les envois qui dépassent nos dimensions standard, ou qui ne peuvent pas être traités par nos convoyeurs automatiques, seront soumis à l'un des suppléments suivants* :</t>
  </si>
  <si>
    <t>Le spedizioni che superano le dimensioni standard, o che comunque non possono essere gestite dai nostri nastri trasportatori automatici, saranno soggette a uno dei seguenti supplementi*:</t>
  </si>
  <si>
    <t>REMARQUE : Bien que nous fassions tout notre possible pour garantir l'exactitude des temps de transit contenus dans le présent document, ces temps sont susceptibles d'être modifiés, et nous ne faisons aucune déclaration ni ne donnons aucune garantie quant à leur fiabilité ou leur exactitude.</t>
  </si>
  <si>
    <t>PER MAGGIORI INFORMAZIONI
visitare tnt.com</t>
  </si>
  <si>
    <t>per kg (min. CHF 30.00)</t>
  </si>
  <si>
    <t>Für Sendungen, die unsere Standardabmessungen überschreiten oder anderweitig nicht von unseren automatisierten Konverterbändern verarbeitet werden können, wird einer der folgenden Zuschläge erhoben*:</t>
  </si>
  <si>
    <t>*NOTA: TNT applicherà sempre un solo supplemento per la movimentazione aggiuntiva per spedizione. Il supplemento verrà applicato in base alla seguente gerarchia:
   1) Exceeding dimensions   2) Non-conveyable   3) AHS Packaging   4) AHS Weight</t>
  </si>
  <si>
    <t>*REMARQUE : TNT ne facture qu'un seul supplément pour manutention supplémentaire par envoi. La surtaxe sera appliquée selon la hiérarchie suivante :
  1) Exceeding dimensions   2) Non-conveyable   3) AHS Packaging   4) AHS Weight</t>
  </si>
  <si>
    <t>*HINWEIS: TNT erhebt immer nur einen Zuschlag für zusätzliche Bearbeitung pro Sendung. Der Zuschlag wird auf der Grundlage der folgenden Hierarchie erhoben:
  1) Exceeding dimensions   2) Non-conveyable   3) AHS Packaging   4) AHS Weight</t>
  </si>
  <si>
    <t>TNT INTERNATIONALE RATEN</t>
  </si>
  <si>
    <t>UND LAUFZEITEN</t>
  </si>
  <si>
    <t>INHALTSVERZEICHNIS</t>
  </si>
  <si>
    <t xml:space="preserve">ALLGEMEINE INFORMATIONEN	</t>
  </si>
  <si>
    <t>ZUSCHLÄGE UND OPTIONEN</t>
  </si>
  <si>
    <t>Gewicht (kg)</t>
  </si>
  <si>
    <t>EXPORT &amp; IMPORT RATEN</t>
  </si>
  <si>
    <t>TNT TARIFFE INTERNAZIONALI</t>
  </si>
  <si>
    <t>INFORMAZIONI GENERALI</t>
  </si>
  <si>
    <t>OPZIONI E SUPPLEMENTI</t>
  </si>
  <si>
    <t>ZONE E TEMPI DI CONSEGNA</t>
  </si>
  <si>
    <t>E TEMPI DI CONSEGNA</t>
  </si>
  <si>
    <t>Peso (kg)</t>
  </si>
  <si>
    <t xml:space="preserve">TARIFFE DI ESPORTAZIONE E IMPORTAZIONE	</t>
  </si>
  <si>
    <t>ZONES ET TEMPS D'ACHEMINEMENT</t>
  </si>
  <si>
    <t>ET TEMPS D'ACHEMINEMENT</t>
  </si>
  <si>
    <t>TNT TARIFS INTERNATIONAUX</t>
  </si>
  <si>
    <t>TABLE DES MATIÈRES</t>
  </si>
  <si>
    <t>INFORMATIONS GÉNÉRALES</t>
  </si>
  <si>
    <t>OPTIONS ET SUPPLÉMENTS</t>
  </si>
  <si>
    <t>Poids (kg)</t>
  </si>
  <si>
    <t>TARIFS D'EXPORTATION ET D'IMPORTATION</t>
  </si>
  <si>
    <t>Proposition commerciale</t>
  </si>
  <si>
    <t>TNT fait partie du Groupe Fedex</t>
  </si>
  <si>
    <t>Numéro de compte:</t>
  </si>
  <si>
    <t>Raison sociale:</t>
  </si>
  <si>
    <t>Date de démarrage:</t>
  </si>
  <si>
    <t>TNT fa parte del gruppo Fedex</t>
  </si>
  <si>
    <t>INDICE</t>
  </si>
  <si>
    <t>Tarifvereinbarung</t>
  </si>
  <si>
    <t>Startdatum:</t>
  </si>
  <si>
    <t>Name:</t>
  </si>
  <si>
    <t>Kundennummer:</t>
  </si>
  <si>
    <t xml:space="preserve">  - Spedizioni fuori misura (SNC)
  (non-conveyable)</t>
  </si>
  <si>
    <t xml:space="preserve">  - Superamento delle dimensioni (SED)
  (exceeding dimensions)</t>
  </si>
  <si>
    <t xml:space="preserve">  -schwer versendbar (SNC)
  (non-conveyable)</t>
  </si>
  <si>
    <t xml:space="preserve">  -schwer versendbar (SED)
  (exceeding dimensions)</t>
  </si>
  <si>
    <t xml:space="preserve">  - encombrant (SNC)
  (non-conveyable)</t>
  </si>
  <si>
    <t xml:space="preserve">  - surdimension (SED)
  (exceeding dimensions)</t>
  </si>
  <si>
    <r>
      <t xml:space="preserve">Customized service
</t>
    </r>
    <r>
      <rPr>
        <sz val="7"/>
        <rFont val="Arial"/>
        <family val="2"/>
      </rPr>
      <t>(sealing of vehicle &amp; 13.20 Form)</t>
    </r>
  </si>
  <si>
    <t>In-Bond transit</t>
  </si>
  <si>
    <r>
      <t xml:space="preserve">Other Government Agency
</t>
    </r>
    <r>
      <rPr>
        <sz val="7"/>
        <rFont val="Arial"/>
        <family val="2"/>
      </rPr>
      <t>(usually Veterinary controls)</t>
    </r>
  </si>
  <si>
    <t>Post Entry Adjustment</t>
  </si>
  <si>
    <t>Precious Metal Advice</t>
  </si>
  <si>
    <t>Precious Metal Advice &amp; examination</t>
  </si>
  <si>
    <t>Returned Goods</t>
  </si>
  <si>
    <t>Temporary import</t>
  </si>
  <si>
    <t>pro zusätzl. 1/2 Stunde
(min. 100 CHF/Stunde)</t>
  </si>
  <si>
    <t>per mezz'ora in più
(min. 100 CHF/ora)</t>
  </si>
  <si>
    <t>par demi-heure supplémentaire
(min. 100 CHF/heure)</t>
  </si>
  <si>
    <t>Zone 0</t>
  </si>
  <si>
    <t>Zona 0</t>
  </si>
  <si>
    <t>Esempio prezzo Zona 0:</t>
  </si>
  <si>
    <t>Bsp. Preis Zone 0:</t>
  </si>
  <si>
    <t>Exemple Prix Zone 0:</t>
  </si>
  <si>
    <t>Germany East Post Codes:</t>
  </si>
  <si>
    <t>00001 - 06319</t>
  </si>
  <si>
    <t>06338 - 06389</t>
  </si>
  <si>
    <t>06416 - 06420</t>
  </si>
  <si>
    <t>06510 - 06542</t>
  </si>
  <si>
    <t>06545 - 14699</t>
  </si>
  <si>
    <t>14900 - 19199</t>
  </si>
  <si>
    <t>19280 - 19306</t>
  </si>
  <si>
    <t>19340 - 19999</t>
  </si>
  <si>
    <t>23950 - 23999</t>
  </si>
  <si>
    <t>36206 - 36208</t>
  </si>
  <si>
    <t>36215 - 36218</t>
  </si>
  <si>
    <t>36262 - 36269</t>
  </si>
  <si>
    <t>36401 - 36999</t>
  </si>
  <si>
    <t>37291 - 37293</t>
  </si>
  <si>
    <t>37346 - 37399</t>
  </si>
  <si>
    <t>95112 - 95119</t>
  </si>
  <si>
    <t>95127 - 95138</t>
  </si>
  <si>
    <t>95146 - 95152</t>
  </si>
  <si>
    <t>95177 - 95181</t>
  </si>
  <si>
    <t>95183 - 95184</t>
  </si>
  <si>
    <t>95188 - 95189</t>
  </si>
  <si>
    <t>95192 - 95193</t>
  </si>
  <si>
    <t>96329 - 96361</t>
  </si>
  <si>
    <t>96365 - 96368</t>
  </si>
  <si>
    <t>96456 - 96476</t>
  </si>
  <si>
    <t>96483 - 96488</t>
  </si>
  <si>
    <t>96500 - 96999</t>
  </si>
  <si>
    <t>98490 - 99998</t>
  </si>
  <si>
    <t>Italy North Post Codes:</t>
  </si>
  <si>
    <t>10010 - 47999</t>
  </si>
  <si>
    <t>Italy South</t>
  </si>
  <si>
    <t>Seite 11</t>
  </si>
  <si>
    <t>pagina 11</t>
  </si>
  <si>
    <t>page 11</t>
  </si>
  <si>
    <t>Dies gilt, wenn ein Artikel: 
- nicht vollständig in einem äusseren Versandbehälter oder einer Verpackung eingeschlossen ist; 
- von einem äusseren Versandbehälter oder einer Verpackung umschlossen ist, welche nicht aus Wellpappe (Karton) besteht, einschliesslich, aber nicht beschränkt auf Metall, Holz, Segeltuch, Leder, Kunststoff (hart und weich) oder expandiertem Polystyrolschaum (z. B. Styropor);
- in einem äusseren Versandbehälter oder einer Verpackung eingeschlossen ist, der mit Schrumpffolie oder Stretchfolie umwickelt ist;
- rund oder zylindrisch ist, einschliesslich (ohne Einschränkung) Versandröhren, Dosen, Eimer, Fässer, Reifen, Trommeln oder Eimer;
- mit Metall-, Kunststoff- oder Stoffbändern umwickelt ist oder Räder (z. B. ein Velo), Rollen, Griffe oder Riemen hat (einschliesslich Pakete, deren Aussenfläche lose umwickelt ist oder deren Inhalt über die Aussenfläche hinausragt);
- sich in anderen Paketen oder unserem Sortiersystem verfangen oder diese beschädigen könnten</t>
  </si>
  <si>
    <t>Dies gilt, wenn ein Artikel ein tatsächliches Gewicht von mehr als 31 kg (aber weniger als 68 kg) hat.
Dies gilt nicht für einen Artikel, ein Paket oder einen Karton auf einer Standardpalette.</t>
  </si>
  <si>
    <t>Ciò vale se un articolo: 
- non è completamente racchiuso in un contenitore o imballaggio esterno per la spedizione; 
- è racchiuso in un contenitore di spedizione esterno o in un imballaggio non fatto di materiali in fibra ondulata (cartone), inclusi ma non limitati a metallo, legno, tela, pelle, plastica (dura e morbida) o polistirolo espanso (ad esempio, polistirolo);
- è racchiuso in un contenitore di spedizione esterno o in un imballggio ricoperto da una pellicola termoretraibile o da un involucro elastico;
- è rotondo o cilindrico, compresi (senza limitazioni) tubi da spedizione, lattine, secchi, barili, pneumatici, fusti o bidoni;
- è legato con bande metalliche, di plastica o di stoffa, o ha ruote (per esempio, una bicicletta), rotelle, maniglie o cinghie (compresi gli imballaggi la cui superficie esterna è avvolta in modo lasco o il cui contenuto sporge al di fuori della superficie);
- può impigliarsi o danneggiare altri colli o il nostro sistema di smistamento.</t>
  </si>
  <si>
    <t>Ciò vale se un articolo ha un peso effettivo superiore a 31 kg (ma inferiore a 68 kg).
Ciò non si applica a un articolo, un paccocollo o una scatola su un pallet standard.</t>
  </si>
  <si>
    <t>Ceci s'applique si un article : 
- n'est pas entièrement enfermé dans un contenant d'expédition extérieur ou un emballage; 
- est enfermé dans un conteneur d'expédition extérieur ou un emballage qui n'est pas fait de matériaux en carton ondulé (carton), y compris, mais sans s'y limiter, le métal, le bois, la toile, le cuir, le plastique (dur et mou) ou la mousse de polystyrène expansé (par ex. la styromousse) ;
- est enfermé dans un conteneur d'expédition extérieur ou un emballage recouvert d'un film rétractable ou d'un film étirable ;
- est rond ou cylindrique, y compris (sans limitation) les tubes d'expédition, les boîtes de conserve, les seaux, les barils, les pneus, les tambours ou les bidons ;
- est attaché avec des bandes de métal, de plastique ou de tissu, ou comporte des roues (par ex. un vélo), des roulettes, des poignées ou des sangles (y compris les emballages dont la surface extérieure est enveloppée de façon lâche ou dont le contenu dépasse de la surface) ;
- peut s'emmêler ou endommager d'autres colis ou notre système de tri.</t>
  </si>
  <si>
    <t>Ceci s'applique si un article a un poids réel supérieur à 31 kg (mais inférieur à 68 kg).
Ceci ne s'applique pas à un article, un colis ou une boîte sur une palette standard.</t>
  </si>
  <si>
    <t>EXPRESS SERVICES</t>
  </si>
  <si>
    <t>ECONOMY SERVICES</t>
  </si>
  <si>
    <t>Supplément pour un envoi non électronique (sans myTNT).</t>
  </si>
  <si>
    <t>Supplément pour une facture papier.</t>
  </si>
  <si>
    <t>par facture</t>
  </si>
  <si>
    <t>Les frais de transport à votre charge pour des envois à l'importation.</t>
  </si>
  <si>
    <r>
      <rPr>
        <b/>
        <sz val="8"/>
        <color theme="1" tint="0.14999847407452621"/>
        <rFont val="Arial"/>
        <family val="2"/>
      </rPr>
      <t>Nachfragezuschlag</t>
    </r>
    <r>
      <rPr>
        <sz val="8"/>
        <color theme="1" tint="0.14999847407452621"/>
        <rFont val="Arial"/>
        <family val="2"/>
      </rPr>
      <t xml:space="preserve"> (ehemals Peak Zuschlag)
In Zeiten erhöhten Versandaufkommens, verstärkter Nachfrage nach Kapazität, gestiegener Betriebskosten und anderer Belastungen für unser Netzwerk erheben wir möglicherweise einen Nachfragezuschlag. Besuchen Sie tnt.com für weitere Informationen zu den geltenden Nachfragezuschlägen, einschliesslich anwendbarer Services, Zuschlagsbeträgen und Gültigkeitsdaten.</t>
    </r>
  </si>
  <si>
    <t>United States East (PC &lt; 50000)</t>
  </si>
  <si>
    <t>United States West (PC &gt; 50000)</t>
  </si>
  <si>
    <r>
      <rPr>
        <b/>
        <sz val="8"/>
        <color theme="1" tint="0.14999847407452621"/>
        <rFont val="Arial"/>
        <family val="2"/>
      </rPr>
      <t>Supplemento periodo alta domanda</t>
    </r>
    <r>
      <rPr>
        <sz val="8"/>
        <color theme="1" tint="0.14999847407452621"/>
        <rFont val="Arial"/>
        <family val="2"/>
      </rPr>
      <t xml:space="preserve"> (Demand Surcharge) - precedentemente noto come Peak Surcharge.
In periodi di elevati volumi di spedizione, di maggiore richiesta di capacità, di aumento dei costi operativi e di sovraccarico del nostro network, possiamo applicare un supplemento per alta domanda. Per informazioni su questo supplemento, sui servizi a cui viene applicato, sugli importi e sulla data di entrata in vigore, visitate il sito tnt.com.</t>
    </r>
  </si>
  <si>
    <r>
      <rPr>
        <b/>
        <sz val="8"/>
        <color theme="1" tint="0.14999847407452621"/>
        <rFont val="Arial"/>
        <family val="2"/>
      </rPr>
      <t>Supplément lié à une forte demande</t>
    </r>
    <r>
      <rPr>
        <sz val="8"/>
        <color theme="1" tint="0.14999847407452621"/>
        <rFont val="Arial"/>
        <family val="2"/>
      </rPr>
      <t xml:space="preserve"> (anciennement appelé supplément pour périodes de forte activité)
En période de volumes d'expédition élevés, de demande de capacité accrue, d'augmentation des coûts d'exploitation et de surcharge de notre réseau, nous pouvons appliquer un supplément pour forte demande. Pour plus d'informations sur ce supplément, les services auxquels il s'applique, les montants et la date d'entrée en vigueur, veuillez consulter le site tnt.com.</t>
    </r>
  </si>
  <si>
    <t>CHA2B</t>
  </si>
  <si>
    <t>TNT INTERNATIONALE RATEN UND LAUFZEITEN 2024 | SCHWEIZ</t>
  </si>
  <si>
    <t>TNT TARIFFE INTERNAZIONALI E TEMPI DI CONSEGNA 2024  | SVIZZERA</t>
  </si>
  <si>
    <t>TNT TARIFS INTERNATIONAUX ET TEMPS D'ACHEMINEMENT 2024 | SUISSE</t>
  </si>
  <si>
    <t>(TNT Special Express, TNT 9:00  Express, 
TNT 10:00 Express, TNT 12:00 Express, 
TNT Express,TNT 12:00 Economy Express,
TNT Economy Express)</t>
  </si>
  <si>
    <t xml:space="preserve">       Gültige Laufzeiten zur Zeit des Drucks (September 2023). Änderungen vorbehalten.</t>
  </si>
  <si>
    <t>TNT Express Dokumente, Pakete &amp; Fracht</t>
  </si>
  <si>
    <t>TNT Economy Express Pakete &amp; Fracht</t>
  </si>
  <si>
    <t>TNT Express Documenti, Colli &amp; Freight</t>
  </si>
  <si>
    <t>TNT Economy Express Colli e Freight</t>
  </si>
  <si>
    <t xml:space="preserve">       Tempi di consegna validi al momento della stampa (settembre 2023). Con riserva di modifiche.</t>
  </si>
  <si>
    <t>TNT Express Documents, Colis &amp; Fret</t>
  </si>
  <si>
    <t>TNT Economy Express Colis &amp; Fret</t>
  </si>
  <si>
    <t xml:space="preserve">       Délais valables au moment de l'impression (septembre 2023). Sous réserve de modifications.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</si>
</sst>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3" formatCode="_ * #,##0.00_ ;_ * \-#,##0.00_ ;_ * &quot;-&quot;??_ ;_ @_ "/>
    <numFmt numFmtId="164" formatCode="#,##0.0"/>
    <numFmt numFmtId="165" formatCode="0.000_)"/>
    <numFmt numFmtId="166" formatCode="0.0%"/>
    <numFmt numFmtId="167" formatCode="#,##0\ &quot;DM&quot;;[Red]\-#,##0\ &quot;DM&quot;"/>
    <numFmt numFmtId="168" formatCode="#,##0.00\ &quot;DM&quot;;[Red]\-#,##0.00\ &quot;DM&quot;"/>
    <numFmt numFmtId="169" formatCode="General_)"/>
    <numFmt numFmtId="170" formatCode="#,##0.00;[Red]\(#,##0.00\)"/>
    <numFmt numFmtId="171" formatCode="0.000000000"/>
    <numFmt numFmtId="172" formatCode="_(* #,##0.00_);_(* \(#,##0.00\);_(* &quot;-&quot;??_);_(@_)"/>
    <numFmt numFmtId="173" formatCode="[$€-2]\ #,##0.00;[Red]\-[$€-2]\ #,##0.00"/>
    <numFmt numFmtId="174" formatCode="_-&quot;£&quot;* #,##0.00_-;\-&quot;£&quot;* #,##0.00_-;_-&quot;£&quot;* &quot;-&quot;??_-;_-@_-"/>
  </numFmts>
  <fonts count="152">
    <font>
      <sz val="10"/>
      <name val="Verdana"/>
    </font>
    <font>
      <sz val="11"/>
      <color theme="1"/>
      <name val="Calibri"/>
      <family val="2"/>
      <scheme val="minor"/>
    </font>
    <font>
      <sz val="11"/>
      <color theme="1"/>
      <name val="Calibri"/>
      <family val="2"/>
      <scheme val="minor"/>
    </font>
    <font>
      <sz val="11"/>
      <color theme="1"/>
      <name val="Calibri"/>
      <family val="2"/>
      <scheme val="minor"/>
    </font>
    <font>
      <sz val="10"/>
      <name val="Verdana"/>
      <family val="2"/>
    </font>
    <font>
      <sz val="11"/>
      <name val="Tms Rmn"/>
    </font>
    <font>
      <sz val="10"/>
      <name val="MS Sans Serif"/>
      <family val="2"/>
    </font>
    <font>
      <sz val="10"/>
      <name val="Arial"/>
      <family val="2"/>
    </font>
    <font>
      <sz val="10"/>
      <name val="MS Sans Serif"/>
      <family val="2"/>
    </font>
    <font>
      <sz val="12"/>
      <name val="Arial Narrow"/>
      <family val="2"/>
    </font>
    <font>
      <sz val="8"/>
      <name val="Verdana"/>
      <family val="2"/>
    </font>
    <font>
      <sz val="9"/>
      <name val="TPG Gill Sans"/>
      <family val="2"/>
    </font>
    <font>
      <sz val="9"/>
      <color indexed="53"/>
      <name val="TPG Gill Sans"/>
      <family val="2"/>
    </font>
    <font>
      <sz val="8"/>
      <color indexed="53"/>
      <name val="TPG Gill Sans"/>
      <family val="2"/>
    </font>
    <font>
      <sz val="6"/>
      <name val="TPG Gill Sans"/>
      <family val="2"/>
    </font>
    <font>
      <sz val="7"/>
      <color indexed="53"/>
      <name val="TPG Gill Sans"/>
      <family val="2"/>
    </font>
    <font>
      <sz val="9"/>
      <color indexed="53"/>
      <name val="TPG Gill Sans"/>
      <family val="2"/>
    </font>
    <font>
      <sz val="10"/>
      <name val="TPG Gill Sans"/>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0"/>
      <name val="Arial"/>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9"/>
      <name val="Calibri"/>
      <family val="2"/>
    </font>
    <font>
      <sz val="8"/>
      <name val="Arial"/>
      <family val="2"/>
    </font>
    <font>
      <b/>
      <sz val="8"/>
      <name val="Arial"/>
      <family val="2"/>
    </font>
    <font>
      <sz val="11"/>
      <color indexed="63"/>
      <name val="Calibri"/>
      <family val="2"/>
    </font>
    <font>
      <b/>
      <sz val="18"/>
      <color indexed="62"/>
      <name val="Cambria"/>
      <family val="2"/>
    </font>
    <font>
      <b/>
      <sz val="15"/>
      <color indexed="62"/>
      <name val="Calibri"/>
      <family val="2"/>
    </font>
    <font>
      <b/>
      <sz val="13"/>
      <color indexed="62"/>
      <name val="Calibri"/>
      <family val="2"/>
    </font>
    <font>
      <b/>
      <sz val="11"/>
      <color indexed="62"/>
      <name val="Calibri"/>
      <family val="2"/>
    </font>
    <font>
      <sz val="8"/>
      <name val="Verdana"/>
      <family val="2"/>
    </font>
    <font>
      <sz val="10"/>
      <name val="Arial"/>
      <family val="2"/>
    </font>
    <font>
      <b/>
      <u/>
      <sz val="12"/>
      <name val="Arial"/>
      <family val="2"/>
    </font>
    <font>
      <sz val="10"/>
      <color indexed="9"/>
      <name val="Arial"/>
      <family val="2"/>
    </font>
    <font>
      <b/>
      <sz val="14"/>
      <name val="Arial"/>
      <family val="2"/>
    </font>
    <font>
      <b/>
      <sz val="10"/>
      <name val="Arial"/>
      <family val="2"/>
    </font>
    <font>
      <sz val="10"/>
      <name val="MS Sans Serif"/>
      <family val="2"/>
    </font>
    <font>
      <i/>
      <sz val="10"/>
      <name val="MS Sans Serif"/>
      <family val="2"/>
    </font>
    <font>
      <b/>
      <sz val="10"/>
      <name val="Verdana"/>
      <family val="2"/>
    </font>
    <font>
      <b/>
      <sz val="10"/>
      <color rgb="FFFF0000"/>
      <name val="Verdana"/>
      <family val="2"/>
    </font>
    <font>
      <b/>
      <sz val="9"/>
      <name val="Arial"/>
      <family val="2"/>
    </font>
    <font>
      <b/>
      <sz val="9"/>
      <color indexed="10"/>
      <name val="Arial"/>
      <family val="2"/>
    </font>
    <font>
      <sz val="9"/>
      <name val="Arial"/>
      <family val="2"/>
    </font>
    <font>
      <sz val="9"/>
      <color indexed="9"/>
      <name val="Arial"/>
      <family val="2"/>
    </font>
    <font>
      <b/>
      <sz val="10"/>
      <color indexed="10"/>
      <name val="Arial"/>
      <family val="2"/>
    </font>
    <font>
      <b/>
      <u/>
      <sz val="9"/>
      <name val="Arial"/>
      <family val="2"/>
    </font>
    <font>
      <sz val="14"/>
      <name val="TPG Gill Sans"/>
      <family val="2"/>
    </font>
    <font>
      <b/>
      <sz val="14"/>
      <name val="TPG Gill Sans"/>
      <family val="2"/>
    </font>
    <font>
      <sz val="10"/>
      <name val="Times New Roman"/>
      <family val="1"/>
    </font>
    <font>
      <b/>
      <sz val="10"/>
      <color indexed="8"/>
      <name val="Arial"/>
      <family val="2"/>
    </font>
    <font>
      <sz val="10"/>
      <color indexed="8"/>
      <name val="Arial"/>
      <family val="2"/>
    </font>
    <font>
      <b/>
      <u/>
      <sz val="12"/>
      <color indexed="8"/>
      <name val="Arial"/>
      <family val="2"/>
    </font>
    <font>
      <sz val="10"/>
      <color indexed="8"/>
      <name val="MS Sans Serif"/>
      <family val="2"/>
    </font>
    <font>
      <i/>
      <sz val="10"/>
      <color indexed="8"/>
      <name val="MS Sans Serif"/>
      <family val="2"/>
    </font>
    <font>
      <b/>
      <sz val="14"/>
      <color indexed="8"/>
      <name val="Arial"/>
      <family val="2"/>
    </font>
    <font>
      <b/>
      <sz val="9"/>
      <color rgb="FFFF0000"/>
      <name val="Arial"/>
      <family val="2"/>
    </font>
    <font>
      <sz val="10"/>
      <color theme="0"/>
      <name val="Arial"/>
      <family val="2"/>
    </font>
    <font>
      <sz val="9"/>
      <color rgb="FF455560"/>
      <name val="Arial"/>
      <family val="2"/>
    </font>
    <font>
      <sz val="10"/>
      <name val="Verdana"/>
      <family val="2"/>
    </font>
    <font>
      <sz val="8"/>
      <color theme="1"/>
      <name val="Webdings"/>
      <family val="1"/>
      <charset val="2"/>
    </font>
    <font>
      <b/>
      <sz val="8"/>
      <color indexed="63"/>
      <name val="Arial"/>
      <family val="2"/>
    </font>
    <font>
      <sz val="14"/>
      <color indexed="9"/>
      <name val="Arial"/>
      <family val="2"/>
    </font>
    <font>
      <sz val="9"/>
      <color indexed="53"/>
      <name val="Arial"/>
      <family val="2"/>
    </font>
    <font>
      <sz val="9"/>
      <color rgb="FFFF6600"/>
      <name val="Arial"/>
      <family val="2"/>
    </font>
    <font>
      <sz val="9"/>
      <color theme="0"/>
      <name val="Arial"/>
      <family val="2"/>
    </font>
    <font>
      <sz val="9"/>
      <color indexed="52"/>
      <name val="Arial"/>
      <family val="2"/>
    </font>
    <font>
      <sz val="8"/>
      <color indexed="63"/>
      <name val="Arial"/>
      <family val="2"/>
    </font>
    <font>
      <sz val="14"/>
      <color theme="0"/>
      <name val="Arial"/>
      <family val="2"/>
    </font>
    <font>
      <sz val="7"/>
      <name val="Arial"/>
      <family val="2"/>
    </font>
    <font>
      <b/>
      <sz val="7"/>
      <name val="Arial"/>
      <family val="2"/>
    </font>
    <font>
      <b/>
      <sz val="7"/>
      <color rgb="FF4D148C"/>
      <name val="Arial"/>
      <family val="2"/>
    </font>
    <font>
      <b/>
      <sz val="18"/>
      <name val="Arial"/>
      <family val="2"/>
    </font>
    <font>
      <sz val="6"/>
      <color theme="1"/>
      <name val="Arial"/>
      <family val="2"/>
    </font>
    <font>
      <sz val="7"/>
      <color rgb="FF000000"/>
      <name val="Arial"/>
      <family val="2"/>
    </font>
    <font>
      <sz val="8"/>
      <color theme="1"/>
      <name val="Arial"/>
      <family val="2"/>
    </font>
    <font>
      <sz val="7"/>
      <color theme="1"/>
      <name val="Arial"/>
      <family val="2"/>
    </font>
    <font>
      <b/>
      <sz val="7"/>
      <color indexed="53"/>
      <name val="Arial"/>
      <family val="2"/>
    </font>
    <font>
      <b/>
      <sz val="8"/>
      <color rgb="FF4D148C"/>
      <name val="Arial"/>
      <family val="2"/>
    </font>
    <font>
      <sz val="7"/>
      <color indexed="53"/>
      <name val="Arial"/>
      <family val="2"/>
    </font>
    <font>
      <b/>
      <sz val="9"/>
      <color theme="1"/>
      <name val="Arial"/>
      <family val="2"/>
    </font>
    <font>
      <i/>
      <sz val="7"/>
      <color theme="1"/>
      <name val="Arial"/>
      <family val="2"/>
    </font>
    <font>
      <sz val="6"/>
      <name val="Arial"/>
      <family val="2"/>
    </font>
    <font>
      <sz val="8"/>
      <color indexed="53"/>
      <name val="Arial"/>
      <family val="2"/>
    </font>
    <font>
      <sz val="9"/>
      <color rgb="FF4D148C"/>
      <name val="Arial"/>
      <family val="2"/>
    </font>
    <font>
      <i/>
      <sz val="6"/>
      <color indexed="53"/>
      <name val="Arial"/>
      <family val="2"/>
    </font>
    <font>
      <sz val="14"/>
      <name val="Arial"/>
      <family val="2"/>
    </font>
    <font>
      <b/>
      <sz val="8"/>
      <color indexed="52"/>
      <name val="Arial"/>
      <family val="2"/>
    </font>
    <font>
      <b/>
      <sz val="8"/>
      <color indexed="44"/>
      <name val="Arial"/>
      <family val="2"/>
    </font>
    <font>
      <sz val="8"/>
      <color indexed="9"/>
      <name val="Arial"/>
      <family val="2"/>
    </font>
    <font>
      <sz val="10"/>
      <color theme="1"/>
      <name val="Arial"/>
      <family val="2"/>
    </font>
    <font>
      <b/>
      <sz val="8"/>
      <color theme="0"/>
      <name val="Arial"/>
      <family val="2"/>
    </font>
    <font>
      <sz val="8"/>
      <color theme="0"/>
      <name val="Arial"/>
      <family val="2"/>
    </font>
    <font>
      <b/>
      <sz val="16"/>
      <color indexed="63"/>
      <name val="Arial"/>
      <family val="2"/>
    </font>
    <font>
      <b/>
      <sz val="11"/>
      <name val="Arial"/>
      <family val="2"/>
    </font>
    <font>
      <b/>
      <sz val="11"/>
      <color indexed="52"/>
      <name val="Arial"/>
      <family val="2"/>
    </font>
    <font>
      <b/>
      <sz val="11"/>
      <color indexed="53"/>
      <name val="Arial"/>
      <family val="2"/>
    </font>
    <font>
      <sz val="11"/>
      <name val="Arial"/>
      <family val="2"/>
    </font>
    <font>
      <b/>
      <sz val="14"/>
      <color indexed="63"/>
      <name val="Arial"/>
      <family val="2"/>
    </font>
    <font>
      <sz val="12"/>
      <color theme="0"/>
      <name val="Arial"/>
      <family val="2"/>
    </font>
    <font>
      <b/>
      <sz val="7"/>
      <color rgb="FF3C3C3C"/>
      <name val="Arial"/>
      <family val="2"/>
    </font>
    <font>
      <sz val="7"/>
      <color indexed="43"/>
      <name val="Arial"/>
      <family val="2"/>
    </font>
    <font>
      <sz val="7"/>
      <color rgb="FF3C3C3C"/>
      <name val="Arial"/>
      <family val="2"/>
    </font>
    <font>
      <sz val="10"/>
      <color indexed="53"/>
      <name val="Arial"/>
      <family val="2"/>
    </font>
    <font>
      <b/>
      <sz val="18"/>
      <color rgb="FF3C3C3C"/>
      <name val="Arial"/>
      <family val="2"/>
    </font>
    <font>
      <sz val="9"/>
      <color rgb="FF3C3C3C"/>
      <name val="Arial"/>
      <family val="2"/>
    </font>
    <font>
      <sz val="9"/>
      <color indexed="63"/>
      <name val="Arial"/>
      <family val="2"/>
    </font>
    <font>
      <sz val="14"/>
      <color indexed="53"/>
      <name val="Arial"/>
      <family val="2"/>
    </font>
    <font>
      <b/>
      <sz val="9"/>
      <color rgb="FF4D148C"/>
      <name val="Arial"/>
      <family val="2"/>
    </font>
    <font>
      <sz val="8"/>
      <color rgb="FF000000"/>
      <name val="Arial"/>
      <family val="2"/>
    </font>
    <font>
      <sz val="8"/>
      <color theme="1" tint="0.14999847407452621"/>
      <name val="Arial"/>
      <family val="2"/>
    </font>
    <font>
      <sz val="10"/>
      <color rgb="FF4D148C"/>
      <name val="Arial"/>
      <family val="2"/>
    </font>
    <font>
      <b/>
      <sz val="8"/>
      <color rgb="FF000000"/>
      <name val="Arial"/>
      <family val="2"/>
    </font>
    <font>
      <b/>
      <sz val="9"/>
      <color indexed="53"/>
      <name val="Arial"/>
      <family val="2"/>
    </font>
    <font>
      <b/>
      <strike/>
      <sz val="8"/>
      <color rgb="FFFF0000"/>
      <name val="Arial"/>
      <family val="2"/>
    </font>
    <font>
      <sz val="10"/>
      <color indexed="63"/>
      <name val="Arial"/>
      <family val="2"/>
    </font>
    <font>
      <sz val="10"/>
      <color rgb="FF000000"/>
      <name val="Arial"/>
      <family val="2"/>
    </font>
    <font>
      <sz val="10"/>
      <color indexed="63"/>
      <name val="Verdana"/>
      <family val="2"/>
    </font>
    <font>
      <sz val="36"/>
      <color indexed="53"/>
      <name val="TPG Gill Sans"/>
      <family val="2"/>
    </font>
    <font>
      <sz val="10"/>
      <color indexed="63"/>
      <name val="TPG Gill Sans"/>
      <family val="2"/>
    </font>
    <font>
      <sz val="18"/>
      <color rgb="FF4D148C"/>
      <name val="Arial"/>
      <family val="2"/>
    </font>
    <font>
      <b/>
      <sz val="10"/>
      <color rgb="FF4D148C"/>
      <name val="Arial"/>
      <family val="2"/>
    </font>
    <font>
      <sz val="18"/>
      <color rgb="FF4D148C"/>
      <name val="Verdana"/>
      <family val="2"/>
    </font>
    <font>
      <sz val="12"/>
      <color indexed="63"/>
      <name val="TPG Gill Sans"/>
      <family val="2"/>
    </font>
    <font>
      <b/>
      <sz val="28"/>
      <color rgb="FF4D148C"/>
      <name val="Arial"/>
      <family val="2"/>
    </font>
    <font>
      <sz val="12"/>
      <color indexed="53"/>
      <name val="TPG Gill Sans"/>
      <family val="2"/>
    </font>
    <font>
      <sz val="12"/>
      <name val="TPG Gill Sans"/>
      <family val="2"/>
    </font>
    <font>
      <sz val="12"/>
      <color indexed="8"/>
      <name val="TPG Gill Sans"/>
      <family val="2"/>
    </font>
    <font>
      <sz val="12"/>
      <color indexed="63"/>
      <name val="Verdana"/>
      <family val="2"/>
    </font>
    <font>
      <sz val="12"/>
      <color indexed="8"/>
      <name val="Verdana"/>
      <family val="2"/>
    </font>
    <font>
      <b/>
      <sz val="7"/>
      <color indexed="63"/>
      <name val="Arial"/>
      <family val="2"/>
    </font>
    <font>
      <sz val="7"/>
      <color indexed="63"/>
      <name val="Arial"/>
      <family val="2"/>
    </font>
    <font>
      <sz val="10"/>
      <color indexed="53"/>
      <name val="Verdana"/>
      <family val="2"/>
    </font>
    <font>
      <sz val="18"/>
      <color indexed="63"/>
      <name val="Arial Black"/>
      <family val="2"/>
    </font>
    <font>
      <sz val="10"/>
      <color indexed="63"/>
      <name val="Aial"/>
    </font>
    <font>
      <sz val="10"/>
      <name val="Aial"/>
    </font>
    <font>
      <sz val="10"/>
      <color rgb="FF333333"/>
      <name val="Arial"/>
      <family val="2"/>
    </font>
    <font>
      <sz val="14"/>
      <color indexed="63"/>
      <name val="Arial"/>
      <family val="2"/>
    </font>
    <font>
      <b/>
      <sz val="10"/>
      <color indexed="53"/>
      <name val="Arial"/>
      <family val="2"/>
    </font>
    <font>
      <b/>
      <sz val="8"/>
      <color theme="1" tint="0.14999847407452621"/>
      <name val="Arial"/>
      <family val="2"/>
    </font>
  </fonts>
  <fills count="5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1"/>
      </patternFill>
    </fill>
    <fill>
      <patternFill patternType="solid">
        <fgColor indexed="51"/>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4"/>
      </patternFill>
    </fill>
    <fill>
      <patternFill patternType="solid">
        <fgColor indexed="26"/>
      </patternFill>
    </fill>
    <fill>
      <patternFill patternType="solid">
        <fgColor indexed="43"/>
      </patternFill>
    </fill>
    <fill>
      <patternFill patternType="solid">
        <fgColor indexed="22"/>
        <bgColor indexed="64"/>
      </patternFill>
    </fill>
    <fill>
      <patternFill patternType="solid">
        <fgColor indexed="47"/>
        <bgColor indexed="64"/>
      </patternFill>
    </fill>
    <fill>
      <patternFill patternType="solid">
        <fgColor indexed="9"/>
        <bgColor indexed="64"/>
      </patternFill>
    </fill>
    <fill>
      <patternFill patternType="solid">
        <fgColor indexed="52"/>
        <bgColor indexed="64"/>
      </patternFill>
    </fill>
    <fill>
      <patternFill patternType="solid">
        <fgColor indexed="41"/>
        <bgColor indexed="64"/>
      </patternFill>
    </fill>
    <fill>
      <patternFill patternType="solid">
        <fgColor indexed="43"/>
        <bgColor indexed="64"/>
      </patternFill>
    </fill>
    <fill>
      <patternFill patternType="solid">
        <fgColor theme="6"/>
        <bgColor indexed="64"/>
      </patternFill>
    </fill>
    <fill>
      <patternFill patternType="solid">
        <fgColor theme="9" tint="0.39997558519241921"/>
        <bgColor indexed="64"/>
      </patternFill>
    </fill>
    <fill>
      <patternFill patternType="solid">
        <fgColor indexed="15"/>
        <bgColor indexed="64"/>
      </patternFill>
    </fill>
    <fill>
      <patternFill patternType="solid">
        <fgColor indexed="51"/>
        <bgColor indexed="64"/>
      </patternFill>
    </fill>
    <fill>
      <patternFill patternType="solid">
        <fgColor indexed="45"/>
        <bgColor indexed="64"/>
      </patternFill>
    </fill>
    <fill>
      <patternFill patternType="solid">
        <fgColor indexed="11"/>
        <bgColor indexed="64"/>
      </patternFill>
    </fill>
    <fill>
      <patternFill patternType="solid">
        <fgColor rgb="FFFFFF00"/>
        <bgColor indexed="64"/>
      </patternFill>
    </fill>
    <fill>
      <patternFill patternType="solid">
        <fgColor theme="6" tint="0.39997558519241921"/>
        <bgColor indexed="64"/>
      </patternFill>
    </fill>
    <fill>
      <patternFill patternType="solid">
        <fgColor theme="0"/>
        <bgColor indexed="64"/>
      </patternFill>
    </fill>
    <fill>
      <patternFill patternType="solid">
        <fgColor rgb="FFFF00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rgb="FFFF9900"/>
        <bgColor indexed="64"/>
      </patternFill>
    </fill>
    <fill>
      <patternFill patternType="solid">
        <fgColor rgb="FF92D050"/>
        <bgColor indexed="64"/>
      </patternFill>
    </fill>
    <fill>
      <patternFill patternType="solid">
        <fgColor rgb="FF4D148C"/>
        <bgColor indexed="64"/>
      </patternFill>
    </fill>
    <fill>
      <patternFill patternType="solid">
        <fgColor rgb="FFDDDDDD"/>
        <bgColor indexed="64"/>
      </patternFill>
    </fill>
    <fill>
      <patternFill patternType="solid">
        <fgColor rgb="FFC0C0C0"/>
        <bgColor indexed="64"/>
      </patternFill>
    </fill>
    <fill>
      <patternFill patternType="solid">
        <fgColor rgb="FFDCC5F7"/>
        <bgColor indexed="64"/>
      </patternFill>
    </fill>
  </fills>
  <borders count="42">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55"/>
      </left>
      <right style="thin">
        <color indexed="55"/>
      </right>
      <top style="thin">
        <color indexed="55"/>
      </top>
      <bottom style="thin">
        <color indexed="55"/>
      </bottom>
      <diagonal/>
    </border>
    <border>
      <left/>
      <right/>
      <top style="thin">
        <color indexed="62"/>
      </top>
      <bottom style="double">
        <color indexed="62"/>
      </bottom>
      <diagonal/>
    </border>
    <border>
      <left/>
      <right/>
      <top/>
      <bottom style="thick">
        <color indexed="49"/>
      </bottom>
      <diagonal/>
    </border>
    <border>
      <left/>
      <right/>
      <top/>
      <bottom style="thick">
        <color indexed="41"/>
      </bottom>
      <diagonal/>
    </border>
    <border>
      <left/>
      <right/>
      <top/>
      <bottom style="medium">
        <color indexed="41"/>
      </bottom>
      <diagonal/>
    </border>
    <border>
      <left/>
      <right/>
      <top/>
      <bottom style="hair">
        <color indexed="9"/>
      </bottom>
      <diagonal/>
    </border>
    <border>
      <left/>
      <right/>
      <top style="hair">
        <color indexed="9"/>
      </top>
      <bottom style="hair">
        <color indexed="9"/>
      </bottom>
      <diagonal/>
    </border>
    <border>
      <left/>
      <right/>
      <top style="hair">
        <color indexed="9"/>
      </top>
      <bottom/>
      <diagonal/>
    </border>
    <border>
      <left/>
      <right/>
      <top/>
      <bottom style="thin">
        <color indexed="9"/>
      </bottom>
      <diagonal/>
    </border>
    <border>
      <left/>
      <right/>
      <top style="thin">
        <color indexed="9"/>
      </top>
      <bottom style="thin">
        <color indexed="9"/>
      </bottom>
      <diagonal/>
    </border>
    <border>
      <left/>
      <right/>
      <top style="thin">
        <color indexed="9"/>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theme="0"/>
      </bottom>
      <diagonal/>
    </border>
    <border>
      <left/>
      <right/>
      <top style="thin">
        <color theme="0"/>
      </top>
      <bottom style="thin">
        <color theme="0"/>
      </bottom>
      <diagonal/>
    </border>
    <border>
      <left/>
      <right/>
      <top style="thin">
        <color auto="1"/>
      </top>
      <bottom style="thin">
        <color auto="1"/>
      </bottom>
      <diagonal/>
    </border>
    <border>
      <left style="hair">
        <color indexed="9"/>
      </left>
      <right/>
      <top/>
      <bottom/>
      <diagonal/>
    </border>
    <border>
      <left/>
      <right/>
      <top style="medium">
        <color auto="1"/>
      </top>
      <bottom/>
      <diagonal/>
    </border>
    <border>
      <left/>
      <right/>
      <top/>
      <bottom style="thin">
        <color auto="1"/>
      </bottom>
      <diagonal/>
    </border>
    <border>
      <left/>
      <right/>
      <top style="thin">
        <color indexed="64"/>
      </top>
      <bottom/>
      <diagonal/>
    </border>
    <border>
      <left/>
      <right/>
      <top style="thin">
        <color theme="0"/>
      </top>
      <bottom/>
      <diagonal/>
    </border>
  </borders>
  <cellStyleXfs count="203">
    <xf numFmtId="0" fontId="0" fillId="0" borderId="0"/>
    <xf numFmtId="0" fontId="18" fillId="2"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38" fillId="8" borderId="0" applyNumberFormat="0" applyBorder="0" applyAlignment="0" applyProtection="0"/>
    <xf numFmtId="0" fontId="38" fillId="9" borderId="0" applyNumberFormat="0" applyBorder="0" applyAlignment="0" applyProtection="0"/>
    <xf numFmtId="0" fontId="38" fillId="9" borderId="0" applyNumberFormat="0" applyBorder="0" applyAlignment="0" applyProtection="0"/>
    <xf numFmtId="0" fontId="38" fillId="10" borderId="0" applyNumberFormat="0" applyBorder="0" applyAlignment="0" applyProtection="0"/>
    <xf numFmtId="0" fontId="38" fillId="8" borderId="0" applyNumberFormat="0" applyBorder="0" applyAlignment="0" applyProtection="0"/>
    <xf numFmtId="0" fontId="38" fillId="7"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5" borderId="0" applyNumberFormat="0" applyBorder="0" applyAlignment="0" applyProtection="0"/>
    <xf numFmtId="0" fontId="18" fillId="11" borderId="0" applyNumberFormat="0" applyBorder="0" applyAlignment="0" applyProtection="0"/>
    <xf numFmtId="0" fontId="18" fillId="9" borderId="0" applyNumberFormat="0" applyBorder="0" applyAlignment="0" applyProtection="0"/>
    <xf numFmtId="0" fontId="38" fillId="8" borderId="0" applyNumberFormat="0" applyBorder="0" applyAlignment="0" applyProtection="0"/>
    <xf numFmtId="0" fontId="38" fillId="9" borderId="0" applyNumberFormat="0" applyBorder="0" applyAlignment="0" applyProtection="0"/>
    <xf numFmtId="0" fontId="38" fillId="9" borderId="0" applyNumberFormat="0" applyBorder="0" applyAlignment="0" applyProtection="0"/>
    <xf numFmtId="0" fontId="38" fillId="10" borderId="0" applyNumberFormat="0" applyBorder="0" applyAlignment="0" applyProtection="0"/>
    <xf numFmtId="0" fontId="38" fillId="8" borderId="0" applyNumberFormat="0" applyBorder="0" applyAlignment="0" applyProtection="0"/>
    <xf numFmtId="0" fontId="38" fillId="7" borderId="0" applyNumberFormat="0" applyBorder="0" applyAlignment="0" applyProtection="0"/>
    <xf numFmtId="0" fontId="19" fillId="14"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18"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2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3" borderId="0" applyNumberFormat="0" applyBorder="0" applyAlignment="0" applyProtection="0"/>
    <xf numFmtId="0" fontId="19" fillId="16" borderId="0" applyNumberFormat="0" applyBorder="0" applyAlignment="0" applyProtection="0"/>
    <xf numFmtId="0" fontId="19" fillId="22" borderId="0" applyNumberFormat="0" applyBorder="0" applyAlignment="0" applyProtection="0"/>
    <xf numFmtId="0" fontId="28" fillId="10" borderId="1" applyNumberFormat="0" applyAlignment="0" applyProtection="0"/>
    <xf numFmtId="0" fontId="20" fillId="0" borderId="0" applyNumberFormat="0" applyFill="0" applyBorder="0" applyAlignment="0" applyProtection="0"/>
    <xf numFmtId="0" fontId="21" fillId="10" borderId="2" applyNumberFormat="0" applyAlignment="0" applyProtection="0"/>
    <xf numFmtId="0" fontId="21" fillId="10" borderId="2" applyNumberFormat="0" applyAlignment="0" applyProtection="0"/>
    <xf numFmtId="0" fontId="22" fillId="0" borderId="3" applyNumberFormat="0" applyFill="0" applyAlignment="0" applyProtection="0"/>
    <xf numFmtId="165" fontId="5" fillId="0" borderId="0"/>
    <xf numFmtId="165" fontId="5" fillId="0" borderId="0"/>
    <xf numFmtId="165" fontId="5" fillId="0" borderId="0"/>
    <xf numFmtId="165" fontId="5" fillId="0" borderId="0"/>
    <xf numFmtId="165" fontId="5" fillId="0" borderId="0"/>
    <xf numFmtId="165" fontId="5" fillId="0" borderId="0"/>
    <xf numFmtId="165" fontId="5" fillId="0" borderId="0"/>
    <xf numFmtId="165" fontId="5" fillId="0" borderId="0"/>
    <xf numFmtId="0" fontId="23" fillId="24" borderId="5" applyNumberFormat="0" applyFont="0" applyAlignment="0" applyProtection="0"/>
    <xf numFmtId="0" fontId="7" fillId="24" borderId="5" applyNumberFormat="0" applyFont="0" applyAlignment="0" applyProtection="0"/>
    <xf numFmtId="38" fontId="6" fillId="0" borderId="0" applyFont="0" applyFill="0" applyBorder="0" applyAlignment="0" applyProtection="0"/>
    <xf numFmtId="40" fontId="6" fillId="0" borderId="0" applyFont="0" applyFill="0" applyBorder="0" applyAlignment="0" applyProtection="0"/>
    <xf numFmtId="0" fontId="24" fillId="7" borderId="2" applyNumberFormat="0" applyAlignment="0" applyProtection="0"/>
    <xf numFmtId="0" fontId="24" fillId="7" borderId="2" applyNumberFormat="0" applyAlignment="0" applyProtection="0"/>
    <xf numFmtId="0" fontId="28" fillId="0" borderId="6" applyNumberFormat="0" applyFill="0" applyAlignment="0" applyProtection="0"/>
    <xf numFmtId="0" fontId="29" fillId="0" borderId="0" applyNumberFormat="0" applyFill="0" applyBorder="0" applyAlignment="0" applyProtection="0"/>
    <xf numFmtId="0" fontId="27" fillId="4" borderId="0" applyNumberFormat="0" applyBorder="0" applyAlignment="0" applyProtection="0"/>
    <xf numFmtId="0" fontId="25" fillId="3"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165" fontId="7" fillId="0" borderId="0"/>
    <xf numFmtId="165" fontId="44" fillId="0" borderId="0"/>
    <xf numFmtId="0" fontId="23" fillId="0" borderId="0"/>
    <xf numFmtId="0" fontId="7" fillId="0" borderId="0"/>
    <xf numFmtId="0" fontId="4" fillId="0" borderId="0"/>
    <xf numFmtId="0" fontId="4" fillId="0" borderId="0"/>
    <xf numFmtId="0" fontId="7" fillId="24" borderId="10" applyNumberFormat="0" applyFont="0" applyAlignment="0" applyProtection="0"/>
    <xf numFmtId="0" fontId="44" fillId="24" borderId="10" applyNumberFormat="0" applyFont="0" applyAlignment="0" applyProtection="0"/>
    <xf numFmtId="0" fontId="27" fillId="4" borderId="0" applyNumberFormat="0" applyBorder="0" applyAlignment="0" applyProtection="0"/>
    <xf numFmtId="0" fontId="25" fillId="3" borderId="0" applyNumberFormat="0" applyBorder="0" applyAlignment="0" applyProtection="0"/>
    <xf numFmtId="0" fontId="28" fillId="10" borderId="1" applyNumberFormat="0" applyAlignment="0" applyProtection="0"/>
    <xf numFmtId="0" fontId="8" fillId="0" borderId="0"/>
    <xf numFmtId="0" fontId="6" fillId="0" borderId="0"/>
    <xf numFmtId="169" fontId="9" fillId="0" borderId="0"/>
    <xf numFmtId="0" fontId="29" fillId="0" borderId="0" applyNumberFormat="0" applyFill="0" applyBorder="0" applyAlignment="0" applyProtection="0"/>
    <xf numFmtId="0" fontId="30" fillId="0" borderId="0" applyNumberFormat="0" applyFill="0" applyBorder="0" applyAlignment="0" applyProtection="0"/>
    <xf numFmtId="0" fontId="31" fillId="0" borderId="7" applyNumberFormat="0" applyFill="0" applyAlignment="0" applyProtection="0"/>
    <xf numFmtId="0" fontId="32" fillId="0" borderId="8" applyNumberFormat="0" applyFill="0" applyAlignment="0" applyProtection="0"/>
    <xf numFmtId="0" fontId="33" fillId="0" borderId="9" applyNumberFormat="0" applyFill="0" applyAlignment="0" applyProtection="0"/>
    <xf numFmtId="0" fontId="33" fillId="0" borderId="0" applyNumberFormat="0" applyFill="0" applyBorder="0" applyAlignment="0" applyProtection="0"/>
    <xf numFmtId="0" fontId="34" fillId="0" borderId="11" applyNumberFormat="0" applyFill="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3" applyNumberFormat="0" applyFill="0" applyAlignment="0" applyProtection="0"/>
    <xf numFmtId="0" fontId="42" fillId="0" borderId="14" applyNumberFormat="0" applyFill="0" applyAlignment="0" applyProtection="0"/>
    <xf numFmtId="0" fontId="42" fillId="0" borderId="0" applyNumberFormat="0" applyFill="0" applyBorder="0" applyAlignment="0" applyProtection="0"/>
    <xf numFmtId="0" fontId="35" fillId="18" borderId="4" applyNumberFormat="0" applyAlignment="0" applyProtection="0"/>
    <xf numFmtId="0" fontId="22" fillId="0" borderId="3" applyNumberFormat="0" applyFill="0" applyAlignment="0" applyProtection="0"/>
    <xf numFmtId="167" fontId="6" fillId="0" borderId="0" applyFont="0" applyFill="0" applyBorder="0" applyAlignment="0" applyProtection="0"/>
    <xf numFmtId="168" fontId="6" fillId="0" borderId="0" applyFont="0" applyFill="0" applyBorder="0" applyAlignment="0" applyProtection="0"/>
    <xf numFmtId="0" fontId="20" fillId="0" borderId="0" applyNumberFormat="0" applyFill="0" applyBorder="0" applyAlignment="0" applyProtection="0"/>
    <xf numFmtId="0" fontId="35" fillId="18" borderId="4" applyNumberFormat="0" applyAlignment="0" applyProtection="0"/>
    <xf numFmtId="0" fontId="44" fillId="0" borderId="0"/>
    <xf numFmtId="0" fontId="44" fillId="0" borderId="0"/>
    <xf numFmtId="0" fontId="49" fillId="0" borderId="0"/>
    <xf numFmtId="0" fontId="49" fillId="0" borderId="0"/>
    <xf numFmtId="172" fontId="7" fillId="0" borderId="0" applyFont="0" applyFill="0" applyBorder="0" applyAlignment="0" applyProtection="0"/>
    <xf numFmtId="0" fontId="3" fillId="0" borderId="0"/>
    <xf numFmtId="0" fontId="4" fillId="0" borderId="0"/>
    <xf numFmtId="0" fontId="3" fillId="0" borderId="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22" borderId="0" applyNumberFormat="0" applyBorder="0" applyAlignment="0" applyProtection="0"/>
    <xf numFmtId="0" fontId="26" fillId="25" borderId="0" applyNumberFormat="0" applyBorder="0" applyAlignment="0" applyProtection="0"/>
    <xf numFmtId="165" fontId="7" fillId="0" borderId="0"/>
    <xf numFmtId="0" fontId="7" fillId="24" borderId="10" applyNumberFormat="0" applyFont="0" applyAlignment="0" applyProtection="0"/>
    <xf numFmtId="0" fontId="34" fillId="0" borderId="11" applyNumberFormat="0" applyFill="0" applyAlignment="0" applyProtection="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165" fontId="7" fillId="0" borderId="0"/>
    <xf numFmtId="0" fontId="7" fillId="24" borderId="1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43" fontId="71" fillId="0" borderId="0" applyFont="0" applyFill="0" applyBorder="0" applyAlignment="0" applyProtection="0"/>
    <xf numFmtId="174" fontId="4" fillId="0" borderId="0" applyFont="0" applyFill="0" applyBorder="0" applyAlignment="0" applyProtection="0"/>
    <xf numFmtId="0" fontId="4" fillId="0" borderId="0"/>
    <xf numFmtId="0" fontId="4" fillId="0" borderId="0"/>
  </cellStyleXfs>
  <cellXfs count="592">
    <xf numFmtId="0" fontId="0" fillId="0" borderId="0" xfId="0"/>
    <xf numFmtId="0" fontId="11" fillId="0" borderId="0" xfId="0" applyFont="1"/>
    <xf numFmtId="0" fontId="12" fillId="0" borderId="0" xfId="0" applyFont="1" applyAlignment="1">
      <alignment horizontal="center" vertical="center" textRotation="90"/>
    </xf>
    <xf numFmtId="0" fontId="11" fillId="0" borderId="0" xfId="0" applyFont="1" applyFill="1"/>
    <xf numFmtId="4" fontId="11" fillId="0" borderId="0" xfId="0" applyNumberFormat="1" applyFont="1"/>
    <xf numFmtId="4" fontId="11" fillId="0" borderId="0" xfId="0" applyNumberFormat="1" applyFont="1" applyFill="1"/>
    <xf numFmtId="0" fontId="15" fillId="0" borderId="0" xfId="0" applyFont="1" applyBorder="1" applyAlignment="1">
      <alignment horizontal="left"/>
    </xf>
    <xf numFmtId="0" fontId="14" fillId="0" borderId="0" xfId="0" applyFont="1" applyBorder="1" applyAlignment="1">
      <alignment shrinkToFit="1"/>
    </xf>
    <xf numFmtId="0" fontId="11" fillId="0" borderId="0" xfId="0" applyFont="1" applyAlignment="1"/>
    <xf numFmtId="0" fontId="12" fillId="0" borderId="0" xfId="0" applyFont="1" applyBorder="1" applyAlignment="1">
      <alignment horizontal="center" vertical="center" textRotation="90"/>
    </xf>
    <xf numFmtId="0" fontId="11" fillId="0" borderId="0" xfId="0" applyFont="1" applyBorder="1"/>
    <xf numFmtId="164" fontId="13" fillId="0" borderId="0" xfId="0" applyNumberFormat="1" applyFont="1" applyFill="1" applyBorder="1" applyAlignment="1">
      <alignment horizontal="right" vertical="top" indent="2"/>
    </xf>
    <xf numFmtId="4" fontId="11" fillId="0" borderId="0" xfId="0" applyNumberFormat="1" applyFont="1" applyBorder="1"/>
    <xf numFmtId="0" fontId="15" fillId="0" borderId="0" xfId="0" applyFont="1" applyFill="1" applyBorder="1" applyAlignment="1">
      <alignment horizontal="right" indent="1"/>
    </xf>
    <xf numFmtId="0" fontId="11" fillId="0" borderId="0" xfId="0" applyFont="1" applyFill="1" applyBorder="1"/>
    <xf numFmtId="0" fontId="12" fillId="0" borderId="0" xfId="0" applyFont="1" applyFill="1" applyBorder="1" applyAlignment="1">
      <alignment horizontal="center" vertical="center" textRotation="90"/>
    </xf>
    <xf numFmtId="0" fontId="36" fillId="0" borderId="0" xfId="106" applyFont="1" applyFill="1" applyBorder="1"/>
    <xf numFmtId="0" fontId="36" fillId="0" borderId="0" xfId="106" applyFont="1"/>
    <xf numFmtId="0" fontId="45" fillId="0" borderId="0" xfId="107" applyFont="1" applyAlignment="1" applyProtection="1"/>
    <xf numFmtId="0" fontId="46" fillId="0" borderId="0" xfId="107" applyFont="1" applyAlignment="1" applyProtection="1"/>
    <xf numFmtId="0" fontId="7" fillId="29" borderId="0" xfId="107" applyFont="1" applyFill="1" applyBorder="1" applyAlignment="1"/>
    <xf numFmtId="0" fontId="7" fillId="0" borderId="0" xfId="107" applyFont="1"/>
    <xf numFmtId="4" fontId="7" fillId="0" borderId="0" xfId="107" applyNumberFormat="1" applyFont="1" applyFill="1" applyAlignment="1" applyProtection="1">
      <alignment horizontal="center"/>
    </xf>
    <xf numFmtId="4" fontId="7" fillId="0" borderId="0" xfId="107" applyNumberFormat="1" applyFont="1" applyFill="1" applyAlignment="1">
      <alignment horizontal="center"/>
    </xf>
    <xf numFmtId="4" fontId="44" fillId="0" borderId="0" xfId="107" applyNumberFormat="1" applyFill="1" applyAlignment="1">
      <alignment horizontal="center"/>
    </xf>
    <xf numFmtId="4" fontId="44" fillId="0" borderId="0" xfId="107" applyNumberFormat="1" applyFill="1" applyBorder="1" applyAlignment="1">
      <alignment horizontal="center"/>
    </xf>
    <xf numFmtId="0" fontId="44" fillId="0" borderId="0" xfId="107"/>
    <xf numFmtId="0" fontId="47" fillId="0" borderId="0" xfId="107" applyFont="1" applyAlignment="1" applyProtection="1"/>
    <xf numFmtId="0" fontId="7" fillId="29" borderId="0" xfId="107" applyFont="1" applyFill="1" applyBorder="1" applyAlignment="1">
      <alignment horizontal="center"/>
    </xf>
    <xf numFmtId="10" fontId="7" fillId="0" borderId="0" xfId="107" applyNumberFormat="1" applyFont="1" applyFill="1" applyAlignment="1" applyProtection="1">
      <alignment horizontal="center"/>
      <protection locked="0"/>
    </xf>
    <xf numFmtId="10" fontId="44" fillId="0" borderId="0" xfId="107" applyNumberFormat="1" applyFill="1" applyAlignment="1" applyProtection="1">
      <alignment horizontal="center"/>
      <protection locked="0"/>
    </xf>
    <xf numFmtId="10" fontId="44" fillId="0" borderId="0" xfId="107" applyNumberFormat="1" applyFill="1" applyBorder="1" applyAlignment="1" applyProtection="1">
      <alignment horizontal="center"/>
      <protection locked="0"/>
    </xf>
    <xf numFmtId="0" fontId="44" fillId="0" borderId="0" xfId="107" applyAlignment="1" applyProtection="1"/>
    <xf numFmtId="4" fontId="7" fillId="0" borderId="0" xfId="107" applyNumberFormat="1" applyFont="1" applyAlignment="1" applyProtection="1">
      <alignment horizontal="center"/>
    </xf>
    <xf numFmtId="0" fontId="7" fillId="0" borderId="0" xfId="107" applyFont="1" applyAlignment="1" applyProtection="1"/>
    <xf numFmtId="0" fontId="7" fillId="0" borderId="0" xfId="107" applyFont="1" applyAlignment="1"/>
    <xf numFmtId="4" fontId="7" fillId="0" borderId="0" xfId="107" applyNumberFormat="1" applyFont="1" applyAlignment="1" applyProtection="1">
      <alignment horizontal="center"/>
      <protection locked="0"/>
    </xf>
    <xf numFmtId="4" fontId="44" fillId="0" borderId="0" xfId="107" applyNumberFormat="1" applyAlignment="1" applyProtection="1">
      <alignment horizontal="center"/>
      <protection locked="0"/>
    </xf>
    <xf numFmtId="4" fontId="44" fillId="0" borderId="0" xfId="107" applyNumberFormat="1" applyBorder="1" applyAlignment="1" applyProtection="1">
      <alignment horizontal="center"/>
      <protection locked="0"/>
    </xf>
    <xf numFmtId="0" fontId="48" fillId="31" borderId="23" xfId="107" applyFont="1" applyFill="1" applyBorder="1" applyAlignment="1">
      <alignment horizontal="center"/>
    </xf>
    <xf numFmtId="0" fontId="48" fillId="31" borderId="24" xfId="107" applyFont="1" applyFill="1" applyBorder="1" applyAlignment="1">
      <alignment horizontal="center"/>
    </xf>
    <xf numFmtId="4" fontId="48" fillId="27" borderId="24" xfId="107" applyNumberFormat="1" applyFont="1" applyFill="1" applyBorder="1" applyAlignment="1">
      <alignment horizontal="center"/>
    </xf>
    <xf numFmtId="0" fontId="44" fillId="0" borderId="0" xfId="107" applyBorder="1"/>
    <xf numFmtId="0" fontId="44" fillId="31" borderId="21" xfId="107" applyFill="1" applyBorder="1" applyAlignment="1"/>
    <xf numFmtId="0" fontId="48" fillId="31" borderId="0" xfId="107" applyFont="1" applyFill="1" applyBorder="1" applyAlignment="1">
      <alignment horizontal="center"/>
    </xf>
    <xf numFmtId="4" fontId="7" fillId="0" borderId="0" xfId="107" applyNumberFormat="1" applyFont="1" applyFill="1" applyBorder="1" applyAlignment="1"/>
    <xf numFmtId="4" fontId="7" fillId="0" borderId="0" xfId="108" applyNumberFormat="1" applyFont="1" applyAlignment="1">
      <alignment horizontal="right"/>
    </xf>
    <xf numFmtId="4" fontId="7" fillId="0" borderId="0" xfId="107" applyNumberFormat="1" applyFont="1" applyFill="1" applyAlignment="1">
      <alignment horizontal="right"/>
    </xf>
    <xf numFmtId="4" fontId="7" fillId="0" borderId="0" xfId="107" applyNumberFormat="1" applyFont="1"/>
    <xf numFmtId="0" fontId="46" fillId="31" borderId="0" xfId="107" applyFont="1" applyFill="1" applyBorder="1" applyAlignment="1"/>
    <xf numFmtId="0" fontId="44" fillId="31" borderId="0" xfId="107" applyFill="1"/>
    <xf numFmtId="170" fontId="6" fillId="0" borderId="0" xfId="107" applyNumberFormat="1" applyFont="1" applyFill="1" applyBorder="1" applyAlignment="1">
      <alignment horizontal="right"/>
    </xf>
    <xf numFmtId="4" fontId="7" fillId="0" borderId="0" xfId="107" applyNumberFormat="1" applyFont="1" applyFill="1"/>
    <xf numFmtId="4" fontId="7" fillId="0" borderId="0" xfId="107" applyNumberFormat="1" applyFont="1" applyFill="1" applyBorder="1" applyAlignment="1">
      <alignment horizontal="right"/>
    </xf>
    <xf numFmtId="0" fontId="44" fillId="31" borderId="22" xfId="107" applyFill="1" applyBorder="1" applyAlignment="1"/>
    <xf numFmtId="0" fontId="44" fillId="31" borderId="25" xfId="107" applyFill="1" applyBorder="1"/>
    <xf numFmtId="4" fontId="7" fillId="0" borderId="25" xfId="107" applyNumberFormat="1" applyFont="1" applyFill="1" applyBorder="1"/>
    <xf numFmtId="4" fontId="7" fillId="0" borderId="25" xfId="107" applyNumberFormat="1" applyFont="1" applyFill="1" applyBorder="1" applyAlignment="1">
      <alignment horizontal="right"/>
    </xf>
    <xf numFmtId="0" fontId="44" fillId="0" borderId="0" xfId="107" applyFill="1" applyBorder="1" applyAlignment="1"/>
    <xf numFmtId="0" fontId="44" fillId="0" borderId="0" xfId="107" applyFill="1"/>
    <xf numFmtId="170" fontId="7" fillId="0" borderId="0" xfId="107" applyNumberFormat="1" applyFont="1" applyFill="1" applyAlignment="1">
      <alignment horizontal="right"/>
    </xf>
    <xf numFmtId="170" fontId="7" fillId="0" borderId="0" xfId="107" applyNumberFormat="1" applyFont="1" applyFill="1" applyBorder="1" applyAlignment="1">
      <alignment horizontal="right"/>
    </xf>
    <xf numFmtId="2" fontId="7" fillId="0" borderId="0" xfId="107" applyNumberFormat="1" applyFont="1"/>
    <xf numFmtId="2" fontId="7" fillId="0" borderId="0" xfId="107" applyNumberFormat="1" applyFont="1" applyBorder="1" applyAlignment="1">
      <alignment horizontal="right"/>
    </xf>
    <xf numFmtId="0" fontId="48" fillId="31" borderId="26" xfId="107" applyFont="1" applyFill="1" applyBorder="1" applyAlignment="1">
      <alignment horizontal="left"/>
    </xf>
    <xf numFmtId="0" fontId="48" fillId="31" borderId="27" xfId="107" applyFont="1" applyFill="1" applyBorder="1" applyAlignment="1">
      <alignment horizontal="center"/>
    </xf>
    <xf numFmtId="2" fontId="7" fillId="0" borderId="27" xfId="107" applyNumberFormat="1" applyFont="1" applyFill="1" applyBorder="1" applyAlignment="1">
      <alignment horizontal="right"/>
    </xf>
    <xf numFmtId="2" fontId="7" fillId="0" borderId="0" xfId="107" applyNumberFormat="1" applyFont="1" applyFill="1" applyBorder="1" applyAlignment="1">
      <alignment horizontal="right"/>
    </xf>
    <xf numFmtId="2" fontId="7" fillId="0" borderId="0" xfId="107" applyNumberFormat="1" applyFont="1" applyFill="1" applyBorder="1" applyAlignment="1"/>
    <xf numFmtId="2" fontId="7" fillId="0" borderId="0" xfId="108" applyNumberFormat="1" applyFont="1" applyAlignment="1">
      <alignment horizontal="right"/>
    </xf>
    <xf numFmtId="2" fontId="7" fillId="0" borderId="0" xfId="107" applyNumberFormat="1" applyFont="1" applyFill="1" applyAlignment="1">
      <alignment horizontal="right"/>
    </xf>
    <xf numFmtId="2" fontId="7" fillId="0" borderId="0" xfId="107" applyNumberFormat="1" applyFont="1" applyFill="1"/>
    <xf numFmtId="2" fontId="7" fillId="0" borderId="25" xfId="107" applyNumberFormat="1" applyFont="1" applyFill="1" applyBorder="1"/>
    <xf numFmtId="2" fontId="7" fillId="0" borderId="25" xfId="107" applyNumberFormat="1" applyFont="1" applyFill="1" applyBorder="1" applyAlignment="1">
      <alignment horizontal="right"/>
    </xf>
    <xf numFmtId="0" fontId="44" fillId="0" borderId="0" xfId="107" applyFill="1" applyBorder="1"/>
    <xf numFmtId="170" fontId="7" fillId="0" borderId="0" xfId="107" applyNumberFormat="1" applyFont="1" applyBorder="1" applyAlignment="1">
      <alignment horizontal="right"/>
    </xf>
    <xf numFmtId="0" fontId="45" fillId="0" borderId="0" xfId="107" applyFont="1" applyAlignment="1"/>
    <xf numFmtId="0" fontId="7" fillId="0" borderId="0" xfId="107" applyFont="1" applyFill="1" applyBorder="1" applyAlignment="1">
      <alignment horizontal="center"/>
    </xf>
    <xf numFmtId="0" fontId="47" fillId="0" borderId="0" xfId="107" applyFont="1" applyAlignment="1"/>
    <xf numFmtId="4" fontId="11" fillId="0" borderId="0" xfId="107" applyNumberFormat="1" applyFont="1" applyFill="1"/>
    <xf numFmtId="2" fontId="48" fillId="0" borderId="27" xfId="107" applyNumberFormat="1" applyFont="1" applyFill="1" applyBorder="1" applyAlignment="1">
      <alignment horizontal="center"/>
    </xf>
    <xf numFmtId="2" fontId="7" fillId="0" borderId="0" xfId="109" applyNumberFormat="1" applyFont="1" applyFill="1" applyAlignment="1">
      <alignment horizontal="right"/>
    </xf>
    <xf numFmtId="0" fontId="11" fillId="0" borderId="0" xfId="107" applyFont="1" applyFill="1"/>
    <xf numFmtId="170" fontId="6" fillId="0" borderId="0" xfId="107" applyNumberFormat="1" applyFont="1" applyBorder="1" applyAlignment="1">
      <alignment horizontal="right"/>
    </xf>
    <xf numFmtId="170" fontId="6" fillId="0" borderId="0" xfId="109" applyNumberFormat="1" applyFont="1" applyFill="1" applyAlignment="1">
      <alignment horizontal="right"/>
    </xf>
    <xf numFmtId="170" fontId="6" fillId="0" borderId="0" xfId="107" applyNumberFormat="1" applyFont="1" applyFill="1" applyAlignment="1">
      <alignment horizontal="right"/>
    </xf>
    <xf numFmtId="171" fontId="44" fillId="0" borderId="0" xfId="107" applyNumberFormat="1"/>
    <xf numFmtId="170" fontId="50" fillId="0" borderId="0" xfId="107" applyNumberFormat="1" applyFont="1" applyFill="1" applyBorder="1" applyAlignment="1">
      <alignment horizontal="right"/>
    </xf>
    <xf numFmtId="10" fontId="51" fillId="32" borderId="0" xfId="0" applyNumberFormat="1" applyFont="1" applyFill="1"/>
    <xf numFmtId="0" fontId="0" fillId="0" borderId="0" xfId="0" applyFill="1"/>
    <xf numFmtId="0" fontId="4" fillId="0" borderId="0" xfId="0" applyFont="1"/>
    <xf numFmtId="0" fontId="0" fillId="33" borderId="0" xfId="0" applyFill="1"/>
    <xf numFmtId="0" fontId="7" fillId="0" borderId="0" xfId="77"/>
    <xf numFmtId="0" fontId="59" fillId="0" borderId="0" xfId="77" applyFont="1" applyBorder="1" applyAlignment="1">
      <alignment vertical="center"/>
    </xf>
    <xf numFmtId="0" fontId="7" fillId="0" borderId="0" xfId="77" applyBorder="1"/>
    <xf numFmtId="0" fontId="60" fillId="0" borderId="0" xfId="77" applyFont="1" applyBorder="1" applyAlignment="1">
      <alignment vertical="center"/>
    </xf>
    <xf numFmtId="0" fontId="17" fillId="0" borderId="0" xfId="77" applyFont="1" applyBorder="1" applyAlignment="1">
      <alignment vertical="center"/>
    </xf>
    <xf numFmtId="0" fontId="61" fillId="0" borderId="0" xfId="77" applyFont="1" applyBorder="1" applyAlignment="1">
      <alignment vertical="center"/>
    </xf>
    <xf numFmtId="0" fontId="62" fillId="0" borderId="0" xfId="77" applyFont="1" applyFill="1" applyBorder="1" applyAlignment="1" applyProtection="1">
      <alignment horizontal="left"/>
    </xf>
    <xf numFmtId="0" fontId="63" fillId="0" borderId="0" xfId="77" applyFont="1" applyFill="1" applyBorder="1" applyAlignment="1"/>
    <xf numFmtId="0" fontId="63" fillId="0" borderId="0" xfId="77" applyFont="1" applyFill="1" applyBorder="1"/>
    <xf numFmtId="0" fontId="62" fillId="0" borderId="30" xfId="77" applyFont="1" applyFill="1" applyBorder="1" applyAlignment="1" applyProtection="1">
      <alignment horizontal="left"/>
    </xf>
    <xf numFmtId="0" fontId="62" fillId="0" borderId="31" xfId="77" applyFont="1" applyFill="1" applyBorder="1" applyAlignment="1" applyProtection="1">
      <alignment horizontal="left"/>
    </xf>
    <xf numFmtId="2" fontId="62" fillId="0" borderId="31" xfId="77" applyNumberFormat="1" applyFont="1" applyFill="1" applyBorder="1" applyAlignment="1" applyProtection="1">
      <alignment horizontal="left"/>
    </xf>
    <xf numFmtId="0" fontId="62" fillId="0" borderId="32" xfId="77" applyFont="1" applyFill="1" applyBorder="1" applyAlignment="1" applyProtection="1">
      <alignment horizontal="left"/>
    </xf>
    <xf numFmtId="4" fontId="63" fillId="0" borderId="0" xfId="77" applyNumberFormat="1" applyFont="1" applyFill="1" applyBorder="1" applyAlignment="1" applyProtection="1">
      <alignment horizontal="center"/>
    </xf>
    <xf numFmtId="0" fontId="64" fillId="0" borderId="0" xfId="77" applyFont="1" applyFill="1" applyBorder="1" applyAlignment="1" applyProtection="1"/>
    <xf numFmtId="0" fontId="63" fillId="31" borderId="30" xfId="110" applyNumberFormat="1" applyFont="1" applyFill="1" applyBorder="1" applyAlignment="1" applyProtection="1">
      <alignment horizontal="left" vertical="center"/>
    </xf>
    <xf numFmtId="0" fontId="62" fillId="0" borderId="0" xfId="77" applyFont="1" applyFill="1" applyBorder="1" applyAlignment="1">
      <alignment horizontal="center"/>
    </xf>
    <xf numFmtId="0" fontId="62" fillId="0" borderId="33" xfId="77" applyFont="1" applyFill="1" applyBorder="1" applyAlignment="1" applyProtection="1">
      <alignment horizontal="left"/>
    </xf>
    <xf numFmtId="2" fontId="62" fillId="0" borderId="0" xfId="77" applyNumberFormat="1" applyFont="1" applyFill="1" applyBorder="1" applyAlignment="1" applyProtection="1">
      <alignment horizontal="left"/>
    </xf>
    <xf numFmtId="4" fontId="63" fillId="0" borderId="30" xfId="77" applyNumberFormat="1" applyFont="1" applyFill="1" applyBorder="1" applyAlignment="1">
      <alignment horizontal="left"/>
    </xf>
    <xf numFmtId="4" fontId="63" fillId="0" borderId="31" xfId="77" applyNumberFormat="1" applyFont="1" applyFill="1" applyBorder="1" applyAlignment="1">
      <alignment horizontal="left"/>
    </xf>
    <xf numFmtId="4" fontId="62" fillId="0" borderId="31" xfId="77" applyNumberFormat="1" applyFont="1" applyFill="1" applyBorder="1" applyAlignment="1">
      <alignment horizontal="center"/>
    </xf>
    <xf numFmtId="170" fontId="65" fillId="0" borderId="33" xfId="77" applyNumberFormat="1" applyFont="1" applyFill="1" applyBorder="1" applyAlignment="1">
      <alignment horizontal="right"/>
    </xf>
    <xf numFmtId="4" fontId="63" fillId="0" borderId="0" xfId="77" applyNumberFormat="1" applyFont="1" applyFill="1" applyAlignment="1" applyProtection="1">
      <alignment horizontal="center"/>
    </xf>
    <xf numFmtId="0" fontId="63" fillId="0" borderId="0" xfId="77" applyFont="1" applyFill="1"/>
    <xf numFmtId="0" fontId="7" fillId="31" borderId="23" xfId="77" applyFill="1" applyBorder="1" applyAlignment="1"/>
    <xf numFmtId="0" fontId="63" fillId="0" borderId="31" xfId="77" applyFont="1" applyFill="1" applyBorder="1" applyAlignment="1"/>
    <xf numFmtId="4" fontId="63" fillId="0" borderId="31" xfId="77" applyNumberFormat="1" applyFont="1" applyFill="1" applyBorder="1" applyAlignment="1">
      <alignment horizontal="center"/>
    </xf>
    <xf numFmtId="4" fontId="63" fillId="0" borderId="31" xfId="77" applyNumberFormat="1" applyFont="1" applyFill="1" applyBorder="1" applyAlignment="1" applyProtection="1">
      <alignment horizontal="center"/>
    </xf>
    <xf numFmtId="4" fontId="63" fillId="0" borderId="32" xfId="77" applyNumberFormat="1" applyFont="1" applyFill="1" applyBorder="1" applyAlignment="1" applyProtection="1">
      <alignment horizontal="center"/>
    </xf>
    <xf numFmtId="0" fontId="63" fillId="0" borderId="30" xfId="77" applyFont="1" applyFill="1" applyBorder="1" applyAlignment="1"/>
    <xf numFmtId="4" fontId="63" fillId="0" borderId="0" xfId="77" applyNumberFormat="1" applyFont="1" applyFill="1" applyBorder="1" applyAlignment="1">
      <alignment horizontal="center"/>
    </xf>
    <xf numFmtId="170" fontId="65" fillId="0" borderId="0" xfId="77" applyNumberFormat="1" applyFont="1" applyFill="1" applyBorder="1" applyAlignment="1">
      <alignment horizontal="left"/>
    </xf>
    <xf numFmtId="170" fontId="65" fillId="0" borderId="0" xfId="77" applyNumberFormat="1" applyFont="1" applyFill="1" applyBorder="1" applyAlignment="1">
      <alignment horizontal="right"/>
    </xf>
    <xf numFmtId="0" fontId="7" fillId="0" borderId="0" xfId="77" applyFill="1" applyBorder="1" applyAlignment="1"/>
    <xf numFmtId="4" fontId="62" fillId="0" borderId="0" xfId="77" applyNumberFormat="1" applyFont="1" applyFill="1" applyBorder="1" applyAlignment="1">
      <alignment horizontal="center"/>
    </xf>
    <xf numFmtId="2" fontId="65" fillId="0" borderId="0" xfId="77" applyNumberFormat="1" applyFont="1" applyFill="1" applyBorder="1" applyAlignment="1">
      <alignment horizontal="right"/>
    </xf>
    <xf numFmtId="2" fontId="63" fillId="0" borderId="0" xfId="77" applyNumberFormat="1" applyFont="1" applyFill="1" applyBorder="1"/>
    <xf numFmtId="170" fontId="66" fillId="0" borderId="0" xfId="77" applyNumberFormat="1" applyFont="1" applyFill="1" applyBorder="1" applyAlignment="1">
      <alignment horizontal="right"/>
    </xf>
    <xf numFmtId="0" fontId="64" fillId="0" borderId="0" xfId="77" applyFont="1" applyFill="1" applyBorder="1" applyAlignment="1"/>
    <xf numFmtId="0" fontId="63" fillId="0" borderId="0" xfId="77" applyFont="1" applyFill="1" applyBorder="1" applyAlignment="1" applyProtection="1"/>
    <xf numFmtId="0" fontId="67" fillId="0" borderId="0" xfId="77" applyFont="1" applyFill="1" applyBorder="1" applyAlignment="1"/>
    <xf numFmtId="4" fontId="63" fillId="0" borderId="0" xfId="77" applyNumberFormat="1" applyFont="1" applyFill="1" applyBorder="1" applyAlignment="1" applyProtection="1">
      <alignment horizontal="center"/>
      <protection locked="0"/>
    </xf>
    <xf numFmtId="0" fontId="54" fillId="30" borderId="0" xfId="0" applyFont="1" applyFill="1" applyAlignment="1" applyProtection="1">
      <alignment horizontal="right"/>
      <protection locked="0"/>
    </xf>
    <xf numFmtId="2" fontId="68" fillId="39" borderId="0" xfId="0" applyNumberFormat="1" applyFont="1" applyFill="1" applyAlignment="1" applyProtection="1">
      <alignment horizontal="right"/>
      <protection locked="0"/>
    </xf>
    <xf numFmtId="0" fontId="54" fillId="39" borderId="0" xfId="0" applyFont="1" applyFill="1" applyAlignment="1" applyProtection="1">
      <alignment horizontal="right"/>
      <protection locked="0"/>
    </xf>
    <xf numFmtId="0" fontId="36" fillId="0" borderId="0" xfId="106" applyFont="1" applyFill="1"/>
    <xf numFmtId="4" fontId="69" fillId="41" borderId="31" xfId="77" applyNumberFormat="1" applyFont="1" applyFill="1" applyBorder="1" applyAlignment="1">
      <alignment horizontal="center"/>
    </xf>
    <xf numFmtId="4" fontId="69" fillId="41" borderId="31" xfId="77" applyNumberFormat="1" applyFont="1" applyFill="1" applyBorder="1" applyAlignment="1" applyProtection="1">
      <alignment horizontal="center"/>
    </xf>
    <xf numFmtId="4" fontId="69" fillId="41" borderId="32" xfId="77" applyNumberFormat="1" applyFont="1" applyFill="1" applyBorder="1" applyAlignment="1" applyProtection="1">
      <alignment horizontal="center"/>
    </xf>
    <xf numFmtId="0" fontId="0" fillId="38" borderId="0" xfId="0" applyFill="1"/>
    <xf numFmtId="43" fontId="0" fillId="0" borderId="0" xfId="199" applyFont="1"/>
    <xf numFmtId="4" fontId="63" fillId="38" borderId="0" xfId="77" applyNumberFormat="1" applyFont="1" applyFill="1" applyAlignment="1" applyProtection="1">
      <alignment horizontal="center"/>
    </xf>
    <xf numFmtId="0" fontId="52" fillId="38" borderId="0" xfId="0" applyFont="1" applyFill="1" applyBorder="1" applyAlignment="1">
      <alignment horizontal="right"/>
    </xf>
    <xf numFmtId="0" fontId="7" fillId="45" borderId="0" xfId="107" applyFont="1" applyFill="1"/>
    <xf numFmtId="0" fontId="7" fillId="45" borderId="0" xfId="107" applyFont="1" applyFill="1" applyBorder="1" applyAlignment="1">
      <alignment horizontal="center"/>
    </xf>
    <xf numFmtId="4" fontId="53" fillId="46" borderId="33" xfId="0" applyNumberFormat="1" applyFont="1" applyFill="1" applyBorder="1" applyAlignment="1">
      <alignment horizontal="right" vertical="top"/>
    </xf>
    <xf numFmtId="4" fontId="53" fillId="30" borderId="33" xfId="0" applyNumberFormat="1" applyFont="1" applyFill="1" applyBorder="1" applyAlignment="1">
      <alignment horizontal="right" vertical="top"/>
    </xf>
    <xf numFmtId="0" fontId="54" fillId="30" borderId="33" xfId="0" applyFont="1" applyFill="1" applyBorder="1" applyAlignment="1" applyProtection="1">
      <alignment horizontal="left"/>
      <protection locked="0"/>
    </xf>
    <xf numFmtId="4" fontId="55" fillId="0" borderId="0" xfId="0" applyNumberFormat="1" applyFont="1" applyAlignment="1">
      <alignment horizontal="center"/>
    </xf>
    <xf numFmtId="0" fontId="53" fillId="29" borderId="28" xfId="0" applyFont="1" applyFill="1" applyBorder="1"/>
    <xf numFmtId="0" fontId="55" fillId="0" borderId="33" xfId="0" applyFont="1" applyBorder="1" applyAlignment="1">
      <alignment horizontal="right"/>
    </xf>
    <xf numFmtId="0" fontId="56" fillId="0" borderId="33" xfId="0" applyFont="1" applyBorder="1"/>
    <xf numFmtId="20" fontId="53" fillId="34" borderId="28" xfId="0" applyNumberFormat="1" applyFont="1" applyFill="1" applyBorder="1" applyAlignment="1" applyProtection="1">
      <alignment horizontal="center"/>
      <protection locked="0"/>
    </xf>
    <xf numFmtId="20" fontId="53" fillId="35" borderId="28" xfId="0" applyNumberFormat="1" applyFont="1" applyFill="1" applyBorder="1" applyAlignment="1" applyProtection="1">
      <alignment horizontal="center"/>
      <protection locked="0"/>
    </xf>
    <xf numFmtId="0" fontId="53" fillId="36" borderId="28" xfId="0" applyFont="1" applyFill="1" applyBorder="1" applyAlignment="1" applyProtection="1">
      <alignment horizontal="center"/>
      <protection locked="0"/>
    </xf>
    <xf numFmtId="20" fontId="53" fillId="37" borderId="28" xfId="0" applyNumberFormat="1" applyFont="1" applyFill="1" applyBorder="1" applyAlignment="1" applyProtection="1">
      <alignment horizontal="center"/>
      <protection locked="0"/>
    </xf>
    <xf numFmtId="0" fontId="53" fillId="31" borderId="29" xfId="0" applyFont="1" applyFill="1" applyBorder="1" applyAlignment="1" applyProtection="1">
      <alignment horizontal="center"/>
      <protection locked="0"/>
    </xf>
    <xf numFmtId="0" fontId="55" fillId="0" borderId="33" xfId="0" applyFont="1" applyBorder="1"/>
    <xf numFmtId="3" fontId="53" fillId="34" borderId="28" xfId="0" applyNumberFormat="1" applyFont="1" applyFill="1" applyBorder="1" applyAlignment="1" applyProtection="1">
      <alignment horizontal="center"/>
      <protection locked="0"/>
    </xf>
    <xf numFmtId="0" fontId="53" fillId="31" borderId="28" xfId="0" applyFont="1" applyFill="1" applyBorder="1" applyAlignment="1" applyProtection="1">
      <alignment horizontal="center"/>
      <protection locked="0"/>
    </xf>
    <xf numFmtId="4" fontId="55" fillId="0" borderId="0" xfId="0" applyNumberFormat="1" applyFont="1" applyAlignment="1" applyProtection="1">
      <alignment horizontal="center"/>
      <protection locked="0"/>
    </xf>
    <xf numFmtId="0" fontId="55" fillId="0" borderId="0" xfId="0" applyFont="1"/>
    <xf numFmtId="2" fontId="57" fillId="30" borderId="33" xfId="0" applyNumberFormat="1" applyFont="1" applyFill="1" applyBorder="1" applyAlignment="1">
      <alignment horizontal="left"/>
    </xf>
    <xf numFmtId="0" fontId="58" fillId="0" borderId="33" xfId="0" applyFont="1" applyBorder="1"/>
    <xf numFmtId="2" fontId="54" fillId="30" borderId="33" xfId="0" applyNumberFormat="1" applyFont="1" applyFill="1" applyBorder="1" applyAlignment="1" applyProtection="1">
      <alignment horizontal="left"/>
      <protection locked="0"/>
    </xf>
    <xf numFmtId="0" fontId="73" fillId="26" borderId="37" xfId="0" applyFont="1" applyFill="1" applyBorder="1" applyAlignment="1">
      <alignment horizontal="center" vertical="center"/>
    </xf>
    <xf numFmtId="0" fontId="55" fillId="0" borderId="0" xfId="0" applyFont="1" applyBorder="1"/>
    <xf numFmtId="0" fontId="75" fillId="0" borderId="0" xfId="0" applyFont="1" applyBorder="1" applyAlignment="1">
      <alignment horizontal="center" vertical="center" textRotation="90"/>
    </xf>
    <xf numFmtId="0" fontId="55" fillId="0" borderId="0" xfId="0" applyFont="1" applyFill="1" applyBorder="1"/>
    <xf numFmtId="4" fontId="55" fillId="0" borderId="0" xfId="0" applyNumberFormat="1" applyFont="1" applyBorder="1"/>
    <xf numFmtId="164" fontId="56" fillId="0" borderId="0" xfId="0" applyNumberFormat="1" applyFont="1" applyFill="1" applyBorder="1" applyAlignment="1">
      <alignment vertical="top" wrapText="1"/>
    </xf>
    <xf numFmtId="164" fontId="76" fillId="0" borderId="0" xfId="0" applyNumberFormat="1" applyFont="1" applyFill="1" applyBorder="1" applyAlignment="1">
      <alignment vertical="center" wrapText="1"/>
    </xf>
    <xf numFmtId="4" fontId="70" fillId="0" borderId="0" xfId="0" applyNumberFormat="1" applyFont="1" applyFill="1" applyBorder="1" applyAlignment="1">
      <alignment vertical="center" wrapText="1"/>
    </xf>
    <xf numFmtId="4" fontId="77" fillId="0" borderId="0" xfId="0" applyNumberFormat="1" applyFont="1" applyFill="1" applyBorder="1" applyAlignment="1">
      <alignment horizontal="center" vertical="center"/>
    </xf>
    <xf numFmtId="164" fontId="78" fillId="0" borderId="0" xfId="0" applyNumberFormat="1" applyFont="1" applyFill="1" applyBorder="1" applyAlignment="1">
      <alignment horizontal="left" vertical="center" wrapText="1" indent="1"/>
    </xf>
    <xf numFmtId="4" fontId="70" fillId="0" borderId="0" xfId="0" applyNumberFormat="1" applyFont="1" applyFill="1" applyBorder="1" applyAlignment="1">
      <alignment vertical="center"/>
    </xf>
    <xf numFmtId="164" fontId="75" fillId="0" borderId="0" xfId="0" applyNumberFormat="1" applyFont="1" applyFill="1" applyBorder="1" applyAlignment="1">
      <alignment horizontal="right" vertical="top" indent="2"/>
    </xf>
    <xf numFmtId="0" fontId="79" fillId="0" borderId="0" xfId="0" applyFont="1" applyAlignment="1">
      <alignment horizontal="center" vertical="center"/>
    </xf>
    <xf numFmtId="2" fontId="79" fillId="0" borderId="0" xfId="199" applyNumberFormat="1" applyFont="1" applyFill="1" applyBorder="1" applyAlignment="1">
      <alignment horizontal="center" vertical="center"/>
    </xf>
    <xf numFmtId="2" fontId="79" fillId="44" borderId="0" xfId="199" applyNumberFormat="1" applyFont="1" applyFill="1" applyBorder="1" applyAlignment="1">
      <alignment horizontal="center" vertical="center"/>
    </xf>
    <xf numFmtId="0" fontId="79" fillId="44" borderId="0" xfId="0" applyFont="1" applyFill="1" applyAlignment="1">
      <alignment horizontal="center" vertical="center"/>
    </xf>
    <xf numFmtId="4" fontId="36" fillId="0" borderId="0" xfId="0" applyNumberFormat="1" applyFont="1" applyFill="1" applyBorder="1" applyAlignment="1">
      <alignment horizontal="center" vertical="center"/>
    </xf>
    <xf numFmtId="4" fontId="36" fillId="0" borderId="0" xfId="0" applyNumberFormat="1" applyFont="1" applyFill="1" applyBorder="1" applyAlignment="1">
      <alignment vertical="center"/>
    </xf>
    <xf numFmtId="4" fontId="36" fillId="43" borderId="0" xfId="0" applyNumberFormat="1" applyFont="1" applyFill="1" applyBorder="1" applyAlignment="1">
      <alignment horizontal="center" vertical="center"/>
    </xf>
    <xf numFmtId="4" fontId="36" fillId="43" borderId="0" xfId="0" applyNumberFormat="1" applyFont="1" applyFill="1" applyBorder="1" applyAlignment="1">
      <alignment vertical="center"/>
    </xf>
    <xf numFmtId="0" fontId="36" fillId="0" borderId="0" xfId="0" applyFont="1" applyBorder="1" applyAlignment="1">
      <alignment vertical="center"/>
    </xf>
    <xf numFmtId="4" fontId="36" fillId="0" borderId="0" xfId="0" applyNumberFormat="1" applyFont="1" applyFill="1" applyBorder="1" applyAlignment="1">
      <alignment horizontal="left" vertical="center"/>
    </xf>
    <xf numFmtId="0" fontId="81" fillId="0" borderId="0" xfId="0" applyFont="1" applyBorder="1" applyAlignment="1">
      <alignment horizontal="left" vertical="center"/>
    </xf>
    <xf numFmtId="0" fontId="36" fillId="0" borderId="0" xfId="0" applyFont="1" applyFill="1" applyBorder="1" applyAlignment="1">
      <alignment vertical="center"/>
    </xf>
    <xf numFmtId="0" fontId="36" fillId="43" borderId="0" xfId="0" applyFont="1" applyFill="1" applyBorder="1" applyAlignment="1">
      <alignment vertical="center"/>
    </xf>
    <xf numFmtId="0" fontId="55" fillId="43" borderId="0" xfId="0" applyFont="1" applyFill="1" applyBorder="1" applyAlignment="1">
      <alignment vertical="center"/>
    </xf>
    <xf numFmtId="0" fontId="11" fillId="0" borderId="38" xfId="0" applyFont="1" applyBorder="1"/>
    <xf numFmtId="0" fontId="81" fillId="0" borderId="0" xfId="0" applyFont="1"/>
    <xf numFmtId="0" fontId="82" fillId="0" borderId="0" xfId="0" applyFont="1"/>
    <xf numFmtId="0" fontId="83" fillId="0" borderId="0" xfId="0" applyFont="1"/>
    <xf numFmtId="0" fontId="81" fillId="0" borderId="0" xfId="0" applyFont="1" applyAlignment="1">
      <alignment horizontal="right"/>
    </xf>
    <xf numFmtId="0" fontId="84" fillId="0" borderId="0" xfId="0" applyFont="1" applyBorder="1" applyAlignment="1">
      <alignment vertical="center"/>
    </xf>
    <xf numFmtId="4" fontId="85" fillId="0" borderId="0" xfId="0" applyNumberFormat="1" applyFont="1" applyFill="1" applyBorder="1" applyAlignment="1">
      <alignment horizontal="left" vertical="center"/>
    </xf>
    <xf numFmtId="4" fontId="85" fillId="0" borderId="0" xfId="0" applyNumberFormat="1" applyFont="1" applyFill="1" applyBorder="1" applyAlignment="1">
      <alignment horizontal="right" vertical="center"/>
    </xf>
    <xf numFmtId="0" fontId="55" fillId="0" borderId="0" xfId="0" applyFont="1" applyFill="1" applyBorder="1" applyAlignment="1">
      <alignment vertical="center"/>
    </xf>
    <xf numFmtId="4" fontId="79" fillId="44" borderId="0" xfId="199" applyNumberFormat="1" applyFont="1" applyFill="1" applyBorder="1" applyAlignment="1">
      <alignment horizontal="center" vertical="center"/>
    </xf>
    <xf numFmtId="4" fontId="79" fillId="0" borderId="0" xfId="199" applyNumberFormat="1" applyFont="1" applyFill="1" applyBorder="1" applyAlignment="1">
      <alignment horizontal="center" vertical="center"/>
    </xf>
    <xf numFmtId="4" fontId="88" fillId="49" borderId="0" xfId="0" applyNumberFormat="1" applyFont="1" applyFill="1" applyBorder="1" applyAlignment="1">
      <alignment horizontal="center" vertical="center" wrapText="1"/>
    </xf>
    <xf numFmtId="4" fontId="88" fillId="48" borderId="0" xfId="0" applyNumberFormat="1" applyFont="1" applyFill="1" applyBorder="1" applyAlignment="1">
      <alignment horizontal="center" vertical="center" wrapText="1"/>
    </xf>
    <xf numFmtId="0" fontId="82" fillId="48" borderId="0" xfId="0" applyFont="1" applyFill="1" applyBorder="1" applyAlignment="1">
      <alignment vertical="top"/>
    </xf>
    <xf numFmtId="0" fontId="82" fillId="48" borderId="0" xfId="0" applyFont="1" applyFill="1" applyBorder="1"/>
    <xf numFmtId="0" fontId="81" fillId="48" borderId="0" xfId="0" applyFont="1" applyFill="1" applyBorder="1"/>
    <xf numFmtId="0" fontId="81" fillId="48" borderId="0" xfId="0" applyFont="1" applyFill="1" applyBorder="1" applyAlignment="1">
      <alignment vertical="top"/>
    </xf>
    <xf numFmtId="173" fontId="81" fillId="48" borderId="0" xfId="85" applyNumberFormat="1" applyFont="1" applyFill="1" applyBorder="1" applyAlignment="1" applyProtection="1">
      <alignment vertical="top" wrapText="1"/>
      <protection locked="0"/>
    </xf>
    <xf numFmtId="0" fontId="88" fillId="0" borderId="0" xfId="0" applyFont="1" applyBorder="1" applyAlignment="1">
      <alignment horizontal="left" vertical="center" wrapText="1"/>
    </xf>
    <xf numFmtId="0" fontId="88" fillId="40" borderId="0" xfId="0" applyFont="1" applyFill="1" applyBorder="1" applyAlignment="1">
      <alignment horizontal="left" vertical="top" wrapText="1"/>
    </xf>
    <xf numFmtId="0" fontId="36" fillId="0" borderId="0" xfId="0" applyFont="1" applyFill="1" applyBorder="1"/>
    <xf numFmtId="0" fontId="88" fillId="0" borderId="0" xfId="0" applyFont="1" applyFill="1" applyBorder="1" applyAlignment="1">
      <alignment horizontal="left" vertical="center" wrapText="1"/>
    </xf>
    <xf numFmtId="0" fontId="88" fillId="0" borderId="0" xfId="0" applyFont="1" applyBorder="1" applyAlignment="1">
      <alignment vertical="top" wrapText="1"/>
    </xf>
    <xf numFmtId="0" fontId="81" fillId="0" borderId="0" xfId="0" applyFont="1" applyBorder="1"/>
    <xf numFmtId="0" fontId="88" fillId="0" borderId="0" xfId="0" applyFont="1" applyBorder="1"/>
    <xf numFmtId="0" fontId="88" fillId="0" borderId="0" xfId="0" applyFont="1" applyBorder="1" applyAlignment="1">
      <alignment vertical="center"/>
    </xf>
    <xf numFmtId="0" fontId="88" fillId="0" borderId="0" xfId="0" applyFont="1" applyBorder="1" applyAlignment="1"/>
    <xf numFmtId="0" fontId="89" fillId="40" borderId="0" xfId="0" applyFont="1" applyFill="1" applyBorder="1"/>
    <xf numFmtId="4" fontId="88" fillId="40" borderId="0" xfId="0" applyNumberFormat="1" applyFont="1" applyFill="1" applyBorder="1" applyAlignment="1">
      <alignment horizontal="center" vertical="center" wrapText="1"/>
    </xf>
    <xf numFmtId="4" fontId="88" fillId="0" borderId="0" xfId="0" applyNumberFormat="1" applyFont="1" applyFill="1" applyBorder="1" applyAlignment="1">
      <alignment horizontal="center" vertical="center" wrapText="1"/>
    </xf>
    <xf numFmtId="0" fontId="81" fillId="0" borderId="0" xfId="0" applyFont="1" applyFill="1" applyBorder="1"/>
    <xf numFmtId="0" fontId="83" fillId="0" borderId="0" xfId="85" applyFont="1" applyBorder="1" applyAlignment="1" applyProtection="1">
      <alignment horizontal="left" wrapText="1"/>
      <protection locked="0"/>
    </xf>
    <xf numFmtId="164" fontId="91" fillId="0" borderId="0" xfId="0" applyNumberFormat="1" applyFont="1" applyFill="1" applyBorder="1" applyAlignment="1">
      <alignment horizontal="center" vertical="top" wrapText="1"/>
    </xf>
    <xf numFmtId="0" fontId="92" fillId="0" borderId="0" xfId="0" applyFont="1" applyFill="1" applyBorder="1"/>
    <xf numFmtId="4" fontId="36" fillId="0" borderId="15" xfId="0" applyNumberFormat="1" applyFont="1" applyBorder="1" applyAlignment="1">
      <alignment horizontal="center" vertical="center"/>
    </xf>
    <xf numFmtId="4" fontId="36" fillId="0" borderId="16" xfId="0" applyNumberFormat="1" applyFont="1" applyBorder="1" applyAlignment="1">
      <alignment horizontal="center" vertical="center"/>
    </xf>
    <xf numFmtId="4" fontId="55" fillId="0" borderId="0" xfId="0" applyNumberFormat="1" applyFont="1"/>
    <xf numFmtId="4" fontId="55" fillId="0" borderId="0" xfId="0" applyNumberFormat="1" applyFont="1" applyFill="1"/>
    <xf numFmtId="4" fontId="36" fillId="0" borderId="16" xfId="0" applyNumberFormat="1" applyFont="1" applyFill="1" applyBorder="1" applyAlignment="1">
      <alignment horizontal="center" vertical="center"/>
    </xf>
    <xf numFmtId="4" fontId="87" fillId="0" borderId="0" xfId="0" applyNumberFormat="1" applyFont="1" applyFill="1" applyBorder="1" applyAlignment="1">
      <alignment horizontal="right" vertical="center" indent="1"/>
    </xf>
    <xf numFmtId="4" fontId="93" fillId="0" borderId="0" xfId="0" applyNumberFormat="1" applyFont="1" applyFill="1" applyBorder="1" applyAlignment="1">
      <alignment horizontal="center" vertical="center"/>
    </xf>
    <xf numFmtId="4" fontId="88" fillId="0" borderId="0" xfId="0" applyNumberFormat="1" applyFont="1" applyFill="1" applyBorder="1" applyAlignment="1">
      <alignment horizontal="center" vertical="center"/>
    </xf>
    <xf numFmtId="4" fontId="36" fillId="0" borderId="0" xfId="0" applyNumberFormat="1" applyFont="1" applyBorder="1" applyAlignment="1">
      <alignment horizontal="center" vertical="center"/>
    </xf>
    <xf numFmtId="0" fontId="91" fillId="0" borderId="0" xfId="0" applyFont="1" applyBorder="1" applyAlignment="1">
      <alignment horizontal="left"/>
    </xf>
    <xf numFmtId="4" fontId="36" fillId="0" borderId="17" xfId="0" applyNumberFormat="1" applyFont="1" applyBorder="1" applyAlignment="1">
      <alignment horizontal="center" vertical="center"/>
    </xf>
    <xf numFmtId="0" fontId="94" fillId="0" borderId="0" xfId="0" applyFont="1" applyBorder="1" applyAlignment="1">
      <alignment vertical="center"/>
    </xf>
    <xf numFmtId="0" fontId="91" fillId="0" borderId="0" xfId="0" applyFont="1" applyFill="1" applyBorder="1" applyAlignment="1">
      <alignment horizontal="right" indent="1"/>
    </xf>
    <xf numFmtId="164" fontId="95" fillId="0" borderId="0" xfId="0" applyNumberFormat="1" applyFont="1" applyFill="1" applyBorder="1" applyAlignment="1">
      <alignment horizontal="right" vertical="top" indent="2"/>
    </xf>
    <xf numFmtId="0" fontId="75" fillId="0" borderId="0" xfId="0" applyFont="1" applyFill="1" applyAlignment="1">
      <alignment horizontal="center" vertical="center" textRotation="90"/>
    </xf>
    <xf numFmtId="0" fontId="75" fillId="0" borderId="0" xfId="0" applyFont="1" applyAlignment="1">
      <alignment horizontal="center" vertical="center" textRotation="90"/>
    </xf>
    <xf numFmtId="0" fontId="75" fillId="0" borderId="0" xfId="0" applyFont="1" applyFill="1" applyBorder="1" applyAlignment="1">
      <alignment horizontal="center" vertical="center" textRotation="90"/>
    </xf>
    <xf numFmtId="0" fontId="55" fillId="0" borderId="0" xfId="0" applyFont="1" applyFill="1" applyBorder="1" applyAlignment="1">
      <alignment horizontal="right"/>
    </xf>
    <xf numFmtId="4" fontId="97" fillId="0" borderId="0" xfId="0" applyNumberFormat="1" applyFont="1" applyBorder="1" applyAlignment="1">
      <alignment horizontal="right" indent="1"/>
    </xf>
    <xf numFmtId="0" fontId="75" fillId="0" borderId="0" xfId="0" applyFont="1" applyAlignment="1">
      <alignment horizontal="center"/>
    </xf>
    <xf numFmtId="0" fontId="55" fillId="40" borderId="0" xfId="0" applyFont="1" applyFill="1"/>
    <xf numFmtId="0" fontId="75" fillId="40" borderId="0" xfId="0" applyFont="1" applyFill="1" applyAlignment="1">
      <alignment horizontal="center"/>
    </xf>
    <xf numFmtId="0" fontId="55" fillId="0" borderId="0" xfId="0" applyFont="1" applyAlignment="1">
      <alignment horizontal="center"/>
    </xf>
    <xf numFmtId="0" fontId="55" fillId="42" borderId="0" xfId="0" applyFont="1" applyFill="1"/>
    <xf numFmtId="0" fontId="55" fillId="0" borderId="0" xfId="0" applyFont="1" applyAlignment="1"/>
    <xf numFmtId="0" fontId="7" fillId="0" borderId="0" xfId="106" applyFont="1"/>
    <xf numFmtId="0" fontId="36" fillId="0" borderId="0" xfId="106" applyFont="1" applyAlignment="1">
      <alignment horizontal="center" vertical="center"/>
    </xf>
    <xf numFmtId="0" fontId="36" fillId="0" borderId="0" xfId="106" applyFont="1" applyAlignment="1">
      <alignment horizontal="left"/>
    </xf>
    <xf numFmtId="0" fontId="98" fillId="0" borderId="0" xfId="106" applyFont="1"/>
    <xf numFmtId="0" fontId="99" fillId="0" borderId="0" xfId="106" applyFont="1" applyAlignment="1">
      <alignment horizontal="center"/>
    </xf>
    <xf numFmtId="0" fontId="100" fillId="0" borderId="0" xfId="106" applyFont="1" applyAlignment="1">
      <alignment horizontal="center"/>
    </xf>
    <xf numFmtId="0" fontId="100" fillId="0" borderId="0" xfId="106" applyFont="1"/>
    <xf numFmtId="0" fontId="7" fillId="0" borderId="0" xfId="106" applyFont="1" applyFill="1"/>
    <xf numFmtId="0" fontId="36" fillId="0" borderId="0" xfId="106" applyFont="1" applyFill="1" applyBorder="1" applyAlignment="1">
      <alignment horizontal="left" vertical="center"/>
    </xf>
    <xf numFmtId="0" fontId="101" fillId="0" borderId="0" xfId="106" applyFont="1" applyFill="1" applyBorder="1"/>
    <xf numFmtId="0" fontId="36" fillId="0" borderId="0" xfId="106" applyFont="1" applyFill="1" applyBorder="1" applyAlignment="1">
      <alignment horizontal="center" vertical="center"/>
    </xf>
    <xf numFmtId="0" fontId="101" fillId="0" borderId="0" xfId="0" applyFont="1" applyFill="1" applyBorder="1"/>
    <xf numFmtId="0" fontId="36" fillId="0" borderId="0" xfId="0" applyFont="1" applyFill="1" applyBorder="1" applyAlignment="1">
      <alignment horizontal="center" vertical="center"/>
    </xf>
    <xf numFmtId="0" fontId="7" fillId="0" borderId="0" xfId="0" applyFont="1" applyProtection="1">
      <protection locked="0"/>
    </xf>
    <xf numFmtId="0" fontId="7" fillId="0" borderId="0" xfId="0" applyFont="1" applyAlignment="1" applyProtection="1">
      <alignment horizontal="left" indent="1"/>
      <protection locked="0"/>
    </xf>
    <xf numFmtId="49" fontId="7" fillId="0" borderId="0" xfId="0" applyNumberFormat="1" applyFont="1" applyAlignment="1" applyProtection="1">
      <alignment horizontal="left" indent="1"/>
      <protection locked="0"/>
    </xf>
    <xf numFmtId="0" fontId="7" fillId="0" borderId="0" xfId="0" applyFont="1" applyBorder="1" applyProtection="1">
      <protection locked="0"/>
    </xf>
    <xf numFmtId="0" fontId="7" fillId="0" borderId="19" xfId="0" applyFont="1" applyBorder="1" applyAlignment="1" applyProtection="1">
      <alignment horizontal="left" indent="1"/>
      <protection locked="0"/>
    </xf>
    <xf numFmtId="0" fontId="7" fillId="0" borderId="19" xfId="0" applyFont="1" applyFill="1" applyBorder="1" applyProtection="1">
      <protection locked="0"/>
    </xf>
    <xf numFmtId="49" fontId="7" fillId="0" borderId="0" xfId="0" applyNumberFormat="1" applyFont="1" applyFill="1" applyBorder="1" applyAlignment="1" applyProtection="1">
      <alignment horizontal="left" indent="1"/>
      <protection locked="0"/>
    </xf>
    <xf numFmtId="0" fontId="7" fillId="0" borderId="0" xfId="0" applyFont="1" applyFill="1" applyBorder="1" applyProtection="1">
      <protection locked="0"/>
    </xf>
    <xf numFmtId="0" fontId="7" fillId="0" borderId="0" xfId="0" applyFont="1" applyFill="1" applyBorder="1" applyAlignment="1" applyProtection="1">
      <alignment horizontal="left" indent="1"/>
      <protection locked="0"/>
    </xf>
    <xf numFmtId="0" fontId="98" fillId="0" borderId="0" xfId="0" applyFont="1" applyAlignment="1" applyProtection="1">
      <alignment horizontal="left" indent="1"/>
      <protection locked="0"/>
    </xf>
    <xf numFmtId="0" fontId="98" fillId="0" borderId="0" xfId="0" applyFont="1" applyAlignment="1" applyProtection="1">
      <protection locked="0"/>
    </xf>
    <xf numFmtId="0" fontId="98" fillId="28" borderId="0" xfId="0" applyFont="1" applyFill="1" applyBorder="1" applyAlignment="1" applyProtection="1">
      <protection locked="0"/>
    </xf>
    <xf numFmtId="0" fontId="102" fillId="0" borderId="0" xfId="0" applyFont="1" applyProtection="1">
      <protection locked="0"/>
    </xf>
    <xf numFmtId="49" fontId="102" fillId="0" borderId="0" xfId="0" applyNumberFormat="1" applyFont="1" applyFill="1" applyBorder="1" applyAlignment="1" applyProtection="1">
      <alignment horizontal="left" indent="1"/>
      <protection locked="0"/>
    </xf>
    <xf numFmtId="0" fontId="102" fillId="0" borderId="0" xfId="0" applyFont="1" applyFill="1" applyBorder="1" applyProtection="1">
      <protection locked="0"/>
    </xf>
    <xf numFmtId="0" fontId="102" fillId="0" borderId="0" xfId="0" applyFont="1" applyFill="1" applyBorder="1" applyAlignment="1" applyProtection="1">
      <alignment horizontal="left" indent="1"/>
      <protection locked="0"/>
    </xf>
    <xf numFmtId="0" fontId="7" fillId="0" borderId="0" xfId="0" applyFont="1" applyBorder="1" applyAlignment="1" applyProtection="1">
      <alignment horizontal="left" indent="1"/>
      <protection locked="0"/>
    </xf>
    <xf numFmtId="0" fontId="36" fillId="0" borderId="0" xfId="0" applyFont="1"/>
    <xf numFmtId="0" fontId="36" fillId="0" borderId="0" xfId="0" applyNumberFormat="1" applyFont="1" applyFill="1"/>
    <xf numFmtId="0" fontId="72" fillId="0" borderId="0" xfId="0" applyFont="1" applyFill="1" applyAlignment="1">
      <alignment horizontal="center" vertical="center"/>
    </xf>
    <xf numFmtId="0" fontId="36" fillId="0" borderId="0" xfId="106" applyFont="1" applyBorder="1" applyAlignment="1">
      <alignment vertical="center"/>
    </xf>
    <xf numFmtId="0" fontId="37" fillId="0" borderId="0" xfId="106" applyFont="1" applyBorder="1" applyAlignment="1">
      <alignment vertical="center"/>
    </xf>
    <xf numFmtId="0" fontId="37" fillId="0" borderId="0" xfId="184" applyFont="1" applyBorder="1" applyAlignment="1">
      <alignment vertical="center"/>
    </xf>
    <xf numFmtId="0" fontId="103" fillId="47" borderId="0" xfId="106" applyFont="1" applyFill="1" applyBorder="1" applyAlignment="1">
      <alignment horizontal="center" vertical="center" wrapText="1"/>
    </xf>
    <xf numFmtId="0" fontId="103" fillId="47" borderId="0" xfId="106" applyFont="1" applyFill="1" applyBorder="1" applyAlignment="1">
      <alignment horizontal="left" vertical="center" wrapText="1"/>
    </xf>
    <xf numFmtId="0" fontId="87" fillId="0" borderId="34" xfId="106" applyFont="1" applyFill="1" applyBorder="1" applyAlignment="1">
      <alignment horizontal="left" vertical="center"/>
    </xf>
    <xf numFmtId="0" fontId="87" fillId="0" borderId="18" xfId="0" applyFont="1" applyFill="1" applyBorder="1"/>
    <xf numFmtId="0" fontId="87" fillId="0" borderId="34" xfId="106" applyFont="1" applyFill="1" applyBorder="1" applyAlignment="1">
      <alignment horizontal="center" vertical="center"/>
    </xf>
    <xf numFmtId="0" fontId="87" fillId="0" borderId="18" xfId="0" applyFont="1" applyFill="1" applyBorder="1" applyAlignment="1">
      <alignment horizontal="center" vertical="center"/>
    </xf>
    <xf numFmtId="0" fontId="72" fillId="0" borderId="18" xfId="0" applyFont="1" applyFill="1" applyBorder="1" applyAlignment="1">
      <alignment horizontal="center" vertical="center"/>
    </xf>
    <xf numFmtId="0" fontId="72" fillId="0" borderId="18" xfId="141" applyFont="1" applyFill="1" applyBorder="1" applyAlignment="1">
      <alignment horizontal="center" vertical="center"/>
    </xf>
    <xf numFmtId="0" fontId="87" fillId="0" borderId="18" xfId="141" applyFont="1" applyFill="1" applyBorder="1" applyAlignment="1">
      <alignment horizontal="center" vertical="center"/>
    </xf>
    <xf numFmtId="0" fontId="87" fillId="0" borderId="35" xfId="106" applyFont="1" applyFill="1" applyBorder="1" applyAlignment="1">
      <alignment horizontal="left" vertical="center"/>
    </xf>
    <xf numFmtId="0" fontId="87" fillId="0" borderId="35" xfId="106" applyFont="1" applyFill="1" applyBorder="1" applyAlignment="1">
      <alignment horizontal="center" vertical="center"/>
    </xf>
    <xf numFmtId="0" fontId="87" fillId="0" borderId="18" xfId="106" applyFont="1" applyFill="1" applyBorder="1"/>
    <xf numFmtId="0" fontId="87" fillId="0" borderId="0" xfId="106" applyFont="1" applyFill="1" applyBorder="1" applyAlignment="1">
      <alignment horizontal="left" vertical="center"/>
    </xf>
    <xf numFmtId="0" fontId="87" fillId="0" borderId="0" xfId="0" applyFont="1" applyFill="1" applyBorder="1"/>
    <xf numFmtId="0" fontId="87" fillId="0" borderId="0" xfId="106" applyFont="1" applyFill="1" applyBorder="1" applyAlignment="1">
      <alignment horizontal="center" vertical="center"/>
    </xf>
    <xf numFmtId="0" fontId="87" fillId="0" borderId="0" xfId="106" applyFont="1" applyFill="1" applyBorder="1"/>
    <xf numFmtId="0" fontId="104" fillId="47" borderId="35" xfId="106" applyFont="1" applyFill="1" applyBorder="1" applyAlignment="1">
      <alignment horizontal="center" vertical="center"/>
    </xf>
    <xf numFmtId="0" fontId="87" fillId="48" borderId="18" xfId="0" applyFont="1" applyFill="1" applyBorder="1" applyAlignment="1">
      <alignment horizontal="center" vertical="center"/>
    </xf>
    <xf numFmtId="0" fontId="87" fillId="48" borderId="18" xfId="141" applyFont="1" applyFill="1" applyBorder="1" applyAlignment="1">
      <alignment horizontal="center" vertical="center"/>
    </xf>
    <xf numFmtId="0" fontId="72" fillId="50" borderId="18" xfId="0" applyFont="1" applyFill="1" applyBorder="1" applyAlignment="1">
      <alignment horizontal="center" vertical="center"/>
    </xf>
    <xf numFmtId="0" fontId="72" fillId="50" borderId="18" xfId="141" applyFont="1" applyFill="1" applyBorder="1" applyAlignment="1">
      <alignment horizontal="center" vertical="center"/>
    </xf>
    <xf numFmtId="0" fontId="87" fillId="48" borderId="35" xfId="106" applyFont="1" applyFill="1" applyBorder="1" applyAlignment="1">
      <alignment horizontal="center" vertical="center"/>
    </xf>
    <xf numFmtId="0" fontId="87" fillId="48" borderId="35" xfId="106" applyFont="1" applyFill="1" applyBorder="1" applyAlignment="1">
      <alignment horizontal="left" vertical="center"/>
    </xf>
    <xf numFmtId="0" fontId="36" fillId="48" borderId="0" xfId="185" applyFont="1" applyFill="1" applyBorder="1" applyAlignment="1">
      <alignment horizontal="center" vertical="center" textRotation="90" wrapText="1"/>
    </xf>
    <xf numFmtId="0" fontId="36" fillId="50" borderId="0" xfId="185" applyFont="1" applyFill="1" applyBorder="1" applyAlignment="1">
      <alignment horizontal="center" vertical="center" textRotation="90" wrapText="1"/>
    </xf>
    <xf numFmtId="0" fontId="36" fillId="50" borderId="0" xfId="184" applyFont="1" applyFill="1" applyBorder="1" applyAlignment="1">
      <alignment horizontal="center" vertical="center" textRotation="90" wrapText="1"/>
    </xf>
    <xf numFmtId="0" fontId="106" fillId="0" borderId="0" xfId="0" applyFont="1" applyAlignment="1" applyProtection="1">
      <alignment horizontal="left"/>
      <protection locked="0"/>
    </xf>
    <xf numFmtId="0" fontId="107" fillId="0" borderId="0" xfId="0" applyFont="1" applyAlignment="1" applyProtection="1">
      <alignment horizontal="left" indent="1"/>
      <protection locked="0"/>
    </xf>
    <xf numFmtId="0" fontId="108" fillId="0" borderId="0" xfId="0" applyFont="1" applyAlignment="1" applyProtection="1">
      <protection locked="0"/>
    </xf>
    <xf numFmtId="0" fontId="108" fillId="0" borderId="0" xfId="0" applyFont="1" applyAlignment="1" applyProtection="1">
      <alignment horizontal="left" indent="1"/>
      <protection locked="0"/>
    </xf>
    <xf numFmtId="0" fontId="108" fillId="28" borderId="0" xfId="0" applyFont="1" applyFill="1" applyBorder="1" applyAlignment="1" applyProtection="1">
      <protection locked="0"/>
    </xf>
    <xf numFmtId="0" fontId="109" fillId="0" borderId="0" xfId="0" applyFont="1" applyAlignment="1" applyProtection="1">
      <alignment horizontal="left" indent="1"/>
      <protection locked="0"/>
    </xf>
    <xf numFmtId="49" fontId="109" fillId="0" borderId="0" xfId="0" applyNumberFormat="1" applyFont="1" applyAlignment="1" applyProtection="1">
      <alignment horizontal="left" indent="1"/>
      <protection locked="0"/>
    </xf>
    <xf numFmtId="0" fontId="109" fillId="0" borderId="0" xfId="0" applyFont="1" applyProtection="1">
      <protection locked="0"/>
    </xf>
    <xf numFmtId="0" fontId="109" fillId="0" borderId="0" xfId="0" applyFont="1" applyBorder="1" applyProtection="1">
      <protection locked="0"/>
    </xf>
    <xf numFmtId="0" fontId="109" fillId="0" borderId="19" xfId="0" applyFont="1" applyBorder="1" applyAlignment="1" applyProtection="1">
      <alignment horizontal="left" indent="1"/>
      <protection locked="0"/>
    </xf>
    <xf numFmtId="0" fontId="109" fillId="0" borderId="19" xfId="0" applyFont="1" applyFill="1" applyBorder="1" applyProtection="1">
      <protection locked="0"/>
    </xf>
    <xf numFmtId="49" fontId="109" fillId="0" borderId="0" xfId="0" applyNumberFormat="1" applyFont="1" applyFill="1" applyBorder="1" applyAlignment="1" applyProtection="1">
      <alignment horizontal="left" indent="1"/>
      <protection locked="0"/>
    </xf>
    <xf numFmtId="0" fontId="109" fillId="0" borderId="0" xfId="0" applyFont="1" applyFill="1" applyBorder="1" applyProtection="1">
      <protection locked="0"/>
    </xf>
    <xf numFmtId="0" fontId="109" fillId="0" borderId="0" xfId="0" applyFont="1" applyFill="1" applyBorder="1" applyAlignment="1" applyProtection="1">
      <alignment horizontal="left" indent="1"/>
      <protection locked="0"/>
    </xf>
    <xf numFmtId="0" fontId="87" fillId="0" borderId="0" xfId="0" applyFont="1" applyAlignment="1" applyProtection="1">
      <alignment horizontal="left" indent="1"/>
      <protection locked="0"/>
    </xf>
    <xf numFmtId="0" fontId="87" fillId="0" borderId="0" xfId="0" applyFont="1" applyAlignment="1" applyProtection="1">
      <protection locked="0"/>
    </xf>
    <xf numFmtId="0" fontId="87" fillId="28" borderId="0" xfId="0" applyFont="1" applyFill="1" applyBorder="1" applyAlignment="1" applyProtection="1">
      <protection locked="0"/>
    </xf>
    <xf numFmtId="49" fontId="87" fillId="0" borderId="0" xfId="0" applyNumberFormat="1" applyFont="1" applyAlignment="1" applyProtection="1">
      <alignment horizontal="left" indent="1"/>
      <protection locked="0"/>
    </xf>
    <xf numFmtId="0" fontId="87" fillId="0" borderId="0" xfId="0" applyFont="1" applyProtection="1">
      <protection locked="0"/>
    </xf>
    <xf numFmtId="0" fontId="87" fillId="0" borderId="0" xfId="0" applyFont="1" applyBorder="1" applyProtection="1">
      <protection locked="0"/>
    </xf>
    <xf numFmtId="0" fontId="87" fillId="0" borderId="19" xfId="0" applyFont="1" applyBorder="1" applyAlignment="1" applyProtection="1">
      <alignment horizontal="left" indent="1"/>
      <protection locked="0"/>
    </xf>
    <xf numFmtId="0" fontId="87" fillId="0" borderId="19" xfId="0" applyFont="1" applyFill="1" applyBorder="1" applyProtection="1">
      <protection locked="0"/>
    </xf>
    <xf numFmtId="0" fontId="87" fillId="0" borderId="20" xfId="0" applyFont="1" applyFill="1" applyBorder="1" applyProtection="1">
      <protection locked="0"/>
    </xf>
    <xf numFmtId="0" fontId="87" fillId="0" borderId="0" xfId="0" applyFont="1" applyFill="1" applyBorder="1" applyProtection="1">
      <protection locked="0"/>
    </xf>
    <xf numFmtId="0" fontId="87" fillId="0" borderId="0" xfId="0" applyFont="1" applyFill="1" applyAlignment="1" applyProtection="1">
      <alignment horizontal="left" indent="1"/>
      <protection locked="0"/>
    </xf>
    <xf numFmtId="0" fontId="87" fillId="0" borderId="0" xfId="0" applyFont="1" applyFill="1" applyAlignment="1" applyProtection="1">
      <protection locked="0"/>
    </xf>
    <xf numFmtId="0" fontId="87" fillId="0" borderId="0" xfId="0" applyFont="1" applyFill="1" applyBorder="1" applyAlignment="1" applyProtection="1">
      <protection locked="0"/>
    </xf>
    <xf numFmtId="49" fontId="87" fillId="0" borderId="0" xfId="0" applyNumberFormat="1" applyFont="1" applyFill="1" applyAlignment="1" applyProtection="1">
      <alignment horizontal="left" indent="1"/>
      <protection locked="0"/>
    </xf>
    <xf numFmtId="0" fontId="87" fillId="0" borderId="0" xfId="0" applyFont="1" applyBorder="1" applyAlignment="1" applyProtection="1">
      <alignment horizontal="left" indent="1"/>
      <protection locked="0"/>
    </xf>
    <xf numFmtId="4" fontId="79" fillId="0" borderId="0" xfId="199" applyNumberFormat="1" applyFont="1" applyFill="1" applyBorder="1" applyAlignment="1">
      <alignment horizontal="center" vertical="center"/>
    </xf>
    <xf numFmtId="4" fontId="88" fillId="48" borderId="0" xfId="0" applyNumberFormat="1" applyFont="1" applyFill="1" applyBorder="1" applyAlignment="1">
      <alignment horizontal="center" vertical="center" wrapText="1"/>
    </xf>
    <xf numFmtId="4" fontId="88" fillId="49" borderId="0" xfId="0" applyNumberFormat="1" applyFont="1" applyFill="1" applyBorder="1" applyAlignment="1">
      <alignment horizontal="center" vertical="center" wrapText="1"/>
    </xf>
    <xf numFmtId="0" fontId="103" fillId="47" borderId="0" xfId="106" applyFont="1" applyFill="1" applyBorder="1" applyAlignment="1">
      <alignment horizontal="center" vertical="center" wrapText="1"/>
    </xf>
    <xf numFmtId="0" fontId="113" fillId="0" borderId="0" xfId="130" applyFont="1" applyAlignment="1">
      <alignment vertical="top" wrapText="1"/>
    </xf>
    <xf numFmtId="0" fontId="79" fillId="0" borderId="0" xfId="130" applyFont="1"/>
    <xf numFmtId="0" fontId="79" fillId="0" borderId="0" xfId="130" applyFont="1" applyAlignment="1">
      <alignment vertical="center"/>
    </xf>
    <xf numFmtId="0" fontId="118" fillId="0" borderId="40" xfId="130" applyFont="1" applyBorder="1" applyAlignment="1">
      <alignment wrapText="1"/>
    </xf>
    <xf numFmtId="0" fontId="119" fillId="0" borderId="40" xfId="130" applyFont="1" applyBorder="1" applyAlignment="1">
      <alignment wrapText="1"/>
    </xf>
    <xf numFmtId="0" fontId="79" fillId="48" borderId="0" xfId="130" applyFont="1" applyFill="1" applyAlignment="1">
      <alignment horizontal="left" wrapText="1"/>
    </xf>
    <xf numFmtId="0" fontId="124" fillId="48" borderId="0" xfId="130" applyFont="1" applyFill="1" applyAlignment="1">
      <alignment vertical="center" wrapText="1"/>
    </xf>
    <xf numFmtId="0" fontId="125" fillId="48" borderId="0" xfId="130" applyFont="1" applyFill="1" applyAlignment="1">
      <alignment horizontal="left" vertical="center" wrapText="1"/>
    </xf>
    <xf numFmtId="0" fontId="127" fillId="0" borderId="0" xfId="130" applyFont="1"/>
    <xf numFmtId="0" fontId="73" fillId="48" borderId="0" xfId="130" applyFont="1" applyFill="1" applyAlignment="1">
      <alignment horizontal="left" vertical="top" wrapText="1"/>
    </xf>
    <xf numFmtId="0" fontId="121" fillId="48" borderId="0" xfId="130" applyFont="1" applyFill="1" applyAlignment="1">
      <alignment vertical="top" wrapText="1"/>
    </xf>
    <xf numFmtId="0" fontId="73" fillId="48" borderId="0" xfId="130" applyFont="1" applyFill="1" applyAlignment="1">
      <alignment horizontal="left" wrapText="1"/>
    </xf>
    <xf numFmtId="0" fontId="79" fillId="0" borderId="0" xfId="130" applyFont="1" applyAlignment="1">
      <alignment wrapText="1"/>
    </xf>
    <xf numFmtId="0" fontId="95" fillId="0" borderId="0" xfId="130" applyFont="1"/>
    <xf numFmtId="174" fontId="79" fillId="0" borderId="0" xfId="200" applyFont="1" applyAlignment="1"/>
    <xf numFmtId="0" fontId="129" fillId="0" borderId="0" xfId="201" applyFont="1"/>
    <xf numFmtId="0" fontId="130" fillId="0" borderId="0" xfId="201" applyFont="1" applyAlignment="1">
      <alignment horizontal="left" vertical="center"/>
    </xf>
    <xf numFmtId="0" fontId="130" fillId="0" borderId="0" xfId="201" applyFont="1" applyAlignment="1">
      <alignment vertical="center"/>
    </xf>
    <xf numFmtId="0" fontId="131" fillId="0" borderId="0" xfId="201" applyFont="1"/>
    <xf numFmtId="0" fontId="129" fillId="27" borderId="0" xfId="201" applyFont="1" applyFill="1"/>
    <xf numFmtId="0" fontId="132" fillId="0" borderId="0" xfId="201" applyFont="1" applyAlignment="1">
      <alignment vertical="center"/>
    </xf>
    <xf numFmtId="0" fontId="127" fillId="0" borderId="0" xfId="201" applyFont="1"/>
    <xf numFmtId="0" fontId="132" fillId="0" borderId="0" xfId="201" applyFont="1" applyAlignment="1">
      <alignment vertical="center"/>
    </xf>
    <xf numFmtId="0" fontId="123" fillId="0" borderId="40" xfId="201" applyFont="1" applyBorder="1"/>
    <xf numFmtId="0" fontId="127" fillId="0" borderId="40" xfId="201" applyFont="1" applyBorder="1" applyAlignment="1">
      <alignment horizontal="left"/>
    </xf>
    <xf numFmtId="0" fontId="135" fillId="0" borderId="0" xfId="201" applyFont="1" applyAlignment="1">
      <alignment horizontal="left" vertical="center"/>
    </xf>
    <xf numFmtId="0" fontId="123" fillId="0" borderId="0" xfId="201" applyFont="1" applyAlignment="1">
      <alignment vertical="center" wrapText="1"/>
    </xf>
    <xf numFmtId="0" fontId="127" fillId="0" borderId="0" xfId="201" applyFont="1" applyAlignment="1">
      <alignment horizontal="left" vertical="center" wrapText="1"/>
    </xf>
    <xf numFmtId="0" fontId="123" fillId="0" borderId="0" xfId="201" applyFont="1" applyAlignment="1">
      <alignment vertical="top" wrapText="1"/>
    </xf>
    <xf numFmtId="15" fontId="127" fillId="0" borderId="0" xfId="201" applyNumberFormat="1" applyFont="1" applyAlignment="1">
      <alignment horizontal="left" vertical="top" wrapText="1"/>
    </xf>
    <xf numFmtId="0" fontId="135" fillId="0" borderId="0" xfId="201" applyFont="1" applyAlignment="1">
      <alignment horizontal="left" vertical="center"/>
    </xf>
    <xf numFmtId="0" fontId="139" fillId="0" borderId="0" xfId="201" applyFont="1" applyAlignment="1">
      <alignment vertical="center"/>
    </xf>
    <xf numFmtId="0" fontId="140" fillId="0" borderId="0" xfId="201" applyFont="1" applyAlignment="1">
      <alignment horizontal="left" vertical="center"/>
    </xf>
    <xf numFmtId="0" fontId="139" fillId="0" borderId="0" xfId="201" applyFont="1" applyAlignment="1">
      <alignment horizontal="left" vertical="center"/>
    </xf>
    <xf numFmtId="0" fontId="141" fillId="0" borderId="0" xfId="201" applyFont="1" applyAlignment="1">
      <alignment vertical="center"/>
    </xf>
    <xf numFmtId="0" fontId="137" fillId="0" borderId="0" xfId="201" applyFont="1" applyAlignment="1">
      <alignment vertical="center"/>
    </xf>
    <xf numFmtId="0" fontId="113" fillId="0" borderId="0" xfId="202" applyFont="1" applyAlignment="1">
      <alignment vertical="top"/>
    </xf>
    <xf numFmtId="0" fontId="79" fillId="0" borderId="0" xfId="202" applyFont="1"/>
    <xf numFmtId="0" fontId="79" fillId="0" borderId="0" xfId="202" applyFont="1" applyAlignment="1">
      <alignment vertical="center"/>
    </xf>
    <xf numFmtId="0" fontId="129" fillId="0" borderId="0" xfId="202" applyFont="1" applyAlignment="1">
      <alignment vertical="top"/>
    </xf>
    <xf numFmtId="0" fontId="127" fillId="0" borderId="39" xfId="202" applyFont="1" applyBorder="1" applyAlignment="1">
      <alignment vertical="center"/>
    </xf>
    <xf numFmtId="0" fontId="7" fillId="0" borderId="39" xfId="202" applyFont="1" applyBorder="1" applyAlignment="1">
      <alignment vertical="center"/>
    </xf>
    <xf numFmtId="0" fontId="127" fillId="0" borderId="0" xfId="202" applyFont="1" applyAlignment="1">
      <alignment horizontal="left" vertical="top"/>
    </xf>
    <xf numFmtId="0" fontId="7" fillId="0" borderId="0" xfId="202" applyFont="1" applyAlignment="1">
      <alignment horizontal="left" vertical="top"/>
    </xf>
    <xf numFmtId="0" fontId="127" fillId="0" borderId="0" xfId="202" applyFont="1" applyAlignment="1">
      <alignment horizontal="right" vertical="center"/>
    </xf>
    <xf numFmtId="0" fontId="7" fillId="0" borderId="0" xfId="202" applyFont="1" applyAlignment="1">
      <alignment horizontal="right" vertical="center"/>
    </xf>
    <xf numFmtId="0" fontId="127" fillId="0" borderId="36" xfId="202" applyFont="1" applyBorder="1" applyAlignment="1">
      <alignment vertical="center"/>
    </xf>
    <xf numFmtId="0" fontId="148" fillId="0" borderId="36" xfId="202" applyFont="1" applyBorder="1" applyAlignment="1">
      <alignment horizontal="left" vertical="center"/>
    </xf>
    <xf numFmtId="0" fontId="127" fillId="0" borderId="0" xfId="202" applyFont="1" applyAlignment="1">
      <alignment horizontal="left" vertical="center"/>
    </xf>
    <xf numFmtId="0" fontId="127" fillId="0" borderId="0" xfId="202" applyFont="1" applyAlignment="1">
      <alignment vertical="center"/>
    </xf>
    <xf numFmtId="0" fontId="127" fillId="0" borderId="39" xfId="202" applyFont="1" applyBorder="1" applyAlignment="1">
      <alignment horizontal="center" vertical="center"/>
    </xf>
    <xf numFmtId="0" fontId="150" fillId="0" borderId="40" xfId="202" applyFont="1" applyBorder="1" applyAlignment="1">
      <alignment horizontal="left" vertical="top"/>
    </xf>
    <xf numFmtId="0" fontId="7" fillId="0" borderId="40" xfId="202" applyFont="1" applyBorder="1" applyAlignment="1">
      <alignment horizontal="right" vertical="center"/>
    </xf>
    <xf numFmtId="0" fontId="127" fillId="0" borderId="0" xfId="202" applyFont="1" applyAlignment="1">
      <alignment horizontal="center" vertical="center"/>
    </xf>
    <xf numFmtId="0" fontId="146" fillId="0" borderId="0" xfId="202" applyFont="1"/>
    <xf numFmtId="0" fontId="129" fillId="0" borderId="0" xfId="202" applyFont="1"/>
    <xf numFmtId="0" fontId="79" fillId="28" borderId="0" xfId="202" applyFont="1" applyFill="1"/>
    <xf numFmtId="0" fontId="79" fillId="0" borderId="0" xfId="202" applyFont="1" applyAlignment="1">
      <alignment horizontal="center"/>
    </xf>
    <xf numFmtId="0" fontId="127" fillId="0" borderId="36" xfId="202" applyFont="1" applyBorder="1" applyAlignment="1">
      <alignment horizontal="left" vertical="center"/>
    </xf>
    <xf numFmtId="0" fontId="127" fillId="0" borderId="36" xfId="202" applyFont="1" applyBorder="1" applyAlignment="1">
      <alignment horizontal="right" vertical="center"/>
    </xf>
    <xf numFmtId="0" fontId="82" fillId="48" borderId="0" xfId="0" applyFont="1" applyFill="1" applyBorder="1" applyAlignment="1">
      <alignment wrapText="1"/>
    </xf>
    <xf numFmtId="4" fontId="88" fillId="49" borderId="0" xfId="0" applyNumberFormat="1" applyFont="1" applyFill="1" applyBorder="1" applyAlignment="1">
      <alignment horizontal="center" vertical="center" wrapText="1"/>
    </xf>
    <xf numFmtId="4" fontId="88" fillId="48" borderId="0" xfId="0" applyNumberFormat="1" applyFont="1" applyFill="1" applyBorder="1" applyAlignment="1">
      <alignment horizontal="center" vertical="center" wrapText="1"/>
    </xf>
    <xf numFmtId="9" fontId="88" fillId="49" borderId="0" xfId="0" applyNumberFormat="1" applyFont="1" applyFill="1" applyBorder="1" applyAlignment="1">
      <alignment horizontal="center" vertical="center" wrapText="1"/>
    </xf>
    <xf numFmtId="4" fontId="79" fillId="0" borderId="0" xfId="199" applyNumberFormat="1" applyFont="1" applyFill="1" applyBorder="1" applyAlignment="1">
      <alignment horizontal="center" vertical="center"/>
    </xf>
    <xf numFmtId="4" fontId="88" fillId="48" borderId="0" xfId="0" applyNumberFormat="1" applyFont="1" applyFill="1" applyBorder="1" applyAlignment="1">
      <alignment horizontal="center" vertical="center" wrapText="1"/>
    </xf>
    <xf numFmtId="4" fontId="88" fillId="49" borderId="0" xfId="0" applyNumberFormat="1" applyFont="1" applyFill="1" applyBorder="1" applyAlignment="1">
      <alignment horizontal="center" vertical="center" wrapText="1"/>
    </xf>
    <xf numFmtId="15" fontId="127" fillId="0" borderId="0" xfId="201" applyNumberFormat="1" applyFont="1" applyAlignment="1">
      <alignment horizontal="left" vertical="center" wrapText="1"/>
    </xf>
    <xf numFmtId="0" fontId="81" fillId="0" borderId="0" xfId="0" applyFont="1" applyFill="1" applyBorder="1" applyAlignment="1">
      <alignment horizontal="right"/>
    </xf>
    <xf numFmtId="0" fontId="11" fillId="0" borderId="0" xfId="0" applyFont="1" applyFill="1" applyBorder="1" applyAlignment="1">
      <alignment horizontal="right" vertical="center" wrapText="1"/>
    </xf>
    <xf numFmtId="4" fontId="55" fillId="0" borderId="0" xfId="0" applyNumberFormat="1" applyFont="1" applyFill="1" applyBorder="1"/>
    <xf numFmtId="0" fontId="73" fillId="0" borderId="0" xfId="0" applyFont="1" applyFill="1" applyBorder="1" applyAlignment="1">
      <alignment horizontal="center" vertical="center"/>
    </xf>
    <xf numFmtId="164" fontId="74" fillId="0" borderId="0" xfId="0" applyNumberFormat="1" applyFont="1" applyFill="1" applyBorder="1" applyAlignment="1">
      <alignment horizontal="left" vertical="top" wrapText="1"/>
    </xf>
    <xf numFmtId="0" fontId="80" fillId="0" borderId="0" xfId="0" applyFont="1" applyFill="1" applyBorder="1" applyAlignment="1">
      <alignment horizontal="left" vertical="center"/>
    </xf>
    <xf numFmtId="4" fontId="11" fillId="0" borderId="0" xfId="0" applyNumberFormat="1" applyFont="1" applyFill="1" applyBorder="1"/>
    <xf numFmtId="0" fontId="55" fillId="0" borderId="0" xfId="0" applyFont="1" applyFill="1" applyBorder="1" applyAlignment="1">
      <alignment horizontal="right" vertical="center" wrapText="1"/>
    </xf>
    <xf numFmtId="0" fontId="80" fillId="0" borderId="0" xfId="0" applyFont="1" applyFill="1" applyBorder="1" applyAlignment="1">
      <alignment horizontal="center" vertical="center"/>
    </xf>
    <xf numFmtId="0" fontId="81" fillId="48" borderId="0" xfId="0" applyFont="1" applyFill="1" applyBorder="1" applyAlignment="1">
      <alignment vertical="top" wrapText="1"/>
    </xf>
    <xf numFmtId="4" fontId="79" fillId="0" borderId="0" xfId="199" applyNumberFormat="1" applyFont="1" applyFill="1" applyBorder="1" applyAlignment="1">
      <alignment horizontal="center" vertical="center"/>
    </xf>
    <xf numFmtId="0" fontId="103" fillId="47" borderId="0" xfId="106" applyFont="1" applyFill="1" applyBorder="1" applyAlignment="1">
      <alignment horizontal="center" vertical="center" wrapText="1"/>
    </xf>
    <xf numFmtId="0" fontId="74" fillId="47" borderId="0" xfId="0" applyFont="1" applyFill="1" applyBorder="1" applyAlignment="1">
      <alignment vertical="center"/>
    </xf>
    <xf numFmtId="0" fontId="55" fillId="0" borderId="0" xfId="0" applyFont="1" applyFill="1"/>
    <xf numFmtId="0" fontId="74" fillId="0" borderId="0" xfId="0" applyFont="1" applyFill="1" applyBorder="1" applyAlignment="1">
      <alignment vertical="center"/>
    </xf>
    <xf numFmtId="0" fontId="87" fillId="48" borderId="41" xfId="106" applyFont="1" applyFill="1" applyBorder="1" applyAlignment="1">
      <alignment horizontal="center" vertical="center"/>
    </xf>
    <xf numFmtId="0" fontId="104" fillId="47" borderId="41" xfId="106" applyFont="1" applyFill="1" applyBorder="1" applyAlignment="1">
      <alignment horizontal="center" vertical="center"/>
    </xf>
    <xf numFmtId="0" fontId="87" fillId="48" borderId="0" xfId="0" applyFont="1" applyFill="1" applyBorder="1" applyAlignment="1">
      <alignment horizontal="center" vertical="center"/>
    </xf>
    <xf numFmtId="0" fontId="72" fillId="50" borderId="0" xfId="0" applyFont="1" applyFill="1" applyBorder="1" applyAlignment="1">
      <alignment horizontal="center" vertical="center"/>
    </xf>
    <xf numFmtId="0" fontId="72" fillId="50" borderId="0" xfId="141" applyFont="1" applyFill="1" applyBorder="1" applyAlignment="1">
      <alignment horizontal="center" vertical="center"/>
    </xf>
    <xf numFmtId="0" fontId="87" fillId="48" borderId="0" xfId="141" applyFont="1" applyFill="1" applyBorder="1" applyAlignment="1">
      <alignment horizontal="center" vertical="center"/>
    </xf>
    <xf numFmtId="0" fontId="87" fillId="0" borderId="41" xfId="106" applyFont="1" applyFill="1" applyBorder="1" applyAlignment="1">
      <alignment horizontal="left" vertical="center"/>
    </xf>
    <xf numFmtId="0" fontId="87" fillId="0" borderId="41" xfId="106" applyFont="1" applyFill="1" applyBorder="1" applyAlignment="1">
      <alignment horizontal="center" vertical="center"/>
    </xf>
    <xf numFmtId="0" fontId="87" fillId="0" borderId="0" xfId="0" applyFont="1" applyFill="1" applyBorder="1" applyAlignment="1">
      <alignment horizontal="center" vertical="center"/>
    </xf>
    <xf numFmtId="0" fontId="72" fillId="0" borderId="0" xfId="0" applyFont="1" applyFill="1" applyBorder="1" applyAlignment="1">
      <alignment horizontal="center" vertical="center"/>
    </xf>
    <xf numFmtId="0" fontId="72" fillId="0" borderId="0" xfId="141" applyFont="1" applyFill="1" applyBorder="1" applyAlignment="1">
      <alignment horizontal="center" vertical="center"/>
    </xf>
    <xf numFmtId="0" fontId="87" fillId="0" borderId="0" xfId="141" applyFont="1" applyFill="1" applyBorder="1" applyAlignment="1">
      <alignment horizontal="center" vertical="center"/>
    </xf>
    <xf numFmtId="0" fontId="87" fillId="48" borderId="0" xfId="106" applyFont="1" applyFill="1" applyBorder="1" applyAlignment="1">
      <alignment horizontal="left" vertical="center"/>
    </xf>
    <xf numFmtId="0" fontId="7" fillId="0" borderId="0" xfId="106" applyFont="1" applyBorder="1"/>
    <xf numFmtId="0" fontId="87" fillId="48" borderId="41" xfId="106" applyFont="1" applyFill="1" applyBorder="1" applyAlignment="1">
      <alignment horizontal="left" vertical="center"/>
    </xf>
    <xf numFmtId="0" fontId="104" fillId="0" borderId="0" xfId="106" applyFont="1" applyFill="1" applyBorder="1" applyAlignment="1">
      <alignment horizontal="center" vertical="center"/>
    </xf>
    <xf numFmtId="0" fontId="7" fillId="0" borderId="0" xfId="106" applyFont="1" applyFill="1" applyBorder="1"/>
    <xf numFmtId="0" fontId="103" fillId="0" borderId="0" xfId="106" applyFont="1" applyFill="1" applyBorder="1" applyAlignment="1">
      <alignment horizontal="left" vertical="center" wrapText="1"/>
    </xf>
    <xf numFmtId="0" fontId="36" fillId="0" borderId="0" xfId="106" applyFont="1" applyFill="1" applyBorder="1" applyAlignment="1">
      <alignment vertical="center"/>
    </xf>
    <xf numFmtId="0" fontId="103" fillId="0" borderId="0" xfId="106" applyFont="1" applyFill="1" applyBorder="1" applyAlignment="1">
      <alignment horizontal="center" vertical="center" wrapText="1"/>
    </xf>
    <xf numFmtId="0" fontId="37" fillId="0" borderId="0" xfId="106" applyFont="1" applyFill="1" applyBorder="1" applyAlignment="1">
      <alignment vertical="center"/>
    </xf>
    <xf numFmtId="0" fontId="36" fillId="0" borderId="0" xfId="185" applyFont="1" applyFill="1" applyBorder="1" applyAlignment="1">
      <alignment horizontal="center" vertical="center" textRotation="90" wrapText="1"/>
    </xf>
    <xf numFmtId="0" fontId="37" fillId="0" borderId="0" xfId="184" applyFont="1" applyFill="1" applyBorder="1" applyAlignment="1">
      <alignment vertical="center"/>
    </xf>
    <xf numFmtId="0" fontId="36" fillId="0" borderId="0" xfId="184" applyFont="1" applyFill="1" applyBorder="1" applyAlignment="1">
      <alignment horizontal="center" vertical="center" textRotation="90" wrapText="1"/>
    </xf>
    <xf numFmtId="0" fontId="88" fillId="0" borderId="0" xfId="0" applyFont="1" applyAlignment="1">
      <alignment vertical="top" wrapText="1"/>
    </xf>
    <xf numFmtId="4" fontId="88" fillId="48" borderId="0" xfId="0" applyNumberFormat="1" applyFont="1" applyFill="1" applyAlignment="1">
      <alignment horizontal="center" vertical="center" wrapText="1"/>
    </xf>
    <xf numFmtId="0" fontId="88" fillId="0" borderId="0" xfId="0" applyFont="1" applyAlignment="1">
      <alignment vertical="center"/>
    </xf>
    <xf numFmtId="0" fontId="88" fillId="0" borderId="0" xfId="0" applyFont="1"/>
    <xf numFmtId="0" fontId="88" fillId="0" borderId="0" xfId="0" applyFont="1" applyAlignment="1">
      <alignment horizontal="left" vertical="center" wrapText="1"/>
    </xf>
    <xf numFmtId="0" fontId="124" fillId="48" borderId="0" xfId="130" applyFont="1" applyFill="1" applyAlignment="1">
      <alignment horizontal="left" vertical="center" wrapText="1"/>
    </xf>
    <xf numFmtId="4" fontId="88" fillId="48" borderId="0" xfId="0" applyNumberFormat="1" applyFont="1" applyFill="1" applyBorder="1" applyAlignment="1">
      <alignment horizontal="center" vertical="center" wrapText="1"/>
    </xf>
    <xf numFmtId="4" fontId="88" fillId="49" borderId="0" xfId="0" applyNumberFormat="1" applyFont="1" applyFill="1" applyBorder="1" applyAlignment="1">
      <alignment horizontal="center" vertical="center" wrapText="1"/>
    </xf>
    <xf numFmtId="0" fontId="73" fillId="48" borderId="0" xfId="130" applyFont="1" applyFill="1" applyAlignment="1">
      <alignment horizontal="left" vertical="top" wrapText="1" indent="1"/>
    </xf>
    <xf numFmtId="0" fontId="125" fillId="48" borderId="0" xfId="130" applyFont="1" applyFill="1" applyAlignment="1">
      <alignment horizontal="left" vertical="center" wrapText="1" indent="1"/>
    </xf>
    <xf numFmtId="0" fontId="137" fillId="0" borderId="0" xfId="201" applyFont="1" applyAlignment="1">
      <alignment horizontal="left" vertical="center"/>
    </xf>
    <xf numFmtId="0" fontId="135" fillId="0" borderId="0" xfId="201" applyFont="1" applyAlignment="1">
      <alignment horizontal="left" vertical="center"/>
    </xf>
    <xf numFmtId="0" fontId="138" fillId="0" borderId="0" xfId="201" applyFont="1" applyAlignment="1">
      <alignment horizontal="left" vertical="center"/>
    </xf>
    <xf numFmtId="0" fontId="133" fillId="0" borderId="39" xfId="201" applyFont="1" applyBorder="1" applyAlignment="1">
      <alignment horizontal="left" wrapText="1"/>
    </xf>
    <xf numFmtId="0" fontId="132" fillId="0" borderId="0" xfId="201" applyFont="1" applyAlignment="1">
      <alignment horizontal="left" vertical="center"/>
    </xf>
    <xf numFmtId="0" fontId="132" fillId="0" borderId="0" xfId="201" applyFont="1" applyAlignment="1">
      <alignment vertical="center"/>
    </xf>
    <xf numFmtId="0" fontId="134" fillId="0" borderId="0" xfId="201" applyFont="1" applyAlignment="1">
      <alignment vertical="center"/>
    </xf>
    <xf numFmtId="0" fontId="136" fillId="0" borderId="0" xfId="201" applyFont="1" applyAlignment="1">
      <alignment horizontal="left" wrapText="1"/>
    </xf>
    <xf numFmtId="14" fontId="142" fillId="0" borderId="0" xfId="202" applyNumberFormat="1" applyFont="1" applyAlignment="1">
      <alignment horizontal="left" vertical="top" wrapText="1"/>
    </xf>
    <xf numFmtId="0" fontId="143" fillId="0" borderId="0" xfId="202" applyFont="1" applyAlignment="1">
      <alignment horizontal="right" vertical="center"/>
    </xf>
    <xf numFmtId="14" fontId="89" fillId="0" borderId="39" xfId="202" applyNumberFormat="1" applyFont="1" applyBorder="1" applyAlignment="1">
      <alignment horizontal="left" vertical="top" wrapText="1"/>
    </xf>
    <xf numFmtId="0" fontId="144" fillId="0" borderId="39" xfId="130" applyFont="1" applyBorder="1"/>
    <xf numFmtId="0" fontId="116" fillId="0" borderId="36" xfId="202" applyFont="1" applyBorder="1" applyAlignment="1">
      <alignment horizontal="left" vertical="center" wrapText="1"/>
    </xf>
    <xf numFmtId="0" fontId="145" fillId="0" borderId="36" xfId="202" applyFont="1" applyBorder="1" applyAlignment="1">
      <alignment horizontal="left" vertical="center" wrapText="1"/>
    </xf>
    <xf numFmtId="0" fontId="146" fillId="0" borderId="36" xfId="202" applyFont="1" applyBorder="1" applyAlignment="1">
      <alignment horizontal="right" vertical="center" wrapText="1"/>
    </xf>
    <xf numFmtId="0" fontId="147" fillId="0" borderId="36" xfId="202" applyFont="1" applyBorder="1" applyAlignment="1">
      <alignment horizontal="right" vertical="center" wrapText="1"/>
    </xf>
    <xf numFmtId="0" fontId="133" fillId="0" borderId="0" xfId="202" applyFont="1" applyAlignment="1">
      <alignment horizontal="left" vertical="top"/>
    </xf>
    <xf numFmtId="0" fontId="127" fillId="0" borderId="0" xfId="202" applyFont="1" applyAlignment="1">
      <alignment horizontal="right" vertical="center"/>
    </xf>
    <xf numFmtId="0" fontId="7" fillId="0" borderId="0" xfId="202" applyFont="1" applyAlignment="1">
      <alignment horizontal="right" vertical="center"/>
    </xf>
    <xf numFmtId="0" fontId="148" fillId="0" borderId="36" xfId="202" applyFont="1" applyBorder="1" applyAlignment="1">
      <alignment horizontal="left" vertical="center"/>
    </xf>
    <xf numFmtId="0" fontId="133" fillId="0" borderId="39" xfId="202" applyFont="1" applyBorder="1" applyAlignment="1">
      <alignment horizontal="left"/>
    </xf>
    <xf numFmtId="0" fontId="127" fillId="0" borderId="39" xfId="202" applyFont="1" applyBorder="1" applyAlignment="1">
      <alignment horizontal="right" vertical="center"/>
    </xf>
    <xf numFmtId="0" fontId="7" fillId="0" borderId="39" xfId="202" applyFont="1" applyBorder="1" applyAlignment="1">
      <alignment horizontal="right" vertical="center"/>
    </xf>
    <xf numFmtId="0" fontId="127" fillId="0" borderId="0" xfId="202" applyFont="1" applyAlignment="1">
      <alignment horizontal="left" vertical="top"/>
    </xf>
    <xf numFmtId="0" fontId="7" fillId="0" borderId="0" xfId="202" applyFont="1" applyAlignment="1">
      <alignment horizontal="left" vertical="top"/>
    </xf>
    <xf numFmtId="0" fontId="7" fillId="27" borderId="0" xfId="202" applyFont="1" applyFill="1" applyAlignment="1">
      <alignment horizontal="left" vertical="top"/>
    </xf>
    <xf numFmtId="0" fontId="127" fillId="0" borderId="0" xfId="202" applyFont="1" applyAlignment="1">
      <alignment horizontal="right" vertical="top"/>
    </xf>
    <xf numFmtId="0" fontId="7" fillId="0" borderId="0" xfId="202" applyFont="1" applyAlignment="1">
      <alignment horizontal="right" vertical="top"/>
    </xf>
    <xf numFmtId="0" fontId="149" fillId="0" borderId="40" xfId="202" applyFont="1" applyBorder="1" applyAlignment="1">
      <alignment horizontal="left" vertical="center" wrapText="1"/>
    </xf>
    <xf numFmtId="0" fontId="148" fillId="0" borderId="39" xfId="202" applyFont="1" applyBorder="1" applyAlignment="1">
      <alignment horizontal="left" vertical="center"/>
    </xf>
    <xf numFmtId="0" fontId="146" fillId="0" borderId="0" xfId="202" applyFont="1" applyAlignment="1">
      <alignment horizontal="left" vertical="top"/>
    </xf>
    <xf numFmtId="0" fontId="147" fillId="0" borderId="0" xfId="202" applyFont="1" applyAlignment="1">
      <alignment horizontal="left" vertical="top"/>
    </xf>
    <xf numFmtId="0" fontId="146" fillId="0" borderId="0" xfId="202" applyFont="1" applyAlignment="1">
      <alignment horizontal="left"/>
    </xf>
    <xf numFmtId="0" fontId="147" fillId="0" borderId="0" xfId="202" applyFont="1" applyAlignment="1">
      <alignment horizontal="left"/>
    </xf>
    <xf numFmtId="0" fontId="133" fillId="0" borderId="39" xfId="202" applyFont="1" applyBorder="1" applyAlignment="1">
      <alignment horizontal="left" vertical="top"/>
    </xf>
    <xf numFmtId="0" fontId="150" fillId="0" borderId="0" xfId="202" applyFont="1" applyAlignment="1">
      <alignment horizontal="left" vertical="top"/>
    </xf>
    <xf numFmtId="2" fontId="79" fillId="0" borderId="0" xfId="199" applyNumberFormat="1" applyFont="1" applyFill="1" applyBorder="1" applyAlignment="1">
      <alignment horizontal="center" textRotation="90"/>
    </xf>
    <xf numFmtId="0" fontId="16" fillId="0" borderId="0" xfId="0" applyFont="1" applyAlignment="1">
      <alignment horizontal="center"/>
    </xf>
    <xf numFmtId="0" fontId="16" fillId="0" borderId="0" xfId="0" applyFont="1" applyBorder="1" applyAlignment="1">
      <alignment horizontal="center"/>
    </xf>
    <xf numFmtId="0" fontId="11" fillId="0" borderId="0" xfId="0" applyFont="1" applyBorder="1" applyAlignment="1">
      <alignment horizontal="center"/>
    </xf>
    <xf numFmtId="0" fontId="11" fillId="0" borderId="0" xfId="0" applyFont="1" applyBorder="1" applyAlignment="1">
      <alignment horizontal="right" vertical="center" wrapText="1"/>
    </xf>
    <xf numFmtId="164" fontId="74" fillId="47" borderId="0" xfId="0" applyNumberFormat="1" applyFont="1" applyFill="1" applyBorder="1" applyAlignment="1">
      <alignment horizontal="left" vertical="top" wrapText="1"/>
    </xf>
    <xf numFmtId="0" fontId="96" fillId="0" borderId="0" xfId="0" applyFont="1" applyAlignment="1">
      <alignment horizontal="center" vertical="center" textRotation="90"/>
    </xf>
    <xf numFmtId="0" fontId="80" fillId="47" borderId="0" xfId="0" applyFont="1" applyFill="1" applyBorder="1" applyAlignment="1">
      <alignment horizontal="left" vertical="center"/>
    </xf>
    <xf numFmtId="0" fontId="74" fillId="47" borderId="0" xfId="0" applyFont="1" applyFill="1" applyBorder="1" applyAlignment="1">
      <alignment horizontal="left" vertical="center"/>
    </xf>
    <xf numFmtId="4" fontId="79" fillId="0" borderId="0" xfId="199" applyNumberFormat="1" applyFont="1" applyFill="1" applyBorder="1" applyAlignment="1">
      <alignment horizontal="center" vertical="center" wrapText="1"/>
    </xf>
    <xf numFmtId="4" fontId="79" fillId="0" borderId="0" xfId="199" applyNumberFormat="1" applyFont="1" applyFill="1" applyBorder="1" applyAlignment="1">
      <alignment horizontal="center" vertical="center"/>
    </xf>
    <xf numFmtId="0" fontId="74" fillId="47" borderId="0" xfId="0" applyFont="1" applyFill="1" applyBorder="1" applyAlignment="1">
      <alignment horizontal="center" vertical="center"/>
    </xf>
    <xf numFmtId="4" fontId="79" fillId="0" borderId="0" xfId="199" applyNumberFormat="1" applyFont="1" applyFill="1" applyBorder="1" applyAlignment="1">
      <alignment horizontal="center" textRotation="90"/>
    </xf>
    <xf numFmtId="0" fontId="55" fillId="0" borderId="0" xfId="0" applyFont="1" applyBorder="1" applyAlignment="1">
      <alignment horizontal="right" vertical="center" wrapText="1"/>
    </xf>
    <xf numFmtId="0" fontId="120" fillId="0" borderId="0" xfId="130" applyFont="1" applyAlignment="1">
      <alignment horizontal="left" wrapText="1"/>
    </xf>
    <xf numFmtId="0" fontId="117" fillId="0" borderId="31" xfId="112" applyFont="1" applyBorder="1" applyAlignment="1">
      <alignment horizontal="right" vertical="center" wrapText="1"/>
    </xf>
    <xf numFmtId="14" fontId="112" fillId="0" borderId="0" xfId="130" applyNumberFormat="1" applyFont="1" applyAlignment="1">
      <alignment horizontal="left" vertical="center" wrapText="1"/>
    </xf>
    <xf numFmtId="0" fontId="114" fillId="0" borderId="0" xfId="130" applyFont="1" applyAlignment="1">
      <alignment horizontal="right" vertical="center"/>
    </xf>
    <xf numFmtId="14" fontId="89" fillId="0" borderId="39" xfId="130" applyNumberFormat="1" applyFont="1" applyBorder="1" applyAlignment="1">
      <alignment horizontal="left" vertical="center" wrapText="1"/>
    </xf>
    <xf numFmtId="0" fontId="115" fillId="0" borderId="39" xfId="130" applyFont="1" applyBorder="1"/>
    <xf numFmtId="0" fontId="116" fillId="0" borderId="36" xfId="130" applyFont="1" applyBorder="1" applyAlignment="1">
      <alignment horizontal="left" vertical="center" wrapText="1"/>
    </xf>
    <xf numFmtId="0" fontId="123" fillId="0" borderId="0" xfId="130" applyFont="1" applyAlignment="1">
      <alignment horizontal="left" wrapText="1"/>
    </xf>
    <xf numFmtId="0" fontId="121" fillId="43" borderId="0" xfId="130" applyFont="1" applyFill="1" applyAlignment="1">
      <alignment horizontal="left" vertical="top" wrapText="1"/>
    </xf>
    <xf numFmtId="0" fontId="124" fillId="48" borderId="0" xfId="130" applyFont="1" applyFill="1" applyAlignment="1">
      <alignment horizontal="left" vertical="center" wrapText="1" indent="1"/>
    </xf>
    <xf numFmtId="0" fontId="121" fillId="48" borderId="0" xfId="130" applyFont="1" applyFill="1" applyAlignment="1">
      <alignment horizontal="left" vertical="top" wrapText="1"/>
    </xf>
    <xf numFmtId="0" fontId="122" fillId="43" borderId="0" xfId="130" applyFont="1" applyFill="1" applyAlignment="1">
      <alignment horizontal="left" wrapText="1"/>
    </xf>
    <xf numFmtId="0" fontId="73" fillId="48" borderId="0" xfId="130" applyFont="1" applyFill="1" applyAlignment="1">
      <alignment horizontal="left" wrapText="1"/>
    </xf>
    <xf numFmtId="0" fontId="37" fillId="48" borderId="0" xfId="130" applyFont="1" applyFill="1" applyAlignment="1">
      <alignment horizontal="left" wrapText="1"/>
    </xf>
    <xf numFmtId="0" fontId="79" fillId="48" borderId="0" xfId="130" applyFont="1" applyFill="1" applyAlignment="1">
      <alignment horizontal="center" vertical="center" wrapText="1"/>
    </xf>
    <xf numFmtId="0" fontId="36" fillId="48" borderId="0" xfId="130" applyFont="1" applyFill="1" applyAlignment="1">
      <alignment horizontal="center" vertical="center" wrapText="1"/>
    </xf>
    <xf numFmtId="0" fontId="73" fillId="48" borderId="0" xfId="130" applyFont="1" applyFill="1" applyAlignment="1">
      <alignment horizontal="left" vertical="center" wrapText="1"/>
    </xf>
    <xf numFmtId="0" fontId="7" fillId="48" borderId="0" xfId="130" applyFont="1" applyFill="1" applyAlignment="1">
      <alignment horizontal="left" vertical="center" wrapText="1"/>
    </xf>
    <xf numFmtId="0" fontId="7" fillId="48" borderId="0" xfId="130" applyFont="1" applyFill="1" applyAlignment="1">
      <alignment vertical="center"/>
    </xf>
    <xf numFmtId="0" fontId="124" fillId="48" borderId="0" xfId="130" applyFont="1" applyFill="1" applyAlignment="1">
      <alignment horizontal="left" vertical="center" wrapText="1"/>
    </xf>
    <xf numFmtId="0" fontId="126" fillId="48" borderId="0" xfId="130" applyFont="1" applyFill="1" applyAlignment="1">
      <alignment horizontal="left" wrapText="1" indent="1"/>
    </xf>
    <xf numFmtId="0" fontId="128" fillId="48" borderId="0" xfId="130" applyFont="1" applyFill="1" applyAlignment="1">
      <alignment wrapText="1"/>
    </xf>
    <xf numFmtId="0" fontId="121" fillId="48" borderId="0" xfId="130" applyFont="1" applyFill="1" applyAlignment="1">
      <alignment horizontal="left" vertical="top" wrapText="1" indent="1"/>
    </xf>
    <xf numFmtId="0" fontId="128" fillId="48" borderId="0" xfId="130" applyFont="1" applyFill="1" applyAlignment="1">
      <alignment horizontal="left" indent="1"/>
    </xf>
    <xf numFmtId="0" fontId="121" fillId="48" borderId="0" xfId="130" applyFont="1" applyFill="1" applyAlignment="1">
      <alignment horizontal="left" wrapText="1" indent="1"/>
    </xf>
    <xf numFmtId="0" fontId="79" fillId="48" borderId="0" xfId="130" applyFont="1" applyFill="1" applyAlignment="1">
      <alignment horizontal="left" vertical="top" wrapText="1"/>
    </xf>
    <xf numFmtId="0" fontId="7" fillId="48" borderId="0" xfId="130" applyFont="1" applyFill="1" applyAlignment="1">
      <alignment wrapText="1"/>
    </xf>
    <xf numFmtId="0" fontId="36" fillId="43" borderId="0" xfId="130" applyFont="1" applyFill="1" applyAlignment="1">
      <alignment horizontal="left" vertical="center" wrapText="1"/>
    </xf>
    <xf numFmtId="0" fontId="7" fillId="43" borderId="0" xfId="130" applyFont="1" applyFill="1" applyAlignment="1">
      <alignment horizontal="left" vertical="center" wrapText="1"/>
    </xf>
    <xf numFmtId="0" fontId="128" fillId="48" borderId="0" xfId="130" applyFont="1" applyFill="1" applyAlignment="1">
      <alignment horizontal="left" vertical="top" wrapText="1"/>
    </xf>
    <xf numFmtId="0" fontId="36" fillId="48" borderId="0" xfId="130" applyFont="1" applyFill="1" applyAlignment="1">
      <alignment horizontal="left" vertical="top" wrapText="1"/>
    </xf>
    <xf numFmtId="0" fontId="7" fillId="48" borderId="0" xfId="130" applyFont="1" applyFill="1" applyAlignment="1">
      <alignment horizontal="left" vertical="top" wrapText="1"/>
    </xf>
    <xf numFmtId="0" fontId="81" fillId="49" borderId="0" xfId="0" applyFont="1" applyFill="1" applyBorder="1" applyAlignment="1">
      <alignment horizontal="left" vertical="top" wrapText="1"/>
    </xf>
    <xf numFmtId="4" fontId="88" fillId="48" borderId="0" xfId="0" applyNumberFormat="1" applyFont="1" applyFill="1" applyBorder="1" applyAlignment="1">
      <alignment horizontal="center" vertical="center" wrapText="1"/>
    </xf>
    <xf numFmtId="4" fontId="88" fillId="49" borderId="0" xfId="0" applyNumberFormat="1" applyFont="1" applyFill="1" applyBorder="1" applyAlignment="1">
      <alignment horizontal="center" vertical="center" wrapText="1"/>
    </xf>
    <xf numFmtId="0" fontId="81" fillId="0" borderId="0" xfId="0" applyFont="1" applyFill="1" applyBorder="1" applyAlignment="1">
      <alignment horizontal="left" vertical="top" wrapText="1"/>
    </xf>
    <xf numFmtId="0" fontId="81" fillId="0" borderId="0" xfId="0" applyFont="1" applyFill="1" applyBorder="1" applyAlignment="1">
      <alignment horizontal="left" vertical="top"/>
    </xf>
    <xf numFmtId="0" fontId="90" fillId="0" borderId="0" xfId="85" applyFont="1" applyBorder="1" applyAlignment="1" applyProtection="1">
      <alignment horizontal="left" wrapText="1"/>
      <protection locked="0"/>
    </xf>
    <xf numFmtId="0" fontId="81" fillId="49" borderId="0" xfId="0" applyFont="1" applyFill="1" applyAlignment="1">
      <alignment horizontal="left" vertical="top" wrapText="1"/>
    </xf>
    <xf numFmtId="173" fontId="81" fillId="49" borderId="0" xfId="85" applyNumberFormat="1" applyFont="1" applyFill="1" applyBorder="1" applyAlignment="1" applyProtection="1">
      <alignment horizontal="center" vertical="top" wrapText="1"/>
      <protection locked="0"/>
    </xf>
    <xf numFmtId="0" fontId="105" fillId="0" borderId="36" xfId="85" applyFont="1" applyBorder="1" applyAlignment="1" applyProtection="1">
      <alignment horizontal="left" vertical="center" wrapText="1"/>
      <protection locked="0"/>
    </xf>
    <xf numFmtId="0" fontId="55" fillId="0" borderId="36" xfId="0" applyFont="1" applyBorder="1" applyAlignment="1">
      <alignment horizontal="right" vertical="center" wrapText="1"/>
    </xf>
    <xf numFmtId="0" fontId="86" fillId="49" borderId="0" xfId="85" applyFont="1" applyFill="1" applyBorder="1" applyAlignment="1" applyProtection="1">
      <alignment horizontal="left" vertical="top" wrapText="1"/>
      <protection locked="0"/>
    </xf>
    <xf numFmtId="0" fontId="90" fillId="0" borderId="0" xfId="85" applyFont="1" applyAlignment="1" applyProtection="1">
      <alignment horizontal="left" wrapText="1"/>
      <protection locked="0"/>
    </xf>
    <xf numFmtId="0" fontId="79" fillId="0" borderId="40" xfId="85" applyFont="1" applyBorder="1" applyAlignment="1" applyProtection="1">
      <alignment horizontal="left" vertical="center" wrapText="1"/>
      <protection locked="0"/>
    </xf>
    <xf numFmtId="0" fontId="81" fillId="49" borderId="0" xfId="0" applyFont="1" applyFill="1" applyBorder="1" applyAlignment="1">
      <alignment horizontal="left" vertical="center" wrapText="1"/>
    </xf>
    <xf numFmtId="166" fontId="88" fillId="49" borderId="0" xfId="0" applyNumberFormat="1" applyFont="1" applyFill="1" applyBorder="1" applyAlignment="1">
      <alignment horizontal="center" vertical="center" wrapText="1"/>
    </xf>
    <xf numFmtId="0" fontId="81" fillId="0" borderId="0" xfId="0" applyFont="1" applyFill="1" applyBorder="1" applyAlignment="1">
      <alignment horizontal="left" wrapText="1"/>
    </xf>
    <xf numFmtId="0" fontId="81" fillId="48" borderId="0" xfId="85" applyFont="1" applyFill="1" applyBorder="1" applyAlignment="1" applyProtection="1">
      <alignment horizontal="left" vertical="top" wrapText="1"/>
      <protection locked="0"/>
    </xf>
    <xf numFmtId="0" fontId="111" fillId="47" borderId="0" xfId="106" applyFont="1" applyFill="1" applyBorder="1" applyAlignment="1">
      <alignment horizontal="center" vertical="center" wrapText="1"/>
    </xf>
    <xf numFmtId="0" fontId="103" fillId="47" borderId="0" xfId="106" applyFont="1" applyFill="1" applyBorder="1" applyAlignment="1">
      <alignment horizontal="center" vertical="center" wrapText="1"/>
    </xf>
    <xf numFmtId="0" fontId="72" fillId="50" borderId="0" xfId="106" applyFont="1" applyFill="1" applyBorder="1" applyAlignment="1">
      <alignment horizontal="center" vertical="center"/>
    </xf>
    <xf numFmtId="0" fontId="87" fillId="48" borderId="0" xfId="106" applyFont="1" applyFill="1" applyBorder="1" applyAlignment="1">
      <alignment horizontal="center" vertical="center"/>
    </xf>
    <xf numFmtId="0" fontId="72" fillId="50" borderId="20" xfId="0" applyFont="1" applyFill="1" applyBorder="1" applyAlignment="1">
      <alignment horizontal="center" vertical="center"/>
    </xf>
    <xf numFmtId="0" fontId="72" fillId="50" borderId="18" xfId="0" applyFont="1" applyFill="1" applyBorder="1" applyAlignment="1">
      <alignment horizontal="center" vertical="center"/>
    </xf>
    <xf numFmtId="0" fontId="87" fillId="48" borderId="20" xfId="0" applyFont="1" applyFill="1" applyBorder="1" applyAlignment="1">
      <alignment horizontal="center" vertical="center"/>
    </xf>
    <xf numFmtId="0" fontId="87" fillId="48" borderId="18" xfId="0" applyFont="1" applyFill="1" applyBorder="1" applyAlignment="1">
      <alignment horizontal="center" vertical="center"/>
    </xf>
    <xf numFmtId="0" fontId="110" fillId="0" borderId="36" xfId="85" applyFont="1" applyBorder="1" applyAlignment="1" applyProtection="1">
      <alignment horizontal="left" vertical="center" wrapText="1"/>
      <protection locked="0"/>
    </xf>
    <xf numFmtId="0" fontId="36" fillId="0" borderId="36" xfId="0" applyFont="1" applyBorder="1" applyAlignment="1">
      <alignment horizontal="right" vertical="center" wrapText="1"/>
    </xf>
    <xf numFmtId="0" fontId="87" fillId="48" borderId="41" xfId="106" applyFont="1" applyFill="1" applyBorder="1" applyAlignment="1">
      <alignment horizontal="center" vertical="center"/>
    </xf>
    <xf numFmtId="0" fontId="87" fillId="48" borderId="34" xfId="106" applyFont="1" applyFill="1" applyBorder="1" applyAlignment="1">
      <alignment horizontal="center" vertical="center"/>
    </xf>
    <xf numFmtId="0" fontId="104" fillId="47" borderId="41" xfId="106" applyFont="1" applyFill="1" applyBorder="1" applyAlignment="1">
      <alignment horizontal="center" vertical="center"/>
    </xf>
    <xf numFmtId="0" fontId="104" fillId="47" borderId="34" xfId="106" applyFont="1" applyFill="1" applyBorder="1" applyAlignment="1">
      <alignment horizontal="center" vertical="center"/>
    </xf>
    <xf numFmtId="0" fontId="111" fillId="47" borderId="0" xfId="106" applyFont="1" applyFill="1" applyBorder="1" applyAlignment="1">
      <alignment horizontal="center" vertical="center"/>
    </xf>
    <xf numFmtId="0" fontId="87" fillId="0" borderId="0" xfId="0" applyFont="1" applyAlignment="1" applyProtection="1">
      <alignment horizontal="left" wrapText="1"/>
      <protection locked="0"/>
    </xf>
    <xf numFmtId="0" fontId="104" fillId="47" borderId="0" xfId="106" applyFont="1" applyFill="1" applyBorder="1" applyAlignment="1">
      <alignment horizontal="center" vertical="center"/>
    </xf>
    <xf numFmtId="0" fontId="128" fillId="48" borderId="0" xfId="130" applyFont="1" applyFill="1"/>
    <xf numFmtId="0" fontId="121" fillId="48" borderId="0" xfId="130" applyFont="1" applyFill="1" applyAlignment="1">
      <alignment horizontal="left" wrapText="1"/>
    </xf>
    <xf numFmtId="0" fontId="126" fillId="48" borderId="0" xfId="130" applyFont="1" applyFill="1" applyAlignment="1">
      <alignment horizontal="left" wrapText="1"/>
    </xf>
    <xf numFmtId="9" fontId="88" fillId="49" borderId="0" xfId="0" applyNumberFormat="1" applyFont="1" applyFill="1" applyBorder="1" applyAlignment="1">
      <alignment horizontal="center" vertical="center" wrapText="1"/>
    </xf>
    <xf numFmtId="0" fontId="82" fillId="48" borderId="0" xfId="85" applyFont="1" applyFill="1" applyBorder="1" applyAlignment="1" applyProtection="1">
      <alignment horizontal="left" vertical="top" wrapText="1"/>
      <protection locked="0"/>
    </xf>
    <xf numFmtId="0" fontId="72" fillId="50" borderId="0" xfId="0" applyFont="1" applyFill="1" applyBorder="1" applyAlignment="1">
      <alignment horizontal="center" vertical="center"/>
    </xf>
    <xf numFmtId="0" fontId="87" fillId="48" borderId="0" xfId="0" applyFont="1" applyFill="1" applyBorder="1" applyAlignment="1">
      <alignment horizontal="center" vertical="center"/>
    </xf>
    <xf numFmtId="0" fontId="36" fillId="43" borderId="0" xfId="0" applyFont="1" applyFill="1" applyBorder="1" applyAlignment="1">
      <alignment horizontal="left" vertical="center"/>
    </xf>
    <xf numFmtId="4" fontId="36" fillId="0" borderId="0" xfId="0" applyNumberFormat="1" applyFont="1" applyFill="1" applyBorder="1" applyAlignment="1">
      <alignment horizontal="left" vertical="center"/>
    </xf>
    <xf numFmtId="0" fontId="80" fillId="47" borderId="0" xfId="0" applyFont="1" applyFill="1" applyBorder="1" applyAlignment="1">
      <alignment horizontal="center" vertical="center"/>
    </xf>
    <xf numFmtId="0" fontId="36" fillId="0" borderId="0" xfId="0" applyFont="1" applyFill="1" applyBorder="1" applyAlignment="1">
      <alignment horizontal="left" vertical="center"/>
    </xf>
  </cellXfs>
  <cellStyles count="203">
    <cellStyle name="20 % - Accent1" xfId="1"/>
    <cellStyle name="20 % - Accent2" xfId="2"/>
    <cellStyle name="20 % - Accent3" xfId="3"/>
    <cellStyle name="20 % - Accent4" xfId="4"/>
    <cellStyle name="20 % - Accent5" xfId="5"/>
    <cellStyle name="20 % - Accent6" xfId="6"/>
    <cellStyle name="20% - Akzent1" xfId="7"/>
    <cellStyle name="20% - Akzent2" xfId="8"/>
    <cellStyle name="20% - Akzent3" xfId="9"/>
    <cellStyle name="20% - Akzent4" xfId="10"/>
    <cellStyle name="20% - Akzent5" xfId="11"/>
    <cellStyle name="20% - Akzent6" xfId="12"/>
    <cellStyle name="40 % - Accent1" xfId="13"/>
    <cellStyle name="40 % - Accent2" xfId="14"/>
    <cellStyle name="40 % - Accent3" xfId="15"/>
    <cellStyle name="40 % - Accent4" xfId="16"/>
    <cellStyle name="40 % - Accent5" xfId="17"/>
    <cellStyle name="40 % - Accent6" xfId="18"/>
    <cellStyle name="40% - Akzent1" xfId="19"/>
    <cellStyle name="40% - Akzent2" xfId="20"/>
    <cellStyle name="40% - Akzent3" xfId="21"/>
    <cellStyle name="40% - Akzent4" xfId="22"/>
    <cellStyle name="40% - Akzent5" xfId="23"/>
    <cellStyle name="40% - Akzent6" xfId="24"/>
    <cellStyle name="60 % - Accent1" xfId="25"/>
    <cellStyle name="60 % - Accent2" xfId="26"/>
    <cellStyle name="60 % - Accent3" xfId="27"/>
    <cellStyle name="60 % - Accent4" xfId="28"/>
    <cellStyle name="60 % - Accent5" xfId="29"/>
    <cellStyle name="60 % - Accent6" xfId="30"/>
    <cellStyle name="60% - Akzent1" xfId="31"/>
    <cellStyle name="60% - Akzent2" xfId="32"/>
    <cellStyle name="60% - Akzent3" xfId="33"/>
    <cellStyle name="60% - Akzent4" xfId="34"/>
    <cellStyle name="60% - Akzent5" xfId="35"/>
    <cellStyle name="60% - Akzent6" xfId="36"/>
    <cellStyle name="Accent1" xfId="37" builtinId="29" customBuiltin="1"/>
    <cellStyle name="Accent1 2" xfId="114"/>
    <cellStyle name="Accent2" xfId="38" builtinId="33" customBuiltin="1"/>
    <cellStyle name="Accent2 2" xfId="115"/>
    <cellStyle name="Accent3" xfId="39" builtinId="37" customBuiltin="1"/>
    <cellStyle name="Accent3 2" xfId="116"/>
    <cellStyle name="Accent4" xfId="40" builtinId="41" customBuiltin="1"/>
    <cellStyle name="Accent4 2" xfId="117"/>
    <cellStyle name="Accent5" xfId="41" builtinId="45" customBuiltin="1"/>
    <cellStyle name="Accent5 2" xfId="118"/>
    <cellStyle name="Accent6" xfId="42" builtinId="49" customBuiltin="1"/>
    <cellStyle name="Accent6 2" xfId="119"/>
    <cellStyle name="Akzent1" xfId="43"/>
    <cellStyle name="Akzent2" xfId="44"/>
    <cellStyle name="Akzent3" xfId="45"/>
    <cellStyle name="Akzent4" xfId="46"/>
    <cellStyle name="Akzent5" xfId="47"/>
    <cellStyle name="Akzent6" xfId="48"/>
    <cellStyle name="Ausgabe" xfId="49"/>
    <cellStyle name="Avertissement" xfId="50"/>
    <cellStyle name="Berechnung" xfId="51"/>
    <cellStyle name="Calcul" xfId="52"/>
    <cellStyle name="Cellule liée" xfId="53"/>
    <cellStyle name="Comma" xfId="199" builtinId="3"/>
    <cellStyle name="Comma  - Style1" xfId="54"/>
    <cellStyle name="Comma  - Style2" xfId="55"/>
    <cellStyle name="Comma  - Style3" xfId="56"/>
    <cellStyle name="Comma  - Style4" xfId="57"/>
    <cellStyle name="Comma  - Style5" xfId="58"/>
    <cellStyle name="Comma  - Style6" xfId="59"/>
    <cellStyle name="Comma  - Style7" xfId="60"/>
    <cellStyle name="Comma  - Style8" xfId="61"/>
    <cellStyle name="Comma_Molex Sulecin F&amp;A Instructions Final Upload 2007-9-06v9 2" xfId="110"/>
    <cellStyle name="Commentaire" xfId="62"/>
    <cellStyle name="Commentaire 2" xfId="63"/>
    <cellStyle name="Currency 2" xfId="200"/>
    <cellStyle name="Dezimal [0]_23Day" xfId="64"/>
    <cellStyle name="Dezimal_23Day" xfId="65"/>
    <cellStyle name="Eingabe" xfId="66"/>
    <cellStyle name="Entrée" xfId="67"/>
    <cellStyle name="Ergebnis" xfId="68"/>
    <cellStyle name="Erklärender Text" xfId="69"/>
    <cellStyle name="Gut" xfId="70"/>
    <cellStyle name="Insatisfaisant" xfId="71"/>
    <cellStyle name="Neutral" xfId="72" builtinId="28" customBuiltin="1"/>
    <cellStyle name="Neutral 2" xfId="120"/>
    <cellStyle name="Neutre" xfId="73"/>
    <cellStyle name="Normal" xfId="0" builtinId="0"/>
    <cellStyle name="Normal - Style1" xfId="74"/>
    <cellStyle name="Normal - Style1 2" xfId="75"/>
    <cellStyle name="Normal - Style1 2 2" xfId="121"/>
    <cellStyle name="Normal - Style1 2 3" xfId="131"/>
    <cellStyle name="Normal 10" xfId="130"/>
    <cellStyle name="Normal 11" xfId="134"/>
    <cellStyle name="Normal 12" xfId="127"/>
    <cellStyle name="Normal 13" xfId="133"/>
    <cellStyle name="Normal 14" xfId="135"/>
    <cellStyle name="Normal 15" xfId="128"/>
    <cellStyle name="Normal 16" xfId="129"/>
    <cellStyle name="Normal 17" xfId="136"/>
    <cellStyle name="Normal 18" xfId="137"/>
    <cellStyle name="Normal 19" xfId="142"/>
    <cellStyle name="Normal 2" xfId="76"/>
    <cellStyle name="Normal 2 2" xfId="77"/>
    <cellStyle name="Normal 2 3" xfId="202"/>
    <cellStyle name="Normal 20" xfId="145"/>
    <cellStyle name="Normal 21" xfId="140"/>
    <cellStyle name="Normal 22" xfId="144"/>
    <cellStyle name="Normal 23" xfId="139"/>
    <cellStyle name="Normal 24" xfId="143"/>
    <cellStyle name="Normal 25" xfId="138"/>
    <cellStyle name="Normal 26" xfId="141"/>
    <cellStyle name="Normal 27" xfId="125"/>
    <cellStyle name="Normal 28" xfId="150"/>
    <cellStyle name="Normal 29" xfId="161"/>
    <cellStyle name="Normal 3" xfId="78"/>
    <cellStyle name="Normal 30" xfId="163"/>
    <cellStyle name="Normal 31" xfId="162"/>
    <cellStyle name="Normal 32" xfId="153"/>
    <cellStyle name="Normal 33" xfId="157"/>
    <cellStyle name="Normal 34" xfId="149"/>
    <cellStyle name="Normal 35" xfId="151"/>
    <cellStyle name="Normal 36" xfId="152"/>
    <cellStyle name="Normal 37" xfId="156"/>
    <cellStyle name="Normal 38" xfId="160"/>
    <cellStyle name="Normal 39" xfId="158"/>
    <cellStyle name="Normal 4" xfId="79"/>
    <cellStyle name="Normal 40" xfId="154"/>
    <cellStyle name="Normal 41" xfId="164"/>
    <cellStyle name="Normal 42" xfId="155"/>
    <cellStyle name="Normal 43" xfId="159"/>
    <cellStyle name="Normal 44" xfId="165"/>
    <cellStyle name="Normal 45" xfId="166"/>
    <cellStyle name="Normal 46" xfId="168"/>
    <cellStyle name="Normal 47" xfId="169"/>
    <cellStyle name="Normal 48" xfId="171"/>
    <cellStyle name="Normal 49" xfId="170"/>
    <cellStyle name="Normal 5" xfId="107"/>
    <cellStyle name="Normal 5 2" xfId="124"/>
    <cellStyle name="Normal 50" xfId="172"/>
    <cellStyle name="Normal 51" xfId="167"/>
    <cellStyle name="Normal 52" xfId="173"/>
    <cellStyle name="Normal 53" xfId="174"/>
    <cellStyle name="Normal 54" xfId="175"/>
    <cellStyle name="Normal 55" xfId="176"/>
    <cellStyle name="Normal 56" xfId="179"/>
    <cellStyle name="Normal 57" xfId="177"/>
    <cellStyle name="Normal 58" xfId="178"/>
    <cellStyle name="Normal 59" xfId="146"/>
    <cellStyle name="Normal 6" xfId="112"/>
    <cellStyle name="Normal 60" xfId="188"/>
    <cellStyle name="Normal 61" xfId="193"/>
    <cellStyle name="Normal 62" xfId="194"/>
    <cellStyle name="Normal 63" xfId="180"/>
    <cellStyle name="Normal 64" xfId="182"/>
    <cellStyle name="Normal 65" xfId="183"/>
    <cellStyle name="Normal 66" xfId="181"/>
    <cellStyle name="Normal 7" xfId="111"/>
    <cellStyle name="Normal 7 2" xfId="147"/>
    <cellStyle name="Normal 7 2 2" xfId="197"/>
    <cellStyle name="Normal 7 2 3" xfId="191"/>
    <cellStyle name="Normal 7 3" xfId="189"/>
    <cellStyle name="Normal 7 4" xfId="195"/>
    <cellStyle name="Normal 7 5" xfId="186"/>
    <cellStyle name="Normal 8" xfId="113"/>
    <cellStyle name="Normal 8 2" xfId="148"/>
    <cellStyle name="Normal 8 2 2" xfId="198"/>
    <cellStyle name="Normal 8 2 3" xfId="192"/>
    <cellStyle name="Normal 8 3" xfId="190"/>
    <cellStyle name="Normal 8 4" xfId="196"/>
    <cellStyle name="Normal 8 5" xfId="187"/>
    <cellStyle name="Normal 9" xfId="126"/>
    <cellStyle name="Normal_add-on new PR +9&amp;12 D&amp;N" xfId="108"/>
    <cellStyle name="Normal_Bobst SA_1136_20110923_101010 2" xfId="106"/>
    <cellStyle name="Normal_Bobst SA_1136_20110923_101010 2 2" xfId="185"/>
    <cellStyle name="Normal_Bobst SA_1136_20110923_101010 2 3" xfId="184"/>
    <cellStyle name="Normal_LeerZonen1" xfId="109"/>
    <cellStyle name="Notiz" xfId="80"/>
    <cellStyle name="Notiz 2" xfId="81"/>
    <cellStyle name="Notiz 2 2" xfId="122"/>
    <cellStyle name="Notiz 2 3" xfId="132"/>
    <cellStyle name="Satisfaisant" xfId="82"/>
    <cellStyle name="Schlecht" xfId="83"/>
    <cellStyle name="Sortie" xfId="84"/>
    <cellStyle name="Standard 2" xfId="85"/>
    <cellStyle name="Standard 2 2" xfId="86"/>
    <cellStyle name="Standard 2 3" xfId="201"/>
    <cellStyle name="Standard_23Day" xfId="87"/>
    <cellStyle name="Texte explicatif" xfId="88"/>
    <cellStyle name="Titre" xfId="89"/>
    <cellStyle name="Titre 1" xfId="90"/>
    <cellStyle name="Titre 2" xfId="91"/>
    <cellStyle name="Titre 3" xfId="92"/>
    <cellStyle name="Titre 4" xfId="93"/>
    <cellStyle name="Total" xfId="94" builtinId="25" customBuiltin="1"/>
    <cellStyle name="Total 2" xfId="123"/>
    <cellStyle name="Überschrift" xfId="95"/>
    <cellStyle name="Überschrift 1" xfId="96"/>
    <cellStyle name="Überschrift 2" xfId="97"/>
    <cellStyle name="Überschrift 3" xfId="98"/>
    <cellStyle name="Überschrift 4" xfId="99"/>
    <cellStyle name="Vérification" xfId="100"/>
    <cellStyle name="Verknüpfte Zelle" xfId="101"/>
    <cellStyle name="Währung [0]_23Day" xfId="102"/>
    <cellStyle name="Währung_23Day" xfId="103"/>
    <cellStyle name="Warnender Text" xfId="104"/>
    <cellStyle name="Zelle überprüfen" xfId="105"/>
  </cellStyles>
  <dxfs count="0"/>
  <tableStyles count="0" defaultTableStyle="TableStyleMedium2" defaultPivotStyle="PivotStyleLight16"/>
  <colors>
    <mruColors>
      <color rgb="FFDDDDDD"/>
      <color rgb="FFDCC5F7"/>
      <color rgb="FF4D148C"/>
      <color rgb="FFC0C0C0"/>
      <color rgb="FFFF9900"/>
      <color rgb="FFFF994F"/>
      <color rgb="FFFF6600"/>
      <color rgb="FF455560"/>
      <color rgb="FFA9DEE8"/>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2.jpg"/></Relationships>
</file>

<file path=xl/drawings/_rels/drawing9.xml.rels><?xml version="1.0" encoding="UTF-8" standalone="yes"?>
<Relationships xmlns="http://schemas.openxmlformats.org/package/2006/relationships"><Relationship Id="rId1" Type="http://schemas.openxmlformats.org/officeDocument/2006/relationships/image" Target="../media/image2.jp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g"/></Relationships>
</file>

<file path=xl/drawings/_rels/drawing15.xml.rels><?xml version="1.0" encoding="UTF-8" standalone="yes"?>
<Relationships xmlns="http://schemas.openxmlformats.org/package/2006/relationships"><Relationship Id="rId1" Type="http://schemas.openxmlformats.org/officeDocument/2006/relationships/image" Target="../media/image2.jpg"/></Relationships>
</file>

<file path=xl/drawings/_rels/drawing16.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8550</xdr:rowOff>
    </xdr:from>
    <xdr:ext cx="6546850" cy="7027250"/>
    <xdr:pic>
      <xdr:nvPicPr>
        <xdr:cNvPr id="2" name="Picture 1">
          <a:extLst>
            <a:ext uri="{FF2B5EF4-FFF2-40B4-BE49-F238E27FC236}">
              <a16:creationId xmlns:a16="http://schemas.microsoft.com/office/drawing/2014/main" id="{0441E2C7-43C7-42A5-BDF7-425918EDAD60}"/>
            </a:ext>
          </a:extLst>
        </xdr:cNvPr>
        <xdr:cNvPicPr>
          <a:picLocks noChangeAspect="1"/>
        </xdr:cNvPicPr>
      </xdr:nvPicPr>
      <xdr:blipFill>
        <a:blip xmlns:r="http://schemas.openxmlformats.org/officeDocument/2006/relationships" r:embed="rId1"/>
        <a:stretch>
          <a:fillRect/>
        </a:stretch>
      </xdr:blipFill>
      <xdr:spPr>
        <a:xfrm>
          <a:off x="0" y="8550"/>
          <a:ext cx="6546850" cy="702725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19051</xdr:colOff>
      <xdr:row>4</xdr:row>
      <xdr:rowOff>9526</xdr:rowOff>
    </xdr:from>
    <xdr:to>
      <xdr:col>20</xdr:col>
      <xdr:colOff>15241</xdr:colOff>
      <xdr:row>13</xdr:row>
      <xdr:rowOff>55498</xdr:rowOff>
    </xdr:to>
    <xdr:pic>
      <xdr:nvPicPr>
        <xdr:cNvPr id="10" name="Picture 9">
          <a:extLst>
            <a:ext uri="{FF2B5EF4-FFF2-40B4-BE49-F238E27FC236}">
              <a16:creationId xmlns:a16="http://schemas.microsoft.com/office/drawing/2014/main" id="{E33654E4-E9E5-4262-9A35-9E316A7523BA}"/>
            </a:ext>
          </a:extLst>
        </xdr:cNvPr>
        <xdr:cNvPicPr>
          <a:picLocks noChangeAspect="1"/>
        </xdr:cNvPicPr>
      </xdr:nvPicPr>
      <xdr:blipFill>
        <a:blip xmlns:r="http://schemas.openxmlformats.org/officeDocument/2006/relationships" r:embed="rId1"/>
        <a:stretch>
          <a:fillRect/>
        </a:stretch>
      </xdr:blipFill>
      <xdr:spPr>
        <a:xfrm>
          <a:off x="247651" y="840106"/>
          <a:ext cx="8004810" cy="1348992"/>
        </a:xfrm>
        <a:prstGeom prst="rect">
          <a:avLst/>
        </a:prstGeom>
      </xdr:spPr>
    </xdr:pic>
    <xdr:clientData/>
  </xdr:twoCellAnchor>
  <xdr:twoCellAnchor>
    <xdr:from>
      <xdr:col>1</xdr:col>
      <xdr:colOff>76201</xdr:colOff>
      <xdr:row>5</xdr:row>
      <xdr:rowOff>12121</xdr:rowOff>
    </xdr:from>
    <xdr:to>
      <xdr:col>13</xdr:col>
      <xdr:colOff>254338</xdr:colOff>
      <xdr:row>12</xdr:row>
      <xdr:rowOff>52904</xdr:rowOff>
    </xdr:to>
    <xdr:sp macro="" textlink="">
      <xdr:nvSpPr>
        <xdr:cNvPr id="11" name="TextBox 10">
          <a:extLst>
            <a:ext uri="{FF2B5EF4-FFF2-40B4-BE49-F238E27FC236}">
              <a16:creationId xmlns:a16="http://schemas.microsoft.com/office/drawing/2014/main" id="{0D50CF62-A985-4213-A936-D5059BF087F6}"/>
            </a:ext>
          </a:extLst>
        </xdr:cNvPr>
        <xdr:cNvSpPr txBox="1">
          <a:spLocks noChangeAspect="1"/>
        </xdr:cNvSpPr>
      </xdr:nvSpPr>
      <xdr:spPr>
        <a:xfrm>
          <a:off x="304801" y="987481"/>
          <a:ext cx="5245437" cy="1054243"/>
        </a:xfrm>
        <a:prstGeom prst="rect">
          <a:avLst/>
        </a:prstGeom>
        <a:solidFill>
          <a:schemeClr val="lt1">
            <a:alpha val="84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900" b="1">
              <a:latin typeface="Arial" panose="020B0604020202020204" pitchFamily="34" charset="0"/>
              <a:cs typeface="Arial" panose="020B0604020202020204" pitchFamily="34" charset="0"/>
            </a:rPr>
            <a:t>Zustellung vor Geschäftsschluss am nächsten oder frühestmöglichen Werktag.                                                                            </a:t>
          </a:r>
        </a:p>
        <a:p>
          <a:endParaRPr lang="de-CH" sz="900" b="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CH" sz="900" b="0">
              <a:latin typeface="Arial" panose="020B0604020202020204" pitchFamily="34" charset="0"/>
              <a:cs typeface="Arial" panose="020B0604020202020204" pitchFamily="34" charset="0"/>
            </a:rPr>
            <a:t>- </a:t>
          </a:r>
          <a:r>
            <a:rPr lang="de-CH" sz="900" b="0">
              <a:solidFill>
                <a:schemeClr val="dk1"/>
              </a:solidFill>
              <a:effectLst/>
              <a:latin typeface="Arial" panose="020B0604020202020204" pitchFamily="34" charset="0"/>
              <a:ea typeface="+mn-ea"/>
              <a:cs typeface="Arial" panose="020B0604020202020204" pitchFamily="34" charset="0"/>
            </a:rPr>
            <a:t>Zustellung weltweit</a:t>
          </a:r>
          <a:endParaRPr lang="de-CH" sz="900">
            <a:effectLst/>
            <a:latin typeface="Arial" panose="020B0604020202020204" pitchFamily="34" charset="0"/>
            <a:cs typeface="Arial" panose="020B0604020202020204" pitchFamily="34" charset="0"/>
          </a:endParaRPr>
        </a:p>
        <a:p>
          <a:r>
            <a:rPr lang="de-CH" sz="900" b="0">
              <a:latin typeface="Arial" panose="020B0604020202020204" pitchFamily="34" charset="0"/>
              <a:cs typeface="Arial" panose="020B0604020202020204" pitchFamily="34" charset="0"/>
            </a:rPr>
            <a:t>- Für Dokumente, Pakete und Fracht</a:t>
          </a:r>
        </a:p>
        <a:p>
          <a:r>
            <a:rPr lang="de-CH" sz="900" b="0">
              <a:latin typeface="Arial" panose="020B0604020202020204" pitchFamily="34" charset="0"/>
              <a:cs typeface="Arial" panose="020B0604020202020204" pitchFamily="34" charset="0"/>
            </a:rPr>
            <a:t>- Sendungen bis zu 500 kg</a:t>
          </a:r>
        </a:p>
        <a:p>
          <a:r>
            <a:rPr lang="de-CH" sz="900" b="0">
              <a:latin typeface="Arial" panose="020B0604020202020204" pitchFamily="34" charset="0"/>
              <a:cs typeface="Arial" panose="020B0604020202020204" pitchFamily="34" charset="0"/>
            </a:rPr>
            <a:t>- Optionaler Versicherungsservice und optionaler Priority-Service</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19051</xdr:colOff>
      <xdr:row>4</xdr:row>
      <xdr:rowOff>9526</xdr:rowOff>
    </xdr:from>
    <xdr:to>
      <xdr:col>20</xdr:col>
      <xdr:colOff>22861</xdr:colOff>
      <xdr:row>13</xdr:row>
      <xdr:rowOff>56783</xdr:rowOff>
    </xdr:to>
    <xdr:pic>
      <xdr:nvPicPr>
        <xdr:cNvPr id="2" name="Picture 1">
          <a:extLst>
            <a:ext uri="{FF2B5EF4-FFF2-40B4-BE49-F238E27FC236}">
              <a16:creationId xmlns:a16="http://schemas.microsoft.com/office/drawing/2014/main" id="{4C11514B-DC3C-4B1B-9586-63F52CF1B05C}"/>
            </a:ext>
          </a:extLst>
        </xdr:cNvPr>
        <xdr:cNvPicPr>
          <a:picLocks noChangeAspect="1"/>
        </xdr:cNvPicPr>
      </xdr:nvPicPr>
      <xdr:blipFill>
        <a:blip xmlns:r="http://schemas.openxmlformats.org/officeDocument/2006/relationships" r:embed="rId1"/>
        <a:stretch>
          <a:fillRect/>
        </a:stretch>
      </xdr:blipFill>
      <xdr:spPr>
        <a:xfrm>
          <a:off x="247651" y="840106"/>
          <a:ext cx="8012430" cy="1350277"/>
        </a:xfrm>
        <a:prstGeom prst="rect">
          <a:avLst/>
        </a:prstGeom>
      </xdr:spPr>
    </xdr:pic>
    <xdr:clientData/>
  </xdr:twoCellAnchor>
  <xdr:twoCellAnchor>
    <xdr:from>
      <xdr:col>1</xdr:col>
      <xdr:colOff>76200</xdr:colOff>
      <xdr:row>4</xdr:row>
      <xdr:rowOff>119238</xdr:rowOff>
    </xdr:from>
    <xdr:to>
      <xdr:col>13</xdr:col>
      <xdr:colOff>453351</xdr:colOff>
      <xdr:row>12</xdr:row>
      <xdr:rowOff>93254</xdr:rowOff>
    </xdr:to>
    <xdr:sp macro="" textlink="">
      <xdr:nvSpPr>
        <xdr:cNvPr id="3" name="TextBox 2">
          <a:extLst>
            <a:ext uri="{FF2B5EF4-FFF2-40B4-BE49-F238E27FC236}">
              <a16:creationId xmlns:a16="http://schemas.microsoft.com/office/drawing/2014/main" id="{6A647B7D-A56F-4C36-B455-1FD16C5A1B89}"/>
            </a:ext>
          </a:extLst>
        </xdr:cNvPr>
        <xdr:cNvSpPr txBox="1">
          <a:spLocks noChangeAspect="1"/>
        </xdr:cNvSpPr>
      </xdr:nvSpPr>
      <xdr:spPr>
        <a:xfrm>
          <a:off x="304800" y="949818"/>
          <a:ext cx="5444451" cy="1132256"/>
        </a:xfrm>
        <a:prstGeom prst="rect">
          <a:avLst/>
        </a:prstGeom>
        <a:solidFill>
          <a:schemeClr val="lt1">
            <a:alpha val="84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de-CH" sz="900" b="1">
              <a:solidFill>
                <a:schemeClr val="dk1"/>
              </a:solidFill>
              <a:effectLst/>
              <a:latin typeface="Arial" panose="020B0604020202020204" pitchFamily="34" charset="0"/>
              <a:ea typeface="+mn-ea"/>
              <a:cs typeface="Arial" panose="020B0604020202020204" pitchFamily="34" charset="0"/>
            </a:rPr>
            <a:t>Kostengünstige taggenaue Zustellung für Pakete und Fracht </a:t>
          </a:r>
        </a:p>
        <a:p>
          <a:endParaRPr lang="de-CH" sz="900" b="1">
            <a:solidFill>
              <a:schemeClr val="dk1"/>
            </a:solidFill>
            <a:effectLst/>
            <a:latin typeface="Arial" panose="020B0604020202020204" pitchFamily="34" charset="0"/>
            <a:ea typeface="+mn-ea"/>
            <a:cs typeface="Arial" panose="020B0604020202020204" pitchFamily="34" charset="0"/>
          </a:endParaRPr>
        </a:p>
        <a:p>
          <a:r>
            <a:rPr lang="de-CH" sz="900" b="0">
              <a:solidFill>
                <a:schemeClr val="dk1"/>
              </a:solidFill>
              <a:effectLst/>
              <a:latin typeface="Arial" panose="020B0604020202020204" pitchFamily="34" charset="0"/>
              <a:ea typeface="+mn-ea"/>
              <a:cs typeface="Arial" panose="020B0604020202020204" pitchFamily="34" charset="0"/>
            </a:rPr>
            <a:t>- Zustellung an einem geplanten Werktag</a:t>
          </a:r>
        </a:p>
        <a:p>
          <a:r>
            <a:rPr lang="de-CH" sz="900" b="0">
              <a:solidFill>
                <a:schemeClr val="dk1"/>
              </a:solidFill>
              <a:effectLst/>
              <a:latin typeface="Arial" panose="020B0604020202020204" pitchFamily="34" charset="0"/>
              <a:ea typeface="+mn-ea"/>
              <a:cs typeface="Arial" panose="020B0604020202020204" pitchFamily="34" charset="0"/>
            </a:rPr>
            <a:t>- Zustellung weltweit</a:t>
          </a:r>
        </a:p>
        <a:p>
          <a:r>
            <a:rPr lang="de-CH" sz="900" b="0">
              <a:solidFill>
                <a:schemeClr val="dk1"/>
              </a:solidFill>
              <a:effectLst/>
              <a:latin typeface="Arial" panose="020B0604020202020204" pitchFamily="34" charset="0"/>
              <a:ea typeface="+mn-ea"/>
              <a:cs typeface="Arial" panose="020B0604020202020204" pitchFamily="34" charset="0"/>
            </a:rPr>
            <a:t>- Sendungen bis zu 7.000 kg in Europa</a:t>
          </a:r>
        </a:p>
        <a:p>
          <a:r>
            <a:rPr lang="de-CH" sz="900" b="0">
              <a:solidFill>
                <a:schemeClr val="dk1"/>
              </a:solidFill>
              <a:effectLst/>
              <a:latin typeface="Arial" panose="020B0604020202020204" pitchFamily="34" charset="0"/>
              <a:ea typeface="+mn-ea"/>
              <a:cs typeface="Arial" panose="020B0604020202020204" pitchFamily="34" charset="0"/>
            </a:rPr>
            <a:t>- Optionaler Versicherungsservice</a:t>
          </a:r>
          <a:endParaRPr lang="de-CH" sz="900" b="0">
            <a:effectLst/>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438150</xdr:colOff>
      <xdr:row>19</xdr:row>
      <xdr:rowOff>114300</xdr:rowOff>
    </xdr:from>
    <xdr:to>
      <xdr:col>11</xdr:col>
      <xdr:colOff>304800</xdr:colOff>
      <xdr:row>20</xdr:row>
      <xdr:rowOff>219075</xdr:rowOff>
    </xdr:to>
    <xdr:sp macro="" textlink="">
      <xdr:nvSpPr>
        <xdr:cNvPr id="2" name="TextBox 19">
          <a:extLst>
            <a:ext uri="{FF2B5EF4-FFF2-40B4-BE49-F238E27FC236}">
              <a16:creationId xmlns:a16="http://schemas.microsoft.com/office/drawing/2014/main" id="{9CCDDFB8-8169-4F8E-B5DB-3B6D77C10E0D}"/>
            </a:ext>
          </a:extLst>
        </xdr:cNvPr>
        <xdr:cNvSpPr txBox="1">
          <a:spLocks noChangeArrowheads="1"/>
        </xdr:cNvSpPr>
      </xdr:nvSpPr>
      <xdr:spPr bwMode="auto">
        <a:xfrm rot="-1215218">
          <a:off x="5448300" y="5667375"/>
          <a:ext cx="333375" cy="314325"/>
        </a:xfrm>
        <a:prstGeom prst="rect">
          <a:avLst/>
        </a:prstGeom>
        <a:noFill/>
        <a:ln w="9525">
          <a:noFill/>
          <a:miter lim="800000"/>
          <a:headEnd/>
          <a:tailEnd/>
        </a:ln>
      </xdr:spPr>
    </xdr:sp>
    <xdr:clientData/>
  </xdr:twoCellAnchor>
  <xdr:oneCellAnchor>
    <xdr:from>
      <xdr:col>8</xdr:col>
      <xdr:colOff>266700</xdr:colOff>
      <xdr:row>17</xdr:row>
      <xdr:rowOff>228600</xdr:rowOff>
    </xdr:from>
    <xdr:ext cx="1705680" cy="1373364"/>
    <xdr:pic>
      <xdr:nvPicPr>
        <xdr:cNvPr id="3" name="Picture 8" descr="Final picture.png">
          <a:extLst>
            <a:ext uri="{FF2B5EF4-FFF2-40B4-BE49-F238E27FC236}">
              <a16:creationId xmlns:a16="http://schemas.microsoft.com/office/drawing/2014/main" id="{A0913451-607F-4270-A2EF-3BAE0CCFE60D}"/>
            </a:ext>
          </a:extLst>
        </xdr:cNvPr>
        <xdr:cNvPicPr>
          <a:picLocks noChangeAspect="1"/>
        </xdr:cNvPicPr>
      </xdr:nvPicPr>
      <xdr:blipFill>
        <a:blip xmlns:r="http://schemas.openxmlformats.org/officeDocument/2006/relationships" r:embed="rId1"/>
        <a:srcRect/>
        <a:stretch>
          <a:fillRect/>
        </a:stretch>
      </xdr:blipFill>
      <xdr:spPr bwMode="auto">
        <a:xfrm>
          <a:off x="4343400" y="5476875"/>
          <a:ext cx="1705680" cy="1373364"/>
        </a:xfrm>
        <a:prstGeom prst="rect">
          <a:avLst/>
        </a:prstGeom>
        <a:noFill/>
        <a:ln w="9525">
          <a:noFill/>
          <a:miter lim="800000"/>
          <a:headEnd/>
          <a:tailEnd/>
        </a:ln>
      </xdr:spPr>
    </xdr:pic>
    <xdr:clientData/>
  </xdr:oneCellAnchor>
</xdr:wsDr>
</file>

<file path=xl/drawings/drawing5.xml><?xml version="1.0" encoding="utf-8"?>
<xdr:wsDr xmlns:xdr="http://schemas.openxmlformats.org/drawingml/2006/spreadsheetDrawing" xmlns:a="http://schemas.openxmlformats.org/drawingml/2006/main">
  <xdr:twoCellAnchor>
    <xdr:from>
      <xdr:col>2</xdr:col>
      <xdr:colOff>1504</xdr:colOff>
      <xdr:row>6</xdr:row>
      <xdr:rowOff>0</xdr:rowOff>
    </xdr:from>
    <xdr:to>
      <xdr:col>2</xdr:col>
      <xdr:colOff>1504</xdr:colOff>
      <xdr:row>6</xdr:row>
      <xdr:rowOff>0</xdr:rowOff>
    </xdr:to>
    <xdr:sp macro="" textlink="">
      <xdr:nvSpPr>
        <xdr:cNvPr id="12" name="AutoShape 76">
          <a:extLst>
            <a:ext uri="{FF2B5EF4-FFF2-40B4-BE49-F238E27FC236}">
              <a16:creationId xmlns:a16="http://schemas.microsoft.com/office/drawing/2014/main" id="{00000000-0008-0000-0900-00000C000000}"/>
            </a:ext>
          </a:extLst>
        </xdr:cNvPr>
        <xdr:cNvSpPr>
          <a:spLocks/>
        </xdr:cNvSpPr>
      </xdr:nvSpPr>
      <xdr:spPr bwMode="auto">
        <a:xfrm>
          <a:off x="151899" y="1258303"/>
          <a:ext cx="0" cy="0"/>
        </a:xfrm>
        <a:prstGeom prst="leftBracket">
          <a:avLst>
            <a:gd name="adj" fmla="val -2147483648"/>
          </a:avLst>
        </a:prstGeom>
        <a:noFill/>
        <a:ln w="3175">
          <a:solidFill>
            <a:srgbClr val="FF66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1504</xdr:colOff>
      <xdr:row>6</xdr:row>
      <xdr:rowOff>0</xdr:rowOff>
    </xdr:from>
    <xdr:to>
      <xdr:col>2</xdr:col>
      <xdr:colOff>1504</xdr:colOff>
      <xdr:row>6</xdr:row>
      <xdr:rowOff>0</xdr:rowOff>
    </xdr:to>
    <xdr:sp macro="" textlink="">
      <xdr:nvSpPr>
        <xdr:cNvPr id="13" name="AutoShape 76">
          <a:extLst>
            <a:ext uri="{FF2B5EF4-FFF2-40B4-BE49-F238E27FC236}">
              <a16:creationId xmlns:a16="http://schemas.microsoft.com/office/drawing/2014/main" id="{00000000-0008-0000-0900-00000D000000}"/>
            </a:ext>
          </a:extLst>
        </xdr:cNvPr>
        <xdr:cNvSpPr>
          <a:spLocks/>
        </xdr:cNvSpPr>
      </xdr:nvSpPr>
      <xdr:spPr bwMode="auto">
        <a:xfrm>
          <a:off x="151899" y="1258303"/>
          <a:ext cx="0" cy="0"/>
        </a:xfrm>
        <a:prstGeom prst="leftBracket">
          <a:avLst>
            <a:gd name="adj" fmla="val -2147483648"/>
          </a:avLst>
        </a:prstGeom>
        <a:noFill/>
        <a:ln w="3175">
          <a:solidFill>
            <a:srgbClr val="FF66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114300</xdr:colOff>
      <xdr:row>291</xdr:row>
      <xdr:rowOff>76200</xdr:rowOff>
    </xdr:from>
    <xdr:to>
      <xdr:col>1</xdr:col>
      <xdr:colOff>160019</xdr:colOff>
      <xdr:row>296</xdr:row>
      <xdr:rowOff>104775</xdr:rowOff>
    </xdr:to>
    <xdr:grpSp>
      <xdr:nvGrpSpPr>
        <xdr:cNvPr id="4" name="Group 3">
          <a:extLst>
            <a:ext uri="{FF2B5EF4-FFF2-40B4-BE49-F238E27FC236}">
              <a16:creationId xmlns:a16="http://schemas.microsoft.com/office/drawing/2014/main" id="{D9D14CCF-2152-4AC3-B69E-C4C88C73CCE1}"/>
            </a:ext>
          </a:extLst>
        </xdr:cNvPr>
        <xdr:cNvGrpSpPr/>
      </xdr:nvGrpSpPr>
      <xdr:grpSpPr>
        <a:xfrm>
          <a:off x="276225" y="53568600"/>
          <a:ext cx="45719" cy="838200"/>
          <a:chOff x="276225" y="38214300"/>
          <a:chExt cx="45719" cy="838200"/>
        </a:xfrm>
      </xdr:grpSpPr>
      <xdr:sp macro="" textlink="">
        <xdr:nvSpPr>
          <xdr:cNvPr id="13" name="Oval 17">
            <a:extLst>
              <a:ext uri="{FF2B5EF4-FFF2-40B4-BE49-F238E27FC236}">
                <a16:creationId xmlns:a16="http://schemas.microsoft.com/office/drawing/2014/main" id="{00000000-0008-0000-0A00-00000D000000}"/>
              </a:ext>
            </a:extLst>
          </xdr:cNvPr>
          <xdr:cNvSpPr>
            <a:spLocks noChangeArrowheads="1"/>
          </xdr:cNvSpPr>
        </xdr:nvSpPr>
        <xdr:spPr bwMode="auto">
          <a:xfrm>
            <a:off x="276225" y="38367244"/>
            <a:ext cx="45719" cy="36648"/>
          </a:xfrm>
          <a:prstGeom prst="ellipse">
            <a:avLst/>
          </a:prstGeom>
          <a:solidFill>
            <a:srgbClr val="4D148C"/>
          </a:solidFill>
          <a:ln w="9525">
            <a:solidFill>
              <a:srgbClr val="4D148C"/>
            </a:solidFill>
            <a:round/>
            <a:headEnd/>
            <a:tailEnd/>
          </a:ln>
        </xdr:spPr>
      </xdr:sp>
      <xdr:sp macro="" textlink="">
        <xdr:nvSpPr>
          <xdr:cNvPr id="15" name="Oval 19">
            <a:extLst>
              <a:ext uri="{FF2B5EF4-FFF2-40B4-BE49-F238E27FC236}">
                <a16:creationId xmlns:a16="http://schemas.microsoft.com/office/drawing/2014/main" id="{00000000-0008-0000-0A00-00000F000000}"/>
              </a:ext>
            </a:extLst>
          </xdr:cNvPr>
          <xdr:cNvSpPr>
            <a:spLocks noChangeArrowheads="1"/>
          </xdr:cNvSpPr>
        </xdr:nvSpPr>
        <xdr:spPr bwMode="auto">
          <a:xfrm>
            <a:off x="276225" y="38691639"/>
            <a:ext cx="45719" cy="36648"/>
          </a:xfrm>
          <a:prstGeom prst="ellipse">
            <a:avLst/>
          </a:prstGeom>
          <a:solidFill>
            <a:srgbClr val="4D148C"/>
          </a:solidFill>
          <a:ln w="9525">
            <a:solidFill>
              <a:srgbClr val="4D148C"/>
            </a:solidFill>
            <a:round/>
            <a:headEnd/>
            <a:tailEnd/>
          </a:ln>
        </xdr:spPr>
      </xdr:sp>
      <xdr:sp macro="" textlink="">
        <xdr:nvSpPr>
          <xdr:cNvPr id="16" name="Oval 20">
            <a:extLst>
              <a:ext uri="{FF2B5EF4-FFF2-40B4-BE49-F238E27FC236}">
                <a16:creationId xmlns:a16="http://schemas.microsoft.com/office/drawing/2014/main" id="{00000000-0008-0000-0A00-000010000000}"/>
              </a:ext>
            </a:extLst>
          </xdr:cNvPr>
          <xdr:cNvSpPr>
            <a:spLocks noChangeArrowheads="1"/>
          </xdr:cNvSpPr>
        </xdr:nvSpPr>
        <xdr:spPr bwMode="auto">
          <a:xfrm>
            <a:off x="276225" y="39015852"/>
            <a:ext cx="45719" cy="36648"/>
          </a:xfrm>
          <a:prstGeom prst="ellipse">
            <a:avLst/>
          </a:prstGeom>
          <a:solidFill>
            <a:srgbClr val="4D148C"/>
          </a:solidFill>
          <a:ln w="9525">
            <a:solidFill>
              <a:srgbClr val="4D148C"/>
            </a:solidFill>
            <a:round/>
            <a:headEnd/>
            <a:tailEnd/>
          </a:ln>
        </xdr:spPr>
      </xdr:sp>
      <xdr:sp macro="" textlink="">
        <xdr:nvSpPr>
          <xdr:cNvPr id="17" name="Oval 22">
            <a:extLst>
              <a:ext uri="{FF2B5EF4-FFF2-40B4-BE49-F238E27FC236}">
                <a16:creationId xmlns:a16="http://schemas.microsoft.com/office/drawing/2014/main" id="{00000000-0008-0000-0A00-000011000000}"/>
              </a:ext>
            </a:extLst>
          </xdr:cNvPr>
          <xdr:cNvSpPr>
            <a:spLocks noChangeArrowheads="1"/>
          </xdr:cNvSpPr>
        </xdr:nvSpPr>
        <xdr:spPr bwMode="auto">
          <a:xfrm>
            <a:off x="276225" y="38853745"/>
            <a:ext cx="45719" cy="36648"/>
          </a:xfrm>
          <a:prstGeom prst="ellipse">
            <a:avLst/>
          </a:prstGeom>
          <a:solidFill>
            <a:srgbClr val="4D148C"/>
          </a:solidFill>
          <a:ln w="9525">
            <a:solidFill>
              <a:srgbClr val="4D148C"/>
            </a:solidFill>
            <a:round/>
            <a:headEnd/>
            <a:tailEnd/>
          </a:ln>
        </xdr:spPr>
      </xdr:sp>
      <xdr:sp macro="" textlink="">
        <xdr:nvSpPr>
          <xdr:cNvPr id="20" name="Oval 19">
            <a:extLst>
              <a:ext uri="{FF2B5EF4-FFF2-40B4-BE49-F238E27FC236}">
                <a16:creationId xmlns:a16="http://schemas.microsoft.com/office/drawing/2014/main" id="{00000000-0008-0000-0A00-000014000000}"/>
              </a:ext>
            </a:extLst>
          </xdr:cNvPr>
          <xdr:cNvSpPr>
            <a:spLocks noChangeArrowheads="1"/>
          </xdr:cNvSpPr>
        </xdr:nvSpPr>
        <xdr:spPr bwMode="auto">
          <a:xfrm>
            <a:off x="276225" y="38538694"/>
            <a:ext cx="45719" cy="36648"/>
          </a:xfrm>
          <a:prstGeom prst="ellipse">
            <a:avLst/>
          </a:prstGeom>
          <a:solidFill>
            <a:srgbClr val="4D148C"/>
          </a:solidFill>
          <a:ln w="9525">
            <a:solidFill>
              <a:srgbClr val="4D148C"/>
            </a:solidFill>
            <a:round/>
            <a:headEnd/>
            <a:tailEnd/>
          </a:ln>
        </xdr:spPr>
      </xdr:sp>
      <xdr:sp macro="" textlink="">
        <xdr:nvSpPr>
          <xdr:cNvPr id="21" name="Oval 17">
            <a:extLst>
              <a:ext uri="{FF2B5EF4-FFF2-40B4-BE49-F238E27FC236}">
                <a16:creationId xmlns:a16="http://schemas.microsoft.com/office/drawing/2014/main" id="{00000000-0008-0000-0A00-000015000000}"/>
              </a:ext>
            </a:extLst>
          </xdr:cNvPr>
          <xdr:cNvSpPr>
            <a:spLocks noChangeArrowheads="1"/>
          </xdr:cNvSpPr>
        </xdr:nvSpPr>
        <xdr:spPr bwMode="auto">
          <a:xfrm>
            <a:off x="276225" y="38214300"/>
            <a:ext cx="45719" cy="36648"/>
          </a:xfrm>
          <a:prstGeom prst="ellipse">
            <a:avLst/>
          </a:prstGeom>
          <a:solidFill>
            <a:srgbClr val="4D148C"/>
          </a:solidFill>
          <a:ln w="9525">
            <a:solidFill>
              <a:srgbClr val="4D148C"/>
            </a:solidFill>
            <a:round/>
            <a:headEnd/>
            <a:tailEnd/>
          </a:ln>
        </xdr:spPr>
      </xdr:sp>
    </xdr:grp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8550</xdr:rowOff>
    </xdr:from>
    <xdr:ext cx="6546850" cy="7027250"/>
    <xdr:pic>
      <xdr:nvPicPr>
        <xdr:cNvPr id="2" name="Picture 1">
          <a:extLst>
            <a:ext uri="{FF2B5EF4-FFF2-40B4-BE49-F238E27FC236}">
              <a16:creationId xmlns:a16="http://schemas.microsoft.com/office/drawing/2014/main" id="{F42B06FB-6CAC-4684-A3ED-76AC5F5B2464}"/>
            </a:ext>
          </a:extLst>
        </xdr:cNvPr>
        <xdr:cNvPicPr>
          <a:picLocks noChangeAspect="1"/>
        </xdr:cNvPicPr>
      </xdr:nvPicPr>
      <xdr:blipFill>
        <a:blip xmlns:r="http://schemas.openxmlformats.org/officeDocument/2006/relationships" r:embed="rId1"/>
        <a:stretch>
          <a:fillRect/>
        </a:stretch>
      </xdr:blipFill>
      <xdr:spPr>
        <a:xfrm>
          <a:off x="0" y="8550"/>
          <a:ext cx="6546850" cy="702725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1</xdr:col>
      <xdr:colOff>19051</xdr:colOff>
      <xdr:row>4</xdr:row>
      <xdr:rowOff>17146</xdr:rowOff>
    </xdr:from>
    <xdr:to>
      <xdr:col>20</xdr:col>
      <xdr:colOff>1</xdr:colOff>
      <xdr:row>13</xdr:row>
      <xdr:rowOff>60550</xdr:rowOff>
    </xdr:to>
    <xdr:pic>
      <xdr:nvPicPr>
        <xdr:cNvPr id="2" name="Picture 1">
          <a:extLst>
            <a:ext uri="{FF2B5EF4-FFF2-40B4-BE49-F238E27FC236}">
              <a16:creationId xmlns:a16="http://schemas.microsoft.com/office/drawing/2014/main" id="{CDC2DCFB-8380-43A6-A89E-DD89E38A9D38}"/>
            </a:ext>
          </a:extLst>
        </xdr:cNvPr>
        <xdr:cNvPicPr>
          <a:picLocks noChangeAspect="1"/>
        </xdr:cNvPicPr>
      </xdr:nvPicPr>
      <xdr:blipFill>
        <a:blip xmlns:r="http://schemas.openxmlformats.org/officeDocument/2006/relationships" r:embed="rId1"/>
        <a:stretch>
          <a:fillRect/>
        </a:stretch>
      </xdr:blipFill>
      <xdr:spPr>
        <a:xfrm>
          <a:off x="247651" y="847726"/>
          <a:ext cx="7989570" cy="1346424"/>
        </a:xfrm>
        <a:prstGeom prst="rect">
          <a:avLst/>
        </a:prstGeom>
      </xdr:spPr>
    </xdr:pic>
    <xdr:clientData/>
  </xdr:twoCellAnchor>
  <xdr:twoCellAnchor>
    <xdr:from>
      <xdr:col>1</xdr:col>
      <xdr:colOff>76201</xdr:colOff>
      <xdr:row>4</xdr:row>
      <xdr:rowOff>142098</xdr:rowOff>
    </xdr:from>
    <xdr:to>
      <xdr:col>13</xdr:col>
      <xdr:colOff>244352</xdr:colOff>
      <xdr:row>12</xdr:row>
      <xdr:rowOff>40876</xdr:rowOff>
    </xdr:to>
    <xdr:sp macro="" textlink="">
      <xdr:nvSpPr>
        <xdr:cNvPr id="3" name="TextBox 2">
          <a:extLst>
            <a:ext uri="{FF2B5EF4-FFF2-40B4-BE49-F238E27FC236}">
              <a16:creationId xmlns:a16="http://schemas.microsoft.com/office/drawing/2014/main" id="{DBE4271F-F03A-43F5-B819-959A9D3F196D}"/>
            </a:ext>
          </a:extLst>
        </xdr:cNvPr>
        <xdr:cNvSpPr txBox="1">
          <a:spLocks noChangeAspect="1"/>
        </xdr:cNvSpPr>
      </xdr:nvSpPr>
      <xdr:spPr>
        <a:xfrm>
          <a:off x="304801" y="972678"/>
          <a:ext cx="5235451" cy="1057018"/>
        </a:xfrm>
        <a:prstGeom prst="rect">
          <a:avLst/>
        </a:prstGeom>
        <a:solidFill>
          <a:schemeClr val="lt1">
            <a:alpha val="84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900" b="1">
              <a:latin typeface="Arial" panose="020B0604020202020204" pitchFamily="34" charset="0"/>
              <a:cs typeface="Arial" panose="020B0604020202020204" pitchFamily="34" charset="0"/>
            </a:rPr>
            <a:t>Consegna entro la chiusura dell'azienda il giorno lavorativo successivo o il più presto possibile. </a:t>
          </a:r>
        </a:p>
        <a:p>
          <a:endParaRPr lang="de-CH" sz="900" b="1">
            <a:latin typeface="Arial" panose="020B0604020202020204" pitchFamily="34" charset="0"/>
            <a:cs typeface="Arial" panose="020B0604020202020204" pitchFamily="34" charset="0"/>
          </a:endParaRPr>
        </a:p>
        <a:p>
          <a:r>
            <a:rPr lang="de-CH" sz="900" b="0">
              <a:latin typeface="Arial" panose="020B0604020202020204" pitchFamily="34" charset="0"/>
              <a:cs typeface="Arial" panose="020B0604020202020204" pitchFamily="34" charset="0"/>
            </a:rPr>
            <a:t>- Consegna in tutto il mondo</a:t>
          </a:r>
        </a:p>
        <a:p>
          <a:r>
            <a:rPr lang="de-CH" sz="900" b="0">
              <a:latin typeface="Arial" panose="020B0604020202020204" pitchFamily="34" charset="0"/>
              <a:cs typeface="Arial" panose="020B0604020202020204" pitchFamily="34" charset="0"/>
            </a:rPr>
            <a:t>- Per documenti, pacchi e merci</a:t>
          </a:r>
        </a:p>
        <a:p>
          <a:r>
            <a:rPr lang="de-CH" sz="900" b="0">
              <a:latin typeface="Arial" panose="020B0604020202020204" pitchFamily="34" charset="0"/>
              <a:cs typeface="Arial" panose="020B0604020202020204" pitchFamily="34" charset="0"/>
            </a:rPr>
            <a:t>- Spedizioni fino a 500 kg</a:t>
          </a:r>
        </a:p>
        <a:p>
          <a:r>
            <a:rPr lang="de-CH" sz="900" b="0">
              <a:latin typeface="Arial" panose="020B0604020202020204" pitchFamily="34" charset="0"/>
              <a:cs typeface="Arial" panose="020B0604020202020204" pitchFamily="34" charset="0"/>
            </a:rPr>
            <a:t>- Servizio assicurativo opzionale e servizio prioritario opzionale</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19051</xdr:colOff>
      <xdr:row>4</xdr:row>
      <xdr:rowOff>24766</xdr:rowOff>
    </xdr:from>
    <xdr:to>
      <xdr:col>20</xdr:col>
      <xdr:colOff>7621</xdr:colOff>
      <xdr:row>13</xdr:row>
      <xdr:rowOff>69454</xdr:rowOff>
    </xdr:to>
    <xdr:pic>
      <xdr:nvPicPr>
        <xdr:cNvPr id="2" name="Picture 1">
          <a:extLst>
            <a:ext uri="{FF2B5EF4-FFF2-40B4-BE49-F238E27FC236}">
              <a16:creationId xmlns:a16="http://schemas.microsoft.com/office/drawing/2014/main" id="{21E84B02-026B-4B15-A19D-4ADB4BCEBEAD}"/>
            </a:ext>
          </a:extLst>
        </xdr:cNvPr>
        <xdr:cNvPicPr>
          <a:picLocks noChangeAspect="1"/>
        </xdr:cNvPicPr>
      </xdr:nvPicPr>
      <xdr:blipFill>
        <a:blip xmlns:r="http://schemas.openxmlformats.org/officeDocument/2006/relationships" r:embed="rId1"/>
        <a:stretch>
          <a:fillRect/>
        </a:stretch>
      </xdr:blipFill>
      <xdr:spPr>
        <a:xfrm>
          <a:off x="247651" y="855346"/>
          <a:ext cx="7997190" cy="1347708"/>
        </a:xfrm>
        <a:prstGeom prst="rect">
          <a:avLst/>
        </a:prstGeom>
      </xdr:spPr>
    </xdr:pic>
    <xdr:clientData/>
  </xdr:twoCellAnchor>
  <xdr:twoCellAnchor>
    <xdr:from>
      <xdr:col>1</xdr:col>
      <xdr:colOff>76200</xdr:colOff>
      <xdr:row>5</xdr:row>
      <xdr:rowOff>4938</xdr:rowOff>
    </xdr:from>
    <xdr:to>
      <xdr:col>13</xdr:col>
      <xdr:colOff>249343</xdr:colOff>
      <xdr:row>12</xdr:row>
      <xdr:rowOff>81307</xdr:rowOff>
    </xdr:to>
    <xdr:sp macro="" textlink="">
      <xdr:nvSpPr>
        <xdr:cNvPr id="3" name="TextBox 2">
          <a:extLst>
            <a:ext uri="{FF2B5EF4-FFF2-40B4-BE49-F238E27FC236}">
              <a16:creationId xmlns:a16="http://schemas.microsoft.com/office/drawing/2014/main" id="{3A8B7209-298A-4B9A-A3B3-DBF138AF9E50}"/>
            </a:ext>
          </a:extLst>
        </xdr:cNvPr>
        <xdr:cNvSpPr txBox="1">
          <a:spLocks noChangeAspect="1"/>
        </xdr:cNvSpPr>
      </xdr:nvSpPr>
      <xdr:spPr>
        <a:xfrm>
          <a:off x="304800" y="980298"/>
          <a:ext cx="5240443" cy="1089829"/>
        </a:xfrm>
        <a:prstGeom prst="rect">
          <a:avLst/>
        </a:prstGeom>
        <a:solidFill>
          <a:schemeClr val="lt1">
            <a:alpha val="84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de-CH" sz="900" b="1">
              <a:solidFill>
                <a:schemeClr val="dk1"/>
              </a:solidFill>
              <a:effectLst/>
              <a:latin typeface="Arial" panose="020B0604020202020204" pitchFamily="34" charset="0"/>
              <a:ea typeface="+mn-ea"/>
              <a:cs typeface="Arial" panose="020B0604020202020204" pitchFamily="34" charset="0"/>
            </a:rPr>
            <a:t>Consegna economica day-definite per pacchi e merci </a:t>
          </a:r>
        </a:p>
        <a:p>
          <a:endParaRPr lang="de-CH" sz="900" b="1">
            <a:solidFill>
              <a:schemeClr val="dk1"/>
            </a:solidFill>
            <a:effectLst/>
            <a:latin typeface="Arial" panose="020B0604020202020204" pitchFamily="34" charset="0"/>
            <a:ea typeface="+mn-ea"/>
            <a:cs typeface="Arial" panose="020B0604020202020204" pitchFamily="34" charset="0"/>
          </a:endParaRPr>
        </a:p>
        <a:p>
          <a:r>
            <a:rPr lang="de-CH" sz="900" b="0">
              <a:solidFill>
                <a:schemeClr val="dk1"/>
              </a:solidFill>
              <a:effectLst/>
              <a:latin typeface="Arial" panose="020B0604020202020204" pitchFamily="34" charset="0"/>
              <a:ea typeface="+mn-ea"/>
              <a:cs typeface="Arial" panose="020B0604020202020204" pitchFamily="34" charset="0"/>
            </a:rPr>
            <a:t>- Consegna in un giorno lavorativo programmato</a:t>
          </a:r>
        </a:p>
        <a:p>
          <a:r>
            <a:rPr lang="de-CH" sz="900" b="0">
              <a:solidFill>
                <a:schemeClr val="dk1"/>
              </a:solidFill>
              <a:effectLst/>
              <a:latin typeface="Arial" panose="020B0604020202020204" pitchFamily="34" charset="0"/>
              <a:ea typeface="+mn-ea"/>
              <a:cs typeface="Arial" panose="020B0604020202020204" pitchFamily="34" charset="0"/>
            </a:rPr>
            <a:t>- Consegna in tutto il mondo</a:t>
          </a:r>
        </a:p>
        <a:p>
          <a:r>
            <a:rPr lang="de-CH" sz="900" b="0">
              <a:solidFill>
                <a:schemeClr val="dk1"/>
              </a:solidFill>
              <a:effectLst/>
              <a:latin typeface="Arial" panose="020B0604020202020204" pitchFamily="34" charset="0"/>
              <a:ea typeface="+mn-ea"/>
              <a:cs typeface="Arial" panose="020B0604020202020204" pitchFamily="34" charset="0"/>
            </a:rPr>
            <a:t>- Spedizioni fino a 7000 kg in Europa	</a:t>
          </a:r>
        </a:p>
        <a:p>
          <a:r>
            <a:rPr lang="de-CH" sz="900" b="0">
              <a:solidFill>
                <a:schemeClr val="dk1"/>
              </a:solidFill>
              <a:effectLst/>
              <a:latin typeface="Arial" panose="020B0604020202020204" pitchFamily="34" charset="0"/>
              <a:ea typeface="+mn-ea"/>
              <a:cs typeface="Arial" panose="020B0604020202020204" pitchFamily="34" charset="0"/>
            </a:rPr>
            <a:t>- Servizio di assicurazione opzionale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438150</xdr:colOff>
      <xdr:row>19</xdr:row>
      <xdr:rowOff>114300</xdr:rowOff>
    </xdr:from>
    <xdr:to>
      <xdr:col>11</xdr:col>
      <xdr:colOff>304800</xdr:colOff>
      <xdr:row>20</xdr:row>
      <xdr:rowOff>219075</xdr:rowOff>
    </xdr:to>
    <xdr:sp macro="" textlink="">
      <xdr:nvSpPr>
        <xdr:cNvPr id="2" name="TextBox 19">
          <a:extLst>
            <a:ext uri="{FF2B5EF4-FFF2-40B4-BE49-F238E27FC236}">
              <a16:creationId xmlns:a16="http://schemas.microsoft.com/office/drawing/2014/main" id="{8B9F0D35-A5B4-4178-8665-8DA606D43E35}"/>
            </a:ext>
          </a:extLst>
        </xdr:cNvPr>
        <xdr:cNvSpPr txBox="1">
          <a:spLocks noChangeArrowheads="1"/>
        </xdr:cNvSpPr>
      </xdr:nvSpPr>
      <xdr:spPr bwMode="auto">
        <a:xfrm rot="-1215218">
          <a:off x="5753100" y="4924425"/>
          <a:ext cx="361950" cy="685800"/>
        </a:xfrm>
        <a:prstGeom prst="rect">
          <a:avLst/>
        </a:prstGeom>
        <a:noFill/>
        <a:ln w="9525">
          <a:noFill/>
          <a:miter lim="800000"/>
          <a:headEnd/>
          <a:tailEnd/>
        </a:ln>
      </xdr:spPr>
    </xdr:sp>
    <xdr:clientData/>
  </xdr:twoCellAnchor>
  <xdr:oneCellAnchor>
    <xdr:from>
      <xdr:col>8</xdr:col>
      <xdr:colOff>266700</xdr:colOff>
      <xdr:row>17</xdr:row>
      <xdr:rowOff>228600</xdr:rowOff>
    </xdr:from>
    <xdr:ext cx="1705680" cy="1373364"/>
    <xdr:pic>
      <xdr:nvPicPr>
        <xdr:cNvPr id="3" name="Picture 8" descr="Final picture.png">
          <a:extLst>
            <a:ext uri="{FF2B5EF4-FFF2-40B4-BE49-F238E27FC236}">
              <a16:creationId xmlns:a16="http://schemas.microsoft.com/office/drawing/2014/main" id="{A2AB8B49-D5BE-447F-BD7D-DFA11DD8A47E}"/>
            </a:ext>
          </a:extLst>
        </xdr:cNvPr>
        <xdr:cNvPicPr>
          <a:picLocks noChangeAspect="1"/>
        </xdr:cNvPicPr>
      </xdr:nvPicPr>
      <xdr:blipFill>
        <a:blip xmlns:r="http://schemas.openxmlformats.org/officeDocument/2006/relationships" r:embed="rId1"/>
        <a:srcRect/>
        <a:stretch>
          <a:fillRect/>
        </a:stretch>
      </xdr:blipFill>
      <xdr:spPr bwMode="auto">
        <a:xfrm>
          <a:off x="4591050" y="4533900"/>
          <a:ext cx="1705680" cy="1373364"/>
        </a:xfrm>
        <a:prstGeom prst="rect">
          <a:avLst/>
        </a:prstGeom>
        <a:noFill/>
        <a:ln w="9525">
          <a:noFill/>
          <a:miter lim="800000"/>
          <a:headEnd/>
          <a:tailEnd/>
        </a:ln>
      </xdr:spPr>
    </xdr:pic>
    <xdr:clientData/>
  </xdr:oneCellAnchor>
</xdr:wsDr>
</file>

<file path=xl/drawings/drawing11.xml><?xml version="1.0" encoding="utf-8"?>
<xdr:wsDr xmlns:xdr="http://schemas.openxmlformats.org/drawingml/2006/spreadsheetDrawing" xmlns:a="http://schemas.openxmlformats.org/drawingml/2006/main">
  <xdr:twoCellAnchor>
    <xdr:from>
      <xdr:col>2</xdr:col>
      <xdr:colOff>1504</xdr:colOff>
      <xdr:row>6</xdr:row>
      <xdr:rowOff>0</xdr:rowOff>
    </xdr:from>
    <xdr:to>
      <xdr:col>2</xdr:col>
      <xdr:colOff>1504</xdr:colOff>
      <xdr:row>6</xdr:row>
      <xdr:rowOff>0</xdr:rowOff>
    </xdr:to>
    <xdr:sp macro="" textlink="">
      <xdr:nvSpPr>
        <xdr:cNvPr id="2" name="AutoShape 76">
          <a:extLst>
            <a:ext uri="{FF2B5EF4-FFF2-40B4-BE49-F238E27FC236}">
              <a16:creationId xmlns:a16="http://schemas.microsoft.com/office/drawing/2014/main" id="{3FD832CC-8A0E-4181-8167-C68878BAC1D8}"/>
            </a:ext>
          </a:extLst>
        </xdr:cNvPr>
        <xdr:cNvSpPr>
          <a:spLocks/>
        </xdr:cNvSpPr>
      </xdr:nvSpPr>
      <xdr:spPr bwMode="auto">
        <a:xfrm>
          <a:off x="153904" y="1381125"/>
          <a:ext cx="0" cy="0"/>
        </a:xfrm>
        <a:prstGeom prst="leftBracket">
          <a:avLst>
            <a:gd name="adj" fmla="val -2147483648"/>
          </a:avLst>
        </a:prstGeom>
        <a:noFill/>
        <a:ln w="3175">
          <a:solidFill>
            <a:srgbClr val="FF66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1504</xdr:colOff>
      <xdr:row>6</xdr:row>
      <xdr:rowOff>0</xdr:rowOff>
    </xdr:from>
    <xdr:to>
      <xdr:col>2</xdr:col>
      <xdr:colOff>1504</xdr:colOff>
      <xdr:row>6</xdr:row>
      <xdr:rowOff>0</xdr:rowOff>
    </xdr:to>
    <xdr:sp macro="" textlink="">
      <xdr:nvSpPr>
        <xdr:cNvPr id="3" name="AutoShape 76">
          <a:extLst>
            <a:ext uri="{FF2B5EF4-FFF2-40B4-BE49-F238E27FC236}">
              <a16:creationId xmlns:a16="http://schemas.microsoft.com/office/drawing/2014/main" id="{5817A08A-11E4-4313-BEF0-D7AF1A708890}"/>
            </a:ext>
          </a:extLst>
        </xdr:cNvPr>
        <xdr:cNvSpPr>
          <a:spLocks/>
        </xdr:cNvSpPr>
      </xdr:nvSpPr>
      <xdr:spPr bwMode="auto">
        <a:xfrm>
          <a:off x="153904" y="1381125"/>
          <a:ext cx="0" cy="0"/>
        </a:xfrm>
        <a:prstGeom prst="leftBracket">
          <a:avLst>
            <a:gd name="adj" fmla="val -2147483648"/>
          </a:avLst>
        </a:prstGeom>
        <a:noFill/>
        <a:ln w="3175">
          <a:solidFill>
            <a:srgbClr val="FF66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114300</xdr:colOff>
      <xdr:row>291</xdr:row>
      <xdr:rowOff>76200</xdr:rowOff>
    </xdr:from>
    <xdr:to>
      <xdr:col>1</xdr:col>
      <xdr:colOff>160019</xdr:colOff>
      <xdr:row>296</xdr:row>
      <xdr:rowOff>104775</xdr:rowOff>
    </xdr:to>
    <xdr:grpSp>
      <xdr:nvGrpSpPr>
        <xdr:cNvPr id="2" name="Group 1">
          <a:extLst>
            <a:ext uri="{FF2B5EF4-FFF2-40B4-BE49-F238E27FC236}">
              <a16:creationId xmlns:a16="http://schemas.microsoft.com/office/drawing/2014/main" id="{BE4A8578-285E-4D95-AE65-5453D76D09F8}"/>
            </a:ext>
          </a:extLst>
        </xdr:cNvPr>
        <xdr:cNvGrpSpPr/>
      </xdr:nvGrpSpPr>
      <xdr:grpSpPr>
        <a:xfrm>
          <a:off x="294198" y="54555202"/>
          <a:ext cx="48386" cy="857217"/>
          <a:chOff x="276225" y="38214300"/>
          <a:chExt cx="45719" cy="838200"/>
        </a:xfrm>
      </xdr:grpSpPr>
      <xdr:sp macro="" textlink="">
        <xdr:nvSpPr>
          <xdr:cNvPr id="3" name="Oval 17">
            <a:extLst>
              <a:ext uri="{FF2B5EF4-FFF2-40B4-BE49-F238E27FC236}">
                <a16:creationId xmlns:a16="http://schemas.microsoft.com/office/drawing/2014/main" id="{8E82683A-E315-487B-AA73-14A18A93A4D4}"/>
              </a:ext>
            </a:extLst>
          </xdr:cNvPr>
          <xdr:cNvSpPr>
            <a:spLocks noChangeArrowheads="1"/>
          </xdr:cNvSpPr>
        </xdr:nvSpPr>
        <xdr:spPr bwMode="auto">
          <a:xfrm>
            <a:off x="276225" y="38367244"/>
            <a:ext cx="45719" cy="36648"/>
          </a:xfrm>
          <a:prstGeom prst="ellipse">
            <a:avLst/>
          </a:prstGeom>
          <a:solidFill>
            <a:srgbClr val="4D148C"/>
          </a:solidFill>
          <a:ln w="9525">
            <a:solidFill>
              <a:srgbClr val="4D148C"/>
            </a:solidFill>
            <a:round/>
            <a:headEnd/>
            <a:tailEnd/>
          </a:ln>
        </xdr:spPr>
      </xdr:sp>
      <xdr:sp macro="" textlink="">
        <xdr:nvSpPr>
          <xdr:cNvPr id="4" name="Oval 19">
            <a:extLst>
              <a:ext uri="{FF2B5EF4-FFF2-40B4-BE49-F238E27FC236}">
                <a16:creationId xmlns:a16="http://schemas.microsoft.com/office/drawing/2014/main" id="{9E6FBC56-51B1-4983-9233-B23946367998}"/>
              </a:ext>
            </a:extLst>
          </xdr:cNvPr>
          <xdr:cNvSpPr>
            <a:spLocks noChangeArrowheads="1"/>
          </xdr:cNvSpPr>
        </xdr:nvSpPr>
        <xdr:spPr bwMode="auto">
          <a:xfrm>
            <a:off x="276225" y="38691639"/>
            <a:ext cx="45719" cy="36648"/>
          </a:xfrm>
          <a:prstGeom prst="ellipse">
            <a:avLst/>
          </a:prstGeom>
          <a:solidFill>
            <a:srgbClr val="4D148C"/>
          </a:solidFill>
          <a:ln w="9525">
            <a:solidFill>
              <a:srgbClr val="4D148C"/>
            </a:solidFill>
            <a:round/>
            <a:headEnd/>
            <a:tailEnd/>
          </a:ln>
        </xdr:spPr>
      </xdr:sp>
      <xdr:sp macro="" textlink="">
        <xdr:nvSpPr>
          <xdr:cNvPr id="5" name="Oval 20">
            <a:extLst>
              <a:ext uri="{FF2B5EF4-FFF2-40B4-BE49-F238E27FC236}">
                <a16:creationId xmlns:a16="http://schemas.microsoft.com/office/drawing/2014/main" id="{6D9A7C56-B153-4D6C-B5F8-B9F95FBC359D}"/>
              </a:ext>
            </a:extLst>
          </xdr:cNvPr>
          <xdr:cNvSpPr>
            <a:spLocks noChangeArrowheads="1"/>
          </xdr:cNvSpPr>
        </xdr:nvSpPr>
        <xdr:spPr bwMode="auto">
          <a:xfrm>
            <a:off x="276225" y="39015852"/>
            <a:ext cx="45719" cy="36648"/>
          </a:xfrm>
          <a:prstGeom prst="ellipse">
            <a:avLst/>
          </a:prstGeom>
          <a:solidFill>
            <a:srgbClr val="4D148C"/>
          </a:solidFill>
          <a:ln w="9525">
            <a:solidFill>
              <a:srgbClr val="4D148C"/>
            </a:solidFill>
            <a:round/>
            <a:headEnd/>
            <a:tailEnd/>
          </a:ln>
        </xdr:spPr>
      </xdr:sp>
      <xdr:sp macro="" textlink="">
        <xdr:nvSpPr>
          <xdr:cNvPr id="6" name="Oval 22">
            <a:extLst>
              <a:ext uri="{FF2B5EF4-FFF2-40B4-BE49-F238E27FC236}">
                <a16:creationId xmlns:a16="http://schemas.microsoft.com/office/drawing/2014/main" id="{48401F5C-62A4-49BA-9992-8ADC0C820F8F}"/>
              </a:ext>
            </a:extLst>
          </xdr:cNvPr>
          <xdr:cNvSpPr>
            <a:spLocks noChangeArrowheads="1"/>
          </xdr:cNvSpPr>
        </xdr:nvSpPr>
        <xdr:spPr bwMode="auto">
          <a:xfrm>
            <a:off x="276225" y="38853745"/>
            <a:ext cx="45719" cy="36648"/>
          </a:xfrm>
          <a:prstGeom prst="ellipse">
            <a:avLst/>
          </a:prstGeom>
          <a:solidFill>
            <a:srgbClr val="4D148C"/>
          </a:solidFill>
          <a:ln w="9525">
            <a:solidFill>
              <a:srgbClr val="4D148C"/>
            </a:solidFill>
            <a:round/>
            <a:headEnd/>
            <a:tailEnd/>
          </a:ln>
        </xdr:spPr>
      </xdr:sp>
      <xdr:sp macro="" textlink="">
        <xdr:nvSpPr>
          <xdr:cNvPr id="7" name="Oval 6">
            <a:extLst>
              <a:ext uri="{FF2B5EF4-FFF2-40B4-BE49-F238E27FC236}">
                <a16:creationId xmlns:a16="http://schemas.microsoft.com/office/drawing/2014/main" id="{9EDBDDE8-3D4B-4702-9F6C-F614C8AFC5BE}"/>
              </a:ext>
            </a:extLst>
          </xdr:cNvPr>
          <xdr:cNvSpPr>
            <a:spLocks noChangeArrowheads="1"/>
          </xdr:cNvSpPr>
        </xdr:nvSpPr>
        <xdr:spPr bwMode="auto">
          <a:xfrm>
            <a:off x="276225" y="38538694"/>
            <a:ext cx="45719" cy="36648"/>
          </a:xfrm>
          <a:prstGeom prst="ellipse">
            <a:avLst/>
          </a:prstGeom>
          <a:solidFill>
            <a:srgbClr val="4D148C"/>
          </a:solidFill>
          <a:ln w="9525">
            <a:solidFill>
              <a:srgbClr val="4D148C"/>
            </a:solidFill>
            <a:round/>
            <a:headEnd/>
            <a:tailEnd/>
          </a:ln>
        </xdr:spPr>
      </xdr:sp>
      <xdr:sp macro="" textlink="">
        <xdr:nvSpPr>
          <xdr:cNvPr id="8" name="Oval 17">
            <a:extLst>
              <a:ext uri="{FF2B5EF4-FFF2-40B4-BE49-F238E27FC236}">
                <a16:creationId xmlns:a16="http://schemas.microsoft.com/office/drawing/2014/main" id="{C513C6BA-CA1B-4F7E-9696-E092B6D12504}"/>
              </a:ext>
            </a:extLst>
          </xdr:cNvPr>
          <xdr:cNvSpPr>
            <a:spLocks noChangeArrowheads="1"/>
          </xdr:cNvSpPr>
        </xdr:nvSpPr>
        <xdr:spPr bwMode="auto">
          <a:xfrm>
            <a:off x="276225" y="38214300"/>
            <a:ext cx="45719" cy="36648"/>
          </a:xfrm>
          <a:prstGeom prst="ellipse">
            <a:avLst/>
          </a:prstGeom>
          <a:solidFill>
            <a:srgbClr val="4D148C"/>
          </a:solidFill>
          <a:ln w="9525">
            <a:solidFill>
              <a:srgbClr val="4D148C"/>
            </a:solidFill>
            <a:round/>
            <a:headEnd/>
            <a:tailEnd/>
          </a:ln>
        </xdr:spPr>
      </xdr:sp>
    </xdr:grpSp>
    <xdr:clientData/>
  </xdr:two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8550</xdr:rowOff>
    </xdr:from>
    <xdr:ext cx="6546850" cy="7027250"/>
    <xdr:pic>
      <xdr:nvPicPr>
        <xdr:cNvPr id="2" name="Picture 1">
          <a:extLst>
            <a:ext uri="{FF2B5EF4-FFF2-40B4-BE49-F238E27FC236}">
              <a16:creationId xmlns:a16="http://schemas.microsoft.com/office/drawing/2014/main" id="{D581DED4-A97C-4589-AF5D-94149A85B731}"/>
            </a:ext>
          </a:extLst>
        </xdr:cNvPr>
        <xdr:cNvPicPr>
          <a:picLocks noChangeAspect="1"/>
        </xdr:cNvPicPr>
      </xdr:nvPicPr>
      <xdr:blipFill>
        <a:blip xmlns:r="http://schemas.openxmlformats.org/officeDocument/2006/relationships" r:embed="rId1"/>
        <a:stretch>
          <a:fillRect/>
        </a:stretch>
      </xdr:blipFill>
      <xdr:spPr>
        <a:xfrm>
          <a:off x="0" y="8550"/>
          <a:ext cx="6546850" cy="702725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twoCellAnchor editAs="oneCell">
    <xdr:from>
      <xdr:col>1</xdr:col>
      <xdr:colOff>19051</xdr:colOff>
      <xdr:row>4</xdr:row>
      <xdr:rowOff>32386</xdr:rowOff>
    </xdr:from>
    <xdr:to>
      <xdr:col>19</xdr:col>
      <xdr:colOff>662941</xdr:colOff>
      <xdr:row>13</xdr:row>
      <xdr:rowOff>73222</xdr:rowOff>
    </xdr:to>
    <xdr:pic>
      <xdr:nvPicPr>
        <xdr:cNvPr id="2" name="Picture 1">
          <a:extLst>
            <a:ext uri="{FF2B5EF4-FFF2-40B4-BE49-F238E27FC236}">
              <a16:creationId xmlns:a16="http://schemas.microsoft.com/office/drawing/2014/main" id="{36C60406-4FFB-4F68-99AC-B4DEE2E04F6A}"/>
            </a:ext>
          </a:extLst>
        </xdr:cNvPr>
        <xdr:cNvPicPr>
          <a:picLocks noChangeAspect="1"/>
        </xdr:cNvPicPr>
      </xdr:nvPicPr>
      <xdr:blipFill>
        <a:blip xmlns:r="http://schemas.openxmlformats.org/officeDocument/2006/relationships" r:embed="rId1"/>
        <a:stretch>
          <a:fillRect/>
        </a:stretch>
      </xdr:blipFill>
      <xdr:spPr>
        <a:xfrm>
          <a:off x="247651" y="862966"/>
          <a:ext cx="7974330" cy="1343856"/>
        </a:xfrm>
        <a:prstGeom prst="rect">
          <a:avLst/>
        </a:prstGeom>
      </xdr:spPr>
    </xdr:pic>
    <xdr:clientData/>
  </xdr:twoCellAnchor>
  <xdr:twoCellAnchor>
    <xdr:from>
      <xdr:col>1</xdr:col>
      <xdr:colOff>76201</xdr:colOff>
      <xdr:row>5</xdr:row>
      <xdr:rowOff>12558</xdr:rowOff>
    </xdr:from>
    <xdr:to>
      <xdr:col>13</xdr:col>
      <xdr:colOff>234365</xdr:colOff>
      <xdr:row>12</xdr:row>
      <xdr:rowOff>54100</xdr:rowOff>
    </xdr:to>
    <xdr:sp macro="" textlink="">
      <xdr:nvSpPr>
        <xdr:cNvPr id="3" name="TextBox 2">
          <a:extLst>
            <a:ext uri="{FF2B5EF4-FFF2-40B4-BE49-F238E27FC236}">
              <a16:creationId xmlns:a16="http://schemas.microsoft.com/office/drawing/2014/main" id="{D0596CB5-E478-48B5-8AFF-41CF9DF48B31}"/>
            </a:ext>
          </a:extLst>
        </xdr:cNvPr>
        <xdr:cNvSpPr txBox="1">
          <a:spLocks noChangeAspect="1"/>
        </xdr:cNvSpPr>
      </xdr:nvSpPr>
      <xdr:spPr>
        <a:xfrm>
          <a:off x="304801" y="987918"/>
          <a:ext cx="5225464" cy="1055002"/>
        </a:xfrm>
        <a:prstGeom prst="rect">
          <a:avLst/>
        </a:prstGeom>
        <a:solidFill>
          <a:schemeClr val="lt1">
            <a:alpha val="84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900" b="1">
              <a:latin typeface="Arial" panose="020B0604020202020204" pitchFamily="34" charset="0"/>
              <a:cs typeface="Arial" panose="020B0604020202020204" pitchFamily="34" charset="0"/>
            </a:rPr>
            <a:t> Livraison avant la fermeture des bureaux le jour ouvrable suivant ou le plus tôt possible. </a:t>
          </a:r>
        </a:p>
        <a:p>
          <a:endParaRPr lang="de-CH" sz="900" b="1">
            <a:latin typeface="Arial" panose="020B0604020202020204" pitchFamily="34" charset="0"/>
            <a:cs typeface="Arial" panose="020B0604020202020204" pitchFamily="34" charset="0"/>
          </a:endParaRPr>
        </a:p>
        <a:p>
          <a:r>
            <a:rPr lang="de-CH" sz="900" b="0">
              <a:latin typeface="Arial" panose="020B0604020202020204" pitchFamily="34" charset="0"/>
              <a:cs typeface="Arial" panose="020B0604020202020204" pitchFamily="34" charset="0"/>
            </a:rPr>
            <a:t>- Livraison dans le monde entier</a:t>
          </a:r>
        </a:p>
        <a:p>
          <a:r>
            <a:rPr lang="de-CH" sz="900" b="0">
              <a:latin typeface="Arial" panose="020B0604020202020204" pitchFamily="34" charset="0"/>
              <a:cs typeface="Arial" panose="020B0604020202020204" pitchFamily="34" charset="0"/>
            </a:rPr>
            <a:t>- Pour les documents, les colis et le fret</a:t>
          </a:r>
        </a:p>
        <a:p>
          <a:r>
            <a:rPr lang="de-CH" sz="900" b="0">
              <a:latin typeface="Arial" panose="020B0604020202020204" pitchFamily="34" charset="0"/>
              <a:cs typeface="Arial" panose="020B0604020202020204" pitchFamily="34" charset="0"/>
            </a:rPr>
            <a:t>- Envois jusqu'à 500 kg</a:t>
          </a:r>
        </a:p>
        <a:p>
          <a:r>
            <a:rPr lang="de-CH" sz="900" b="0">
              <a:latin typeface="Arial" panose="020B0604020202020204" pitchFamily="34" charset="0"/>
              <a:cs typeface="Arial" panose="020B0604020202020204" pitchFamily="34" charset="0"/>
            </a:rPr>
            <a:t>- Service d'assurance facultatif et service prioritaire facultatif</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19051</xdr:colOff>
      <xdr:row>4</xdr:row>
      <xdr:rowOff>24766</xdr:rowOff>
    </xdr:from>
    <xdr:to>
      <xdr:col>20</xdr:col>
      <xdr:colOff>7621</xdr:colOff>
      <xdr:row>13</xdr:row>
      <xdr:rowOff>69454</xdr:rowOff>
    </xdr:to>
    <xdr:pic>
      <xdr:nvPicPr>
        <xdr:cNvPr id="2" name="Picture 1">
          <a:extLst>
            <a:ext uri="{FF2B5EF4-FFF2-40B4-BE49-F238E27FC236}">
              <a16:creationId xmlns:a16="http://schemas.microsoft.com/office/drawing/2014/main" id="{AD7E2044-3725-42CF-A864-29EE3F2F244B}"/>
            </a:ext>
          </a:extLst>
        </xdr:cNvPr>
        <xdr:cNvPicPr>
          <a:picLocks noChangeAspect="1"/>
        </xdr:cNvPicPr>
      </xdr:nvPicPr>
      <xdr:blipFill>
        <a:blip xmlns:r="http://schemas.openxmlformats.org/officeDocument/2006/relationships" r:embed="rId1"/>
        <a:stretch>
          <a:fillRect/>
        </a:stretch>
      </xdr:blipFill>
      <xdr:spPr>
        <a:xfrm>
          <a:off x="247651" y="855346"/>
          <a:ext cx="7997190" cy="1347708"/>
        </a:xfrm>
        <a:prstGeom prst="rect">
          <a:avLst/>
        </a:prstGeom>
      </xdr:spPr>
    </xdr:pic>
    <xdr:clientData/>
  </xdr:twoCellAnchor>
  <xdr:twoCellAnchor>
    <xdr:from>
      <xdr:col>1</xdr:col>
      <xdr:colOff>76200</xdr:colOff>
      <xdr:row>5</xdr:row>
      <xdr:rowOff>4938</xdr:rowOff>
    </xdr:from>
    <xdr:to>
      <xdr:col>13</xdr:col>
      <xdr:colOff>249343</xdr:colOff>
      <xdr:row>12</xdr:row>
      <xdr:rowOff>81307</xdr:rowOff>
    </xdr:to>
    <xdr:sp macro="" textlink="">
      <xdr:nvSpPr>
        <xdr:cNvPr id="3" name="TextBox 2">
          <a:extLst>
            <a:ext uri="{FF2B5EF4-FFF2-40B4-BE49-F238E27FC236}">
              <a16:creationId xmlns:a16="http://schemas.microsoft.com/office/drawing/2014/main" id="{9226D65C-4B95-44D1-8E56-0F5BC5BC7C32}"/>
            </a:ext>
          </a:extLst>
        </xdr:cNvPr>
        <xdr:cNvSpPr txBox="1">
          <a:spLocks noChangeAspect="1"/>
        </xdr:cNvSpPr>
      </xdr:nvSpPr>
      <xdr:spPr>
        <a:xfrm>
          <a:off x="304800" y="980298"/>
          <a:ext cx="5240443" cy="1089829"/>
        </a:xfrm>
        <a:prstGeom prst="rect">
          <a:avLst/>
        </a:prstGeom>
        <a:solidFill>
          <a:schemeClr val="lt1">
            <a:alpha val="84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de-CH" sz="900" b="1">
              <a:solidFill>
                <a:schemeClr val="dk1"/>
              </a:solidFill>
              <a:effectLst/>
              <a:latin typeface="Arial" panose="020B0604020202020204" pitchFamily="34" charset="0"/>
              <a:ea typeface="+mn-ea"/>
              <a:cs typeface="Arial" panose="020B0604020202020204" pitchFamily="34" charset="0"/>
            </a:rPr>
            <a:t>Livraison économique à jour fixe pour les colis et le fret </a:t>
          </a:r>
        </a:p>
        <a:p>
          <a:endParaRPr lang="de-CH" sz="900" b="1">
            <a:solidFill>
              <a:schemeClr val="dk1"/>
            </a:solidFill>
            <a:effectLst/>
            <a:latin typeface="Arial" panose="020B0604020202020204" pitchFamily="34" charset="0"/>
            <a:ea typeface="+mn-ea"/>
            <a:cs typeface="Arial" panose="020B0604020202020204" pitchFamily="34" charset="0"/>
          </a:endParaRPr>
        </a:p>
        <a:p>
          <a:r>
            <a:rPr lang="de-CH" sz="900" b="0">
              <a:solidFill>
                <a:schemeClr val="dk1"/>
              </a:solidFill>
              <a:effectLst/>
              <a:latin typeface="Arial" panose="020B0604020202020204" pitchFamily="34" charset="0"/>
              <a:ea typeface="+mn-ea"/>
              <a:cs typeface="Arial" panose="020B0604020202020204" pitchFamily="34" charset="0"/>
            </a:rPr>
            <a:t>- Livraison le jour ouvrable prévu</a:t>
          </a:r>
        </a:p>
        <a:p>
          <a:r>
            <a:rPr lang="de-CH" sz="900" b="0">
              <a:solidFill>
                <a:schemeClr val="dk1"/>
              </a:solidFill>
              <a:effectLst/>
              <a:latin typeface="Arial" panose="020B0604020202020204" pitchFamily="34" charset="0"/>
              <a:ea typeface="+mn-ea"/>
              <a:cs typeface="Arial" panose="020B0604020202020204" pitchFamily="34" charset="0"/>
            </a:rPr>
            <a:t>- Livraison dans le monde entier</a:t>
          </a:r>
        </a:p>
        <a:p>
          <a:r>
            <a:rPr lang="de-CH" sz="900" b="0">
              <a:solidFill>
                <a:schemeClr val="dk1"/>
              </a:solidFill>
              <a:effectLst/>
              <a:latin typeface="Arial" panose="020B0604020202020204" pitchFamily="34" charset="0"/>
              <a:ea typeface="+mn-ea"/>
              <a:cs typeface="Arial" panose="020B0604020202020204" pitchFamily="34" charset="0"/>
            </a:rPr>
            <a:t>- Envois jusqu'à 7 000 kg en Europe</a:t>
          </a:r>
        </a:p>
        <a:p>
          <a:r>
            <a:rPr lang="de-CH" sz="900" b="0">
              <a:solidFill>
                <a:schemeClr val="dk1"/>
              </a:solidFill>
              <a:effectLst/>
              <a:latin typeface="Arial" panose="020B0604020202020204" pitchFamily="34" charset="0"/>
              <a:ea typeface="+mn-ea"/>
              <a:cs typeface="Arial" panose="020B0604020202020204" pitchFamily="34" charset="0"/>
            </a:rPr>
            <a:t>- Service d'assurance facultatif</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438150</xdr:colOff>
      <xdr:row>19</xdr:row>
      <xdr:rowOff>114300</xdr:rowOff>
    </xdr:from>
    <xdr:to>
      <xdr:col>11</xdr:col>
      <xdr:colOff>304800</xdr:colOff>
      <xdr:row>20</xdr:row>
      <xdr:rowOff>219075</xdr:rowOff>
    </xdr:to>
    <xdr:sp macro="" textlink="">
      <xdr:nvSpPr>
        <xdr:cNvPr id="2" name="TextBox 19">
          <a:extLst>
            <a:ext uri="{FF2B5EF4-FFF2-40B4-BE49-F238E27FC236}">
              <a16:creationId xmlns:a16="http://schemas.microsoft.com/office/drawing/2014/main" id="{C6E13D91-861B-4F6F-A2B1-1CC5C7CDC5D9}"/>
            </a:ext>
          </a:extLst>
        </xdr:cNvPr>
        <xdr:cNvSpPr txBox="1">
          <a:spLocks noChangeArrowheads="1"/>
        </xdr:cNvSpPr>
      </xdr:nvSpPr>
      <xdr:spPr bwMode="auto">
        <a:xfrm rot="-1215218">
          <a:off x="5753100" y="4924425"/>
          <a:ext cx="361950" cy="685800"/>
        </a:xfrm>
        <a:prstGeom prst="rect">
          <a:avLst/>
        </a:prstGeom>
        <a:noFill/>
        <a:ln w="9525">
          <a:noFill/>
          <a:miter lim="800000"/>
          <a:headEnd/>
          <a:tailEnd/>
        </a:ln>
      </xdr:spPr>
    </xdr:sp>
    <xdr:clientData/>
  </xdr:twoCellAnchor>
  <xdr:oneCellAnchor>
    <xdr:from>
      <xdr:col>8</xdr:col>
      <xdr:colOff>266700</xdr:colOff>
      <xdr:row>17</xdr:row>
      <xdr:rowOff>228600</xdr:rowOff>
    </xdr:from>
    <xdr:ext cx="1705680" cy="1373364"/>
    <xdr:pic>
      <xdr:nvPicPr>
        <xdr:cNvPr id="3" name="Picture 8" descr="Final picture.png">
          <a:extLst>
            <a:ext uri="{FF2B5EF4-FFF2-40B4-BE49-F238E27FC236}">
              <a16:creationId xmlns:a16="http://schemas.microsoft.com/office/drawing/2014/main" id="{60351F0A-C00D-4CCE-A39B-4F0F5FE8D6E8}"/>
            </a:ext>
          </a:extLst>
        </xdr:cNvPr>
        <xdr:cNvPicPr>
          <a:picLocks noChangeAspect="1"/>
        </xdr:cNvPicPr>
      </xdr:nvPicPr>
      <xdr:blipFill>
        <a:blip xmlns:r="http://schemas.openxmlformats.org/officeDocument/2006/relationships" r:embed="rId1"/>
        <a:srcRect/>
        <a:stretch>
          <a:fillRect/>
        </a:stretch>
      </xdr:blipFill>
      <xdr:spPr bwMode="auto">
        <a:xfrm>
          <a:off x="4591050" y="4533900"/>
          <a:ext cx="1705680" cy="1373364"/>
        </a:xfrm>
        <a:prstGeom prst="rect">
          <a:avLst/>
        </a:prstGeom>
        <a:noFill/>
        <a:ln w="9525">
          <a:noFill/>
          <a:miter lim="800000"/>
          <a:headEnd/>
          <a:tailEnd/>
        </a:ln>
      </xdr:spPr>
    </xdr:pic>
    <xdr:clientData/>
  </xdr:oneCellAnchor>
</xdr:wsDr>
</file>

<file path=xl/drawings/drawing17.xml><?xml version="1.0" encoding="utf-8"?>
<xdr:wsDr xmlns:xdr="http://schemas.openxmlformats.org/drawingml/2006/spreadsheetDrawing" xmlns:a="http://schemas.openxmlformats.org/drawingml/2006/main">
  <xdr:twoCellAnchor>
    <xdr:from>
      <xdr:col>2</xdr:col>
      <xdr:colOff>1504</xdr:colOff>
      <xdr:row>6</xdr:row>
      <xdr:rowOff>0</xdr:rowOff>
    </xdr:from>
    <xdr:to>
      <xdr:col>2</xdr:col>
      <xdr:colOff>1504</xdr:colOff>
      <xdr:row>6</xdr:row>
      <xdr:rowOff>0</xdr:rowOff>
    </xdr:to>
    <xdr:sp macro="" textlink="">
      <xdr:nvSpPr>
        <xdr:cNvPr id="2" name="AutoShape 76">
          <a:extLst>
            <a:ext uri="{FF2B5EF4-FFF2-40B4-BE49-F238E27FC236}">
              <a16:creationId xmlns:a16="http://schemas.microsoft.com/office/drawing/2014/main" id="{D4D8DDB1-B472-42C9-8504-4F64BEC5F619}"/>
            </a:ext>
          </a:extLst>
        </xdr:cNvPr>
        <xdr:cNvSpPr>
          <a:spLocks/>
        </xdr:cNvSpPr>
      </xdr:nvSpPr>
      <xdr:spPr bwMode="auto">
        <a:xfrm>
          <a:off x="163429" y="1381125"/>
          <a:ext cx="0" cy="0"/>
        </a:xfrm>
        <a:prstGeom prst="leftBracket">
          <a:avLst>
            <a:gd name="adj" fmla="val -2147483648"/>
          </a:avLst>
        </a:prstGeom>
        <a:noFill/>
        <a:ln w="3175">
          <a:solidFill>
            <a:srgbClr val="FF66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1504</xdr:colOff>
      <xdr:row>6</xdr:row>
      <xdr:rowOff>0</xdr:rowOff>
    </xdr:from>
    <xdr:to>
      <xdr:col>2</xdr:col>
      <xdr:colOff>1504</xdr:colOff>
      <xdr:row>6</xdr:row>
      <xdr:rowOff>0</xdr:rowOff>
    </xdr:to>
    <xdr:sp macro="" textlink="">
      <xdr:nvSpPr>
        <xdr:cNvPr id="3" name="AutoShape 76">
          <a:extLst>
            <a:ext uri="{FF2B5EF4-FFF2-40B4-BE49-F238E27FC236}">
              <a16:creationId xmlns:a16="http://schemas.microsoft.com/office/drawing/2014/main" id="{D05E9574-F161-48FC-88F9-6F8C9C78475F}"/>
            </a:ext>
          </a:extLst>
        </xdr:cNvPr>
        <xdr:cNvSpPr>
          <a:spLocks/>
        </xdr:cNvSpPr>
      </xdr:nvSpPr>
      <xdr:spPr bwMode="auto">
        <a:xfrm>
          <a:off x="163429" y="1381125"/>
          <a:ext cx="0" cy="0"/>
        </a:xfrm>
        <a:prstGeom prst="leftBracket">
          <a:avLst>
            <a:gd name="adj" fmla="val -2147483648"/>
          </a:avLst>
        </a:prstGeom>
        <a:noFill/>
        <a:ln w="3175">
          <a:solidFill>
            <a:srgbClr val="FF66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114300</xdr:colOff>
      <xdr:row>291</xdr:row>
      <xdr:rowOff>76200</xdr:rowOff>
    </xdr:from>
    <xdr:to>
      <xdr:col>1</xdr:col>
      <xdr:colOff>160019</xdr:colOff>
      <xdr:row>296</xdr:row>
      <xdr:rowOff>104775</xdr:rowOff>
    </xdr:to>
    <xdr:grpSp>
      <xdr:nvGrpSpPr>
        <xdr:cNvPr id="2" name="Group 1">
          <a:extLst>
            <a:ext uri="{FF2B5EF4-FFF2-40B4-BE49-F238E27FC236}">
              <a16:creationId xmlns:a16="http://schemas.microsoft.com/office/drawing/2014/main" id="{4AEC8568-417E-4444-952B-25B47AE94AD8}"/>
            </a:ext>
          </a:extLst>
        </xdr:cNvPr>
        <xdr:cNvGrpSpPr/>
      </xdr:nvGrpSpPr>
      <xdr:grpSpPr>
        <a:xfrm>
          <a:off x="294198" y="54555202"/>
          <a:ext cx="48386" cy="857217"/>
          <a:chOff x="276225" y="38214300"/>
          <a:chExt cx="45719" cy="838200"/>
        </a:xfrm>
      </xdr:grpSpPr>
      <xdr:sp macro="" textlink="">
        <xdr:nvSpPr>
          <xdr:cNvPr id="3" name="Oval 17">
            <a:extLst>
              <a:ext uri="{FF2B5EF4-FFF2-40B4-BE49-F238E27FC236}">
                <a16:creationId xmlns:a16="http://schemas.microsoft.com/office/drawing/2014/main" id="{F2958904-8626-4620-AE87-CAB9FB87F8F3}"/>
              </a:ext>
            </a:extLst>
          </xdr:cNvPr>
          <xdr:cNvSpPr>
            <a:spLocks noChangeArrowheads="1"/>
          </xdr:cNvSpPr>
        </xdr:nvSpPr>
        <xdr:spPr bwMode="auto">
          <a:xfrm>
            <a:off x="276225" y="38367244"/>
            <a:ext cx="45719" cy="36648"/>
          </a:xfrm>
          <a:prstGeom prst="ellipse">
            <a:avLst/>
          </a:prstGeom>
          <a:solidFill>
            <a:srgbClr val="4D148C"/>
          </a:solidFill>
          <a:ln w="9525">
            <a:solidFill>
              <a:srgbClr val="4D148C"/>
            </a:solidFill>
            <a:round/>
            <a:headEnd/>
            <a:tailEnd/>
          </a:ln>
        </xdr:spPr>
      </xdr:sp>
      <xdr:sp macro="" textlink="">
        <xdr:nvSpPr>
          <xdr:cNvPr id="4" name="Oval 19">
            <a:extLst>
              <a:ext uri="{FF2B5EF4-FFF2-40B4-BE49-F238E27FC236}">
                <a16:creationId xmlns:a16="http://schemas.microsoft.com/office/drawing/2014/main" id="{9EFC9878-5BDE-4734-ACE6-40E7A1582D94}"/>
              </a:ext>
            </a:extLst>
          </xdr:cNvPr>
          <xdr:cNvSpPr>
            <a:spLocks noChangeArrowheads="1"/>
          </xdr:cNvSpPr>
        </xdr:nvSpPr>
        <xdr:spPr bwMode="auto">
          <a:xfrm>
            <a:off x="276225" y="38691639"/>
            <a:ext cx="45719" cy="36648"/>
          </a:xfrm>
          <a:prstGeom prst="ellipse">
            <a:avLst/>
          </a:prstGeom>
          <a:solidFill>
            <a:srgbClr val="4D148C"/>
          </a:solidFill>
          <a:ln w="9525">
            <a:solidFill>
              <a:srgbClr val="4D148C"/>
            </a:solidFill>
            <a:round/>
            <a:headEnd/>
            <a:tailEnd/>
          </a:ln>
        </xdr:spPr>
      </xdr:sp>
      <xdr:sp macro="" textlink="">
        <xdr:nvSpPr>
          <xdr:cNvPr id="5" name="Oval 20">
            <a:extLst>
              <a:ext uri="{FF2B5EF4-FFF2-40B4-BE49-F238E27FC236}">
                <a16:creationId xmlns:a16="http://schemas.microsoft.com/office/drawing/2014/main" id="{22C496A6-933D-4701-9BF2-A8746C6B65A0}"/>
              </a:ext>
            </a:extLst>
          </xdr:cNvPr>
          <xdr:cNvSpPr>
            <a:spLocks noChangeArrowheads="1"/>
          </xdr:cNvSpPr>
        </xdr:nvSpPr>
        <xdr:spPr bwMode="auto">
          <a:xfrm>
            <a:off x="276225" y="39015852"/>
            <a:ext cx="45719" cy="36648"/>
          </a:xfrm>
          <a:prstGeom prst="ellipse">
            <a:avLst/>
          </a:prstGeom>
          <a:solidFill>
            <a:srgbClr val="4D148C"/>
          </a:solidFill>
          <a:ln w="9525">
            <a:solidFill>
              <a:srgbClr val="4D148C"/>
            </a:solidFill>
            <a:round/>
            <a:headEnd/>
            <a:tailEnd/>
          </a:ln>
        </xdr:spPr>
      </xdr:sp>
      <xdr:sp macro="" textlink="">
        <xdr:nvSpPr>
          <xdr:cNvPr id="6" name="Oval 22">
            <a:extLst>
              <a:ext uri="{FF2B5EF4-FFF2-40B4-BE49-F238E27FC236}">
                <a16:creationId xmlns:a16="http://schemas.microsoft.com/office/drawing/2014/main" id="{A64F2591-8C17-4941-B211-E67C1785BDB1}"/>
              </a:ext>
            </a:extLst>
          </xdr:cNvPr>
          <xdr:cNvSpPr>
            <a:spLocks noChangeArrowheads="1"/>
          </xdr:cNvSpPr>
        </xdr:nvSpPr>
        <xdr:spPr bwMode="auto">
          <a:xfrm>
            <a:off x="276225" y="38853745"/>
            <a:ext cx="45719" cy="36648"/>
          </a:xfrm>
          <a:prstGeom prst="ellipse">
            <a:avLst/>
          </a:prstGeom>
          <a:solidFill>
            <a:srgbClr val="4D148C"/>
          </a:solidFill>
          <a:ln w="9525">
            <a:solidFill>
              <a:srgbClr val="4D148C"/>
            </a:solidFill>
            <a:round/>
            <a:headEnd/>
            <a:tailEnd/>
          </a:ln>
        </xdr:spPr>
      </xdr:sp>
      <xdr:sp macro="" textlink="">
        <xdr:nvSpPr>
          <xdr:cNvPr id="7" name="Oval 6">
            <a:extLst>
              <a:ext uri="{FF2B5EF4-FFF2-40B4-BE49-F238E27FC236}">
                <a16:creationId xmlns:a16="http://schemas.microsoft.com/office/drawing/2014/main" id="{9A29C60B-E9A1-4CEE-AD1B-B963C2043229}"/>
              </a:ext>
            </a:extLst>
          </xdr:cNvPr>
          <xdr:cNvSpPr>
            <a:spLocks noChangeArrowheads="1"/>
          </xdr:cNvSpPr>
        </xdr:nvSpPr>
        <xdr:spPr bwMode="auto">
          <a:xfrm>
            <a:off x="276225" y="38538694"/>
            <a:ext cx="45719" cy="36648"/>
          </a:xfrm>
          <a:prstGeom prst="ellipse">
            <a:avLst/>
          </a:prstGeom>
          <a:solidFill>
            <a:srgbClr val="4D148C"/>
          </a:solidFill>
          <a:ln w="9525">
            <a:solidFill>
              <a:srgbClr val="4D148C"/>
            </a:solidFill>
            <a:round/>
            <a:headEnd/>
            <a:tailEnd/>
          </a:ln>
        </xdr:spPr>
      </xdr:sp>
      <xdr:sp macro="" textlink="">
        <xdr:nvSpPr>
          <xdr:cNvPr id="8" name="Oval 17">
            <a:extLst>
              <a:ext uri="{FF2B5EF4-FFF2-40B4-BE49-F238E27FC236}">
                <a16:creationId xmlns:a16="http://schemas.microsoft.com/office/drawing/2014/main" id="{753099ED-467D-416E-9020-2FA6154FADFF}"/>
              </a:ext>
            </a:extLst>
          </xdr:cNvPr>
          <xdr:cNvSpPr>
            <a:spLocks noChangeArrowheads="1"/>
          </xdr:cNvSpPr>
        </xdr:nvSpPr>
        <xdr:spPr bwMode="auto">
          <a:xfrm>
            <a:off x="276225" y="38214300"/>
            <a:ext cx="45719" cy="36648"/>
          </a:xfrm>
          <a:prstGeom prst="ellipse">
            <a:avLst/>
          </a:prstGeom>
          <a:solidFill>
            <a:srgbClr val="4D148C"/>
          </a:solidFill>
          <a:ln w="9525">
            <a:solidFill>
              <a:srgbClr val="4D148C"/>
            </a:solidFill>
            <a:round/>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12700" cap="flat" cmpd="sng" algn="ctr">
          <a:solidFill>
            <a:srgbClr xmlns:mc="http://schemas.openxmlformats.org/markup-compatibility/2006" xmlns:a14="http://schemas.microsoft.com/office/drawing/2010/main" val="340000" mc:Ignorable="a14" a14:legacySpreadsheetColorIndex="52"/>
          </a:solid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a:lstStyle/>
    </a:spDef>
    <a:lnDef>
      <a:spPr bwMode="auto">
        <a:xfrm>
          <a:off x="0" y="0"/>
          <a:ext cx="1" cy="1"/>
        </a:xfrm>
        <a:custGeom>
          <a:avLst/>
          <a:gdLst/>
          <a:ahLst/>
          <a:cxnLst/>
          <a:rect l="0" t="0" r="0" b="0"/>
          <a:pathLst/>
        </a:custGeom>
        <a:noFill/>
        <a:ln w="12700" cap="flat" cmpd="sng" algn="ctr">
          <a:solidFill>
            <a:srgbClr xmlns:mc="http://schemas.openxmlformats.org/markup-compatibility/2006" xmlns:a14="http://schemas.microsoft.com/office/drawing/2010/main" val="340000" mc:Ignorable="a14" a14:legacySpreadsheetColorIndex="52"/>
          </a:solid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4.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5.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6.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7.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8.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I40"/>
  <sheetViews>
    <sheetView tabSelected="1" zoomScale="80" zoomScaleNormal="80" workbookViewId="0">
      <selection activeCell="D31" sqref="D31"/>
    </sheetView>
  </sheetViews>
  <sheetFormatPr defaultRowHeight="12.75"/>
  <cols>
    <col min="1" max="1" width="15.625" style="92" bestFit="1" customWidth="1"/>
    <col min="2" max="2" width="9" style="92"/>
    <col min="3" max="3" width="18.75" style="92" bestFit="1" customWidth="1"/>
    <col min="4" max="4" width="27.75" style="92" bestFit="1" customWidth="1"/>
    <col min="5" max="5" width="14.875" style="92" bestFit="1" customWidth="1"/>
    <col min="6" max="6" width="22.125" style="92" bestFit="1" customWidth="1"/>
    <col min="7" max="7" width="14.375" style="92" bestFit="1" customWidth="1"/>
    <col min="8" max="8" width="8.25" style="92" bestFit="1" customWidth="1"/>
    <col min="9" max="9" width="11" style="92" bestFit="1" customWidth="1"/>
    <col min="10" max="247" width="9" style="92"/>
    <col min="248" max="248" width="12.25" style="92" bestFit="1" customWidth="1"/>
    <col min="249" max="249" width="9" style="92"/>
    <col min="250" max="250" width="23.25" style="92" bestFit="1" customWidth="1"/>
    <col min="251" max="251" width="9" style="92"/>
    <col min="252" max="252" width="12.625" style="92" bestFit="1" customWidth="1"/>
    <col min="253" max="253" width="19" style="92" bestFit="1" customWidth="1"/>
    <col min="254" max="254" width="11.875" style="92" bestFit="1" customWidth="1"/>
    <col min="255" max="255" width="7.375" style="92" bestFit="1" customWidth="1"/>
    <col min="256" max="503" width="9" style="92"/>
    <col min="504" max="504" width="12.25" style="92" bestFit="1" customWidth="1"/>
    <col min="505" max="505" width="9" style="92"/>
    <col min="506" max="506" width="23.25" style="92" bestFit="1" customWidth="1"/>
    <col min="507" max="507" width="9" style="92"/>
    <col min="508" max="508" width="12.625" style="92" bestFit="1" customWidth="1"/>
    <col min="509" max="509" width="19" style="92" bestFit="1" customWidth="1"/>
    <col min="510" max="510" width="11.875" style="92" bestFit="1" customWidth="1"/>
    <col min="511" max="511" width="7.375" style="92" bestFit="1" customWidth="1"/>
    <col min="512" max="759" width="9" style="92"/>
    <col min="760" max="760" width="12.25" style="92" bestFit="1" customWidth="1"/>
    <col min="761" max="761" width="9" style="92"/>
    <col min="762" max="762" width="23.25" style="92" bestFit="1" customWidth="1"/>
    <col min="763" max="763" width="9" style="92"/>
    <col min="764" max="764" width="12.625" style="92" bestFit="1" customWidth="1"/>
    <col min="765" max="765" width="19" style="92" bestFit="1" customWidth="1"/>
    <col min="766" max="766" width="11.875" style="92" bestFit="1" customWidth="1"/>
    <col min="767" max="767" width="7.375" style="92" bestFit="1" customWidth="1"/>
    <col min="768" max="1015" width="9" style="92"/>
    <col min="1016" max="1016" width="12.25" style="92" bestFit="1" customWidth="1"/>
    <col min="1017" max="1017" width="9" style="92"/>
    <col min="1018" max="1018" width="23.25" style="92" bestFit="1" customWidth="1"/>
    <col min="1019" max="1019" width="9" style="92"/>
    <col min="1020" max="1020" width="12.625" style="92" bestFit="1" customWidth="1"/>
    <col min="1021" max="1021" width="19" style="92" bestFit="1" customWidth="1"/>
    <col min="1022" max="1022" width="11.875" style="92" bestFit="1" customWidth="1"/>
    <col min="1023" max="1023" width="7.375" style="92" bestFit="1" customWidth="1"/>
    <col min="1024" max="1271" width="9" style="92"/>
    <col min="1272" max="1272" width="12.25" style="92" bestFit="1" customWidth="1"/>
    <col min="1273" max="1273" width="9" style="92"/>
    <col min="1274" max="1274" width="23.25" style="92" bestFit="1" customWidth="1"/>
    <col min="1275" max="1275" width="9" style="92"/>
    <col min="1276" max="1276" width="12.625" style="92" bestFit="1" customWidth="1"/>
    <col min="1277" max="1277" width="19" style="92" bestFit="1" customWidth="1"/>
    <col min="1278" max="1278" width="11.875" style="92" bestFit="1" customWidth="1"/>
    <col min="1279" max="1279" width="7.375" style="92" bestFit="1" customWidth="1"/>
    <col min="1280" max="1527" width="9" style="92"/>
    <col min="1528" max="1528" width="12.25" style="92" bestFit="1" customWidth="1"/>
    <col min="1529" max="1529" width="9" style="92"/>
    <col min="1530" max="1530" width="23.25" style="92" bestFit="1" customWidth="1"/>
    <col min="1531" max="1531" width="9" style="92"/>
    <col min="1532" max="1532" width="12.625" style="92" bestFit="1" customWidth="1"/>
    <col min="1533" max="1533" width="19" style="92" bestFit="1" customWidth="1"/>
    <col min="1534" max="1534" width="11.875" style="92" bestFit="1" customWidth="1"/>
    <col min="1535" max="1535" width="7.375" style="92" bestFit="1" customWidth="1"/>
    <col min="1536" max="1783" width="9" style="92"/>
    <col min="1784" max="1784" width="12.25" style="92" bestFit="1" customWidth="1"/>
    <col min="1785" max="1785" width="9" style="92"/>
    <col min="1786" max="1786" width="23.25" style="92" bestFit="1" customWidth="1"/>
    <col min="1787" max="1787" width="9" style="92"/>
    <col min="1788" max="1788" width="12.625" style="92" bestFit="1" customWidth="1"/>
    <col min="1789" max="1789" width="19" style="92" bestFit="1" customWidth="1"/>
    <col min="1790" max="1790" width="11.875" style="92" bestFit="1" customWidth="1"/>
    <col min="1791" max="1791" width="7.375" style="92" bestFit="1" customWidth="1"/>
    <col min="1792" max="2039" width="9" style="92"/>
    <col min="2040" max="2040" width="12.25" style="92" bestFit="1" customWidth="1"/>
    <col min="2041" max="2041" width="9" style="92"/>
    <col min="2042" max="2042" width="23.25" style="92" bestFit="1" customWidth="1"/>
    <col min="2043" max="2043" width="9" style="92"/>
    <col min="2044" max="2044" width="12.625" style="92" bestFit="1" customWidth="1"/>
    <col min="2045" max="2045" width="19" style="92" bestFit="1" customWidth="1"/>
    <col min="2046" max="2046" width="11.875" style="92" bestFit="1" customWidth="1"/>
    <col min="2047" max="2047" width="7.375" style="92" bestFit="1" customWidth="1"/>
    <col min="2048" max="2295" width="9" style="92"/>
    <col min="2296" max="2296" width="12.25" style="92" bestFit="1" customWidth="1"/>
    <col min="2297" max="2297" width="9" style="92"/>
    <col min="2298" max="2298" width="23.25" style="92" bestFit="1" customWidth="1"/>
    <col min="2299" max="2299" width="9" style="92"/>
    <col min="2300" max="2300" width="12.625" style="92" bestFit="1" customWidth="1"/>
    <col min="2301" max="2301" width="19" style="92" bestFit="1" customWidth="1"/>
    <col min="2302" max="2302" width="11.875" style="92" bestFit="1" customWidth="1"/>
    <col min="2303" max="2303" width="7.375" style="92" bestFit="1" customWidth="1"/>
    <col min="2304" max="2551" width="9" style="92"/>
    <col min="2552" max="2552" width="12.25" style="92" bestFit="1" customWidth="1"/>
    <col min="2553" max="2553" width="9" style="92"/>
    <col min="2554" max="2554" width="23.25" style="92" bestFit="1" customWidth="1"/>
    <col min="2555" max="2555" width="9" style="92"/>
    <col min="2556" max="2556" width="12.625" style="92" bestFit="1" customWidth="1"/>
    <col min="2557" max="2557" width="19" style="92" bestFit="1" customWidth="1"/>
    <col min="2558" max="2558" width="11.875" style="92" bestFit="1" customWidth="1"/>
    <col min="2559" max="2559" width="7.375" style="92" bestFit="1" customWidth="1"/>
    <col min="2560" max="2807" width="9" style="92"/>
    <col min="2808" max="2808" width="12.25" style="92" bestFit="1" customWidth="1"/>
    <col min="2809" max="2809" width="9" style="92"/>
    <col min="2810" max="2810" width="23.25" style="92" bestFit="1" customWidth="1"/>
    <col min="2811" max="2811" width="9" style="92"/>
    <col min="2812" max="2812" width="12.625" style="92" bestFit="1" customWidth="1"/>
    <col min="2813" max="2813" width="19" style="92" bestFit="1" customWidth="1"/>
    <col min="2814" max="2814" width="11.875" style="92" bestFit="1" customWidth="1"/>
    <col min="2815" max="2815" width="7.375" style="92" bestFit="1" customWidth="1"/>
    <col min="2816" max="3063" width="9" style="92"/>
    <col min="3064" max="3064" width="12.25" style="92" bestFit="1" customWidth="1"/>
    <col min="3065" max="3065" width="9" style="92"/>
    <col min="3066" max="3066" width="23.25" style="92" bestFit="1" customWidth="1"/>
    <col min="3067" max="3067" width="9" style="92"/>
    <col min="3068" max="3068" width="12.625" style="92" bestFit="1" customWidth="1"/>
    <col min="3069" max="3069" width="19" style="92" bestFit="1" customWidth="1"/>
    <col min="3070" max="3070" width="11.875" style="92" bestFit="1" customWidth="1"/>
    <col min="3071" max="3071" width="7.375" style="92" bestFit="1" customWidth="1"/>
    <col min="3072" max="3319" width="9" style="92"/>
    <col min="3320" max="3320" width="12.25" style="92" bestFit="1" customWidth="1"/>
    <col min="3321" max="3321" width="9" style="92"/>
    <col min="3322" max="3322" width="23.25" style="92" bestFit="1" customWidth="1"/>
    <col min="3323" max="3323" width="9" style="92"/>
    <col min="3324" max="3324" width="12.625" style="92" bestFit="1" customWidth="1"/>
    <col min="3325" max="3325" width="19" style="92" bestFit="1" customWidth="1"/>
    <col min="3326" max="3326" width="11.875" style="92" bestFit="1" customWidth="1"/>
    <col min="3327" max="3327" width="7.375" style="92" bestFit="1" customWidth="1"/>
    <col min="3328" max="3575" width="9" style="92"/>
    <col min="3576" max="3576" width="12.25" style="92" bestFit="1" customWidth="1"/>
    <col min="3577" max="3577" width="9" style="92"/>
    <col min="3578" max="3578" width="23.25" style="92" bestFit="1" customWidth="1"/>
    <col min="3579" max="3579" width="9" style="92"/>
    <col min="3580" max="3580" width="12.625" style="92" bestFit="1" customWidth="1"/>
    <col min="3581" max="3581" width="19" style="92" bestFit="1" customWidth="1"/>
    <col min="3582" max="3582" width="11.875" style="92" bestFit="1" customWidth="1"/>
    <col min="3583" max="3583" width="7.375" style="92" bestFit="1" customWidth="1"/>
    <col min="3584" max="3831" width="9" style="92"/>
    <col min="3832" max="3832" width="12.25" style="92" bestFit="1" customWidth="1"/>
    <col min="3833" max="3833" width="9" style="92"/>
    <col min="3834" max="3834" width="23.25" style="92" bestFit="1" customWidth="1"/>
    <col min="3835" max="3835" width="9" style="92"/>
    <col min="3836" max="3836" width="12.625" style="92" bestFit="1" customWidth="1"/>
    <col min="3837" max="3837" width="19" style="92" bestFit="1" customWidth="1"/>
    <col min="3838" max="3838" width="11.875" style="92" bestFit="1" customWidth="1"/>
    <col min="3839" max="3839" width="7.375" style="92" bestFit="1" customWidth="1"/>
    <col min="3840" max="4087" width="9" style="92"/>
    <col min="4088" max="4088" width="12.25" style="92" bestFit="1" customWidth="1"/>
    <col min="4089" max="4089" width="9" style="92"/>
    <col min="4090" max="4090" width="23.25" style="92" bestFit="1" customWidth="1"/>
    <col min="4091" max="4091" width="9" style="92"/>
    <col min="4092" max="4092" width="12.625" style="92" bestFit="1" customWidth="1"/>
    <col min="4093" max="4093" width="19" style="92" bestFit="1" customWidth="1"/>
    <col min="4094" max="4094" width="11.875" style="92" bestFit="1" customWidth="1"/>
    <col min="4095" max="4095" width="7.375" style="92" bestFit="1" customWidth="1"/>
    <col min="4096" max="4343" width="9" style="92"/>
    <col min="4344" max="4344" width="12.25" style="92" bestFit="1" customWidth="1"/>
    <col min="4345" max="4345" width="9" style="92"/>
    <col min="4346" max="4346" width="23.25" style="92" bestFit="1" customWidth="1"/>
    <col min="4347" max="4347" width="9" style="92"/>
    <col min="4348" max="4348" width="12.625" style="92" bestFit="1" customWidth="1"/>
    <col min="4349" max="4349" width="19" style="92" bestFit="1" customWidth="1"/>
    <col min="4350" max="4350" width="11.875" style="92" bestFit="1" customWidth="1"/>
    <col min="4351" max="4351" width="7.375" style="92" bestFit="1" customWidth="1"/>
    <col min="4352" max="4599" width="9" style="92"/>
    <col min="4600" max="4600" width="12.25" style="92" bestFit="1" customWidth="1"/>
    <col min="4601" max="4601" width="9" style="92"/>
    <col min="4602" max="4602" width="23.25" style="92" bestFit="1" customWidth="1"/>
    <col min="4603" max="4603" width="9" style="92"/>
    <col min="4604" max="4604" width="12.625" style="92" bestFit="1" customWidth="1"/>
    <col min="4605" max="4605" width="19" style="92" bestFit="1" customWidth="1"/>
    <col min="4606" max="4606" width="11.875" style="92" bestFit="1" customWidth="1"/>
    <col min="4607" max="4607" width="7.375" style="92" bestFit="1" customWidth="1"/>
    <col min="4608" max="4855" width="9" style="92"/>
    <col min="4856" max="4856" width="12.25" style="92" bestFit="1" customWidth="1"/>
    <col min="4857" max="4857" width="9" style="92"/>
    <col min="4858" max="4858" width="23.25" style="92" bestFit="1" customWidth="1"/>
    <col min="4859" max="4859" width="9" style="92"/>
    <col min="4860" max="4860" width="12.625" style="92" bestFit="1" customWidth="1"/>
    <col min="4861" max="4861" width="19" style="92" bestFit="1" customWidth="1"/>
    <col min="4862" max="4862" width="11.875" style="92" bestFit="1" customWidth="1"/>
    <col min="4863" max="4863" width="7.375" style="92" bestFit="1" customWidth="1"/>
    <col min="4864" max="5111" width="9" style="92"/>
    <col min="5112" max="5112" width="12.25" style="92" bestFit="1" customWidth="1"/>
    <col min="5113" max="5113" width="9" style="92"/>
    <col min="5114" max="5114" width="23.25" style="92" bestFit="1" customWidth="1"/>
    <col min="5115" max="5115" width="9" style="92"/>
    <col min="5116" max="5116" width="12.625" style="92" bestFit="1" customWidth="1"/>
    <col min="5117" max="5117" width="19" style="92" bestFit="1" customWidth="1"/>
    <col min="5118" max="5118" width="11.875" style="92" bestFit="1" customWidth="1"/>
    <col min="5119" max="5119" width="7.375" style="92" bestFit="1" customWidth="1"/>
    <col min="5120" max="5367" width="9" style="92"/>
    <col min="5368" max="5368" width="12.25" style="92" bestFit="1" customWidth="1"/>
    <col min="5369" max="5369" width="9" style="92"/>
    <col min="5370" max="5370" width="23.25" style="92" bestFit="1" customWidth="1"/>
    <col min="5371" max="5371" width="9" style="92"/>
    <col min="5372" max="5372" width="12.625" style="92" bestFit="1" customWidth="1"/>
    <col min="5373" max="5373" width="19" style="92" bestFit="1" customWidth="1"/>
    <col min="5374" max="5374" width="11.875" style="92" bestFit="1" customWidth="1"/>
    <col min="5375" max="5375" width="7.375" style="92" bestFit="1" customWidth="1"/>
    <col min="5376" max="5623" width="9" style="92"/>
    <col min="5624" max="5624" width="12.25" style="92" bestFit="1" customWidth="1"/>
    <col min="5625" max="5625" width="9" style="92"/>
    <col min="5626" max="5626" width="23.25" style="92" bestFit="1" customWidth="1"/>
    <col min="5627" max="5627" width="9" style="92"/>
    <col min="5628" max="5628" width="12.625" style="92" bestFit="1" customWidth="1"/>
    <col min="5629" max="5629" width="19" style="92" bestFit="1" customWidth="1"/>
    <col min="5630" max="5630" width="11.875" style="92" bestFit="1" customWidth="1"/>
    <col min="5631" max="5631" width="7.375" style="92" bestFit="1" customWidth="1"/>
    <col min="5632" max="5879" width="9" style="92"/>
    <col min="5880" max="5880" width="12.25" style="92" bestFit="1" customWidth="1"/>
    <col min="5881" max="5881" width="9" style="92"/>
    <col min="5882" max="5882" width="23.25" style="92" bestFit="1" customWidth="1"/>
    <col min="5883" max="5883" width="9" style="92"/>
    <col min="5884" max="5884" width="12.625" style="92" bestFit="1" customWidth="1"/>
    <col min="5885" max="5885" width="19" style="92" bestFit="1" customWidth="1"/>
    <col min="5886" max="5886" width="11.875" style="92" bestFit="1" customWidth="1"/>
    <col min="5887" max="5887" width="7.375" style="92" bestFit="1" customWidth="1"/>
    <col min="5888" max="6135" width="9" style="92"/>
    <col min="6136" max="6136" width="12.25" style="92" bestFit="1" customWidth="1"/>
    <col min="6137" max="6137" width="9" style="92"/>
    <col min="6138" max="6138" width="23.25" style="92" bestFit="1" customWidth="1"/>
    <col min="6139" max="6139" width="9" style="92"/>
    <col min="6140" max="6140" width="12.625" style="92" bestFit="1" customWidth="1"/>
    <col min="6141" max="6141" width="19" style="92" bestFit="1" customWidth="1"/>
    <col min="6142" max="6142" width="11.875" style="92" bestFit="1" customWidth="1"/>
    <col min="6143" max="6143" width="7.375" style="92" bestFit="1" customWidth="1"/>
    <col min="6144" max="6391" width="9" style="92"/>
    <col min="6392" max="6392" width="12.25" style="92" bestFit="1" customWidth="1"/>
    <col min="6393" max="6393" width="9" style="92"/>
    <col min="6394" max="6394" width="23.25" style="92" bestFit="1" customWidth="1"/>
    <col min="6395" max="6395" width="9" style="92"/>
    <col min="6396" max="6396" width="12.625" style="92" bestFit="1" customWidth="1"/>
    <col min="6397" max="6397" width="19" style="92" bestFit="1" customWidth="1"/>
    <col min="6398" max="6398" width="11.875" style="92" bestFit="1" customWidth="1"/>
    <col min="6399" max="6399" width="7.375" style="92" bestFit="1" customWidth="1"/>
    <col min="6400" max="6647" width="9" style="92"/>
    <col min="6648" max="6648" width="12.25" style="92" bestFit="1" customWidth="1"/>
    <col min="6649" max="6649" width="9" style="92"/>
    <col min="6650" max="6650" width="23.25" style="92" bestFit="1" customWidth="1"/>
    <col min="6651" max="6651" width="9" style="92"/>
    <col min="6652" max="6652" width="12.625" style="92" bestFit="1" customWidth="1"/>
    <col min="6653" max="6653" width="19" style="92" bestFit="1" customWidth="1"/>
    <col min="6654" max="6654" width="11.875" style="92" bestFit="1" customWidth="1"/>
    <col min="6655" max="6655" width="7.375" style="92" bestFit="1" customWidth="1"/>
    <col min="6656" max="6903" width="9" style="92"/>
    <col min="6904" max="6904" width="12.25" style="92" bestFit="1" customWidth="1"/>
    <col min="6905" max="6905" width="9" style="92"/>
    <col min="6906" max="6906" width="23.25" style="92" bestFit="1" customWidth="1"/>
    <col min="6907" max="6907" width="9" style="92"/>
    <col min="6908" max="6908" width="12.625" style="92" bestFit="1" customWidth="1"/>
    <col min="6909" max="6909" width="19" style="92" bestFit="1" customWidth="1"/>
    <col min="6910" max="6910" width="11.875" style="92" bestFit="1" customWidth="1"/>
    <col min="6911" max="6911" width="7.375" style="92" bestFit="1" customWidth="1"/>
    <col min="6912" max="7159" width="9" style="92"/>
    <col min="7160" max="7160" width="12.25" style="92" bestFit="1" customWidth="1"/>
    <col min="7161" max="7161" width="9" style="92"/>
    <col min="7162" max="7162" width="23.25" style="92" bestFit="1" customWidth="1"/>
    <col min="7163" max="7163" width="9" style="92"/>
    <col min="7164" max="7164" width="12.625" style="92" bestFit="1" customWidth="1"/>
    <col min="7165" max="7165" width="19" style="92" bestFit="1" customWidth="1"/>
    <col min="7166" max="7166" width="11.875" style="92" bestFit="1" customWidth="1"/>
    <col min="7167" max="7167" width="7.375" style="92" bestFit="1" customWidth="1"/>
    <col min="7168" max="7415" width="9" style="92"/>
    <col min="7416" max="7416" width="12.25" style="92" bestFit="1" customWidth="1"/>
    <col min="7417" max="7417" width="9" style="92"/>
    <col min="7418" max="7418" width="23.25" style="92" bestFit="1" customWidth="1"/>
    <col min="7419" max="7419" width="9" style="92"/>
    <col min="7420" max="7420" width="12.625" style="92" bestFit="1" customWidth="1"/>
    <col min="7421" max="7421" width="19" style="92" bestFit="1" customWidth="1"/>
    <col min="7422" max="7422" width="11.875" style="92" bestFit="1" customWidth="1"/>
    <col min="7423" max="7423" width="7.375" style="92" bestFit="1" customWidth="1"/>
    <col min="7424" max="7671" width="9" style="92"/>
    <col min="7672" max="7672" width="12.25" style="92" bestFit="1" customWidth="1"/>
    <col min="7673" max="7673" width="9" style="92"/>
    <col min="7674" max="7674" width="23.25" style="92" bestFit="1" customWidth="1"/>
    <col min="7675" max="7675" width="9" style="92"/>
    <col min="7676" max="7676" width="12.625" style="92" bestFit="1" customWidth="1"/>
    <col min="7677" max="7677" width="19" style="92" bestFit="1" customWidth="1"/>
    <col min="7678" max="7678" width="11.875" style="92" bestFit="1" customWidth="1"/>
    <col min="7679" max="7679" width="7.375" style="92" bestFit="1" customWidth="1"/>
    <col min="7680" max="7927" width="9" style="92"/>
    <col min="7928" max="7928" width="12.25" style="92" bestFit="1" customWidth="1"/>
    <col min="7929" max="7929" width="9" style="92"/>
    <col min="7930" max="7930" width="23.25" style="92" bestFit="1" customWidth="1"/>
    <col min="7931" max="7931" width="9" style="92"/>
    <col min="7932" max="7932" width="12.625" style="92" bestFit="1" customWidth="1"/>
    <col min="7933" max="7933" width="19" style="92" bestFit="1" customWidth="1"/>
    <col min="7934" max="7934" width="11.875" style="92" bestFit="1" customWidth="1"/>
    <col min="7935" max="7935" width="7.375" style="92" bestFit="1" customWidth="1"/>
    <col min="7936" max="8183" width="9" style="92"/>
    <col min="8184" max="8184" width="12.25" style="92" bestFit="1" customWidth="1"/>
    <col min="8185" max="8185" width="9" style="92"/>
    <col min="8186" max="8186" width="23.25" style="92" bestFit="1" customWidth="1"/>
    <col min="8187" max="8187" width="9" style="92"/>
    <col min="8188" max="8188" width="12.625" style="92" bestFit="1" customWidth="1"/>
    <col min="8189" max="8189" width="19" style="92" bestFit="1" customWidth="1"/>
    <col min="8190" max="8190" width="11.875" style="92" bestFit="1" customWidth="1"/>
    <col min="8191" max="8191" width="7.375" style="92" bestFit="1" customWidth="1"/>
    <col min="8192" max="8439" width="9" style="92"/>
    <col min="8440" max="8440" width="12.25" style="92" bestFit="1" customWidth="1"/>
    <col min="8441" max="8441" width="9" style="92"/>
    <col min="8442" max="8442" width="23.25" style="92" bestFit="1" customWidth="1"/>
    <col min="8443" max="8443" width="9" style="92"/>
    <col min="8444" max="8444" width="12.625" style="92" bestFit="1" customWidth="1"/>
    <col min="8445" max="8445" width="19" style="92" bestFit="1" customWidth="1"/>
    <col min="8446" max="8446" width="11.875" style="92" bestFit="1" customWidth="1"/>
    <col min="8447" max="8447" width="7.375" style="92" bestFit="1" customWidth="1"/>
    <col min="8448" max="8695" width="9" style="92"/>
    <col min="8696" max="8696" width="12.25" style="92" bestFit="1" customWidth="1"/>
    <col min="8697" max="8697" width="9" style="92"/>
    <col min="8698" max="8698" width="23.25" style="92" bestFit="1" customWidth="1"/>
    <col min="8699" max="8699" width="9" style="92"/>
    <col min="8700" max="8700" width="12.625" style="92" bestFit="1" customWidth="1"/>
    <col min="8701" max="8701" width="19" style="92" bestFit="1" customWidth="1"/>
    <col min="8702" max="8702" width="11.875" style="92" bestFit="1" customWidth="1"/>
    <col min="8703" max="8703" width="7.375" style="92" bestFit="1" customWidth="1"/>
    <col min="8704" max="8951" width="9" style="92"/>
    <col min="8952" max="8952" width="12.25" style="92" bestFit="1" customWidth="1"/>
    <col min="8953" max="8953" width="9" style="92"/>
    <col min="8954" max="8954" width="23.25" style="92" bestFit="1" customWidth="1"/>
    <col min="8955" max="8955" width="9" style="92"/>
    <col min="8956" max="8956" width="12.625" style="92" bestFit="1" customWidth="1"/>
    <col min="8957" max="8957" width="19" style="92" bestFit="1" customWidth="1"/>
    <col min="8958" max="8958" width="11.875" style="92" bestFit="1" customWidth="1"/>
    <col min="8959" max="8959" width="7.375" style="92" bestFit="1" customWidth="1"/>
    <col min="8960" max="9207" width="9" style="92"/>
    <col min="9208" max="9208" width="12.25" style="92" bestFit="1" customWidth="1"/>
    <col min="9209" max="9209" width="9" style="92"/>
    <col min="9210" max="9210" width="23.25" style="92" bestFit="1" customWidth="1"/>
    <col min="9211" max="9211" width="9" style="92"/>
    <col min="9212" max="9212" width="12.625" style="92" bestFit="1" customWidth="1"/>
    <col min="9213" max="9213" width="19" style="92" bestFit="1" customWidth="1"/>
    <col min="9214" max="9214" width="11.875" style="92" bestFit="1" customWidth="1"/>
    <col min="9215" max="9215" width="7.375" style="92" bestFit="1" customWidth="1"/>
    <col min="9216" max="9463" width="9" style="92"/>
    <col min="9464" max="9464" width="12.25" style="92" bestFit="1" customWidth="1"/>
    <col min="9465" max="9465" width="9" style="92"/>
    <col min="9466" max="9466" width="23.25" style="92" bestFit="1" customWidth="1"/>
    <col min="9467" max="9467" width="9" style="92"/>
    <col min="9468" max="9468" width="12.625" style="92" bestFit="1" customWidth="1"/>
    <col min="9469" max="9469" width="19" style="92" bestFit="1" customWidth="1"/>
    <col min="9470" max="9470" width="11.875" style="92" bestFit="1" customWidth="1"/>
    <col min="9471" max="9471" width="7.375" style="92" bestFit="1" customWidth="1"/>
    <col min="9472" max="9719" width="9" style="92"/>
    <col min="9720" max="9720" width="12.25" style="92" bestFit="1" customWidth="1"/>
    <col min="9721" max="9721" width="9" style="92"/>
    <col min="9722" max="9722" width="23.25" style="92" bestFit="1" customWidth="1"/>
    <col min="9723" max="9723" width="9" style="92"/>
    <col min="9724" max="9724" width="12.625" style="92" bestFit="1" customWidth="1"/>
    <col min="9725" max="9725" width="19" style="92" bestFit="1" customWidth="1"/>
    <col min="9726" max="9726" width="11.875" style="92" bestFit="1" customWidth="1"/>
    <col min="9727" max="9727" width="7.375" style="92" bestFit="1" customWidth="1"/>
    <col min="9728" max="9975" width="9" style="92"/>
    <col min="9976" max="9976" width="12.25" style="92" bestFit="1" customWidth="1"/>
    <col min="9977" max="9977" width="9" style="92"/>
    <col min="9978" max="9978" width="23.25" style="92" bestFit="1" customWidth="1"/>
    <col min="9979" max="9979" width="9" style="92"/>
    <col min="9980" max="9980" width="12.625" style="92" bestFit="1" customWidth="1"/>
    <col min="9981" max="9981" width="19" style="92" bestFit="1" customWidth="1"/>
    <col min="9982" max="9982" width="11.875" style="92" bestFit="1" customWidth="1"/>
    <col min="9983" max="9983" width="7.375" style="92" bestFit="1" customWidth="1"/>
    <col min="9984" max="10231" width="9" style="92"/>
    <col min="10232" max="10232" width="12.25" style="92" bestFit="1" customWidth="1"/>
    <col min="10233" max="10233" width="9" style="92"/>
    <col min="10234" max="10234" width="23.25" style="92" bestFit="1" customWidth="1"/>
    <col min="10235" max="10235" width="9" style="92"/>
    <col min="10236" max="10236" width="12.625" style="92" bestFit="1" customWidth="1"/>
    <col min="10237" max="10237" width="19" style="92" bestFit="1" customWidth="1"/>
    <col min="10238" max="10238" width="11.875" style="92" bestFit="1" customWidth="1"/>
    <col min="10239" max="10239" width="7.375" style="92" bestFit="1" customWidth="1"/>
    <col min="10240" max="10487" width="9" style="92"/>
    <col min="10488" max="10488" width="12.25" style="92" bestFit="1" customWidth="1"/>
    <col min="10489" max="10489" width="9" style="92"/>
    <col min="10490" max="10490" width="23.25" style="92" bestFit="1" customWidth="1"/>
    <col min="10491" max="10491" width="9" style="92"/>
    <col min="10492" max="10492" width="12.625" style="92" bestFit="1" customWidth="1"/>
    <col min="10493" max="10493" width="19" style="92" bestFit="1" customWidth="1"/>
    <col min="10494" max="10494" width="11.875" style="92" bestFit="1" customWidth="1"/>
    <col min="10495" max="10495" width="7.375" style="92" bestFit="1" customWidth="1"/>
    <col min="10496" max="10743" width="9" style="92"/>
    <col min="10744" max="10744" width="12.25" style="92" bestFit="1" customWidth="1"/>
    <col min="10745" max="10745" width="9" style="92"/>
    <col min="10746" max="10746" width="23.25" style="92" bestFit="1" customWidth="1"/>
    <col min="10747" max="10747" width="9" style="92"/>
    <col min="10748" max="10748" width="12.625" style="92" bestFit="1" customWidth="1"/>
    <col min="10749" max="10749" width="19" style="92" bestFit="1" customWidth="1"/>
    <col min="10750" max="10750" width="11.875" style="92" bestFit="1" customWidth="1"/>
    <col min="10751" max="10751" width="7.375" style="92" bestFit="1" customWidth="1"/>
    <col min="10752" max="10999" width="9" style="92"/>
    <col min="11000" max="11000" width="12.25" style="92" bestFit="1" customWidth="1"/>
    <col min="11001" max="11001" width="9" style="92"/>
    <col min="11002" max="11002" width="23.25" style="92" bestFit="1" customWidth="1"/>
    <col min="11003" max="11003" width="9" style="92"/>
    <col min="11004" max="11004" width="12.625" style="92" bestFit="1" customWidth="1"/>
    <col min="11005" max="11005" width="19" style="92" bestFit="1" customWidth="1"/>
    <col min="11006" max="11006" width="11.875" style="92" bestFit="1" customWidth="1"/>
    <col min="11007" max="11007" width="7.375" style="92" bestFit="1" customWidth="1"/>
    <col min="11008" max="11255" width="9" style="92"/>
    <col min="11256" max="11256" width="12.25" style="92" bestFit="1" customWidth="1"/>
    <col min="11257" max="11257" width="9" style="92"/>
    <col min="11258" max="11258" width="23.25" style="92" bestFit="1" customWidth="1"/>
    <col min="11259" max="11259" width="9" style="92"/>
    <col min="11260" max="11260" width="12.625" style="92" bestFit="1" customWidth="1"/>
    <col min="11261" max="11261" width="19" style="92" bestFit="1" customWidth="1"/>
    <col min="11262" max="11262" width="11.875" style="92" bestFit="1" customWidth="1"/>
    <col min="11263" max="11263" width="7.375" style="92" bestFit="1" customWidth="1"/>
    <col min="11264" max="11511" width="9" style="92"/>
    <col min="11512" max="11512" width="12.25" style="92" bestFit="1" customWidth="1"/>
    <col min="11513" max="11513" width="9" style="92"/>
    <col min="11514" max="11514" width="23.25" style="92" bestFit="1" customWidth="1"/>
    <col min="11515" max="11515" width="9" style="92"/>
    <col min="11516" max="11516" width="12.625" style="92" bestFit="1" customWidth="1"/>
    <col min="11517" max="11517" width="19" style="92" bestFit="1" customWidth="1"/>
    <col min="11518" max="11518" width="11.875" style="92" bestFit="1" customWidth="1"/>
    <col min="11519" max="11519" width="7.375" style="92" bestFit="1" customWidth="1"/>
    <col min="11520" max="11767" width="9" style="92"/>
    <col min="11768" max="11768" width="12.25" style="92" bestFit="1" customWidth="1"/>
    <col min="11769" max="11769" width="9" style="92"/>
    <col min="11770" max="11770" width="23.25" style="92" bestFit="1" customWidth="1"/>
    <col min="11771" max="11771" width="9" style="92"/>
    <col min="11772" max="11772" width="12.625" style="92" bestFit="1" customWidth="1"/>
    <col min="11773" max="11773" width="19" style="92" bestFit="1" customWidth="1"/>
    <col min="11774" max="11774" width="11.875" style="92" bestFit="1" customWidth="1"/>
    <col min="11775" max="11775" width="7.375" style="92" bestFit="1" customWidth="1"/>
    <col min="11776" max="12023" width="9" style="92"/>
    <col min="12024" max="12024" width="12.25" style="92" bestFit="1" customWidth="1"/>
    <col min="12025" max="12025" width="9" style="92"/>
    <col min="12026" max="12026" width="23.25" style="92" bestFit="1" customWidth="1"/>
    <col min="12027" max="12027" width="9" style="92"/>
    <col min="12028" max="12028" width="12.625" style="92" bestFit="1" customWidth="1"/>
    <col min="12029" max="12029" width="19" style="92" bestFit="1" customWidth="1"/>
    <col min="12030" max="12030" width="11.875" style="92" bestFit="1" customWidth="1"/>
    <col min="12031" max="12031" width="7.375" style="92" bestFit="1" customWidth="1"/>
    <col min="12032" max="12279" width="9" style="92"/>
    <col min="12280" max="12280" width="12.25" style="92" bestFit="1" customWidth="1"/>
    <col min="12281" max="12281" width="9" style="92"/>
    <col min="12282" max="12282" width="23.25" style="92" bestFit="1" customWidth="1"/>
    <col min="12283" max="12283" width="9" style="92"/>
    <col min="12284" max="12284" width="12.625" style="92" bestFit="1" customWidth="1"/>
    <col min="12285" max="12285" width="19" style="92" bestFit="1" customWidth="1"/>
    <col min="12286" max="12286" width="11.875" style="92" bestFit="1" customWidth="1"/>
    <col min="12287" max="12287" width="7.375" style="92" bestFit="1" customWidth="1"/>
    <col min="12288" max="12535" width="9" style="92"/>
    <col min="12536" max="12536" width="12.25" style="92" bestFit="1" customWidth="1"/>
    <col min="12537" max="12537" width="9" style="92"/>
    <col min="12538" max="12538" width="23.25" style="92" bestFit="1" customWidth="1"/>
    <col min="12539" max="12539" width="9" style="92"/>
    <col min="12540" max="12540" width="12.625" style="92" bestFit="1" customWidth="1"/>
    <col min="12541" max="12541" width="19" style="92" bestFit="1" customWidth="1"/>
    <col min="12542" max="12542" width="11.875" style="92" bestFit="1" customWidth="1"/>
    <col min="12543" max="12543" width="7.375" style="92" bestFit="1" customWidth="1"/>
    <col min="12544" max="12791" width="9" style="92"/>
    <col min="12792" max="12792" width="12.25" style="92" bestFit="1" customWidth="1"/>
    <col min="12793" max="12793" width="9" style="92"/>
    <col min="12794" max="12794" width="23.25" style="92" bestFit="1" customWidth="1"/>
    <col min="12795" max="12795" width="9" style="92"/>
    <col min="12796" max="12796" width="12.625" style="92" bestFit="1" customWidth="1"/>
    <col min="12797" max="12797" width="19" style="92" bestFit="1" customWidth="1"/>
    <col min="12798" max="12798" width="11.875" style="92" bestFit="1" customWidth="1"/>
    <col min="12799" max="12799" width="7.375" style="92" bestFit="1" customWidth="1"/>
    <col min="12800" max="13047" width="9" style="92"/>
    <col min="13048" max="13048" width="12.25" style="92" bestFit="1" customWidth="1"/>
    <col min="13049" max="13049" width="9" style="92"/>
    <col min="13050" max="13050" width="23.25" style="92" bestFit="1" customWidth="1"/>
    <col min="13051" max="13051" width="9" style="92"/>
    <col min="13052" max="13052" width="12.625" style="92" bestFit="1" customWidth="1"/>
    <col min="13053" max="13053" width="19" style="92" bestFit="1" customWidth="1"/>
    <col min="13054" max="13054" width="11.875" style="92" bestFit="1" customWidth="1"/>
    <col min="13055" max="13055" width="7.375" style="92" bestFit="1" customWidth="1"/>
    <col min="13056" max="13303" width="9" style="92"/>
    <col min="13304" max="13304" width="12.25" style="92" bestFit="1" customWidth="1"/>
    <col min="13305" max="13305" width="9" style="92"/>
    <col min="13306" max="13306" width="23.25" style="92" bestFit="1" customWidth="1"/>
    <col min="13307" max="13307" width="9" style="92"/>
    <col min="13308" max="13308" width="12.625" style="92" bestFit="1" customWidth="1"/>
    <col min="13309" max="13309" width="19" style="92" bestFit="1" customWidth="1"/>
    <col min="13310" max="13310" width="11.875" style="92" bestFit="1" customWidth="1"/>
    <col min="13311" max="13311" width="7.375" style="92" bestFit="1" customWidth="1"/>
    <col min="13312" max="13559" width="9" style="92"/>
    <col min="13560" max="13560" width="12.25" style="92" bestFit="1" customWidth="1"/>
    <col min="13561" max="13561" width="9" style="92"/>
    <col min="13562" max="13562" width="23.25" style="92" bestFit="1" customWidth="1"/>
    <col min="13563" max="13563" width="9" style="92"/>
    <col min="13564" max="13564" width="12.625" style="92" bestFit="1" customWidth="1"/>
    <col min="13565" max="13565" width="19" style="92" bestFit="1" customWidth="1"/>
    <col min="13566" max="13566" width="11.875" style="92" bestFit="1" customWidth="1"/>
    <col min="13567" max="13567" width="7.375" style="92" bestFit="1" customWidth="1"/>
    <col min="13568" max="13815" width="9" style="92"/>
    <col min="13816" max="13816" width="12.25" style="92" bestFit="1" customWidth="1"/>
    <col min="13817" max="13817" width="9" style="92"/>
    <col min="13818" max="13818" width="23.25" style="92" bestFit="1" customWidth="1"/>
    <col min="13819" max="13819" width="9" style="92"/>
    <col min="13820" max="13820" width="12.625" style="92" bestFit="1" customWidth="1"/>
    <col min="13821" max="13821" width="19" style="92" bestFit="1" customWidth="1"/>
    <col min="13822" max="13822" width="11.875" style="92" bestFit="1" customWidth="1"/>
    <col min="13823" max="13823" width="7.375" style="92" bestFit="1" customWidth="1"/>
    <col min="13824" max="14071" width="9" style="92"/>
    <col min="14072" max="14072" width="12.25" style="92" bestFit="1" customWidth="1"/>
    <col min="14073" max="14073" width="9" style="92"/>
    <col min="14074" max="14074" width="23.25" style="92" bestFit="1" customWidth="1"/>
    <col min="14075" max="14075" width="9" style="92"/>
    <col min="14076" max="14076" width="12.625" style="92" bestFit="1" customWidth="1"/>
    <col min="14077" max="14077" width="19" style="92" bestFit="1" customWidth="1"/>
    <col min="14078" max="14078" width="11.875" style="92" bestFit="1" customWidth="1"/>
    <col min="14079" max="14079" width="7.375" style="92" bestFit="1" customWidth="1"/>
    <col min="14080" max="14327" width="9" style="92"/>
    <col min="14328" max="14328" width="12.25" style="92" bestFit="1" customWidth="1"/>
    <col min="14329" max="14329" width="9" style="92"/>
    <col min="14330" max="14330" width="23.25" style="92" bestFit="1" customWidth="1"/>
    <col min="14331" max="14331" width="9" style="92"/>
    <col min="14332" max="14332" width="12.625" style="92" bestFit="1" customWidth="1"/>
    <col min="14333" max="14333" width="19" style="92" bestFit="1" customWidth="1"/>
    <col min="14334" max="14334" width="11.875" style="92" bestFit="1" customWidth="1"/>
    <col min="14335" max="14335" width="7.375" style="92" bestFit="1" customWidth="1"/>
    <col min="14336" max="14583" width="9" style="92"/>
    <col min="14584" max="14584" width="12.25" style="92" bestFit="1" customWidth="1"/>
    <col min="14585" max="14585" width="9" style="92"/>
    <col min="14586" max="14586" width="23.25" style="92" bestFit="1" customWidth="1"/>
    <col min="14587" max="14587" width="9" style="92"/>
    <col min="14588" max="14588" width="12.625" style="92" bestFit="1" customWidth="1"/>
    <col min="14589" max="14589" width="19" style="92" bestFit="1" customWidth="1"/>
    <col min="14590" max="14590" width="11.875" style="92" bestFit="1" customWidth="1"/>
    <col min="14591" max="14591" width="7.375" style="92" bestFit="1" customWidth="1"/>
    <col min="14592" max="14839" width="9" style="92"/>
    <col min="14840" max="14840" width="12.25" style="92" bestFit="1" customWidth="1"/>
    <col min="14841" max="14841" width="9" style="92"/>
    <col min="14842" max="14842" width="23.25" style="92" bestFit="1" customWidth="1"/>
    <col min="14843" max="14843" width="9" style="92"/>
    <col min="14844" max="14844" width="12.625" style="92" bestFit="1" customWidth="1"/>
    <col min="14845" max="14845" width="19" style="92" bestFit="1" customWidth="1"/>
    <col min="14846" max="14846" width="11.875" style="92" bestFit="1" customWidth="1"/>
    <col min="14847" max="14847" width="7.375" style="92" bestFit="1" customWidth="1"/>
    <col min="14848" max="15095" width="9" style="92"/>
    <col min="15096" max="15096" width="12.25" style="92" bestFit="1" customWidth="1"/>
    <col min="15097" max="15097" width="9" style="92"/>
    <col min="15098" max="15098" width="23.25" style="92" bestFit="1" customWidth="1"/>
    <col min="15099" max="15099" width="9" style="92"/>
    <col min="15100" max="15100" width="12.625" style="92" bestFit="1" customWidth="1"/>
    <col min="15101" max="15101" width="19" style="92" bestFit="1" customWidth="1"/>
    <col min="15102" max="15102" width="11.875" style="92" bestFit="1" customWidth="1"/>
    <col min="15103" max="15103" width="7.375" style="92" bestFit="1" customWidth="1"/>
    <col min="15104" max="15351" width="9" style="92"/>
    <col min="15352" max="15352" width="12.25" style="92" bestFit="1" customWidth="1"/>
    <col min="15353" max="15353" width="9" style="92"/>
    <col min="15354" max="15354" width="23.25" style="92" bestFit="1" customWidth="1"/>
    <col min="15355" max="15355" width="9" style="92"/>
    <col min="15356" max="15356" width="12.625" style="92" bestFit="1" customWidth="1"/>
    <col min="15357" max="15357" width="19" style="92" bestFit="1" customWidth="1"/>
    <col min="15358" max="15358" width="11.875" style="92" bestFit="1" customWidth="1"/>
    <col min="15359" max="15359" width="7.375" style="92" bestFit="1" customWidth="1"/>
    <col min="15360" max="15607" width="9" style="92"/>
    <col min="15608" max="15608" width="12.25" style="92" bestFit="1" customWidth="1"/>
    <col min="15609" max="15609" width="9" style="92"/>
    <col min="15610" max="15610" width="23.25" style="92" bestFit="1" customWidth="1"/>
    <col min="15611" max="15611" width="9" style="92"/>
    <col min="15612" max="15612" width="12.625" style="92" bestFit="1" customWidth="1"/>
    <col min="15613" max="15613" width="19" style="92" bestFit="1" customWidth="1"/>
    <col min="15614" max="15614" width="11.875" style="92" bestFit="1" customWidth="1"/>
    <col min="15615" max="15615" width="7.375" style="92" bestFit="1" customWidth="1"/>
    <col min="15616" max="15863" width="9" style="92"/>
    <col min="15864" max="15864" width="12.25" style="92" bestFit="1" customWidth="1"/>
    <col min="15865" max="15865" width="9" style="92"/>
    <col min="15866" max="15866" width="23.25" style="92" bestFit="1" customWidth="1"/>
    <col min="15867" max="15867" width="9" style="92"/>
    <col min="15868" max="15868" width="12.625" style="92" bestFit="1" customWidth="1"/>
    <col min="15869" max="15869" width="19" style="92" bestFit="1" customWidth="1"/>
    <col min="15870" max="15870" width="11.875" style="92" bestFit="1" customWidth="1"/>
    <col min="15871" max="15871" width="7.375" style="92" bestFit="1" customWidth="1"/>
    <col min="15872" max="16119" width="9" style="92"/>
    <col min="16120" max="16120" width="12.25" style="92" bestFit="1" customWidth="1"/>
    <col min="16121" max="16121" width="9" style="92"/>
    <col min="16122" max="16122" width="23.25" style="92" bestFit="1" customWidth="1"/>
    <col min="16123" max="16123" width="9" style="92"/>
    <col min="16124" max="16124" width="12.625" style="92" bestFit="1" customWidth="1"/>
    <col min="16125" max="16125" width="19" style="92" bestFit="1" customWidth="1"/>
    <col min="16126" max="16126" width="11.875" style="92" bestFit="1" customWidth="1"/>
    <col min="16127" max="16127" width="7.375" style="92" bestFit="1" customWidth="1"/>
    <col min="16128" max="16384" width="9" style="92"/>
  </cols>
  <sheetData>
    <row r="2" spans="1:9" ht="13.5" thickBot="1"/>
    <row r="3" spans="1:9" ht="13.5" thickBot="1">
      <c r="A3" s="148" t="s">
        <v>578</v>
      </c>
      <c r="B3" s="149"/>
      <c r="C3" s="150">
        <v>5</v>
      </c>
      <c r="D3" s="151"/>
      <c r="E3" s="152" t="s">
        <v>579</v>
      </c>
      <c r="F3" s="152" t="s">
        <v>580</v>
      </c>
      <c r="G3" s="152" t="s">
        <v>581</v>
      </c>
      <c r="H3" s="152" t="s">
        <v>582</v>
      </c>
      <c r="I3" s="152" t="s">
        <v>609</v>
      </c>
    </row>
    <row r="4" spans="1:9" ht="13.5" thickBot="1">
      <c r="A4" s="153"/>
      <c r="B4" s="153"/>
      <c r="C4" s="154"/>
      <c r="D4" s="151"/>
      <c r="E4" s="155" t="s">
        <v>583</v>
      </c>
      <c r="F4" s="156" t="s">
        <v>584</v>
      </c>
      <c r="G4" s="157" t="s">
        <v>585</v>
      </c>
      <c r="H4" s="158">
        <v>0.375</v>
      </c>
      <c r="I4" s="159"/>
    </row>
    <row r="5" spans="1:9" ht="13.5" thickBot="1">
      <c r="A5" s="148" t="s">
        <v>586</v>
      </c>
      <c r="B5" s="149"/>
      <c r="C5" s="150" t="s">
        <v>587</v>
      </c>
      <c r="D5" s="151"/>
      <c r="E5" s="155" t="s">
        <v>588</v>
      </c>
      <c r="F5" s="156" t="s">
        <v>584</v>
      </c>
      <c r="G5" s="157" t="s">
        <v>589</v>
      </c>
      <c r="H5" s="158">
        <v>0.375</v>
      </c>
      <c r="I5" s="159"/>
    </row>
    <row r="6" spans="1:9" ht="13.5" thickBot="1">
      <c r="A6" s="160"/>
      <c r="B6" s="160"/>
      <c r="C6" s="160"/>
      <c r="D6" s="151"/>
      <c r="E6" s="155" t="s">
        <v>590</v>
      </c>
      <c r="F6" s="156" t="s">
        <v>584</v>
      </c>
      <c r="G6" s="157" t="s">
        <v>585</v>
      </c>
      <c r="H6" s="158">
        <v>0.41666666666666669</v>
      </c>
      <c r="I6" s="159"/>
    </row>
    <row r="7" spans="1:9" ht="13.5" thickBot="1">
      <c r="A7" s="149" t="s">
        <v>644</v>
      </c>
      <c r="B7" s="149"/>
      <c r="C7" s="145" t="s">
        <v>1086</v>
      </c>
      <c r="D7" s="151"/>
      <c r="E7" s="155" t="s">
        <v>591</v>
      </c>
      <c r="F7" s="156" t="s">
        <v>584</v>
      </c>
      <c r="G7" s="157" t="s">
        <v>589</v>
      </c>
      <c r="H7" s="158">
        <v>0.41666666666666669</v>
      </c>
      <c r="I7" s="159"/>
    </row>
    <row r="8" spans="1:9" ht="13.5" thickBot="1">
      <c r="A8" s="153"/>
      <c r="B8" s="153"/>
      <c r="C8" s="154"/>
      <c r="D8" s="151"/>
      <c r="E8" s="155" t="s">
        <v>592</v>
      </c>
      <c r="F8" s="156" t="s">
        <v>584</v>
      </c>
      <c r="G8" s="157" t="s">
        <v>585</v>
      </c>
      <c r="H8" s="158">
        <v>0.5</v>
      </c>
      <c r="I8" s="159"/>
    </row>
    <row r="9" spans="1:9" ht="13.5" thickBot="1">
      <c r="A9" s="148" t="s">
        <v>645</v>
      </c>
      <c r="B9" s="149"/>
      <c r="C9" s="150">
        <v>1</v>
      </c>
      <c r="D9" s="151"/>
      <c r="E9" s="155" t="s">
        <v>594</v>
      </c>
      <c r="F9" s="156" t="s">
        <v>584</v>
      </c>
      <c r="G9" s="157" t="s">
        <v>589</v>
      </c>
      <c r="H9" s="158">
        <v>0.5</v>
      </c>
      <c r="I9" s="159"/>
    </row>
    <row r="10" spans="1:9" ht="13.5" thickBot="1">
      <c r="A10" s="153"/>
      <c r="B10" s="153"/>
      <c r="C10" s="154"/>
      <c r="D10" s="151"/>
      <c r="E10" s="155" t="s">
        <v>596</v>
      </c>
      <c r="F10" s="156" t="s">
        <v>584</v>
      </c>
      <c r="G10" s="157" t="s">
        <v>585</v>
      </c>
      <c r="H10" s="158"/>
      <c r="I10" s="159"/>
    </row>
    <row r="11" spans="1:9" ht="13.5" thickBot="1">
      <c r="A11" s="149" t="s">
        <v>646</v>
      </c>
      <c r="B11" s="149"/>
      <c r="C11" s="136" t="str">
        <f>C7</f>
        <v>CHA2B</v>
      </c>
      <c r="D11" s="151"/>
      <c r="E11" s="155" t="s">
        <v>598</v>
      </c>
      <c r="F11" s="156" t="s">
        <v>584</v>
      </c>
      <c r="G11" s="157" t="s">
        <v>589</v>
      </c>
      <c r="H11" s="158"/>
      <c r="I11" s="159"/>
    </row>
    <row r="12" spans="1:9" ht="13.5" thickBot="1">
      <c r="A12" s="148" t="s">
        <v>647</v>
      </c>
      <c r="B12" s="149"/>
      <c r="C12" s="150">
        <v>1</v>
      </c>
      <c r="D12" s="151"/>
      <c r="E12" s="161">
        <v>412</v>
      </c>
      <c r="F12" s="156" t="s">
        <v>553</v>
      </c>
      <c r="G12" s="157" t="s">
        <v>589</v>
      </c>
      <c r="H12" s="158">
        <v>0.5</v>
      </c>
      <c r="I12" s="162"/>
    </row>
    <row r="13" spans="1:9" ht="13.5" thickBot="1">
      <c r="A13" s="148" t="s">
        <v>593</v>
      </c>
      <c r="B13" s="149"/>
      <c r="C13" s="150" t="s">
        <v>558</v>
      </c>
      <c r="D13" s="151"/>
      <c r="E13" s="155" t="s">
        <v>601</v>
      </c>
      <c r="F13" s="156" t="s">
        <v>553</v>
      </c>
      <c r="G13" s="157" t="s">
        <v>589</v>
      </c>
      <c r="H13" s="158"/>
      <c r="I13" s="162"/>
    </row>
    <row r="14" spans="1:9">
      <c r="A14" s="153"/>
      <c r="B14" s="153"/>
      <c r="C14" s="154"/>
      <c r="D14" s="151"/>
      <c r="E14" s="163"/>
      <c r="F14" s="163"/>
      <c r="G14" s="163"/>
      <c r="H14" s="163"/>
      <c r="I14"/>
    </row>
    <row r="15" spans="1:9">
      <c r="A15" s="148" t="s">
        <v>602</v>
      </c>
      <c r="B15" s="149"/>
      <c r="C15" s="150">
        <v>20240101</v>
      </c>
      <c r="D15" s="151"/>
      <c r="E15" s="163"/>
      <c r="F15" s="163"/>
      <c r="G15" s="163"/>
      <c r="H15" s="163"/>
      <c r="I15"/>
    </row>
    <row r="16" spans="1:9">
      <c r="A16" s="153"/>
      <c r="B16" s="153"/>
      <c r="C16" s="154"/>
      <c r="D16" s="151"/>
      <c r="E16" s="163"/>
      <c r="F16" s="163"/>
      <c r="G16" s="163"/>
      <c r="H16" s="163"/>
      <c r="I16" s="164"/>
    </row>
    <row r="17" spans="1:9">
      <c r="A17" s="148" t="s">
        <v>603</v>
      </c>
      <c r="B17" s="149"/>
      <c r="C17" s="150" t="s">
        <v>604</v>
      </c>
      <c r="D17" s="151"/>
      <c r="E17" s="163"/>
      <c r="F17" s="163"/>
      <c r="G17" s="163"/>
      <c r="H17" s="163"/>
      <c r="I17" s="164"/>
    </row>
    <row r="18" spans="1:9">
      <c r="A18" s="153"/>
      <c r="B18" s="153"/>
      <c r="C18" s="154"/>
      <c r="D18" s="151"/>
      <c r="E18" s="163"/>
      <c r="F18" s="163"/>
      <c r="G18" s="163"/>
      <c r="H18" s="163"/>
      <c r="I18" s="164"/>
    </row>
    <row r="19" spans="1:9">
      <c r="A19" s="148" t="s">
        <v>605</v>
      </c>
      <c r="B19" s="149"/>
      <c r="C19" s="137" t="str">
        <f>MID(C7,3,2)&amp;0&amp;"_V10_Caliber "&amp;RIGHT(C7,3)</f>
        <v>A20_V10_Caliber A2B</v>
      </c>
      <c r="D19" s="151"/>
      <c r="E19" s="163"/>
      <c r="F19" s="163"/>
      <c r="G19" s="163"/>
      <c r="H19" s="163"/>
      <c r="I19" s="164"/>
    </row>
    <row r="20" spans="1:9">
      <c r="A20" s="153"/>
      <c r="B20" s="153"/>
      <c r="C20" s="154"/>
      <c r="D20" s="151"/>
      <c r="E20" s="163"/>
      <c r="F20" s="163"/>
      <c r="G20" s="163"/>
      <c r="H20" s="163"/>
      <c r="I20" s="164"/>
    </row>
    <row r="21" spans="1:9">
      <c r="A21" s="149" t="s">
        <v>606</v>
      </c>
      <c r="B21" s="149"/>
      <c r="C21" s="137" t="str">
        <f>LEFT(C7,4)&amp;"D"</f>
        <v>CHA2D</v>
      </c>
      <c r="D21" s="151"/>
      <c r="E21" s="163"/>
      <c r="F21" s="163"/>
      <c r="G21" s="163"/>
      <c r="H21" s="163"/>
      <c r="I21" s="164"/>
    </row>
    <row r="22" spans="1:9">
      <c r="A22" s="153"/>
      <c r="B22" s="153"/>
      <c r="C22" s="154"/>
      <c r="D22" s="151"/>
      <c r="E22" s="151"/>
      <c r="F22" s="151"/>
      <c r="G22" s="151"/>
      <c r="H22" s="151"/>
      <c r="I22" s="164"/>
    </row>
    <row r="23" spans="1:9">
      <c r="A23" s="148" t="s">
        <v>607</v>
      </c>
      <c r="B23" s="149"/>
      <c r="C23" s="150">
        <v>1</v>
      </c>
      <c r="D23" s="151"/>
      <c r="E23"/>
      <c r="F23"/>
      <c r="G23"/>
      <c r="H23"/>
      <c r="I23" s="164"/>
    </row>
    <row r="24" spans="1:9">
      <c r="A24" s="153"/>
      <c r="B24" s="153"/>
      <c r="C24" s="154"/>
      <c r="D24" s="151"/>
      <c r="E24"/>
      <c r="F24"/>
      <c r="G24"/>
      <c r="H24"/>
      <c r="I24" s="164"/>
    </row>
    <row r="25" spans="1:9">
      <c r="A25" s="148" t="s">
        <v>608</v>
      </c>
      <c r="B25" s="149"/>
      <c r="C25" s="150">
        <v>1</v>
      </c>
      <c r="D25" s="151"/>
      <c r="E25"/>
      <c r="F25"/>
      <c r="G25"/>
      <c r="H25"/>
      <c r="I25" s="164"/>
    </row>
    <row r="26" spans="1:9">
      <c r="A26" s="160"/>
      <c r="B26" s="160"/>
      <c r="C26" s="160"/>
      <c r="D26" s="151"/>
      <c r="E26"/>
      <c r="F26"/>
      <c r="G26"/>
      <c r="H26"/>
      <c r="I26" s="164"/>
    </row>
    <row r="27" spans="1:9">
      <c r="A27" s="148" t="s">
        <v>609</v>
      </c>
      <c r="B27" s="149"/>
      <c r="C27" s="150" t="s">
        <v>610</v>
      </c>
      <c r="D27" s="165" t="s">
        <v>751</v>
      </c>
      <c r="E27"/>
      <c r="F27"/>
      <c r="G27"/>
      <c r="H27"/>
      <c r="I27" s="164"/>
    </row>
    <row r="28" spans="1:9">
      <c r="A28" s="160"/>
      <c r="B28" s="160"/>
      <c r="C28" s="160"/>
      <c r="D28"/>
      <c r="E28"/>
      <c r="F28"/>
      <c r="G28"/>
      <c r="H28"/>
      <c r="I28" s="164"/>
    </row>
    <row r="29" spans="1:9">
      <c r="A29" s="148" t="s">
        <v>611</v>
      </c>
      <c r="B29" s="149"/>
      <c r="C29" s="150" t="s">
        <v>553</v>
      </c>
      <c r="D29"/>
      <c r="E29"/>
      <c r="F29"/>
      <c r="G29"/>
      <c r="H29"/>
      <c r="I29" s="164"/>
    </row>
    <row r="30" spans="1:9">
      <c r="A30" s="160"/>
      <c r="B30" s="160"/>
      <c r="C30" s="160"/>
      <c r="D30"/>
      <c r="E30"/>
      <c r="F30"/>
      <c r="G30"/>
      <c r="H30"/>
      <c r="I30" s="164"/>
    </row>
    <row r="31" spans="1:9">
      <c r="A31" s="148" t="s">
        <v>612</v>
      </c>
      <c r="B31" s="149"/>
      <c r="C31" s="150" t="s">
        <v>589</v>
      </c>
      <c r="D31" s="166" t="s">
        <v>752</v>
      </c>
      <c r="E31"/>
      <c r="F31"/>
      <c r="G31"/>
      <c r="H31"/>
      <c r="I31" s="164"/>
    </row>
    <row r="32" spans="1:9">
      <c r="A32" s="160"/>
      <c r="B32" s="160"/>
      <c r="C32" s="160"/>
      <c r="D32"/>
      <c r="E32" s="164"/>
      <c r="F32" s="164"/>
      <c r="G32" s="164"/>
      <c r="H32" s="164"/>
      <c r="I32" s="164"/>
    </row>
    <row r="33" spans="1:9">
      <c r="A33" s="148" t="s">
        <v>613</v>
      </c>
      <c r="B33" s="149"/>
      <c r="C33" s="135" t="s">
        <v>648</v>
      </c>
      <c r="D33"/>
      <c r="E33" s="164"/>
      <c r="F33" s="164"/>
      <c r="G33" s="164"/>
      <c r="H33" s="164"/>
      <c r="I33" s="164"/>
    </row>
    <row r="34" spans="1:9">
      <c r="A34" s="160"/>
      <c r="B34" s="160"/>
      <c r="C34" s="160"/>
      <c r="D34"/>
      <c r="E34" s="164"/>
      <c r="F34" s="164"/>
      <c r="G34" s="164"/>
      <c r="H34" s="164"/>
      <c r="I34" s="164"/>
    </row>
    <row r="35" spans="1:9">
      <c r="A35" s="149" t="s">
        <v>649</v>
      </c>
      <c r="B35" s="149"/>
      <c r="C35" s="150"/>
      <c r="D35" s="166" t="s">
        <v>753</v>
      </c>
      <c r="E35" s="164"/>
      <c r="F35" s="164"/>
      <c r="G35" s="164"/>
      <c r="H35" s="164"/>
      <c r="I35" s="164"/>
    </row>
    <row r="36" spans="1:9">
      <c r="A36" s="164"/>
      <c r="B36" s="164"/>
      <c r="C36" s="164"/>
      <c r="D36" s="164"/>
      <c r="E36" s="164"/>
      <c r="F36" s="164"/>
      <c r="G36" s="164"/>
      <c r="H36" s="164"/>
      <c r="I36" s="164"/>
    </row>
    <row r="37" spans="1:9">
      <c r="A37" s="149" t="s">
        <v>754</v>
      </c>
      <c r="B37" s="149"/>
      <c r="C37" s="167"/>
      <c r="D37"/>
      <c r="E37" s="164"/>
      <c r="F37" s="164"/>
      <c r="G37" s="164"/>
      <c r="H37" s="164"/>
      <c r="I37" s="164"/>
    </row>
    <row r="38" spans="1:9">
      <c r="A38" s="149" t="s">
        <v>597</v>
      </c>
      <c r="B38" s="149"/>
      <c r="C38" s="167">
        <v>30</v>
      </c>
      <c r="D38"/>
      <c r="E38" s="164"/>
      <c r="F38" s="164"/>
      <c r="G38" s="164"/>
      <c r="H38" s="164"/>
      <c r="I38" s="164"/>
    </row>
    <row r="39" spans="1:9">
      <c r="A39" s="149" t="s">
        <v>599</v>
      </c>
      <c r="B39" s="149"/>
      <c r="C39" s="167">
        <v>20</v>
      </c>
      <c r="D39"/>
      <c r="E39" s="164"/>
      <c r="F39" s="164"/>
      <c r="G39" s="164"/>
      <c r="H39" s="164"/>
      <c r="I39" s="164"/>
    </row>
    <row r="40" spans="1:9">
      <c r="A40" s="149" t="s">
        <v>600</v>
      </c>
      <c r="B40" s="149"/>
      <c r="C40" s="167">
        <v>10</v>
      </c>
      <c r="D40"/>
      <c r="E40" s="164"/>
      <c r="F40" s="164"/>
      <c r="G40" s="164"/>
      <c r="H40" s="164"/>
      <c r="I40" s="164"/>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201"/>
  <sheetViews>
    <sheetView zoomScale="80" zoomScaleNormal="80" workbookViewId="0">
      <selection activeCell="M18" sqref="M18"/>
    </sheetView>
  </sheetViews>
  <sheetFormatPr defaultRowHeight="12.75"/>
  <cols>
    <col min="1" max="1" width="15.375" style="100" bestFit="1" customWidth="1"/>
    <col min="2" max="2" width="52.5" style="100" bestFit="1" customWidth="1"/>
    <col min="3" max="3" width="8.25" style="100" bestFit="1" customWidth="1"/>
    <col min="4" max="4" width="6.125" style="100" bestFit="1" customWidth="1"/>
    <col min="5" max="9" width="5.75" style="100" customWidth="1"/>
    <col min="10" max="12" width="5.75" style="100" bestFit="1" customWidth="1"/>
    <col min="13" max="13" width="13.125" style="100" bestFit="1" customWidth="1"/>
    <col min="14" max="256" width="9" style="100"/>
    <col min="257" max="257" width="15.375" style="100" bestFit="1" customWidth="1"/>
    <col min="258" max="258" width="52.5" style="100" bestFit="1" customWidth="1"/>
    <col min="259" max="259" width="8.25" style="100" bestFit="1" customWidth="1"/>
    <col min="260" max="260" width="6.125" style="100" bestFit="1" customWidth="1"/>
    <col min="261" max="265" width="5.75" style="100" customWidth="1"/>
    <col min="266" max="268" width="5.75" style="100" bestFit="1" customWidth="1"/>
    <col min="269" max="269" width="3.75" style="100" customWidth="1"/>
    <col min="270" max="512" width="9" style="100"/>
    <col min="513" max="513" width="15.375" style="100" bestFit="1" customWidth="1"/>
    <col min="514" max="514" width="52.5" style="100" bestFit="1" customWidth="1"/>
    <col min="515" max="515" width="8.25" style="100" bestFit="1" customWidth="1"/>
    <col min="516" max="516" width="6.125" style="100" bestFit="1" customWidth="1"/>
    <col min="517" max="521" width="5.75" style="100" customWidth="1"/>
    <col min="522" max="524" width="5.75" style="100" bestFit="1" customWidth="1"/>
    <col min="525" max="525" width="3.75" style="100" customWidth="1"/>
    <col min="526" max="768" width="9" style="100"/>
    <col min="769" max="769" width="15.375" style="100" bestFit="1" customWidth="1"/>
    <col min="770" max="770" width="52.5" style="100" bestFit="1" customWidth="1"/>
    <col min="771" max="771" width="8.25" style="100" bestFit="1" customWidth="1"/>
    <col min="772" max="772" width="6.125" style="100" bestFit="1" customWidth="1"/>
    <col min="773" max="777" width="5.75" style="100" customWidth="1"/>
    <col min="778" max="780" width="5.75" style="100" bestFit="1" customWidth="1"/>
    <col min="781" max="781" width="3.75" style="100" customWidth="1"/>
    <col min="782" max="1024" width="9" style="100"/>
    <col min="1025" max="1025" width="15.375" style="100" bestFit="1" customWidth="1"/>
    <col min="1026" max="1026" width="52.5" style="100" bestFit="1" customWidth="1"/>
    <col min="1027" max="1027" width="8.25" style="100" bestFit="1" customWidth="1"/>
    <col min="1028" max="1028" width="6.125" style="100" bestFit="1" customWidth="1"/>
    <col min="1029" max="1033" width="5.75" style="100" customWidth="1"/>
    <col min="1034" max="1036" width="5.75" style="100" bestFit="1" customWidth="1"/>
    <col min="1037" max="1037" width="3.75" style="100" customWidth="1"/>
    <col min="1038" max="1280" width="9" style="100"/>
    <col min="1281" max="1281" width="15.375" style="100" bestFit="1" customWidth="1"/>
    <col min="1282" max="1282" width="52.5" style="100" bestFit="1" customWidth="1"/>
    <col min="1283" max="1283" width="8.25" style="100" bestFit="1" customWidth="1"/>
    <col min="1284" max="1284" width="6.125" style="100" bestFit="1" customWidth="1"/>
    <col min="1285" max="1289" width="5.75" style="100" customWidth="1"/>
    <col min="1290" max="1292" width="5.75" style="100" bestFit="1" customWidth="1"/>
    <col min="1293" max="1293" width="3.75" style="100" customWidth="1"/>
    <col min="1294" max="1536" width="9" style="100"/>
    <col min="1537" max="1537" width="15.375" style="100" bestFit="1" customWidth="1"/>
    <col min="1538" max="1538" width="52.5" style="100" bestFit="1" customWidth="1"/>
    <col min="1539" max="1539" width="8.25" style="100" bestFit="1" customWidth="1"/>
    <col min="1540" max="1540" width="6.125" style="100" bestFit="1" customWidth="1"/>
    <col min="1541" max="1545" width="5.75" style="100" customWidth="1"/>
    <col min="1546" max="1548" width="5.75" style="100" bestFit="1" customWidth="1"/>
    <col min="1549" max="1549" width="3.75" style="100" customWidth="1"/>
    <col min="1550" max="1792" width="9" style="100"/>
    <col min="1793" max="1793" width="15.375" style="100" bestFit="1" customWidth="1"/>
    <col min="1794" max="1794" width="52.5" style="100" bestFit="1" customWidth="1"/>
    <col min="1795" max="1795" width="8.25" style="100" bestFit="1" customWidth="1"/>
    <col min="1796" max="1796" width="6.125" style="100" bestFit="1" customWidth="1"/>
    <col min="1797" max="1801" width="5.75" style="100" customWidth="1"/>
    <col min="1802" max="1804" width="5.75" style="100" bestFit="1" customWidth="1"/>
    <col min="1805" max="1805" width="3.75" style="100" customWidth="1"/>
    <col min="1806" max="2048" width="9" style="100"/>
    <col min="2049" max="2049" width="15.375" style="100" bestFit="1" customWidth="1"/>
    <col min="2050" max="2050" width="52.5" style="100" bestFit="1" customWidth="1"/>
    <col min="2051" max="2051" width="8.25" style="100" bestFit="1" customWidth="1"/>
    <col min="2052" max="2052" width="6.125" style="100" bestFit="1" customWidth="1"/>
    <col min="2053" max="2057" width="5.75" style="100" customWidth="1"/>
    <col min="2058" max="2060" width="5.75" style="100" bestFit="1" customWidth="1"/>
    <col min="2061" max="2061" width="3.75" style="100" customWidth="1"/>
    <col min="2062" max="2304" width="9" style="100"/>
    <col min="2305" max="2305" width="15.375" style="100" bestFit="1" customWidth="1"/>
    <col min="2306" max="2306" width="52.5" style="100" bestFit="1" customWidth="1"/>
    <col min="2307" max="2307" width="8.25" style="100" bestFit="1" customWidth="1"/>
    <col min="2308" max="2308" width="6.125" style="100" bestFit="1" customWidth="1"/>
    <col min="2309" max="2313" width="5.75" style="100" customWidth="1"/>
    <col min="2314" max="2316" width="5.75" style="100" bestFit="1" customWidth="1"/>
    <col min="2317" max="2317" width="3.75" style="100" customWidth="1"/>
    <col min="2318" max="2560" width="9" style="100"/>
    <col min="2561" max="2561" width="15.375" style="100" bestFit="1" customWidth="1"/>
    <col min="2562" max="2562" width="52.5" style="100" bestFit="1" customWidth="1"/>
    <col min="2563" max="2563" width="8.25" style="100" bestFit="1" customWidth="1"/>
    <col min="2564" max="2564" width="6.125" style="100" bestFit="1" customWidth="1"/>
    <col min="2565" max="2569" width="5.75" style="100" customWidth="1"/>
    <col min="2570" max="2572" width="5.75" style="100" bestFit="1" customWidth="1"/>
    <col min="2573" max="2573" width="3.75" style="100" customWidth="1"/>
    <col min="2574" max="2816" width="9" style="100"/>
    <col min="2817" max="2817" width="15.375" style="100" bestFit="1" customWidth="1"/>
    <col min="2818" max="2818" width="52.5" style="100" bestFit="1" customWidth="1"/>
    <col min="2819" max="2819" width="8.25" style="100" bestFit="1" customWidth="1"/>
    <col min="2820" max="2820" width="6.125" style="100" bestFit="1" customWidth="1"/>
    <col min="2821" max="2825" width="5.75" style="100" customWidth="1"/>
    <col min="2826" max="2828" width="5.75" style="100" bestFit="1" customWidth="1"/>
    <col min="2829" max="2829" width="3.75" style="100" customWidth="1"/>
    <col min="2830" max="3072" width="9" style="100"/>
    <col min="3073" max="3073" width="15.375" style="100" bestFit="1" customWidth="1"/>
    <col min="3074" max="3074" width="52.5" style="100" bestFit="1" customWidth="1"/>
    <col min="3075" max="3075" width="8.25" style="100" bestFit="1" customWidth="1"/>
    <col min="3076" max="3076" width="6.125" style="100" bestFit="1" customWidth="1"/>
    <col min="3077" max="3081" width="5.75" style="100" customWidth="1"/>
    <col min="3082" max="3084" width="5.75" style="100" bestFit="1" customWidth="1"/>
    <col min="3085" max="3085" width="3.75" style="100" customWidth="1"/>
    <col min="3086" max="3328" width="9" style="100"/>
    <col min="3329" max="3329" width="15.375" style="100" bestFit="1" customWidth="1"/>
    <col min="3330" max="3330" width="52.5" style="100" bestFit="1" customWidth="1"/>
    <col min="3331" max="3331" width="8.25" style="100" bestFit="1" customWidth="1"/>
    <col min="3332" max="3332" width="6.125" style="100" bestFit="1" customWidth="1"/>
    <col min="3333" max="3337" width="5.75" style="100" customWidth="1"/>
    <col min="3338" max="3340" width="5.75" style="100" bestFit="1" customWidth="1"/>
    <col min="3341" max="3341" width="3.75" style="100" customWidth="1"/>
    <col min="3342" max="3584" width="9" style="100"/>
    <col min="3585" max="3585" width="15.375" style="100" bestFit="1" customWidth="1"/>
    <col min="3586" max="3586" width="52.5" style="100" bestFit="1" customWidth="1"/>
    <col min="3587" max="3587" width="8.25" style="100" bestFit="1" customWidth="1"/>
    <col min="3588" max="3588" width="6.125" style="100" bestFit="1" customWidth="1"/>
    <col min="3589" max="3593" width="5.75" style="100" customWidth="1"/>
    <col min="3594" max="3596" width="5.75" style="100" bestFit="1" customWidth="1"/>
    <col min="3597" max="3597" width="3.75" style="100" customWidth="1"/>
    <col min="3598" max="3840" width="9" style="100"/>
    <col min="3841" max="3841" width="15.375" style="100" bestFit="1" customWidth="1"/>
    <col min="3842" max="3842" width="52.5" style="100" bestFit="1" customWidth="1"/>
    <col min="3843" max="3843" width="8.25" style="100" bestFit="1" customWidth="1"/>
    <col min="3844" max="3844" width="6.125" style="100" bestFit="1" customWidth="1"/>
    <col min="3845" max="3849" width="5.75" style="100" customWidth="1"/>
    <col min="3850" max="3852" width="5.75" style="100" bestFit="1" customWidth="1"/>
    <col min="3853" max="3853" width="3.75" style="100" customWidth="1"/>
    <col min="3854" max="4096" width="9" style="100"/>
    <col min="4097" max="4097" width="15.375" style="100" bestFit="1" customWidth="1"/>
    <col min="4098" max="4098" width="52.5" style="100" bestFit="1" customWidth="1"/>
    <col min="4099" max="4099" width="8.25" style="100" bestFit="1" customWidth="1"/>
    <col min="4100" max="4100" width="6.125" style="100" bestFit="1" customWidth="1"/>
    <col min="4101" max="4105" width="5.75" style="100" customWidth="1"/>
    <col min="4106" max="4108" width="5.75" style="100" bestFit="1" customWidth="1"/>
    <col min="4109" max="4109" width="3.75" style="100" customWidth="1"/>
    <col min="4110" max="4352" width="9" style="100"/>
    <col min="4353" max="4353" width="15.375" style="100" bestFit="1" customWidth="1"/>
    <col min="4354" max="4354" width="52.5" style="100" bestFit="1" customWidth="1"/>
    <col min="4355" max="4355" width="8.25" style="100" bestFit="1" customWidth="1"/>
    <col min="4356" max="4356" width="6.125" style="100" bestFit="1" customWidth="1"/>
    <col min="4357" max="4361" width="5.75" style="100" customWidth="1"/>
    <col min="4362" max="4364" width="5.75" style="100" bestFit="1" customWidth="1"/>
    <col min="4365" max="4365" width="3.75" style="100" customWidth="1"/>
    <col min="4366" max="4608" width="9" style="100"/>
    <col min="4609" max="4609" width="15.375" style="100" bestFit="1" customWidth="1"/>
    <col min="4610" max="4610" width="52.5" style="100" bestFit="1" customWidth="1"/>
    <col min="4611" max="4611" width="8.25" style="100" bestFit="1" customWidth="1"/>
    <col min="4612" max="4612" width="6.125" style="100" bestFit="1" customWidth="1"/>
    <col min="4613" max="4617" width="5.75" style="100" customWidth="1"/>
    <col min="4618" max="4620" width="5.75" style="100" bestFit="1" customWidth="1"/>
    <col min="4621" max="4621" width="3.75" style="100" customWidth="1"/>
    <col min="4622" max="4864" width="9" style="100"/>
    <col min="4865" max="4865" width="15.375" style="100" bestFit="1" customWidth="1"/>
    <col min="4866" max="4866" width="52.5" style="100" bestFit="1" customWidth="1"/>
    <col min="4867" max="4867" width="8.25" style="100" bestFit="1" customWidth="1"/>
    <col min="4868" max="4868" width="6.125" style="100" bestFit="1" customWidth="1"/>
    <col min="4869" max="4873" width="5.75" style="100" customWidth="1"/>
    <col min="4874" max="4876" width="5.75" style="100" bestFit="1" customWidth="1"/>
    <col min="4877" max="4877" width="3.75" style="100" customWidth="1"/>
    <col min="4878" max="5120" width="9" style="100"/>
    <col min="5121" max="5121" width="15.375" style="100" bestFit="1" customWidth="1"/>
    <col min="5122" max="5122" width="52.5" style="100" bestFit="1" customWidth="1"/>
    <col min="5123" max="5123" width="8.25" style="100" bestFit="1" customWidth="1"/>
    <col min="5124" max="5124" width="6.125" style="100" bestFit="1" customWidth="1"/>
    <col min="5125" max="5129" width="5.75" style="100" customWidth="1"/>
    <col min="5130" max="5132" width="5.75" style="100" bestFit="1" customWidth="1"/>
    <col min="5133" max="5133" width="3.75" style="100" customWidth="1"/>
    <col min="5134" max="5376" width="9" style="100"/>
    <col min="5377" max="5377" width="15.375" style="100" bestFit="1" customWidth="1"/>
    <col min="5378" max="5378" width="52.5" style="100" bestFit="1" customWidth="1"/>
    <col min="5379" max="5379" width="8.25" style="100" bestFit="1" customWidth="1"/>
    <col min="5380" max="5380" width="6.125" style="100" bestFit="1" customWidth="1"/>
    <col min="5381" max="5385" width="5.75" style="100" customWidth="1"/>
    <col min="5386" max="5388" width="5.75" style="100" bestFit="1" customWidth="1"/>
    <col min="5389" max="5389" width="3.75" style="100" customWidth="1"/>
    <col min="5390" max="5632" width="9" style="100"/>
    <col min="5633" max="5633" width="15.375" style="100" bestFit="1" customWidth="1"/>
    <col min="5634" max="5634" width="52.5" style="100" bestFit="1" customWidth="1"/>
    <col min="5635" max="5635" width="8.25" style="100" bestFit="1" customWidth="1"/>
    <col min="5636" max="5636" width="6.125" style="100" bestFit="1" customWidth="1"/>
    <col min="5637" max="5641" width="5.75" style="100" customWidth="1"/>
    <col min="5642" max="5644" width="5.75" style="100" bestFit="1" customWidth="1"/>
    <col min="5645" max="5645" width="3.75" style="100" customWidth="1"/>
    <col min="5646" max="5888" width="9" style="100"/>
    <col min="5889" max="5889" width="15.375" style="100" bestFit="1" customWidth="1"/>
    <col min="5890" max="5890" width="52.5" style="100" bestFit="1" customWidth="1"/>
    <col min="5891" max="5891" width="8.25" style="100" bestFit="1" customWidth="1"/>
    <col min="5892" max="5892" width="6.125" style="100" bestFit="1" customWidth="1"/>
    <col min="5893" max="5897" width="5.75" style="100" customWidth="1"/>
    <col min="5898" max="5900" width="5.75" style="100" bestFit="1" customWidth="1"/>
    <col min="5901" max="5901" width="3.75" style="100" customWidth="1"/>
    <col min="5902" max="6144" width="9" style="100"/>
    <col min="6145" max="6145" width="15.375" style="100" bestFit="1" customWidth="1"/>
    <col min="6146" max="6146" width="52.5" style="100" bestFit="1" customWidth="1"/>
    <col min="6147" max="6147" width="8.25" style="100" bestFit="1" customWidth="1"/>
    <col min="6148" max="6148" width="6.125" style="100" bestFit="1" customWidth="1"/>
    <col min="6149" max="6153" width="5.75" style="100" customWidth="1"/>
    <col min="6154" max="6156" width="5.75" style="100" bestFit="1" customWidth="1"/>
    <col min="6157" max="6157" width="3.75" style="100" customWidth="1"/>
    <col min="6158" max="6400" width="9" style="100"/>
    <col min="6401" max="6401" width="15.375" style="100" bestFit="1" customWidth="1"/>
    <col min="6402" max="6402" width="52.5" style="100" bestFit="1" customWidth="1"/>
    <col min="6403" max="6403" width="8.25" style="100" bestFit="1" customWidth="1"/>
    <col min="6404" max="6404" width="6.125" style="100" bestFit="1" customWidth="1"/>
    <col min="6405" max="6409" width="5.75" style="100" customWidth="1"/>
    <col min="6410" max="6412" width="5.75" style="100" bestFit="1" customWidth="1"/>
    <col min="6413" max="6413" width="3.75" style="100" customWidth="1"/>
    <col min="6414" max="6656" width="9" style="100"/>
    <col min="6657" max="6657" width="15.375" style="100" bestFit="1" customWidth="1"/>
    <col min="6658" max="6658" width="52.5" style="100" bestFit="1" customWidth="1"/>
    <col min="6659" max="6659" width="8.25" style="100" bestFit="1" customWidth="1"/>
    <col min="6660" max="6660" width="6.125" style="100" bestFit="1" customWidth="1"/>
    <col min="6661" max="6665" width="5.75" style="100" customWidth="1"/>
    <col min="6666" max="6668" width="5.75" style="100" bestFit="1" customWidth="1"/>
    <col min="6669" max="6669" width="3.75" style="100" customWidth="1"/>
    <col min="6670" max="6912" width="9" style="100"/>
    <col min="6913" max="6913" width="15.375" style="100" bestFit="1" customWidth="1"/>
    <col min="6914" max="6914" width="52.5" style="100" bestFit="1" customWidth="1"/>
    <col min="6915" max="6915" width="8.25" style="100" bestFit="1" customWidth="1"/>
    <col min="6916" max="6916" width="6.125" style="100" bestFit="1" customWidth="1"/>
    <col min="6917" max="6921" width="5.75" style="100" customWidth="1"/>
    <col min="6922" max="6924" width="5.75" style="100" bestFit="1" customWidth="1"/>
    <col min="6925" max="6925" width="3.75" style="100" customWidth="1"/>
    <col min="6926" max="7168" width="9" style="100"/>
    <col min="7169" max="7169" width="15.375" style="100" bestFit="1" customWidth="1"/>
    <col min="7170" max="7170" width="52.5" style="100" bestFit="1" customWidth="1"/>
    <col min="7171" max="7171" width="8.25" style="100" bestFit="1" customWidth="1"/>
    <col min="7172" max="7172" width="6.125" style="100" bestFit="1" customWidth="1"/>
    <col min="7173" max="7177" width="5.75" style="100" customWidth="1"/>
    <col min="7178" max="7180" width="5.75" style="100" bestFit="1" customWidth="1"/>
    <col min="7181" max="7181" width="3.75" style="100" customWidth="1"/>
    <col min="7182" max="7424" width="9" style="100"/>
    <col min="7425" max="7425" width="15.375" style="100" bestFit="1" customWidth="1"/>
    <col min="7426" max="7426" width="52.5" style="100" bestFit="1" customWidth="1"/>
    <col min="7427" max="7427" width="8.25" style="100" bestFit="1" customWidth="1"/>
    <col min="7428" max="7428" width="6.125" style="100" bestFit="1" customWidth="1"/>
    <col min="7429" max="7433" width="5.75" style="100" customWidth="1"/>
    <col min="7434" max="7436" width="5.75" style="100" bestFit="1" customWidth="1"/>
    <col min="7437" max="7437" width="3.75" style="100" customWidth="1"/>
    <col min="7438" max="7680" width="9" style="100"/>
    <col min="7681" max="7681" width="15.375" style="100" bestFit="1" customWidth="1"/>
    <col min="7682" max="7682" width="52.5" style="100" bestFit="1" customWidth="1"/>
    <col min="7683" max="7683" width="8.25" style="100" bestFit="1" customWidth="1"/>
    <col min="7684" max="7684" width="6.125" style="100" bestFit="1" customWidth="1"/>
    <col min="7685" max="7689" width="5.75" style="100" customWidth="1"/>
    <col min="7690" max="7692" width="5.75" style="100" bestFit="1" customWidth="1"/>
    <col min="7693" max="7693" width="3.75" style="100" customWidth="1"/>
    <col min="7694" max="7936" width="9" style="100"/>
    <col min="7937" max="7937" width="15.375" style="100" bestFit="1" customWidth="1"/>
    <col min="7938" max="7938" width="52.5" style="100" bestFit="1" customWidth="1"/>
    <col min="7939" max="7939" width="8.25" style="100" bestFit="1" customWidth="1"/>
    <col min="7940" max="7940" width="6.125" style="100" bestFit="1" customWidth="1"/>
    <col min="7941" max="7945" width="5.75" style="100" customWidth="1"/>
    <col min="7946" max="7948" width="5.75" style="100" bestFit="1" customWidth="1"/>
    <col min="7949" max="7949" width="3.75" style="100" customWidth="1"/>
    <col min="7950" max="8192" width="9" style="100"/>
    <col min="8193" max="8193" width="15.375" style="100" bestFit="1" customWidth="1"/>
    <col min="8194" max="8194" width="52.5" style="100" bestFit="1" customWidth="1"/>
    <col min="8195" max="8195" width="8.25" style="100" bestFit="1" customWidth="1"/>
    <col min="8196" max="8196" width="6.125" style="100" bestFit="1" customWidth="1"/>
    <col min="8197" max="8201" width="5.75" style="100" customWidth="1"/>
    <col min="8202" max="8204" width="5.75" style="100" bestFit="1" customWidth="1"/>
    <col min="8205" max="8205" width="3.75" style="100" customWidth="1"/>
    <col min="8206" max="8448" width="9" style="100"/>
    <col min="8449" max="8449" width="15.375" style="100" bestFit="1" customWidth="1"/>
    <col min="8450" max="8450" width="52.5" style="100" bestFit="1" customWidth="1"/>
    <col min="8451" max="8451" width="8.25" style="100" bestFit="1" customWidth="1"/>
    <col min="8452" max="8452" width="6.125" style="100" bestFit="1" customWidth="1"/>
    <col min="8453" max="8457" width="5.75" style="100" customWidth="1"/>
    <col min="8458" max="8460" width="5.75" style="100" bestFit="1" customWidth="1"/>
    <col min="8461" max="8461" width="3.75" style="100" customWidth="1"/>
    <col min="8462" max="8704" width="9" style="100"/>
    <col min="8705" max="8705" width="15.375" style="100" bestFit="1" customWidth="1"/>
    <col min="8706" max="8706" width="52.5" style="100" bestFit="1" customWidth="1"/>
    <col min="8707" max="8707" width="8.25" style="100" bestFit="1" customWidth="1"/>
    <col min="8708" max="8708" width="6.125" style="100" bestFit="1" customWidth="1"/>
    <col min="8709" max="8713" width="5.75" style="100" customWidth="1"/>
    <col min="8714" max="8716" width="5.75" style="100" bestFit="1" customWidth="1"/>
    <col min="8717" max="8717" width="3.75" style="100" customWidth="1"/>
    <col min="8718" max="8960" width="9" style="100"/>
    <col min="8961" max="8961" width="15.375" style="100" bestFit="1" customWidth="1"/>
    <col min="8962" max="8962" width="52.5" style="100" bestFit="1" customWidth="1"/>
    <col min="8963" max="8963" width="8.25" style="100" bestFit="1" customWidth="1"/>
    <col min="8964" max="8964" width="6.125" style="100" bestFit="1" customWidth="1"/>
    <col min="8965" max="8969" width="5.75" style="100" customWidth="1"/>
    <col min="8970" max="8972" width="5.75" style="100" bestFit="1" customWidth="1"/>
    <col min="8973" max="8973" width="3.75" style="100" customWidth="1"/>
    <col min="8974" max="9216" width="9" style="100"/>
    <col min="9217" max="9217" width="15.375" style="100" bestFit="1" customWidth="1"/>
    <col min="9218" max="9218" width="52.5" style="100" bestFit="1" customWidth="1"/>
    <col min="9219" max="9219" width="8.25" style="100" bestFit="1" customWidth="1"/>
    <col min="9220" max="9220" width="6.125" style="100" bestFit="1" customWidth="1"/>
    <col min="9221" max="9225" width="5.75" style="100" customWidth="1"/>
    <col min="9226" max="9228" width="5.75" style="100" bestFit="1" customWidth="1"/>
    <col min="9229" max="9229" width="3.75" style="100" customWidth="1"/>
    <col min="9230" max="9472" width="9" style="100"/>
    <col min="9473" max="9473" width="15.375" style="100" bestFit="1" customWidth="1"/>
    <col min="9474" max="9474" width="52.5" style="100" bestFit="1" customWidth="1"/>
    <col min="9475" max="9475" width="8.25" style="100" bestFit="1" customWidth="1"/>
    <col min="9476" max="9476" width="6.125" style="100" bestFit="1" customWidth="1"/>
    <col min="9477" max="9481" width="5.75" style="100" customWidth="1"/>
    <col min="9482" max="9484" width="5.75" style="100" bestFit="1" customWidth="1"/>
    <col min="9485" max="9485" width="3.75" style="100" customWidth="1"/>
    <col min="9486" max="9728" width="9" style="100"/>
    <col min="9729" max="9729" width="15.375" style="100" bestFit="1" customWidth="1"/>
    <col min="9730" max="9730" width="52.5" style="100" bestFit="1" customWidth="1"/>
    <col min="9731" max="9731" width="8.25" style="100" bestFit="1" customWidth="1"/>
    <col min="9732" max="9732" width="6.125" style="100" bestFit="1" customWidth="1"/>
    <col min="9733" max="9737" width="5.75" style="100" customWidth="1"/>
    <col min="9738" max="9740" width="5.75" style="100" bestFit="1" customWidth="1"/>
    <col min="9741" max="9741" width="3.75" style="100" customWidth="1"/>
    <col min="9742" max="9984" width="9" style="100"/>
    <col min="9985" max="9985" width="15.375" style="100" bestFit="1" customWidth="1"/>
    <col min="9986" max="9986" width="52.5" style="100" bestFit="1" customWidth="1"/>
    <col min="9987" max="9987" width="8.25" style="100" bestFit="1" customWidth="1"/>
    <col min="9988" max="9988" width="6.125" style="100" bestFit="1" customWidth="1"/>
    <col min="9989" max="9993" width="5.75" style="100" customWidth="1"/>
    <col min="9994" max="9996" width="5.75" style="100" bestFit="1" customWidth="1"/>
    <col min="9997" max="9997" width="3.75" style="100" customWidth="1"/>
    <col min="9998" max="10240" width="9" style="100"/>
    <col min="10241" max="10241" width="15.375" style="100" bestFit="1" customWidth="1"/>
    <col min="10242" max="10242" width="52.5" style="100" bestFit="1" customWidth="1"/>
    <col min="10243" max="10243" width="8.25" style="100" bestFit="1" customWidth="1"/>
    <col min="10244" max="10244" width="6.125" style="100" bestFit="1" customWidth="1"/>
    <col min="10245" max="10249" width="5.75" style="100" customWidth="1"/>
    <col min="10250" max="10252" width="5.75" style="100" bestFit="1" customWidth="1"/>
    <col min="10253" max="10253" width="3.75" style="100" customWidth="1"/>
    <col min="10254" max="10496" width="9" style="100"/>
    <col min="10497" max="10497" width="15.375" style="100" bestFit="1" customWidth="1"/>
    <col min="10498" max="10498" width="52.5" style="100" bestFit="1" customWidth="1"/>
    <col min="10499" max="10499" width="8.25" style="100" bestFit="1" customWidth="1"/>
    <col min="10500" max="10500" width="6.125" style="100" bestFit="1" customWidth="1"/>
    <col min="10501" max="10505" width="5.75" style="100" customWidth="1"/>
    <col min="10506" max="10508" width="5.75" style="100" bestFit="1" customWidth="1"/>
    <col min="10509" max="10509" width="3.75" style="100" customWidth="1"/>
    <col min="10510" max="10752" width="9" style="100"/>
    <col min="10753" max="10753" width="15.375" style="100" bestFit="1" customWidth="1"/>
    <col min="10754" max="10754" width="52.5" style="100" bestFit="1" customWidth="1"/>
    <col min="10755" max="10755" width="8.25" style="100" bestFit="1" customWidth="1"/>
    <col min="10756" max="10756" width="6.125" style="100" bestFit="1" customWidth="1"/>
    <col min="10757" max="10761" width="5.75" style="100" customWidth="1"/>
    <col min="10762" max="10764" width="5.75" style="100" bestFit="1" customWidth="1"/>
    <col min="10765" max="10765" width="3.75" style="100" customWidth="1"/>
    <col min="10766" max="11008" width="9" style="100"/>
    <col min="11009" max="11009" width="15.375" style="100" bestFit="1" customWidth="1"/>
    <col min="11010" max="11010" width="52.5" style="100" bestFit="1" customWidth="1"/>
    <col min="11011" max="11011" width="8.25" style="100" bestFit="1" customWidth="1"/>
    <col min="11012" max="11012" width="6.125" style="100" bestFit="1" customWidth="1"/>
    <col min="11013" max="11017" width="5.75" style="100" customWidth="1"/>
    <col min="11018" max="11020" width="5.75" style="100" bestFit="1" customWidth="1"/>
    <col min="11021" max="11021" width="3.75" style="100" customWidth="1"/>
    <col min="11022" max="11264" width="9" style="100"/>
    <col min="11265" max="11265" width="15.375" style="100" bestFit="1" customWidth="1"/>
    <col min="11266" max="11266" width="52.5" style="100" bestFit="1" customWidth="1"/>
    <col min="11267" max="11267" width="8.25" style="100" bestFit="1" customWidth="1"/>
    <col min="11268" max="11268" width="6.125" style="100" bestFit="1" customWidth="1"/>
    <col min="11269" max="11273" width="5.75" style="100" customWidth="1"/>
    <col min="11274" max="11276" width="5.75" style="100" bestFit="1" customWidth="1"/>
    <col min="11277" max="11277" width="3.75" style="100" customWidth="1"/>
    <col min="11278" max="11520" width="9" style="100"/>
    <col min="11521" max="11521" width="15.375" style="100" bestFit="1" customWidth="1"/>
    <col min="11522" max="11522" width="52.5" style="100" bestFit="1" customWidth="1"/>
    <col min="11523" max="11523" width="8.25" style="100" bestFit="1" customWidth="1"/>
    <col min="11524" max="11524" width="6.125" style="100" bestFit="1" customWidth="1"/>
    <col min="11525" max="11529" width="5.75" style="100" customWidth="1"/>
    <col min="11530" max="11532" width="5.75" style="100" bestFit="1" customWidth="1"/>
    <col min="11533" max="11533" width="3.75" style="100" customWidth="1"/>
    <col min="11534" max="11776" width="9" style="100"/>
    <col min="11777" max="11777" width="15.375" style="100" bestFit="1" customWidth="1"/>
    <col min="11778" max="11778" width="52.5" style="100" bestFit="1" customWidth="1"/>
    <col min="11779" max="11779" width="8.25" style="100" bestFit="1" customWidth="1"/>
    <col min="11780" max="11780" width="6.125" style="100" bestFit="1" customWidth="1"/>
    <col min="11781" max="11785" width="5.75" style="100" customWidth="1"/>
    <col min="11786" max="11788" width="5.75" style="100" bestFit="1" customWidth="1"/>
    <col min="11789" max="11789" width="3.75" style="100" customWidth="1"/>
    <col min="11790" max="12032" width="9" style="100"/>
    <col min="12033" max="12033" width="15.375" style="100" bestFit="1" customWidth="1"/>
    <col min="12034" max="12034" width="52.5" style="100" bestFit="1" customWidth="1"/>
    <col min="12035" max="12035" width="8.25" style="100" bestFit="1" customWidth="1"/>
    <col min="12036" max="12036" width="6.125" style="100" bestFit="1" customWidth="1"/>
    <col min="12037" max="12041" width="5.75" style="100" customWidth="1"/>
    <col min="12042" max="12044" width="5.75" style="100" bestFit="1" customWidth="1"/>
    <col min="12045" max="12045" width="3.75" style="100" customWidth="1"/>
    <col min="12046" max="12288" width="9" style="100"/>
    <col min="12289" max="12289" width="15.375" style="100" bestFit="1" customWidth="1"/>
    <col min="12290" max="12290" width="52.5" style="100" bestFit="1" customWidth="1"/>
    <col min="12291" max="12291" width="8.25" style="100" bestFit="1" customWidth="1"/>
    <col min="12292" max="12292" width="6.125" style="100" bestFit="1" customWidth="1"/>
    <col min="12293" max="12297" width="5.75" style="100" customWidth="1"/>
    <col min="12298" max="12300" width="5.75" style="100" bestFit="1" customWidth="1"/>
    <col min="12301" max="12301" width="3.75" style="100" customWidth="1"/>
    <col min="12302" max="12544" width="9" style="100"/>
    <col min="12545" max="12545" width="15.375" style="100" bestFit="1" customWidth="1"/>
    <col min="12546" max="12546" width="52.5" style="100" bestFit="1" customWidth="1"/>
    <col min="12547" max="12547" width="8.25" style="100" bestFit="1" customWidth="1"/>
    <col min="12548" max="12548" width="6.125" style="100" bestFit="1" customWidth="1"/>
    <col min="12549" max="12553" width="5.75" style="100" customWidth="1"/>
    <col min="12554" max="12556" width="5.75" style="100" bestFit="1" customWidth="1"/>
    <col min="12557" max="12557" width="3.75" style="100" customWidth="1"/>
    <col min="12558" max="12800" width="9" style="100"/>
    <col min="12801" max="12801" width="15.375" style="100" bestFit="1" customWidth="1"/>
    <col min="12802" max="12802" width="52.5" style="100" bestFit="1" customWidth="1"/>
    <col min="12803" max="12803" width="8.25" style="100" bestFit="1" customWidth="1"/>
    <col min="12804" max="12804" width="6.125" style="100" bestFit="1" customWidth="1"/>
    <col min="12805" max="12809" width="5.75" style="100" customWidth="1"/>
    <col min="12810" max="12812" width="5.75" style="100" bestFit="1" customWidth="1"/>
    <col min="12813" max="12813" width="3.75" style="100" customWidth="1"/>
    <col min="12814" max="13056" width="9" style="100"/>
    <col min="13057" max="13057" width="15.375" style="100" bestFit="1" customWidth="1"/>
    <col min="13058" max="13058" width="52.5" style="100" bestFit="1" customWidth="1"/>
    <col min="13059" max="13059" width="8.25" style="100" bestFit="1" customWidth="1"/>
    <col min="13060" max="13060" width="6.125" style="100" bestFit="1" customWidth="1"/>
    <col min="13061" max="13065" width="5.75" style="100" customWidth="1"/>
    <col min="13066" max="13068" width="5.75" style="100" bestFit="1" customWidth="1"/>
    <col min="13069" max="13069" width="3.75" style="100" customWidth="1"/>
    <col min="13070" max="13312" width="9" style="100"/>
    <col min="13313" max="13313" width="15.375" style="100" bestFit="1" customWidth="1"/>
    <col min="13314" max="13314" width="52.5" style="100" bestFit="1" customWidth="1"/>
    <col min="13315" max="13315" width="8.25" style="100" bestFit="1" customWidth="1"/>
    <col min="13316" max="13316" width="6.125" style="100" bestFit="1" customWidth="1"/>
    <col min="13317" max="13321" width="5.75" style="100" customWidth="1"/>
    <col min="13322" max="13324" width="5.75" style="100" bestFit="1" customWidth="1"/>
    <col min="13325" max="13325" width="3.75" style="100" customWidth="1"/>
    <col min="13326" max="13568" width="9" style="100"/>
    <col min="13569" max="13569" width="15.375" style="100" bestFit="1" customWidth="1"/>
    <col min="13570" max="13570" width="52.5" style="100" bestFit="1" customWidth="1"/>
    <col min="13571" max="13571" width="8.25" style="100" bestFit="1" customWidth="1"/>
    <col min="13572" max="13572" width="6.125" style="100" bestFit="1" customWidth="1"/>
    <col min="13573" max="13577" width="5.75" style="100" customWidth="1"/>
    <col min="13578" max="13580" width="5.75" style="100" bestFit="1" customWidth="1"/>
    <col min="13581" max="13581" width="3.75" style="100" customWidth="1"/>
    <col min="13582" max="13824" width="9" style="100"/>
    <col min="13825" max="13825" width="15.375" style="100" bestFit="1" customWidth="1"/>
    <col min="13826" max="13826" width="52.5" style="100" bestFit="1" customWidth="1"/>
    <col min="13827" max="13827" width="8.25" style="100" bestFit="1" customWidth="1"/>
    <col min="13828" max="13828" width="6.125" style="100" bestFit="1" customWidth="1"/>
    <col min="13829" max="13833" width="5.75" style="100" customWidth="1"/>
    <col min="13834" max="13836" width="5.75" style="100" bestFit="1" customWidth="1"/>
    <col min="13837" max="13837" width="3.75" style="100" customWidth="1"/>
    <col min="13838" max="14080" width="9" style="100"/>
    <col min="14081" max="14081" width="15.375" style="100" bestFit="1" customWidth="1"/>
    <col min="14082" max="14082" width="52.5" style="100" bestFit="1" customWidth="1"/>
    <col min="14083" max="14083" width="8.25" style="100" bestFit="1" customWidth="1"/>
    <col min="14084" max="14084" width="6.125" style="100" bestFit="1" customWidth="1"/>
    <col min="14085" max="14089" width="5.75" style="100" customWidth="1"/>
    <col min="14090" max="14092" width="5.75" style="100" bestFit="1" customWidth="1"/>
    <col min="14093" max="14093" width="3.75" style="100" customWidth="1"/>
    <col min="14094" max="14336" width="9" style="100"/>
    <col min="14337" max="14337" width="15.375" style="100" bestFit="1" customWidth="1"/>
    <col min="14338" max="14338" width="52.5" style="100" bestFit="1" customWidth="1"/>
    <col min="14339" max="14339" width="8.25" style="100" bestFit="1" customWidth="1"/>
    <col min="14340" max="14340" width="6.125" style="100" bestFit="1" customWidth="1"/>
    <col min="14341" max="14345" width="5.75" style="100" customWidth="1"/>
    <col min="14346" max="14348" width="5.75" style="100" bestFit="1" customWidth="1"/>
    <col min="14349" max="14349" width="3.75" style="100" customWidth="1"/>
    <col min="14350" max="14592" width="9" style="100"/>
    <col min="14593" max="14593" width="15.375" style="100" bestFit="1" customWidth="1"/>
    <col min="14594" max="14594" width="52.5" style="100" bestFit="1" customWidth="1"/>
    <col min="14595" max="14595" width="8.25" style="100" bestFit="1" customWidth="1"/>
    <col min="14596" max="14596" width="6.125" style="100" bestFit="1" customWidth="1"/>
    <col min="14597" max="14601" width="5.75" style="100" customWidth="1"/>
    <col min="14602" max="14604" width="5.75" style="100" bestFit="1" customWidth="1"/>
    <col min="14605" max="14605" width="3.75" style="100" customWidth="1"/>
    <col min="14606" max="14848" width="9" style="100"/>
    <col min="14849" max="14849" width="15.375" style="100" bestFit="1" customWidth="1"/>
    <col min="14850" max="14850" width="52.5" style="100" bestFit="1" customWidth="1"/>
    <col min="14851" max="14851" width="8.25" style="100" bestFit="1" customWidth="1"/>
    <col min="14852" max="14852" width="6.125" style="100" bestFit="1" customWidth="1"/>
    <col min="14853" max="14857" width="5.75" style="100" customWidth="1"/>
    <col min="14858" max="14860" width="5.75" style="100" bestFit="1" customWidth="1"/>
    <col min="14861" max="14861" width="3.75" style="100" customWidth="1"/>
    <col min="14862" max="15104" width="9" style="100"/>
    <col min="15105" max="15105" width="15.375" style="100" bestFit="1" customWidth="1"/>
    <col min="15106" max="15106" width="52.5" style="100" bestFit="1" customWidth="1"/>
    <col min="15107" max="15107" width="8.25" style="100" bestFit="1" customWidth="1"/>
    <col min="15108" max="15108" width="6.125" style="100" bestFit="1" customWidth="1"/>
    <col min="15109" max="15113" width="5.75" style="100" customWidth="1"/>
    <col min="15114" max="15116" width="5.75" style="100" bestFit="1" customWidth="1"/>
    <col min="15117" max="15117" width="3.75" style="100" customWidth="1"/>
    <col min="15118" max="15360" width="9" style="100"/>
    <col min="15361" max="15361" width="15.375" style="100" bestFit="1" customWidth="1"/>
    <col min="15362" max="15362" width="52.5" style="100" bestFit="1" customWidth="1"/>
    <col min="15363" max="15363" width="8.25" style="100" bestFit="1" customWidth="1"/>
    <col min="15364" max="15364" width="6.125" style="100" bestFit="1" customWidth="1"/>
    <col min="15365" max="15369" width="5.75" style="100" customWidth="1"/>
    <col min="15370" max="15372" width="5.75" style="100" bestFit="1" customWidth="1"/>
    <col min="15373" max="15373" width="3.75" style="100" customWidth="1"/>
    <col min="15374" max="15616" width="9" style="100"/>
    <col min="15617" max="15617" width="15.375" style="100" bestFit="1" customWidth="1"/>
    <col min="15618" max="15618" width="52.5" style="100" bestFit="1" customWidth="1"/>
    <col min="15619" max="15619" width="8.25" style="100" bestFit="1" customWidth="1"/>
    <col min="15620" max="15620" width="6.125" style="100" bestFit="1" customWidth="1"/>
    <col min="15621" max="15625" width="5.75" style="100" customWidth="1"/>
    <col min="15626" max="15628" width="5.75" style="100" bestFit="1" customWidth="1"/>
    <col min="15629" max="15629" width="3.75" style="100" customWidth="1"/>
    <col min="15630" max="15872" width="9" style="100"/>
    <col min="15873" max="15873" width="15.375" style="100" bestFit="1" customWidth="1"/>
    <col min="15874" max="15874" width="52.5" style="100" bestFit="1" customWidth="1"/>
    <col min="15875" max="15875" width="8.25" style="100" bestFit="1" customWidth="1"/>
    <col min="15876" max="15876" width="6.125" style="100" bestFit="1" customWidth="1"/>
    <col min="15877" max="15881" width="5.75" style="100" customWidth="1"/>
    <col min="15882" max="15884" width="5.75" style="100" bestFit="1" customWidth="1"/>
    <col min="15885" max="15885" width="3.75" style="100" customWidth="1"/>
    <col min="15886" max="16128" width="9" style="100"/>
    <col min="16129" max="16129" width="15.375" style="100" bestFit="1" customWidth="1"/>
    <col min="16130" max="16130" width="52.5" style="100" bestFit="1" customWidth="1"/>
    <col min="16131" max="16131" width="8.25" style="100" bestFit="1" customWidth="1"/>
    <col min="16132" max="16132" width="6.125" style="100" bestFit="1" customWidth="1"/>
    <col min="16133" max="16137" width="5.75" style="100" customWidth="1"/>
    <col min="16138" max="16140" width="5.75" style="100" bestFit="1" customWidth="1"/>
    <col min="16141" max="16141" width="3.75" style="100" customWidth="1"/>
    <col min="16142" max="16384" width="9" style="100"/>
  </cols>
  <sheetData>
    <row r="1" spans="1:24" s="94" customFormat="1" ht="16.5" customHeight="1">
      <c r="A1" s="93" t="s">
        <v>614</v>
      </c>
      <c r="C1" s="95"/>
      <c r="D1" s="93"/>
      <c r="E1" s="96"/>
      <c r="F1" s="96"/>
      <c r="G1" s="96"/>
      <c r="H1" s="96"/>
      <c r="I1" s="96"/>
      <c r="J1" s="96"/>
      <c r="K1" s="96"/>
      <c r="L1" s="96"/>
      <c r="M1" s="97"/>
      <c r="N1" s="96"/>
      <c r="S1" s="96"/>
      <c r="X1" s="96"/>
    </row>
    <row r="2" spans="1:24">
      <c r="A2" s="98"/>
      <c r="B2" s="99" t="s">
        <v>615</v>
      </c>
      <c r="C2" s="98"/>
      <c r="D2" s="98"/>
      <c r="E2" s="98"/>
      <c r="F2" s="98"/>
      <c r="G2" s="98"/>
      <c r="H2" s="98"/>
      <c r="I2" s="98"/>
      <c r="J2" s="98"/>
    </row>
    <row r="3" spans="1:24">
      <c r="A3" s="98"/>
      <c r="B3" s="101" t="s">
        <v>616</v>
      </c>
      <c r="C3" s="102" t="s">
        <v>617</v>
      </c>
      <c r="D3" s="102" t="s">
        <v>583</v>
      </c>
      <c r="E3" s="103" t="s">
        <v>588</v>
      </c>
      <c r="F3" s="103" t="s">
        <v>590</v>
      </c>
      <c r="G3" s="103" t="s">
        <v>591</v>
      </c>
      <c r="H3" s="102" t="s">
        <v>592</v>
      </c>
      <c r="I3" s="102" t="s">
        <v>594</v>
      </c>
      <c r="J3" s="103" t="s">
        <v>596</v>
      </c>
      <c r="K3" s="102" t="s">
        <v>598</v>
      </c>
      <c r="L3" s="102">
        <v>412</v>
      </c>
      <c r="M3" s="104" t="s">
        <v>601</v>
      </c>
    </row>
    <row r="4" spans="1:24">
      <c r="A4" s="98"/>
      <c r="B4" s="101" t="s">
        <v>618</v>
      </c>
      <c r="C4" s="102" t="s">
        <v>141</v>
      </c>
      <c r="D4" s="102"/>
      <c r="E4" s="103" t="s">
        <v>619</v>
      </c>
      <c r="F4" s="103"/>
      <c r="G4" s="103" t="s">
        <v>619</v>
      </c>
      <c r="H4" s="102"/>
      <c r="I4" s="102" t="s">
        <v>619</v>
      </c>
      <c r="J4" s="103"/>
      <c r="K4" s="102" t="s">
        <v>619</v>
      </c>
      <c r="L4" s="102"/>
      <c r="M4" s="104" t="s">
        <v>619</v>
      </c>
    </row>
    <row r="5" spans="1:24">
      <c r="A5" s="105"/>
      <c r="B5" s="101" t="s">
        <v>620</v>
      </c>
      <c r="C5" s="102" t="s">
        <v>621</v>
      </c>
      <c r="D5" s="102"/>
      <c r="E5" s="103" t="s">
        <v>595</v>
      </c>
      <c r="F5" s="103"/>
      <c r="G5" s="103" t="s">
        <v>595</v>
      </c>
      <c r="H5" s="102"/>
      <c r="I5" s="102" t="s">
        <v>619</v>
      </c>
      <c r="J5" s="103"/>
      <c r="K5" s="102" t="s">
        <v>619</v>
      </c>
      <c r="L5" s="102" t="s">
        <v>619</v>
      </c>
      <c r="M5" s="104" t="s">
        <v>619</v>
      </c>
    </row>
    <row r="6" spans="1:24" ht="15.75">
      <c r="A6" s="106"/>
      <c r="B6" s="107" t="s">
        <v>622</v>
      </c>
      <c r="C6" s="102" t="s">
        <v>265</v>
      </c>
      <c r="D6" s="102"/>
      <c r="E6" s="103" t="s">
        <v>619</v>
      </c>
      <c r="F6" s="103"/>
      <c r="G6" s="103" t="s">
        <v>619</v>
      </c>
      <c r="H6" s="102"/>
      <c r="I6" s="102" t="s">
        <v>619</v>
      </c>
      <c r="J6" s="103" t="s">
        <v>619</v>
      </c>
      <c r="K6" s="102" t="s">
        <v>619</v>
      </c>
      <c r="L6" s="102" t="s">
        <v>619</v>
      </c>
      <c r="M6" s="104" t="s">
        <v>619</v>
      </c>
    </row>
    <row r="7" spans="1:24">
      <c r="B7" s="101" t="s">
        <v>623</v>
      </c>
      <c r="C7" s="102" t="s">
        <v>624</v>
      </c>
      <c r="D7" s="102" t="s">
        <v>619</v>
      </c>
      <c r="E7" s="103" t="s">
        <v>619</v>
      </c>
      <c r="F7" s="103" t="s">
        <v>619</v>
      </c>
      <c r="G7" s="103" t="s">
        <v>619</v>
      </c>
      <c r="H7" s="102" t="s">
        <v>619</v>
      </c>
      <c r="I7" s="102" t="s">
        <v>619</v>
      </c>
      <c r="J7" s="103"/>
      <c r="K7" s="102" t="s">
        <v>619</v>
      </c>
      <c r="L7" s="102" t="s">
        <v>619</v>
      </c>
      <c r="M7" s="104" t="s">
        <v>619</v>
      </c>
    </row>
    <row r="8" spans="1:24">
      <c r="A8" s="108"/>
      <c r="B8" s="101" t="s">
        <v>625</v>
      </c>
      <c r="C8" s="102" t="s">
        <v>292</v>
      </c>
      <c r="D8" s="102"/>
      <c r="E8" s="103" t="s">
        <v>619</v>
      </c>
      <c r="F8" s="103"/>
      <c r="G8" s="103" t="s">
        <v>619</v>
      </c>
      <c r="H8" s="102"/>
      <c r="I8" s="102" t="s">
        <v>619</v>
      </c>
      <c r="J8" s="103"/>
      <c r="K8" s="102" t="s">
        <v>619</v>
      </c>
      <c r="L8" s="102"/>
      <c r="M8" s="104" t="s">
        <v>619</v>
      </c>
    </row>
    <row r="9" spans="1:24">
      <c r="A9" s="99"/>
      <c r="B9" s="101" t="s">
        <v>626</v>
      </c>
      <c r="C9" s="102" t="s">
        <v>627</v>
      </c>
      <c r="D9" s="102"/>
      <c r="E9" s="103"/>
      <c r="F9" s="103"/>
      <c r="G9" s="103"/>
      <c r="H9" s="102"/>
      <c r="I9" s="102" t="s">
        <v>619</v>
      </c>
      <c r="J9" s="103"/>
      <c r="K9" s="102" t="s">
        <v>619</v>
      </c>
      <c r="L9" s="102"/>
      <c r="M9" s="104" t="s">
        <v>619</v>
      </c>
    </row>
    <row r="10" spans="1:24">
      <c r="A10" s="99"/>
      <c r="B10" s="101" t="s">
        <v>628</v>
      </c>
      <c r="C10" s="102" t="s">
        <v>629</v>
      </c>
      <c r="D10" s="102"/>
      <c r="E10" s="103"/>
      <c r="F10" s="103"/>
      <c r="G10" s="103"/>
      <c r="H10" s="102"/>
      <c r="I10" s="102" t="s">
        <v>619</v>
      </c>
      <c r="J10" s="103"/>
      <c r="K10" s="102" t="s">
        <v>619</v>
      </c>
      <c r="L10" s="102"/>
      <c r="M10" s="104" t="s">
        <v>619</v>
      </c>
    </row>
    <row r="11" spans="1:24">
      <c r="A11" s="99"/>
      <c r="B11" s="109" t="s">
        <v>630</v>
      </c>
      <c r="C11" s="102" t="s">
        <v>631</v>
      </c>
      <c r="D11" s="102"/>
      <c r="E11" s="103" t="s">
        <v>619</v>
      </c>
      <c r="F11" s="103"/>
      <c r="G11" s="103"/>
      <c r="H11" s="102"/>
      <c r="I11" s="102" t="s">
        <v>619</v>
      </c>
      <c r="J11" s="103"/>
      <c r="K11" s="102" t="s">
        <v>619</v>
      </c>
      <c r="L11" s="102"/>
      <c r="M11" s="104" t="s">
        <v>619</v>
      </c>
    </row>
    <row r="12" spans="1:24">
      <c r="A12" s="99"/>
      <c r="B12" s="101" t="s">
        <v>632</v>
      </c>
      <c r="C12" s="102" t="s">
        <v>633</v>
      </c>
      <c r="D12" s="102"/>
      <c r="E12" s="103"/>
      <c r="F12" s="103"/>
      <c r="G12" s="103"/>
      <c r="H12" s="102"/>
      <c r="I12" s="102"/>
      <c r="J12" s="103"/>
      <c r="K12" s="102" t="s">
        <v>619</v>
      </c>
      <c r="L12" s="102"/>
      <c r="M12" s="104" t="s">
        <v>619</v>
      </c>
    </row>
    <row r="13" spans="1:24">
      <c r="A13" s="99"/>
      <c r="B13" s="101" t="s">
        <v>634</v>
      </c>
      <c r="C13" s="102" t="s">
        <v>383</v>
      </c>
      <c r="D13" s="102" t="s">
        <v>595</v>
      </c>
      <c r="E13" s="103" t="s">
        <v>619</v>
      </c>
      <c r="F13" s="103" t="s">
        <v>595</v>
      </c>
      <c r="G13" s="103" t="s">
        <v>595</v>
      </c>
      <c r="H13" s="102" t="s">
        <v>595</v>
      </c>
      <c r="I13" s="102" t="s">
        <v>595</v>
      </c>
      <c r="J13" s="103" t="s">
        <v>619</v>
      </c>
      <c r="K13" s="102" t="s">
        <v>619</v>
      </c>
      <c r="L13" s="102" t="s">
        <v>595</v>
      </c>
      <c r="M13" s="104" t="s">
        <v>619</v>
      </c>
    </row>
    <row r="14" spans="1:24">
      <c r="A14" s="99"/>
      <c r="B14" s="101" t="s">
        <v>635</v>
      </c>
      <c r="C14" s="102" t="s">
        <v>177</v>
      </c>
      <c r="D14" s="102"/>
      <c r="E14" s="103"/>
      <c r="F14" s="103"/>
      <c r="G14" s="103"/>
      <c r="H14" s="102"/>
      <c r="I14" s="102"/>
      <c r="J14" s="103"/>
      <c r="K14" s="102" t="s">
        <v>619</v>
      </c>
      <c r="L14" s="102"/>
      <c r="M14" s="104" t="s">
        <v>619</v>
      </c>
    </row>
    <row r="15" spans="1:24">
      <c r="A15" s="99"/>
      <c r="B15" s="101" t="s">
        <v>636</v>
      </c>
      <c r="C15" s="102" t="s">
        <v>637</v>
      </c>
      <c r="D15" s="102"/>
      <c r="E15" s="103"/>
      <c r="F15" s="103"/>
      <c r="G15" s="103"/>
      <c r="H15" s="102"/>
      <c r="I15" s="102"/>
      <c r="J15" s="103"/>
      <c r="K15" s="102" t="s">
        <v>619</v>
      </c>
      <c r="L15" s="102" t="s">
        <v>619</v>
      </c>
      <c r="M15" s="104" t="s">
        <v>619</v>
      </c>
    </row>
    <row r="16" spans="1:24">
      <c r="A16" s="99"/>
      <c r="B16" s="98"/>
      <c r="C16" s="98"/>
      <c r="D16" s="98"/>
      <c r="E16" s="110"/>
      <c r="F16" s="110"/>
      <c r="G16" s="110"/>
      <c r="H16" s="98"/>
      <c r="I16" s="98"/>
      <c r="J16" s="110"/>
      <c r="K16" s="98"/>
      <c r="L16" s="98"/>
      <c r="M16" s="98"/>
    </row>
    <row r="17" spans="1:14">
      <c r="A17" s="99"/>
      <c r="B17" s="98" t="s">
        <v>638</v>
      </c>
      <c r="C17" s="98"/>
      <c r="D17" s="98"/>
      <c r="E17" s="110"/>
      <c r="F17" s="110"/>
      <c r="G17" s="110"/>
      <c r="H17" s="98"/>
      <c r="I17" s="98"/>
      <c r="J17" s="110"/>
      <c r="K17" s="98"/>
      <c r="L17" s="98"/>
      <c r="M17" s="98"/>
    </row>
    <row r="18" spans="1:14" ht="13.5" thickBot="1">
      <c r="A18" s="99"/>
      <c r="B18" s="111" t="s">
        <v>639</v>
      </c>
      <c r="C18" s="112" t="s">
        <v>621</v>
      </c>
      <c r="D18" s="113" t="s">
        <v>565</v>
      </c>
      <c r="E18" s="114" t="s">
        <v>566</v>
      </c>
      <c r="F18" s="114" t="s">
        <v>567</v>
      </c>
      <c r="G18" s="114" t="s">
        <v>568</v>
      </c>
      <c r="H18" s="114" t="s">
        <v>569</v>
      </c>
      <c r="I18" s="114" t="s">
        <v>570</v>
      </c>
      <c r="J18" s="114" t="s">
        <v>571</v>
      </c>
      <c r="K18" s="114" t="s">
        <v>572</v>
      </c>
      <c r="L18" s="114" t="s">
        <v>573</v>
      </c>
      <c r="M18" s="144" t="s">
        <v>744</v>
      </c>
      <c r="N18" s="116"/>
    </row>
    <row r="19" spans="1:14" ht="13.5" thickBot="1">
      <c r="A19" s="99"/>
      <c r="B19" s="117" t="s">
        <v>640</v>
      </c>
      <c r="C19" s="118"/>
      <c r="D19" s="119">
        <v>45</v>
      </c>
      <c r="E19" s="119">
        <v>45</v>
      </c>
      <c r="F19" s="119">
        <v>45</v>
      </c>
      <c r="G19" s="119">
        <v>45</v>
      </c>
      <c r="H19" s="119">
        <v>45</v>
      </c>
      <c r="I19" s="120">
        <v>45</v>
      </c>
      <c r="J19" s="121">
        <v>45</v>
      </c>
      <c r="K19" s="121">
        <v>45</v>
      </c>
      <c r="L19" s="121">
        <v>45</v>
      </c>
      <c r="M19" s="115"/>
      <c r="N19" s="116"/>
    </row>
    <row r="20" spans="1:14">
      <c r="A20" s="99"/>
      <c r="B20" s="122"/>
      <c r="C20" s="118"/>
      <c r="D20" s="119"/>
      <c r="E20" s="119"/>
      <c r="F20" s="119"/>
      <c r="G20" s="119"/>
      <c r="H20" s="119"/>
      <c r="I20" s="120"/>
      <c r="J20" s="121"/>
      <c r="K20" s="121"/>
      <c r="L20" s="121"/>
      <c r="M20" s="115"/>
      <c r="N20" s="116"/>
    </row>
    <row r="21" spans="1:14" ht="13.5" thickBot="1">
      <c r="A21" s="99"/>
      <c r="B21" s="122" t="s">
        <v>634</v>
      </c>
      <c r="C21" s="118" t="s">
        <v>383</v>
      </c>
      <c r="D21" s="113" t="s">
        <v>565</v>
      </c>
      <c r="E21" s="114" t="s">
        <v>566</v>
      </c>
      <c r="F21" s="114" t="s">
        <v>567</v>
      </c>
      <c r="G21" s="114" t="s">
        <v>568</v>
      </c>
      <c r="H21" s="114" t="s">
        <v>569</v>
      </c>
      <c r="I21" s="114" t="s">
        <v>570</v>
      </c>
      <c r="J21" s="114" t="s">
        <v>571</v>
      </c>
      <c r="K21" s="114" t="s">
        <v>572</v>
      </c>
      <c r="L21" s="114" t="s">
        <v>573</v>
      </c>
      <c r="M21" s="115"/>
      <c r="N21" s="116"/>
    </row>
    <row r="22" spans="1:14" ht="13.5" thickBot="1">
      <c r="A22" s="99"/>
      <c r="B22" s="117" t="s">
        <v>640</v>
      </c>
      <c r="C22" s="118"/>
      <c r="D22" s="139">
        <v>15</v>
      </c>
      <c r="E22" s="139">
        <v>15</v>
      </c>
      <c r="F22" s="139">
        <v>15</v>
      </c>
      <c r="G22" s="139">
        <v>15</v>
      </c>
      <c r="H22" s="139">
        <v>15</v>
      </c>
      <c r="I22" s="140">
        <v>15</v>
      </c>
      <c r="J22" s="141">
        <v>15</v>
      </c>
      <c r="K22" s="141">
        <v>15</v>
      </c>
      <c r="L22" s="141">
        <v>15</v>
      </c>
      <c r="M22" s="115"/>
      <c r="N22" s="116"/>
    </row>
    <row r="23" spans="1:14">
      <c r="A23" s="99"/>
      <c r="B23" s="122"/>
      <c r="C23" s="118"/>
      <c r="D23" s="119"/>
      <c r="E23" s="119"/>
      <c r="F23" s="119"/>
      <c r="G23" s="119"/>
      <c r="H23" s="119"/>
      <c r="I23" s="120"/>
      <c r="J23" s="121"/>
      <c r="K23" s="121"/>
      <c r="L23" s="121"/>
      <c r="M23" s="115"/>
      <c r="N23" s="116"/>
    </row>
    <row r="24" spans="1:14" ht="13.5" thickBot="1">
      <c r="A24" s="99"/>
      <c r="B24" s="101" t="s">
        <v>618</v>
      </c>
      <c r="C24" s="102" t="s">
        <v>141</v>
      </c>
      <c r="D24" s="113" t="s">
        <v>565</v>
      </c>
      <c r="E24" s="114" t="s">
        <v>566</v>
      </c>
      <c r="F24" s="114" t="s">
        <v>567</v>
      </c>
      <c r="G24" s="114" t="s">
        <v>568</v>
      </c>
      <c r="H24" s="114" t="s">
        <v>569</v>
      </c>
      <c r="I24" s="114" t="s">
        <v>570</v>
      </c>
      <c r="J24" s="114" t="s">
        <v>571</v>
      </c>
      <c r="K24" s="114" t="s">
        <v>572</v>
      </c>
      <c r="L24" s="114" t="s">
        <v>573</v>
      </c>
      <c r="M24" s="115"/>
      <c r="N24" s="116"/>
    </row>
    <row r="25" spans="1:14" ht="13.5" thickBot="1">
      <c r="A25" s="99"/>
      <c r="B25" s="117" t="s">
        <v>640</v>
      </c>
      <c r="C25" s="118"/>
      <c r="D25" s="119">
        <v>25</v>
      </c>
      <c r="E25" s="119">
        <v>25</v>
      </c>
      <c r="F25" s="119">
        <v>25</v>
      </c>
      <c r="G25" s="119">
        <v>25</v>
      </c>
      <c r="H25" s="119">
        <v>25</v>
      </c>
      <c r="I25" s="120">
        <v>25</v>
      </c>
      <c r="J25" s="121">
        <v>25</v>
      </c>
      <c r="K25" s="121">
        <v>25</v>
      </c>
      <c r="L25" s="121">
        <v>25</v>
      </c>
      <c r="M25" s="115"/>
      <c r="N25" s="116"/>
    </row>
    <row r="26" spans="1:14">
      <c r="A26" s="99"/>
      <c r="B26" s="122"/>
      <c r="C26" s="118"/>
      <c r="D26" s="119"/>
      <c r="E26" s="119"/>
      <c r="F26" s="119"/>
      <c r="G26" s="119"/>
      <c r="H26" s="119"/>
      <c r="I26" s="120"/>
      <c r="J26" s="121"/>
      <c r="K26" s="121"/>
      <c r="L26" s="121"/>
      <c r="M26" s="115"/>
      <c r="N26" s="116"/>
    </row>
    <row r="27" spans="1:14" ht="13.5" thickBot="1">
      <c r="A27" s="99"/>
      <c r="B27" s="101" t="s">
        <v>628</v>
      </c>
      <c r="C27" s="102" t="s">
        <v>629</v>
      </c>
      <c r="D27" s="113" t="s">
        <v>565</v>
      </c>
      <c r="E27" s="114" t="s">
        <v>566</v>
      </c>
      <c r="F27" s="114" t="s">
        <v>567</v>
      </c>
      <c r="G27" s="114" t="s">
        <v>568</v>
      </c>
      <c r="H27" s="114" t="s">
        <v>569</v>
      </c>
      <c r="I27" s="114" t="s">
        <v>570</v>
      </c>
      <c r="J27" s="114" t="s">
        <v>571</v>
      </c>
      <c r="K27" s="114" t="s">
        <v>572</v>
      </c>
      <c r="L27" s="114" t="s">
        <v>573</v>
      </c>
      <c r="M27" s="115"/>
      <c r="N27" s="116"/>
    </row>
    <row r="28" spans="1:14" ht="13.5" thickBot="1">
      <c r="A28" s="99"/>
      <c r="B28" s="117" t="s">
        <v>640</v>
      </c>
      <c r="C28" s="118"/>
      <c r="D28" s="119">
        <v>25</v>
      </c>
      <c r="E28" s="119">
        <v>25</v>
      </c>
      <c r="F28" s="119">
        <v>25</v>
      </c>
      <c r="G28" s="119">
        <v>25</v>
      </c>
      <c r="H28" s="119">
        <v>25</v>
      </c>
      <c r="I28" s="120">
        <v>25</v>
      </c>
      <c r="J28" s="121">
        <v>25</v>
      </c>
      <c r="K28" s="121">
        <v>25</v>
      </c>
      <c r="L28" s="121">
        <v>25</v>
      </c>
      <c r="M28" s="115"/>
      <c r="N28" s="116"/>
    </row>
    <row r="29" spans="1:14">
      <c r="A29" s="99"/>
      <c r="B29" s="122"/>
      <c r="C29" s="118"/>
      <c r="D29" s="119"/>
      <c r="E29" s="119"/>
      <c r="F29" s="119"/>
      <c r="G29" s="119"/>
      <c r="H29" s="119"/>
      <c r="I29" s="120"/>
      <c r="J29" s="121"/>
      <c r="K29" s="121"/>
      <c r="L29" s="121"/>
      <c r="M29" s="115"/>
      <c r="N29" s="116"/>
    </row>
    <row r="30" spans="1:14" ht="13.5" thickBot="1">
      <c r="A30" s="99"/>
      <c r="B30" s="101" t="s">
        <v>623</v>
      </c>
      <c r="C30" s="102" t="s">
        <v>624</v>
      </c>
      <c r="D30" s="113" t="s">
        <v>565</v>
      </c>
      <c r="E30" s="114" t="s">
        <v>566</v>
      </c>
      <c r="F30" s="114" t="s">
        <v>567</v>
      </c>
      <c r="G30" s="114" t="s">
        <v>568</v>
      </c>
      <c r="H30" s="114" t="s">
        <v>569</v>
      </c>
      <c r="I30" s="114" t="s">
        <v>570</v>
      </c>
      <c r="J30" s="114" t="s">
        <v>571</v>
      </c>
      <c r="K30" s="114" t="s">
        <v>572</v>
      </c>
      <c r="L30" s="114" t="s">
        <v>573</v>
      </c>
      <c r="M30" s="115"/>
      <c r="N30" s="116"/>
    </row>
    <row r="31" spans="1:14" ht="13.5" thickBot="1">
      <c r="A31" s="99"/>
      <c r="B31" s="117" t="s">
        <v>640</v>
      </c>
      <c r="C31" s="118"/>
      <c r="D31" s="119">
        <v>75</v>
      </c>
      <c r="E31" s="119">
        <v>75</v>
      </c>
      <c r="F31" s="119">
        <v>75</v>
      </c>
      <c r="G31" s="119">
        <v>75</v>
      </c>
      <c r="H31" s="119">
        <v>75</v>
      </c>
      <c r="I31" s="120">
        <v>75</v>
      </c>
      <c r="J31" s="121">
        <v>75</v>
      </c>
      <c r="K31" s="121">
        <v>75</v>
      </c>
      <c r="L31" s="121">
        <v>75</v>
      </c>
      <c r="M31" s="115"/>
      <c r="N31" s="116"/>
    </row>
    <row r="32" spans="1:14">
      <c r="A32" s="99"/>
      <c r="B32" s="122"/>
      <c r="C32" s="118"/>
      <c r="D32" s="119"/>
      <c r="E32" s="119"/>
      <c r="F32" s="119"/>
      <c r="G32" s="119"/>
      <c r="H32" s="119"/>
      <c r="I32" s="120"/>
      <c r="J32" s="121"/>
      <c r="K32" s="121"/>
      <c r="L32" s="121"/>
      <c r="M32" s="115"/>
      <c r="N32" s="116"/>
    </row>
    <row r="33" spans="1:14" ht="13.5" thickBot="1">
      <c r="A33" s="99"/>
      <c r="B33" s="101" t="s">
        <v>636</v>
      </c>
      <c r="C33" s="102" t="s">
        <v>637</v>
      </c>
      <c r="D33" s="113" t="s">
        <v>565</v>
      </c>
      <c r="E33" s="114" t="s">
        <v>566</v>
      </c>
      <c r="F33" s="114" t="s">
        <v>567</v>
      </c>
      <c r="G33" s="114" t="s">
        <v>568</v>
      </c>
      <c r="H33" s="114" t="s">
        <v>569</v>
      </c>
      <c r="I33" s="114" t="s">
        <v>570</v>
      </c>
      <c r="J33" s="114" t="s">
        <v>571</v>
      </c>
      <c r="K33" s="114" t="s">
        <v>572</v>
      </c>
      <c r="L33" s="114" t="s">
        <v>573</v>
      </c>
      <c r="M33" s="115"/>
      <c r="N33" s="116"/>
    </row>
    <row r="34" spans="1:14" ht="13.5" thickBot="1">
      <c r="A34" s="99"/>
      <c r="B34" s="117" t="s">
        <v>640</v>
      </c>
      <c r="C34" s="118"/>
      <c r="D34" s="119">
        <v>0</v>
      </c>
      <c r="E34" s="119">
        <v>0</v>
      </c>
      <c r="F34" s="119">
        <v>0</v>
      </c>
      <c r="G34" s="119">
        <v>0</v>
      </c>
      <c r="H34" s="119">
        <v>0</v>
      </c>
      <c r="I34" s="120">
        <v>0</v>
      </c>
      <c r="J34" s="121">
        <v>0</v>
      </c>
      <c r="K34" s="121">
        <v>0</v>
      </c>
      <c r="L34" s="121">
        <v>0</v>
      </c>
      <c r="M34" s="115"/>
      <c r="N34" s="116"/>
    </row>
    <row r="35" spans="1:14">
      <c r="A35" s="99"/>
      <c r="B35" s="122"/>
      <c r="C35" s="118"/>
      <c r="D35" s="119"/>
      <c r="E35" s="119"/>
      <c r="F35" s="119"/>
      <c r="G35" s="119"/>
      <c r="H35" s="119"/>
      <c r="I35" s="120"/>
      <c r="J35" s="121"/>
      <c r="K35" s="121"/>
      <c r="L35" s="121"/>
      <c r="M35" s="115"/>
      <c r="N35" s="116"/>
    </row>
    <row r="36" spans="1:14" ht="13.5" thickBot="1">
      <c r="A36" s="99"/>
      <c r="B36" s="101" t="s">
        <v>630</v>
      </c>
      <c r="C36" s="102" t="s">
        <v>631</v>
      </c>
      <c r="D36" s="113" t="s">
        <v>565</v>
      </c>
      <c r="E36" s="114" t="s">
        <v>566</v>
      </c>
      <c r="F36" s="114" t="s">
        <v>567</v>
      </c>
      <c r="G36" s="114" t="s">
        <v>568</v>
      </c>
      <c r="H36" s="114" t="s">
        <v>569</v>
      </c>
      <c r="I36" s="114" t="s">
        <v>570</v>
      </c>
      <c r="J36" s="114" t="s">
        <v>571</v>
      </c>
      <c r="K36" s="114" t="s">
        <v>572</v>
      </c>
      <c r="L36" s="114" t="s">
        <v>573</v>
      </c>
      <c r="M36" s="115"/>
      <c r="N36" s="116"/>
    </row>
    <row r="37" spans="1:14" ht="13.5" thickBot="1">
      <c r="A37" s="99"/>
      <c r="B37" s="117" t="s">
        <v>640</v>
      </c>
      <c r="C37" s="118"/>
      <c r="D37" s="119">
        <v>75</v>
      </c>
      <c r="E37" s="119">
        <v>75</v>
      </c>
      <c r="F37" s="119">
        <v>75</v>
      </c>
      <c r="G37" s="119">
        <v>75</v>
      </c>
      <c r="H37" s="119">
        <v>75</v>
      </c>
      <c r="I37" s="120">
        <v>75</v>
      </c>
      <c r="J37" s="121">
        <v>75</v>
      </c>
      <c r="K37" s="121">
        <v>75</v>
      </c>
      <c r="L37" s="121">
        <v>75</v>
      </c>
      <c r="M37" s="115"/>
      <c r="N37" s="116"/>
    </row>
    <row r="38" spans="1:14">
      <c r="A38" s="99"/>
      <c r="B38" s="122"/>
      <c r="C38" s="118"/>
      <c r="D38" s="119"/>
      <c r="E38" s="119"/>
      <c r="F38" s="119"/>
      <c r="G38" s="119"/>
      <c r="H38" s="119"/>
      <c r="I38" s="120"/>
      <c r="J38" s="121"/>
      <c r="K38" s="121"/>
      <c r="L38" s="121"/>
      <c r="M38" s="115"/>
      <c r="N38" s="116"/>
    </row>
    <row r="39" spans="1:14">
      <c r="A39" s="99"/>
      <c r="B39" s="101" t="s">
        <v>622</v>
      </c>
      <c r="C39" s="102" t="s">
        <v>265</v>
      </c>
      <c r="D39" s="113" t="s">
        <v>565</v>
      </c>
      <c r="E39" s="114" t="s">
        <v>566</v>
      </c>
      <c r="F39" s="114" t="s">
        <v>567</v>
      </c>
      <c r="G39" s="114" t="s">
        <v>568</v>
      </c>
      <c r="H39" s="114" t="s">
        <v>569</v>
      </c>
      <c r="I39" s="114" t="s">
        <v>570</v>
      </c>
      <c r="J39" s="114" t="s">
        <v>571</v>
      </c>
      <c r="K39" s="114" t="s">
        <v>572</v>
      </c>
      <c r="L39" s="114" t="s">
        <v>573</v>
      </c>
      <c r="M39" s="115"/>
      <c r="N39" s="116"/>
    </row>
    <row r="40" spans="1:14">
      <c r="A40" s="99"/>
      <c r="B40" s="101" t="s">
        <v>641</v>
      </c>
      <c r="C40" s="102"/>
      <c r="D40" s="119">
        <v>10</v>
      </c>
      <c r="E40" s="119">
        <v>10</v>
      </c>
      <c r="F40" s="119">
        <v>10</v>
      </c>
      <c r="G40" s="119">
        <v>10</v>
      </c>
      <c r="H40" s="119">
        <v>10</v>
      </c>
      <c r="I40" s="120">
        <v>10</v>
      </c>
      <c r="J40" s="121">
        <v>10</v>
      </c>
      <c r="K40" s="121">
        <v>10</v>
      </c>
      <c r="L40" s="121">
        <v>10</v>
      </c>
      <c r="M40" s="115"/>
      <c r="N40" s="116"/>
    </row>
    <row r="41" spans="1:14">
      <c r="A41" s="99"/>
      <c r="B41" s="101" t="s">
        <v>642</v>
      </c>
      <c r="C41" s="102"/>
      <c r="D41" s="119">
        <v>1</v>
      </c>
      <c r="E41" s="119">
        <v>1</v>
      </c>
      <c r="F41" s="119">
        <v>1</v>
      </c>
      <c r="G41" s="119">
        <v>1</v>
      </c>
      <c r="H41" s="119">
        <v>1</v>
      </c>
      <c r="I41" s="120">
        <v>1</v>
      </c>
      <c r="J41" s="121">
        <v>1</v>
      </c>
      <c r="K41" s="121">
        <v>1</v>
      </c>
      <c r="L41" s="121">
        <v>1</v>
      </c>
      <c r="M41" s="115"/>
      <c r="N41" s="116"/>
    </row>
    <row r="42" spans="1:14">
      <c r="A42" s="99"/>
      <c r="B42" s="101" t="s">
        <v>643</v>
      </c>
      <c r="C42" s="102"/>
      <c r="D42" s="119">
        <v>0</v>
      </c>
      <c r="E42" s="119">
        <v>0</v>
      </c>
      <c r="F42" s="119">
        <v>0</v>
      </c>
      <c r="G42" s="119">
        <v>0</v>
      </c>
      <c r="H42" s="119">
        <v>0</v>
      </c>
      <c r="I42" s="120">
        <v>0</v>
      </c>
      <c r="J42" s="121">
        <v>0</v>
      </c>
      <c r="K42" s="121">
        <v>0</v>
      </c>
      <c r="L42" s="121">
        <v>0</v>
      </c>
      <c r="M42" s="115"/>
      <c r="N42" s="116"/>
    </row>
    <row r="43" spans="1:14">
      <c r="A43" s="99"/>
      <c r="B43" s="101"/>
      <c r="C43" s="102"/>
      <c r="D43" s="119"/>
      <c r="E43" s="119"/>
      <c r="F43" s="119"/>
      <c r="G43" s="119"/>
      <c r="H43" s="119"/>
      <c r="I43" s="120"/>
      <c r="J43" s="121"/>
      <c r="K43" s="121"/>
      <c r="L43" s="121"/>
      <c r="M43" s="115"/>
      <c r="N43" s="116"/>
    </row>
    <row r="44" spans="1:14" ht="13.5" thickBot="1">
      <c r="A44" s="99"/>
      <c r="B44" s="101" t="s">
        <v>625</v>
      </c>
      <c r="C44" s="102" t="s">
        <v>292</v>
      </c>
      <c r="D44" s="113" t="s">
        <v>565</v>
      </c>
      <c r="E44" s="114" t="s">
        <v>566</v>
      </c>
      <c r="F44" s="114" t="s">
        <v>567</v>
      </c>
      <c r="G44" s="114" t="s">
        <v>568</v>
      </c>
      <c r="H44" s="114" t="s">
        <v>569</v>
      </c>
      <c r="I44" s="114" t="s">
        <v>570</v>
      </c>
      <c r="J44" s="114" t="s">
        <v>571</v>
      </c>
      <c r="K44" s="114" t="s">
        <v>572</v>
      </c>
      <c r="L44" s="114" t="s">
        <v>573</v>
      </c>
      <c r="M44" s="115"/>
      <c r="N44" s="116"/>
    </row>
    <row r="45" spans="1:14" ht="13.5" thickBot="1">
      <c r="A45" s="99"/>
      <c r="B45" s="117" t="s">
        <v>640</v>
      </c>
      <c r="C45" s="118"/>
      <c r="D45" s="119">
        <v>25</v>
      </c>
      <c r="E45" s="119">
        <v>25</v>
      </c>
      <c r="F45" s="119">
        <v>25</v>
      </c>
      <c r="G45" s="119">
        <v>25</v>
      </c>
      <c r="H45" s="119">
        <v>25</v>
      </c>
      <c r="I45" s="120">
        <v>25</v>
      </c>
      <c r="J45" s="121">
        <v>25</v>
      </c>
      <c r="K45" s="121">
        <v>25</v>
      </c>
      <c r="L45" s="121">
        <v>25</v>
      </c>
      <c r="M45" s="115"/>
      <c r="N45" s="116"/>
    </row>
    <row r="46" spans="1:14">
      <c r="A46" s="99"/>
      <c r="B46" s="122"/>
      <c r="C46" s="118"/>
      <c r="D46" s="119"/>
      <c r="E46" s="119"/>
      <c r="F46" s="119"/>
      <c r="G46" s="119"/>
      <c r="H46" s="119"/>
      <c r="I46" s="120"/>
      <c r="J46" s="121"/>
      <c r="K46" s="121"/>
      <c r="L46" s="121"/>
      <c r="M46" s="115"/>
      <c r="N46" s="116"/>
    </row>
    <row r="47" spans="1:14" ht="13.5" thickBot="1">
      <c r="A47" s="99"/>
      <c r="B47" s="101" t="s">
        <v>632</v>
      </c>
      <c r="C47" s="102" t="s">
        <v>633</v>
      </c>
      <c r="D47" s="113" t="s">
        <v>565</v>
      </c>
      <c r="E47" s="114" t="s">
        <v>566</v>
      </c>
      <c r="F47" s="114" t="s">
        <v>567</v>
      </c>
      <c r="G47" s="114" t="s">
        <v>568</v>
      </c>
      <c r="H47" s="114" t="s">
        <v>569</v>
      </c>
      <c r="I47" s="114" t="s">
        <v>570</v>
      </c>
      <c r="J47" s="114" t="s">
        <v>571</v>
      </c>
      <c r="K47" s="114" t="s">
        <v>572</v>
      </c>
      <c r="L47" s="114" t="s">
        <v>573</v>
      </c>
      <c r="M47" s="115"/>
      <c r="N47" s="116"/>
    </row>
    <row r="48" spans="1:14" ht="13.5" thickBot="1">
      <c r="A48" s="99"/>
      <c r="B48" s="117" t="s">
        <v>640</v>
      </c>
      <c r="C48" s="118"/>
      <c r="D48" s="119">
        <v>25</v>
      </c>
      <c r="E48" s="119">
        <v>25</v>
      </c>
      <c r="F48" s="119">
        <v>25</v>
      </c>
      <c r="G48" s="119">
        <v>25</v>
      </c>
      <c r="H48" s="119">
        <v>25</v>
      </c>
      <c r="I48" s="120">
        <v>25</v>
      </c>
      <c r="J48" s="121">
        <v>25</v>
      </c>
      <c r="K48" s="121">
        <v>25</v>
      </c>
      <c r="L48" s="121">
        <v>25</v>
      </c>
      <c r="M48" s="115"/>
      <c r="N48" s="116"/>
    </row>
    <row r="49" spans="1:14">
      <c r="A49" s="99"/>
      <c r="B49" s="122"/>
      <c r="C49" s="118"/>
      <c r="D49" s="119"/>
      <c r="E49" s="119"/>
      <c r="F49" s="119"/>
      <c r="G49" s="119"/>
      <c r="H49" s="119"/>
      <c r="I49" s="120"/>
      <c r="J49" s="121"/>
      <c r="K49" s="121"/>
      <c r="L49" s="121"/>
      <c r="M49" s="115"/>
      <c r="N49" s="116"/>
    </row>
    <row r="50" spans="1:14" ht="13.5" thickBot="1">
      <c r="A50" s="99"/>
      <c r="B50" s="101" t="s">
        <v>635</v>
      </c>
      <c r="C50" s="102" t="s">
        <v>177</v>
      </c>
      <c r="D50" s="113" t="s">
        <v>565</v>
      </c>
      <c r="E50" s="114" t="s">
        <v>566</v>
      </c>
      <c r="F50" s="114" t="s">
        <v>567</v>
      </c>
      <c r="G50" s="114" t="s">
        <v>568</v>
      </c>
      <c r="H50" s="114" t="s">
        <v>569</v>
      </c>
      <c r="I50" s="114" t="s">
        <v>570</v>
      </c>
      <c r="J50" s="114" t="s">
        <v>571</v>
      </c>
      <c r="K50" s="114" t="s">
        <v>572</v>
      </c>
      <c r="L50" s="114" t="s">
        <v>573</v>
      </c>
      <c r="M50" s="115"/>
      <c r="N50" s="116"/>
    </row>
    <row r="51" spans="1:14" ht="13.5" thickBot="1">
      <c r="A51" s="99"/>
      <c r="B51" s="117" t="s">
        <v>640</v>
      </c>
      <c r="C51" s="118"/>
      <c r="D51" s="119">
        <v>0</v>
      </c>
      <c r="E51" s="119">
        <v>0</v>
      </c>
      <c r="F51" s="119">
        <v>0</v>
      </c>
      <c r="G51" s="119">
        <v>0</v>
      </c>
      <c r="H51" s="119">
        <v>0</v>
      </c>
      <c r="I51" s="120">
        <v>0</v>
      </c>
      <c r="J51" s="121">
        <v>0</v>
      </c>
      <c r="K51" s="121">
        <v>0</v>
      </c>
      <c r="L51" s="121">
        <v>0</v>
      </c>
      <c r="M51" s="115"/>
      <c r="N51" s="116"/>
    </row>
    <row r="52" spans="1:14">
      <c r="A52" s="99"/>
      <c r="B52" s="122"/>
      <c r="C52" s="118"/>
      <c r="D52" s="119"/>
      <c r="E52" s="119"/>
      <c r="F52" s="119"/>
      <c r="G52" s="119"/>
      <c r="H52" s="119"/>
      <c r="I52" s="120"/>
      <c r="J52" s="121"/>
      <c r="K52" s="121"/>
      <c r="L52" s="121"/>
      <c r="M52" s="115"/>
      <c r="N52" s="116"/>
    </row>
    <row r="53" spans="1:14" ht="13.5" thickBot="1">
      <c r="A53" s="99"/>
      <c r="B53" s="101" t="s">
        <v>626</v>
      </c>
      <c r="C53" s="102" t="s">
        <v>627</v>
      </c>
      <c r="D53" s="113" t="s">
        <v>565</v>
      </c>
      <c r="E53" s="114" t="s">
        <v>566</v>
      </c>
      <c r="F53" s="114" t="s">
        <v>567</v>
      </c>
      <c r="G53" s="114" t="s">
        <v>568</v>
      </c>
      <c r="H53" s="114" t="s">
        <v>569</v>
      </c>
      <c r="I53" s="114" t="s">
        <v>570</v>
      </c>
      <c r="J53" s="114" t="s">
        <v>571</v>
      </c>
      <c r="K53" s="114" t="s">
        <v>572</v>
      </c>
      <c r="L53" s="114" t="s">
        <v>573</v>
      </c>
      <c r="M53" s="115"/>
      <c r="N53" s="116"/>
    </row>
    <row r="54" spans="1:14" ht="13.5" thickBot="1">
      <c r="A54" s="99"/>
      <c r="B54" s="117" t="s">
        <v>640</v>
      </c>
      <c r="C54" s="118"/>
      <c r="D54" s="119">
        <v>100</v>
      </c>
      <c r="E54" s="119">
        <v>100</v>
      </c>
      <c r="F54" s="119">
        <v>100</v>
      </c>
      <c r="G54" s="119">
        <v>100</v>
      </c>
      <c r="H54" s="119">
        <v>100</v>
      </c>
      <c r="I54" s="120">
        <v>100</v>
      </c>
      <c r="J54" s="121">
        <v>100</v>
      </c>
      <c r="K54" s="121">
        <v>100</v>
      </c>
      <c r="L54" s="121">
        <v>100</v>
      </c>
      <c r="M54" s="115"/>
      <c r="N54" s="116"/>
    </row>
    <row r="55" spans="1:14">
      <c r="A55" s="99"/>
      <c r="B55" s="99"/>
      <c r="C55" s="123"/>
      <c r="D55" s="123"/>
      <c r="E55" s="123"/>
      <c r="F55" s="123"/>
      <c r="G55" s="123"/>
      <c r="H55" s="105"/>
      <c r="I55" s="105"/>
      <c r="J55" s="115"/>
      <c r="K55" s="115"/>
      <c r="L55" s="115"/>
      <c r="M55" s="116"/>
    </row>
    <row r="56" spans="1:14">
      <c r="A56" s="99"/>
      <c r="B56" s="99"/>
      <c r="C56" s="123"/>
      <c r="D56" s="123"/>
      <c r="E56" s="123"/>
      <c r="F56" s="123"/>
      <c r="G56" s="123"/>
      <c r="H56" s="105"/>
      <c r="I56" s="105"/>
      <c r="J56" s="115"/>
      <c r="K56" s="115"/>
      <c r="L56" s="115"/>
      <c r="M56" s="116"/>
    </row>
    <row r="57" spans="1:14">
      <c r="A57" s="99"/>
      <c r="B57" s="98"/>
      <c r="C57" s="123"/>
      <c r="D57" s="123"/>
      <c r="E57" s="123"/>
      <c r="F57" s="123"/>
      <c r="G57" s="123"/>
      <c r="H57" s="105"/>
      <c r="I57" s="105"/>
      <c r="J57" s="115"/>
      <c r="K57" s="115"/>
      <c r="L57" s="115"/>
      <c r="M57" s="116"/>
    </row>
    <row r="58" spans="1:14">
      <c r="A58" s="99"/>
      <c r="B58" s="124"/>
      <c r="C58" s="124"/>
      <c r="D58" s="125"/>
      <c r="E58" s="125"/>
      <c r="F58" s="125"/>
      <c r="G58" s="125"/>
      <c r="H58" s="125"/>
      <c r="I58" s="125"/>
    </row>
    <row r="59" spans="1:14">
      <c r="A59" s="99"/>
      <c r="B59" s="126"/>
      <c r="C59" s="124"/>
      <c r="D59" s="127"/>
      <c r="E59" s="125"/>
      <c r="F59" s="125"/>
      <c r="G59" s="125"/>
      <c r="H59" s="125"/>
      <c r="I59" s="125"/>
      <c r="J59" s="125"/>
    </row>
    <row r="60" spans="1:14">
      <c r="A60" s="99"/>
      <c r="B60" s="124"/>
      <c r="C60" s="128"/>
      <c r="D60" s="128"/>
      <c r="E60" s="128"/>
      <c r="F60" s="128"/>
      <c r="G60" s="128"/>
      <c r="H60" s="128"/>
      <c r="I60" s="129"/>
    </row>
    <row r="61" spans="1:14">
      <c r="A61" s="99"/>
      <c r="B61" s="124"/>
      <c r="C61" s="125"/>
      <c r="D61" s="125"/>
      <c r="E61" s="125"/>
      <c r="F61" s="125"/>
      <c r="G61" s="125"/>
      <c r="H61" s="125"/>
      <c r="I61" s="129"/>
    </row>
    <row r="62" spans="1:14">
      <c r="A62" s="99"/>
      <c r="B62" s="124"/>
      <c r="C62" s="128"/>
      <c r="D62" s="128"/>
      <c r="E62" s="128"/>
      <c r="F62" s="128"/>
      <c r="G62" s="128"/>
      <c r="H62" s="128"/>
      <c r="I62" s="129"/>
    </row>
    <row r="63" spans="1:14">
      <c r="A63" s="99"/>
      <c r="B63" s="124"/>
      <c r="C63" s="125"/>
      <c r="D63" s="125"/>
      <c r="E63" s="125"/>
      <c r="F63" s="125"/>
      <c r="G63" s="125"/>
      <c r="H63" s="125"/>
      <c r="I63" s="129"/>
    </row>
    <row r="64" spans="1:14">
      <c r="A64" s="99"/>
      <c r="B64" s="124"/>
      <c r="C64" s="128"/>
      <c r="D64" s="128"/>
      <c r="E64" s="128"/>
      <c r="F64" s="128"/>
      <c r="G64" s="128"/>
      <c r="H64" s="128"/>
      <c r="I64" s="129"/>
    </row>
    <row r="65" spans="1:9">
      <c r="A65" s="99"/>
      <c r="B65" s="124"/>
      <c r="C65" s="125"/>
      <c r="D65" s="125"/>
      <c r="E65" s="125"/>
      <c r="F65" s="125"/>
      <c r="G65" s="125"/>
      <c r="H65" s="125"/>
      <c r="I65" s="129"/>
    </row>
    <row r="66" spans="1:9">
      <c r="A66" s="99"/>
      <c r="B66" s="124"/>
      <c r="C66" s="128"/>
      <c r="D66" s="128"/>
      <c r="E66" s="128"/>
      <c r="F66" s="128"/>
      <c r="G66" s="128"/>
      <c r="H66" s="128"/>
      <c r="I66" s="129"/>
    </row>
    <row r="67" spans="1:9">
      <c r="A67" s="99"/>
      <c r="B67" s="124"/>
      <c r="C67" s="125"/>
      <c r="D67" s="125"/>
      <c r="E67" s="125"/>
      <c r="F67" s="125"/>
      <c r="G67" s="125"/>
      <c r="H67" s="125"/>
      <c r="I67" s="129"/>
    </row>
    <row r="68" spans="1:9">
      <c r="A68" s="99"/>
      <c r="B68" s="124"/>
      <c r="C68" s="128"/>
      <c r="D68" s="128"/>
      <c r="E68" s="128"/>
      <c r="F68" s="128"/>
      <c r="G68" s="128"/>
      <c r="H68" s="128"/>
      <c r="I68" s="129"/>
    </row>
    <row r="69" spans="1:9">
      <c r="A69" s="99"/>
      <c r="B69" s="124"/>
      <c r="C69" s="125"/>
      <c r="D69" s="125"/>
      <c r="E69" s="125"/>
      <c r="F69" s="125"/>
      <c r="G69" s="125"/>
      <c r="H69" s="125"/>
      <c r="I69" s="129"/>
    </row>
    <row r="70" spans="1:9">
      <c r="A70" s="99"/>
      <c r="B70" s="124"/>
      <c r="C70" s="128"/>
      <c r="D70" s="128"/>
      <c r="E70" s="128"/>
      <c r="F70" s="128"/>
      <c r="G70" s="128"/>
      <c r="H70" s="128"/>
      <c r="I70" s="129"/>
    </row>
    <row r="71" spans="1:9">
      <c r="A71" s="99"/>
      <c r="B71" s="124"/>
      <c r="C71" s="125"/>
      <c r="D71" s="125"/>
      <c r="E71" s="125"/>
      <c r="F71" s="125"/>
      <c r="G71" s="125"/>
      <c r="H71" s="125"/>
      <c r="I71" s="129"/>
    </row>
    <row r="72" spans="1:9">
      <c r="A72" s="99"/>
      <c r="B72" s="124"/>
      <c r="C72" s="128"/>
      <c r="D72" s="128"/>
      <c r="E72" s="128"/>
      <c r="F72" s="128"/>
      <c r="G72" s="128"/>
      <c r="H72" s="128"/>
      <c r="I72" s="129"/>
    </row>
    <row r="74" spans="1:9">
      <c r="A74" s="108"/>
    </row>
    <row r="75" spans="1:9">
      <c r="A75" s="99"/>
      <c r="B75" s="125"/>
      <c r="C75" s="125"/>
      <c r="D75" s="125"/>
      <c r="E75" s="125"/>
      <c r="F75" s="125"/>
      <c r="G75" s="125"/>
      <c r="H75" s="125"/>
    </row>
    <row r="76" spans="1:9">
      <c r="A76" s="99"/>
      <c r="B76" s="125"/>
      <c r="C76" s="125"/>
      <c r="D76" s="125"/>
      <c r="E76" s="125"/>
      <c r="F76" s="125"/>
      <c r="G76" s="125"/>
      <c r="H76" s="125"/>
    </row>
    <row r="77" spans="1:9">
      <c r="A77" s="99"/>
      <c r="B77" s="125"/>
      <c r="C77" s="125"/>
      <c r="D77" s="125"/>
      <c r="E77" s="125"/>
      <c r="F77" s="125"/>
      <c r="G77" s="125"/>
      <c r="H77" s="125"/>
    </row>
    <row r="78" spans="1:9">
      <c r="A78" s="99"/>
      <c r="B78" s="125"/>
      <c r="C78" s="125"/>
      <c r="D78" s="125"/>
      <c r="E78" s="125"/>
      <c r="F78" s="125"/>
      <c r="G78" s="125"/>
      <c r="H78" s="125"/>
    </row>
    <row r="79" spans="1:9">
      <c r="A79" s="99"/>
      <c r="B79" s="125"/>
      <c r="C79" s="125"/>
      <c r="D79" s="125"/>
      <c r="E79" s="125"/>
      <c r="F79" s="125"/>
      <c r="G79" s="125"/>
      <c r="H79" s="125"/>
    </row>
    <row r="80" spans="1:9">
      <c r="A80" s="99"/>
      <c r="B80" s="125"/>
      <c r="C80" s="125"/>
      <c r="D80" s="125"/>
      <c r="E80" s="125"/>
      <c r="F80" s="125"/>
      <c r="G80" s="125"/>
      <c r="H80" s="125"/>
    </row>
    <row r="81" spans="1:8">
      <c r="A81" s="99"/>
      <c r="B81" s="125"/>
      <c r="C81" s="125"/>
      <c r="D81" s="125"/>
      <c r="E81" s="125"/>
      <c r="F81" s="125"/>
      <c r="G81" s="125"/>
      <c r="H81" s="125"/>
    </row>
    <row r="82" spans="1:8">
      <c r="A82" s="99"/>
      <c r="B82" s="125"/>
      <c r="C82" s="125"/>
      <c r="D82" s="125"/>
      <c r="E82" s="125"/>
      <c r="F82" s="125"/>
      <c r="G82" s="125"/>
      <c r="H82" s="125"/>
    </row>
    <row r="83" spans="1:8">
      <c r="A83" s="99"/>
      <c r="B83" s="125"/>
      <c r="C83" s="125"/>
      <c r="D83" s="125"/>
      <c r="E83" s="125"/>
      <c r="F83" s="125"/>
      <c r="G83" s="125"/>
      <c r="H83" s="125"/>
    </row>
    <row r="84" spans="1:8">
      <c r="A84" s="99"/>
      <c r="B84" s="125"/>
      <c r="C84" s="125"/>
      <c r="D84" s="125"/>
      <c r="E84" s="125"/>
      <c r="F84" s="125"/>
      <c r="G84" s="125"/>
      <c r="H84" s="125"/>
    </row>
    <row r="85" spans="1:8">
      <c r="A85" s="99"/>
      <c r="B85" s="125"/>
      <c r="C85" s="125"/>
      <c r="D85" s="125"/>
      <c r="E85" s="125"/>
      <c r="F85" s="125"/>
      <c r="G85" s="125"/>
      <c r="H85" s="125"/>
    </row>
    <row r="86" spans="1:8">
      <c r="A86" s="99"/>
      <c r="B86" s="125"/>
      <c r="C86" s="125"/>
      <c r="D86" s="125"/>
      <c r="E86" s="125"/>
      <c r="F86" s="125"/>
      <c r="G86" s="125"/>
      <c r="H86" s="125"/>
    </row>
    <row r="87" spans="1:8">
      <c r="A87" s="99"/>
      <c r="B87" s="125"/>
      <c r="C87" s="125"/>
      <c r="D87" s="125"/>
      <c r="E87" s="125"/>
      <c r="F87" s="125"/>
      <c r="G87" s="125"/>
      <c r="H87" s="125"/>
    </row>
    <row r="88" spans="1:8">
      <c r="A88" s="99"/>
      <c r="B88" s="125"/>
      <c r="C88" s="125"/>
      <c r="D88" s="125"/>
      <c r="E88" s="125"/>
      <c r="F88" s="125"/>
      <c r="G88" s="125"/>
      <c r="H88" s="125"/>
    </row>
    <row r="89" spans="1:8">
      <c r="A89" s="99"/>
      <c r="B89" s="125"/>
      <c r="C89" s="125"/>
      <c r="D89" s="125"/>
      <c r="E89" s="125"/>
      <c r="F89" s="125"/>
      <c r="G89" s="125"/>
      <c r="H89" s="125"/>
    </row>
    <row r="90" spans="1:8">
      <c r="A90" s="99"/>
      <c r="B90" s="125"/>
      <c r="C90" s="125"/>
      <c r="D90" s="125"/>
      <c r="E90" s="125"/>
      <c r="F90" s="125"/>
      <c r="G90" s="125"/>
      <c r="H90" s="125"/>
    </row>
    <row r="91" spans="1:8">
      <c r="A91" s="99"/>
      <c r="B91" s="125"/>
      <c r="C91" s="125"/>
      <c r="D91" s="125"/>
      <c r="E91" s="125"/>
      <c r="F91" s="125"/>
      <c r="G91" s="125"/>
      <c r="H91" s="125"/>
    </row>
    <row r="92" spans="1:8">
      <c r="A92" s="99"/>
      <c r="B92" s="125"/>
      <c r="C92" s="125"/>
      <c r="D92" s="125"/>
      <c r="E92" s="125"/>
      <c r="F92" s="125"/>
      <c r="G92" s="125"/>
      <c r="H92" s="125"/>
    </row>
    <row r="93" spans="1:8">
      <c r="A93" s="99"/>
      <c r="B93" s="125"/>
      <c r="C93" s="125"/>
      <c r="D93" s="125"/>
      <c r="E93" s="125"/>
      <c r="F93" s="125"/>
      <c r="G93" s="125"/>
      <c r="H93" s="125"/>
    </row>
    <row r="94" spans="1:8">
      <c r="A94" s="99"/>
      <c r="B94" s="125"/>
      <c r="C94" s="125"/>
      <c r="D94" s="125"/>
      <c r="E94" s="125"/>
      <c r="F94" s="125"/>
      <c r="G94" s="125"/>
      <c r="H94" s="125"/>
    </row>
    <row r="95" spans="1:8">
      <c r="A95" s="99"/>
      <c r="B95" s="125"/>
      <c r="C95" s="125"/>
      <c r="D95" s="125"/>
      <c r="E95" s="125"/>
      <c r="F95" s="125"/>
      <c r="G95" s="125"/>
      <c r="H95" s="125"/>
    </row>
    <row r="96" spans="1:8">
      <c r="A96" s="99"/>
      <c r="B96" s="125"/>
      <c r="C96" s="125"/>
      <c r="D96" s="125"/>
      <c r="E96" s="125"/>
      <c r="F96" s="125"/>
      <c r="G96" s="125"/>
      <c r="H96" s="125"/>
    </row>
    <row r="97" spans="1:8">
      <c r="A97" s="99"/>
      <c r="B97" s="125"/>
      <c r="C97" s="125"/>
      <c r="D97" s="125"/>
      <c r="E97" s="125"/>
      <c r="F97" s="125"/>
      <c r="G97" s="125"/>
      <c r="H97" s="125"/>
    </row>
    <row r="98" spans="1:8">
      <c r="A98" s="99"/>
      <c r="B98" s="125"/>
      <c r="C98" s="125"/>
      <c r="D98" s="125"/>
      <c r="E98" s="125"/>
      <c r="F98" s="125"/>
      <c r="G98" s="125"/>
      <c r="H98" s="125"/>
    </row>
    <row r="99" spans="1:8">
      <c r="A99" s="99"/>
      <c r="B99" s="125"/>
      <c r="C99" s="125"/>
      <c r="D99" s="125"/>
      <c r="E99" s="125"/>
      <c r="F99" s="125"/>
      <c r="G99" s="125"/>
      <c r="H99" s="125"/>
    </row>
    <row r="100" spans="1:8">
      <c r="A100" s="99"/>
      <c r="B100" s="125"/>
      <c r="C100" s="125"/>
      <c r="D100" s="125"/>
      <c r="E100" s="125"/>
      <c r="F100" s="125"/>
      <c r="G100" s="125"/>
      <c r="H100" s="125"/>
    </row>
    <row r="101" spans="1:8">
      <c r="A101" s="99"/>
      <c r="B101" s="125"/>
      <c r="C101" s="125"/>
      <c r="D101" s="125"/>
      <c r="E101" s="125"/>
      <c r="F101" s="125"/>
      <c r="G101" s="125"/>
      <c r="H101" s="125"/>
    </row>
    <row r="102" spans="1:8">
      <c r="A102" s="99"/>
      <c r="B102" s="125"/>
      <c r="C102" s="125"/>
      <c r="D102" s="125"/>
      <c r="E102" s="125"/>
      <c r="F102" s="125"/>
      <c r="G102" s="125"/>
      <c r="H102" s="125"/>
    </row>
    <row r="103" spans="1:8">
      <c r="A103" s="99"/>
      <c r="B103" s="125"/>
      <c r="C103" s="125"/>
      <c r="D103" s="125"/>
      <c r="E103" s="125"/>
      <c r="F103" s="125"/>
      <c r="G103" s="125"/>
      <c r="H103" s="125"/>
    </row>
    <row r="104" spans="1:8">
      <c r="A104" s="99"/>
      <c r="B104" s="125"/>
      <c r="C104" s="125"/>
      <c r="D104" s="125"/>
      <c r="E104" s="125"/>
      <c r="F104" s="125"/>
      <c r="G104" s="125"/>
      <c r="H104" s="125"/>
    </row>
    <row r="105" spans="1:8">
      <c r="A105" s="99"/>
      <c r="B105" s="125"/>
      <c r="C105" s="125"/>
      <c r="D105" s="125"/>
      <c r="E105" s="125"/>
      <c r="F105" s="125"/>
      <c r="G105" s="125"/>
      <c r="H105" s="125"/>
    </row>
    <row r="106" spans="1:8">
      <c r="A106" s="99"/>
      <c r="B106" s="125"/>
      <c r="C106" s="125"/>
      <c r="D106" s="125"/>
      <c r="E106" s="125"/>
      <c r="F106" s="125"/>
      <c r="G106" s="125"/>
      <c r="H106" s="125"/>
    </row>
    <row r="107" spans="1:8">
      <c r="A107" s="99"/>
      <c r="B107" s="125"/>
      <c r="C107" s="125"/>
      <c r="D107" s="125"/>
      <c r="E107" s="125"/>
      <c r="F107" s="125"/>
      <c r="G107" s="125"/>
      <c r="H107" s="125"/>
    </row>
    <row r="108" spans="1:8">
      <c r="A108" s="99"/>
      <c r="B108" s="125"/>
      <c r="C108" s="125"/>
      <c r="D108" s="125"/>
      <c r="E108" s="125"/>
      <c r="F108" s="125"/>
      <c r="G108" s="125"/>
      <c r="H108" s="125"/>
    </row>
    <row r="109" spans="1:8">
      <c r="A109" s="99"/>
      <c r="B109" s="125"/>
      <c r="C109" s="125"/>
      <c r="D109" s="125"/>
      <c r="E109" s="125"/>
      <c r="F109" s="125"/>
      <c r="G109" s="125"/>
      <c r="H109" s="125"/>
    </row>
    <row r="110" spans="1:8">
      <c r="A110" s="99"/>
      <c r="B110" s="125"/>
      <c r="C110" s="125"/>
      <c r="D110" s="125"/>
      <c r="E110" s="125"/>
      <c r="F110" s="125"/>
      <c r="G110" s="125"/>
      <c r="H110" s="125"/>
    </row>
    <row r="111" spans="1:8">
      <c r="A111" s="99"/>
      <c r="B111" s="125"/>
      <c r="C111" s="125"/>
      <c r="D111" s="125"/>
      <c r="E111" s="125"/>
      <c r="F111" s="125"/>
      <c r="G111" s="125"/>
      <c r="H111" s="125"/>
    </row>
    <row r="112" spans="1:8">
      <c r="A112" s="99"/>
      <c r="B112" s="125"/>
      <c r="C112" s="125"/>
      <c r="D112" s="125"/>
      <c r="E112" s="125"/>
      <c r="F112" s="125"/>
      <c r="G112" s="125"/>
      <c r="H112" s="125"/>
    </row>
    <row r="113" spans="1:8">
      <c r="A113" s="99"/>
      <c r="B113" s="125"/>
      <c r="C113" s="125"/>
      <c r="D113" s="125"/>
      <c r="E113" s="125"/>
      <c r="F113" s="125"/>
      <c r="G113" s="125"/>
      <c r="H113" s="125"/>
    </row>
    <row r="114" spans="1:8">
      <c r="A114" s="99"/>
      <c r="B114" s="125"/>
      <c r="C114" s="125"/>
      <c r="D114" s="125"/>
      <c r="E114" s="125"/>
      <c r="F114" s="125"/>
      <c r="G114" s="125"/>
      <c r="H114" s="125"/>
    </row>
    <row r="115" spans="1:8">
      <c r="A115" s="99"/>
      <c r="B115" s="125"/>
      <c r="C115" s="125"/>
      <c r="D115" s="125"/>
      <c r="E115" s="125"/>
      <c r="F115" s="125"/>
      <c r="G115" s="125"/>
      <c r="H115" s="125"/>
    </row>
    <row r="116" spans="1:8">
      <c r="A116" s="99"/>
      <c r="B116" s="125"/>
      <c r="C116" s="125"/>
      <c r="D116" s="125"/>
      <c r="E116" s="125"/>
      <c r="F116" s="125"/>
      <c r="G116" s="125"/>
      <c r="H116" s="125"/>
    </row>
    <row r="117" spans="1:8">
      <c r="A117" s="99"/>
      <c r="B117" s="125"/>
      <c r="C117" s="125"/>
      <c r="D117" s="125"/>
      <c r="E117" s="125"/>
      <c r="F117" s="125"/>
      <c r="G117" s="125"/>
      <c r="H117" s="125"/>
    </row>
    <row r="118" spans="1:8">
      <c r="A118" s="99"/>
      <c r="B118" s="125"/>
      <c r="C118" s="125"/>
      <c r="D118" s="125"/>
      <c r="E118" s="125"/>
      <c r="F118" s="125"/>
      <c r="G118" s="125"/>
      <c r="H118" s="125"/>
    </row>
    <row r="119" spans="1:8">
      <c r="A119" s="99"/>
      <c r="B119" s="125"/>
      <c r="C119" s="125"/>
      <c r="D119" s="125"/>
      <c r="E119" s="125"/>
      <c r="F119" s="125"/>
      <c r="G119" s="125"/>
      <c r="H119" s="125"/>
    </row>
    <row r="120" spans="1:8">
      <c r="A120" s="99"/>
      <c r="B120" s="125"/>
      <c r="C120" s="125"/>
      <c r="D120" s="125"/>
      <c r="E120" s="125"/>
      <c r="F120" s="125"/>
      <c r="G120" s="125"/>
      <c r="H120" s="125"/>
    </row>
    <row r="121" spans="1:8">
      <c r="A121" s="99"/>
      <c r="B121" s="125"/>
      <c r="C121" s="125"/>
      <c r="D121" s="125"/>
      <c r="E121" s="125"/>
      <c r="F121" s="125"/>
      <c r="G121" s="125"/>
      <c r="H121" s="125"/>
    </row>
    <row r="122" spans="1:8">
      <c r="A122" s="99"/>
      <c r="B122" s="125"/>
      <c r="C122" s="125"/>
      <c r="D122" s="125"/>
      <c r="E122" s="125"/>
      <c r="F122" s="125"/>
      <c r="G122" s="125"/>
      <c r="H122" s="125"/>
    </row>
    <row r="123" spans="1:8">
      <c r="A123" s="99"/>
      <c r="B123" s="125"/>
      <c r="C123" s="125"/>
      <c r="D123" s="125"/>
      <c r="E123" s="125"/>
      <c r="F123" s="125"/>
      <c r="G123" s="125"/>
      <c r="H123" s="125"/>
    </row>
    <row r="124" spans="1:8">
      <c r="A124" s="99"/>
      <c r="B124" s="125"/>
      <c r="C124" s="125"/>
      <c r="D124" s="125"/>
      <c r="E124" s="125"/>
      <c r="F124" s="125"/>
      <c r="G124" s="125"/>
      <c r="H124" s="125"/>
    </row>
    <row r="125" spans="1:8">
      <c r="A125" s="99"/>
      <c r="B125" s="125"/>
      <c r="C125" s="125"/>
      <c r="D125" s="125"/>
      <c r="E125" s="125"/>
      <c r="F125" s="125"/>
      <c r="G125" s="125"/>
      <c r="H125" s="125"/>
    </row>
    <row r="126" spans="1:8">
      <c r="A126" s="99"/>
      <c r="B126" s="125"/>
      <c r="C126" s="125"/>
      <c r="D126" s="125"/>
      <c r="E126" s="125"/>
      <c r="F126" s="125"/>
      <c r="G126" s="125"/>
      <c r="H126" s="125"/>
    </row>
    <row r="127" spans="1:8">
      <c r="A127" s="99"/>
      <c r="B127" s="125"/>
      <c r="C127" s="125"/>
      <c r="D127" s="125"/>
      <c r="E127" s="125"/>
      <c r="F127" s="125"/>
      <c r="G127" s="125"/>
      <c r="H127" s="125"/>
    </row>
    <row r="128" spans="1:8">
      <c r="A128" s="99"/>
      <c r="B128" s="125"/>
      <c r="C128" s="125"/>
      <c r="D128" s="125"/>
      <c r="E128" s="125"/>
      <c r="F128" s="125"/>
      <c r="G128" s="125"/>
      <c r="H128" s="125"/>
    </row>
    <row r="129" spans="1:10">
      <c r="A129" s="99"/>
      <c r="B129" s="125"/>
      <c r="C129" s="125"/>
      <c r="D129" s="125"/>
      <c r="E129" s="125"/>
      <c r="F129" s="125"/>
      <c r="G129" s="125"/>
      <c r="H129" s="125"/>
    </row>
    <row r="130" spans="1:10">
      <c r="A130" s="99"/>
      <c r="B130" s="125"/>
      <c r="C130" s="125"/>
      <c r="D130" s="125"/>
      <c r="E130" s="125"/>
      <c r="F130" s="125"/>
      <c r="G130" s="125"/>
      <c r="H130" s="125"/>
    </row>
    <row r="131" spans="1:10">
      <c r="A131" s="99"/>
      <c r="B131" s="125"/>
      <c r="C131" s="125"/>
      <c r="D131" s="125"/>
      <c r="E131" s="125"/>
      <c r="F131" s="125"/>
      <c r="G131" s="125"/>
      <c r="H131" s="125"/>
    </row>
    <row r="132" spans="1:10">
      <c r="A132" s="99"/>
      <c r="B132" s="125"/>
      <c r="C132" s="125"/>
      <c r="D132" s="125"/>
      <c r="E132" s="125"/>
      <c r="F132" s="125"/>
      <c r="G132" s="125"/>
      <c r="H132" s="125"/>
    </row>
    <row r="133" spans="1:10">
      <c r="A133" s="99"/>
      <c r="B133" s="125"/>
      <c r="C133" s="125"/>
      <c r="D133" s="125"/>
      <c r="E133" s="125"/>
      <c r="F133" s="125"/>
      <c r="G133" s="125"/>
      <c r="H133" s="125"/>
    </row>
    <row r="134" spans="1:10">
      <c r="A134" s="99"/>
      <c r="B134" s="125"/>
      <c r="C134" s="125"/>
      <c r="D134" s="125"/>
      <c r="E134" s="125"/>
      <c r="F134" s="125"/>
      <c r="G134" s="125"/>
      <c r="H134" s="125"/>
    </row>
    <row r="135" spans="1:10">
      <c r="A135" s="99"/>
      <c r="B135" s="130"/>
      <c r="C135" s="130"/>
      <c r="D135" s="130"/>
      <c r="E135" s="130"/>
      <c r="F135" s="130"/>
      <c r="G135" s="130"/>
      <c r="H135" s="130"/>
    </row>
    <row r="137" spans="1:10" ht="15.75">
      <c r="A137" s="131"/>
      <c r="B137" s="99"/>
      <c r="C137" s="99"/>
      <c r="D137" s="99"/>
      <c r="E137" s="99"/>
      <c r="F137" s="99"/>
      <c r="G137" s="132"/>
      <c r="H137" s="99"/>
      <c r="I137" s="99"/>
      <c r="J137" s="123"/>
    </row>
    <row r="138" spans="1:10" ht="18">
      <c r="A138" s="133"/>
      <c r="B138" s="99"/>
      <c r="C138" s="99"/>
      <c r="D138" s="99"/>
      <c r="E138" s="99"/>
      <c r="F138" s="99"/>
      <c r="G138" s="132"/>
      <c r="H138" s="99"/>
      <c r="I138" s="99"/>
      <c r="J138" s="123"/>
    </row>
    <row r="139" spans="1:10">
      <c r="A139" s="99"/>
      <c r="B139" s="99"/>
      <c r="C139" s="134"/>
      <c r="D139" s="134"/>
      <c r="E139" s="134"/>
      <c r="F139" s="134"/>
      <c r="G139" s="134"/>
      <c r="H139" s="99"/>
      <c r="I139" s="99"/>
      <c r="J139" s="99"/>
    </row>
    <row r="140" spans="1:10">
      <c r="A140" s="108"/>
    </row>
    <row r="141" spans="1:10">
      <c r="A141" s="99"/>
      <c r="B141" s="125"/>
      <c r="C141" s="125"/>
      <c r="D141" s="125"/>
      <c r="E141" s="125"/>
      <c r="F141" s="125"/>
      <c r="G141" s="125"/>
      <c r="H141" s="125"/>
    </row>
    <row r="142" spans="1:10">
      <c r="A142" s="99"/>
      <c r="B142" s="125"/>
      <c r="C142" s="125"/>
      <c r="D142" s="125"/>
      <c r="E142" s="125"/>
      <c r="F142" s="125"/>
      <c r="G142" s="125"/>
      <c r="H142" s="125"/>
    </row>
    <row r="143" spans="1:10">
      <c r="A143" s="99"/>
      <c r="B143" s="125"/>
      <c r="C143" s="125"/>
      <c r="D143" s="125"/>
      <c r="E143" s="125"/>
      <c r="F143" s="125"/>
      <c r="G143" s="125"/>
      <c r="H143" s="125"/>
    </row>
    <row r="144" spans="1:10">
      <c r="A144" s="99"/>
      <c r="B144" s="125"/>
      <c r="C144" s="125"/>
      <c r="D144" s="125"/>
      <c r="E144" s="125"/>
      <c r="F144" s="125"/>
      <c r="G144" s="125"/>
      <c r="H144" s="125"/>
    </row>
    <row r="145" spans="1:8">
      <c r="A145" s="99"/>
      <c r="B145" s="125"/>
      <c r="C145" s="125"/>
      <c r="D145" s="125"/>
      <c r="E145" s="125"/>
      <c r="F145" s="125"/>
      <c r="G145" s="125"/>
      <c r="H145" s="125"/>
    </row>
    <row r="146" spans="1:8">
      <c r="A146" s="99"/>
      <c r="B146" s="125"/>
      <c r="C146" s="125"/>
      <c r="D146" s="125"/>
      <c r="E146" s="125"/>
      <c r="F146" s="125"/>
      <c r="G146" s="125"/>
      <c r="H146" s="125"/>
    </row>
    <row r="147" spans="1:8">
      <c r="A147" s="99"/>
      <c r="B147" s="125"/>
      <c r="C147" s="125"/>
      <c r="D147" s="125"/>
      <c r="E147" s="125"/>
      <c r="F147" s="125"/>
      <c r="G147" s="125"/>
      <c r="H147" s="125"/>
    </row>
    <row r="148" spans="1:8">
      <c r="A148" s="99"/>
      <c r="B148" s="125"/>
      <c r="C148" s="125"/>
      <c r="D148" s="125"/>
      <c r="E148" s="125"/>
      <c r="F148" s="125"/>
      <c r="G148" s="125"/>
      <c r="H148" s="125"/>
    </row>
    <row r="149" spans="1:8">
      <c r="A149" s="99"/>
      <c r="B149" s="125"/>
      <c r="C149" s="125"/>
      <c r="D149" s="125"/>
      <c r="E149" s="125"/>
      <c r="F149" s="125"/>
      <c r="G149" s="125"/>
      <c r="H149" s="125"/>
    </row>
    <row r="150" spans="1:8">
      <c r="A150" s="99"/>
      <c r="B150" s="125"/>
      <c r="C150" s="125"/>
      <c r="D150" s="125"/>
      <c r="E150" s="125"/>
      <c r="F150" s="125"/>
      <c r="G150" s="125"/>
      <c r="H150" s="125"/>
    </row>
    <row r="151" spans="1:8">
      <c r="A151" s="99"/>
      <c r="B151" s="125"/>
      <c r="C151" s="125"/>
      <c r="D151" s="125"/>
      <c r="E151" s="125"/>
      <c r="F151" s="125"/>
      <c r="G151" s="125"/>
      <c r="H151" s="125"/>
    </row>
    <row r="152" spans="1:8">
      <c r="A152" s="99"/>
      <c r="B152" s="125"/>
      <c r="C152" s="125"/>
      <c r="D152" s="125"/>
      <c r="E152" s="125"/>
      <c r="F152" s="125"/>
      <c r="G152" s="125"/>
      <c r="H152" s="125"/>
    </row>
    <row r="153" spans="1:8">
      <c r="A153" s="99"/>
      <c r="B153" s="125"/>
      <c r="C153" s="125"/>
      <c r="D153" s="125"/>
      <c r="E153" s="125"/>
      <c r="F153" s="125"/>
      <c r="G153" s="125"/>
      <c r="H153" s="125"/>
    </row>
    <row r="154" spans="1:8">
      <c r="A154" s="99"/>
      <c r="B154" s="125"/>
      <c r="C154" s="125"/>
      <c r="D154" s="125"/>
      <c r="E154" s="125"/>
      <c r="F154" s="125"/>
      <c r="G154" s="125"/>
      <c r="H154" s="125"/>
    </row>
    <row r="155" spans="1:8">
      <c r="A155" s="99"/>
      <c r="B155" s="125"/>
      <c r="C155" s="125"/>
      <c r="D155" s="125"/>
      <c r="E155" s="125"/>
      <c r="F155" s="125"/>
      <c r="G155" s="125"/>
      <c r="H155" s="125"/>
    </row>
    <row r="156" spans="1:8">
      <c r="A156" s="99"/>
      <c r="B156" s="125"/>
      <c r="C156" s="125"/>
      <c r="D156" s="125"/>
      <c r="E156" s="125"/>
      <c r="F156" s="125"/>
      <c r="G156" s="125"/>
      <c r="H156" s="125"/>
    </row>
    <row r="157" spans="1:8">
      <c r="A157" s="99"/>
      <c r="B157" s="125"/>
      <c r="C157" s="125"/>
      <c r="D157" s="125"/>
      <c r="E157" s="125"/>
      <c r="F157" s="125"/>
      <c r="G157" s="125"/>
      <c r="H157" s="125"/>
    </row>
    <row r="158" spans="1:8">
      <c r="A158" s="99"/>
      <c r="B158" s="125"/>
      <c r="C158" s="125"/>
      <c r="D158" s="125"/>
      <c r="E158" s="125"/>
      <c r="F158" s="125"/>
      <c r="G158" s="125"/>
      <c r="H158" s="125"/>
    </row>
    <row r="159" spans="1:8">
      <c r="A159" s="99"/>
      <c r="B159" s="125"/>
      <c r="C159" s="125"/>
      <c r="D159" s="125"/>
      <c r="E159" s="125"/>
      <c r="F159" s="125"/>
      <c r="G159" s="125"/>
      <c r="H159" s="125"/>
    </row>
    <row r="160" spans="1:8">
      <c r="A160" s="99"/>
      <c r="B160" s="125"/>
      <c r="C160" s="125"/>
      <c r="D160" s="125"/>
      <c r="E160" s="125"/>
      <c r="F160" s="125"/>
      <c r="G160" s="125"/>
      <c r="H160" s="125"/>
    </row>
    <row r="161" spans="1:8">
      <c r="A161" s="99"/>
      <c r="B161" s="125"/>
      <c r="C161" s="125"/>
      <c r="D161" s="125"/>
      <c r="E161" s="125"/>
      <c r="F161" s="125"/>
      <c r="G161" s="125"/>
      <c r="H161" s="125"/>
    </row>
    <row r="162" spans="1:8">
      <c r="A162" s="99"/>
      <c r="B162" s="125"/>
      <c r="C162" s="125"/>
      <c r="D162" s="125"/>
      <c r="E162" s="125"/>
      <c r="F162" s="125"/>
      <c r="G162" s="125"/>
      <c r="H162" s="125"/>
    </row>
    <row r="163" spans="1:8">
      <c r="A163" s="99"/>
      <c r="B163" s="125"/>
      <c r="C163" s="125"/>
      <c r="D163" s="125"/>
      <c r="E163" s="125"/>
      <c r="F163" s="125"/>
      <c r="G163" s="125"/>
      <c r="H163" s="125"/>
    </row>
    <row r="164" spans="1:8">
      <c r="A164" s="99"/>
      <c r="B164" s="125"/>
      <c r="C164" s="125"/>
      <c r="D164" s="125"/>
      <c r="E164" s="125"/>
      <c r="F164" s="125"/>
      <c r="G164" s="125"/>
      <c r="H164" s="125"/>
    </row>
    <row r="165" spans="1:8">
      <c r="A165" s="99"/>
      <c r="B165" s="125"/>
      <c r="C165" s="125"/>
      <c r="D165" s="125"/>
      <c r="E165" s="125"/>
      <c r="F165" s="125"/>
      <c r="G165" s="125"/>
      <c r="H165" s="125"/>
    </row>
    <row r="166" spans="1:8">
      <c r="A166" s="99"/>
      <c r="B166" s="125"/>
      <c r="C166" s="125"/>
      <c r="D166" s="125"/>
      <c r="E166" s="125"/>
      <c r="F166" s="125"/>
      <c r="G166" s="125"/>
      <c r="H166" s="125"/>
    </row>
    <row r="167" spans="1:8">
      <c r="A167" s="99"/>
      <c r="B167" s="125"/>
      <c r="C167" s="125"/>
      <c r="D167" s="125"/>
      <c r="E167" s="125"/>
      <c r="F167" s="125"/>
      <c r="G167" s="125"/>
      <c r="H167" s="125"/>
    </row>
    <row r="168" spans="1:8">
      <c r="A168" s="99"/>
      <c r="B168" s="125"/>
      <c r="C168" s="125"/>
      <c r="D168" s="125"/>
      <c r="E168" s="125"/>
      <c r="F168" s="125"/>
      <c r="G168" s="125"/>
      <c r="H168" s="125"/>
    </row>
    <row r="169" spans="1:8">
      <c r="A169" s="99"/>
      <c r="B169" s="125"/>
      <c r="C169" s="125"/>
      <c r="D169" s="125"/>
      <c r="E169" s="125"/>
      <c r="F169" s="125"/>
      <c r="G169" s="125"/>
      <c r="H169" s="125"/>
    </row>
    <row r="170" spans="1:8">
      <c r="A170" s="99"/>
      <c r="B170" s="125"/>
      <c r="C170" s="125"/>
      <c r="D170" s="125"/>
      <c r="E170" s="125"/>
      <c r="F170" s="125"/>
      <c r="G170" s="125"/>
      <c r="H170" s="125"/>
    </row>
    <row r="171" spans="1:8">
      <c r="A171" s="99"/>
      <c r="B171" s="125"/>
      <c r="C171" s="125"/>
      <c r="D171" s="125"/>
      <c r="E171" s="125"/>
      <c r="F171" s="125"/>
      <c r="G171" s="125"/>
      <c r="H171" s="125"/>
    </row>
    <row r="172" spans="1:8">
      <c r="A172" s="99"/>
      <c r="B172" s="125"/>
      <c r="C172" s="125"/>
      <c r="D172" s="125"/>
      <c r="E172" s="125"/>
      <c r="F172" s="125"/>
      <c r="G172" s="125"/>
      <c r="H172" s="125"/>
    </row>
    <row r="173" spans="1:8">
      <c r="A173" s="99"/>
      <c r="B173" s="125"/>
      <c r="C173" s="125"/>
      <c r="D173" s="125"/>
      <c r="E173" s="125"/>
      <c r="F173" s="125"/>
      <c r="G173" s="125"/>
      <c r="H173" s="125"/>
    </row>
    <row r="174" spans="1:8">
      <c r="A174" s="99"/>
      <c r="B174" s="125"/>
      <c r="C174" s="125"/>
      <c r="D174" s="125"/>
      <c r="E174" s="125"/>
      <c r="F174" s="125"/>
      <c r="G174" s="125"/>
      <c r="H174" s="125"/>
    </row>
    <row r="175" spans="1:8">
      <c r="A175" s="99"/>
      <c r="B175" s="125"/>
      <c r="C175" s="125"/>
      <c r="D175" s="125"/>
      <c r="E175" s="125"/>
      <c r="F175" s="125"/>
      <c r="G175" s="125"/>
      <c r="H175" s="125"/>
    </row>
    <row r="176" spans="1:8">
      <c r="A176" s="99"/>
      <c r="B176" s="125"/>
      <c r="C176" s="125"/>
      <c r="D176" s="125"/>
      <c r="E176" s="125"/>
      <c r="F176" s="125"/>
      <c r="G176" s="125"/>
      <c r="H176" s="125"/>
    </row>
    <row r="177" spans="1:8">
      <c r="A177" s="99"/>
      <c r="B177" s="125"/>
      <c r="C177" s="125"/>
      <c r="D177" s="125"/>
      <c r="E177" s="125"/>
      <c r="F177" s="125"/>
      <c r="G177" s="125"/>
      <c r="H177" s="125"/>
    </row>
    <row r="178" spans="1:8">
      <c r="A178" s="99"/>
      <c r="B178" s="125"/>
      <c r="C178" s="125"/>
      <c r="D178" s="125"/>
      <c r="E178" s="125"/>
      <c r="F178" s="125"/>
      <c r="G178" s="125"/>
      <c r="H178" s="125"/>
    </row>
    <row r="179" spans="1:8">
      <c r="A179" s="99"/>
      <c r="B179" s="125"/>
      <c r="C179" s="125"/>
      <c r="D179" s="125"/>
      <c r="E179" s="125"/>
      <c r="F179" s="125"/>
      <c r="G179" s="125"/>
      <c r="H179" s="125"/>
    </row>
    <row r="180" spans="1:8">
      <c r="A180" s="99"/>
      <c r="B180" s="125"/>
      <c r="C180" s="125"/>
      <c r="D180" s="125"/>
      <c r="E180" s="125"/>
      <c r="F180" s="125"/>
      <c r="G180" s="125"/>
      <c r="H180" s="125"/>
    </row>
    <row r="181" spans="1:8">
      <c r="A181" s="99"/>
      <c r="B181" s="125"/>
      <c r="C181" s="125"/>
      <c r="D181" s="125"/>
      <c r="E181" s="125"/>
      <c r="F181" s="125"/>
      <c r="G181" s="125"/>
      <c r="H181" s="125"/>
    </row>
    <row r="182" spans="1:8">
      <c r="A182" s="99"/>
      <c r="B182" s="125"/>
      <c r="C182" s="125"/>
      <c r="D182" s="125"/>
      <c r="E182" s="125"/>
      <c r="F182" s="125"/>
      <c r="G182" s="125"/>
      <c r="H182" s="125"/>
    </row>
    <row r="183" spans="1:8">
      <c r="A183" s="99"/>
      <c r="B183" s="125"/>
      <c r="C183" s="125"/>
      <c r="D183" s="125"/>
      <c r="E183" s="125"/>
      <c r="F183" s="125"/>
      <c r="G183" s="125"/>
      <c r="H183" s="125"/>
    </row>
    <row r="184" spans="1:8">
      <c r="A184" s="99"/>
      <c r="B184" s="125"/>
      <c r="C184" s="125"/>
      <c r="D184" s="125"/>
      <c r="E184" s="125"/>
      <c r="F184" s="125"/>
      <c r="G184" s="125"/>
      <c r="H184" s="125"/>
    </row>
    <row r="185" spans="1:8">
      <c r="A185" s="99"/>
      <c r="B185" s="125"/>
      <c r="C185" s="125"/>
      <c r="D185" s="125"/>
      <c r="E185" s="125"/>
      <c r="F185" s="125"/>
      <c r="G185" s="125"/>
      <c r="H185" s="125"/>
    </row>
    <row r="186" spans="1:8">
      <c r="A186" s="99"/>
      <c r="B186" s="125"/>
      <c r="C186" s="125"/>
      <c r="D186" s="125"/>
      <c r="E186" s="125"/>
      <c r="F186" s="125"/>
      <c r="G186" s="125"/>
      <c r="H186" s="125"/>
    </row>
    <row r="187" spans="1:8">
      <c r="A187" s="99"/>
      <c r="B187" s="125"/>
      <c r="C187" s="125"/>
      <c r="D187" s="125"/>
      <c r="E187" s="125"/>
      <c r="F187" s="125"/>
      <c r="G187" s="125"/>
      <c r="H187" s="125"/>
    </row>
    <row r="188" spans="1:8">
      <c r="A188" s="99"/>
      <c r="B188" s="125"/>
      <c r="C188" s="125"/>
      <c r="D188" s="125"/>
      <c r="E188" s="125"/>
      <c r="F188" s="125"/>
      <c r="G188" s="125"/>
      <c r="H188" s="125"/>
    </row>
    <row r="189" spans="1:8">
      <c r="A189" s="99"/>
      <c r="B189" s="125"/>
      <c r="C189" s="125"/>
      <c r="D189" s="125"/>
      <c r="E189" s="125"/>
      <c r="F189" s="125"/>
      <c r="G189" s="125"/>
      <c r="H189" s="125"/>
    </row>
    <row r="190" spans="1:8">
      <c r="A190" s="99"/>
      <c r="B190" s="125"/>
      <c r="C190" s="125"/>
      <c r="D190" s="125"/>
      <c r="E190" s="125"/>
      <c r="F190" s="125"/>
      <c r="G190" s="125"/>
      <c r="H190" s="125"/>
    </row>
    <row r="191" spans="1:8">
      <c r="A191" s="99"/>
      <c r="B191" s="125"/>
      <c r="C191" s="125"/>
      <c r="D191" s="125"/>
      <c r="E191" s="125"/>
      <c r="F191" s="125"/>
      <c r="G191" s="125"/>
      <c r="H191" s="125"/>
    </row>
    <row r="192" spans="1:8">
      <c r="A192" s="99"/>
      <c r="B192" s="125"/>
      <c r="C192" s="125"/>
      <c r="D192" s="125"/>
      <c r="E192" s="125"/>
      <c r="F192" s="125"/>
      <c r="G192" s="125"/>
      <c r="H192" s="125"/>
    </row>
    <row r="193" spans="1:8">
      <c r="A193" s="99"/>
      <c r="B193" s="125"/>
      <c r="C193" s="125"/>
      <c r="D193" s="125"/>
      <c r="E193" s="125"/>
      <c r="F193" s="125"/>
      <c r="G193" s="125"/>
      <c r="H193" s="125"/>
    </row>
    <row r="194" spans="1:8">
      <c r="A194" s="99"/>
      <c r="B194" s="125"/>
      <c r="C194" s="125"/>
      <c r="D194" s="125"/>
      <c r="E194" s="125"/>
      <c r="F194" s="125"/>
      <c r="G194" s="125"/>
      <c r="H194" s="125"/>
    </row>
    <row r="195" spans="1:8">
      <c r="A195" s="99"/>
      <c r="B195" s="125"/>
      <c r="C195" s="125"/>
      <c r="D195" s="125"/>
      <c r="E195" s="125"/>
      <c r="F195" s="125"/>
      <c r="G195" s="125"/>
      <c r="H195" s="125"/>
    </row>
    <row r="196" spans="1:8">
      <c r="A196" s="99"/>
      <c r="B196" s="125"/>
      <c r="C196" s="125"/>
      <c r="D196" s="125"/>
      <c r="E196" s="125"/>
      <c r="F196" s="125"/>
      <c r="G196" s="125"/>
      <c r="H196" s="125"/>
    </row>
    <row r="197" spans="1:8">
      <c r="A197" s="99"/>
      <c r="B197" s="125"/>
      <c r="C197" s="125"/>
      <c r="D197" s="125"/>
      <c r="E197" s="125"/>
      <c r="F197" s="125"/>
      <c r="G197" s="125"/>
      <c r="H197" s="125"/>
    </row>
    <row r="198" spans="1:8">
      <c r="A198" s="99"/>
      <c r="B198" s="125"/>
      <c r="C198" s="125"/>
      <c r="D198" s="125"/>
      <c r="E198" s="125"/>
      <c r="F198" s="125"/>
      <c r="G198" s="125"/>
      <c r="H198" s="125"/>
    </row>
    <row r="199" spans="1:8">
      <c r="A199" s="99"/>
      <c r="B199" s="125"/>
      <c r="C199" s="125"/>
      <c r="D199" s="125"/>
      <c r="E199" s="125"/>
      <c r="F199" s="125"/>
      <c r="G199" s="125"/>
      <c r="H199" s="125"/>
    </row>
    <row r="200" spans="1:8">
      <c r="A200" s="99"/>
      <c r="B200" s="125"/>
      <c r="C200" s="125"/>
      <c r="D200" s="125"/>
      <c r="E200" s="125"/>
      <c r="F200" s="125"/>
      <c r="G200" s="125"/>
      <c r="H200" s="125"/>
    </row>
    <row r="201" spans="1:8">
      <c r="A201" s="99"/>
      <c r="B201" s="130"/>
      <c r="C201" s="130"/>
      <c r="D201" s="130"/>
      <c r="E201" s="130"/>
      <c r="F201" s="130"/>
      <c r="G201" s="130"/>
      <c r="H201" s="130"/>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2:U121"/>
  <sheetViews>
    <sheetView zoomScale="80" zoomScaleNormal="80" workbookViewId="0">
      <selection activeCell="D68" sqref="D68"/>
    </sheetView>
  </sheetViews>
  <sheetFormatPr defaultRowHeight="12.75"/>
  <cols>
    <col min="1" max="1" width="24.125" style="26" customWidth="1"/>
    <col min="2" max="2" width="4.25" style="26" customWidth="1"/>
    <col min="3" max="12" width="9.125" style="26" customWidth="1"/>
    <col min="13" max="13" width="11" style="26" bestFit="1" customWidth="1"/>
    <col min="14" max="14" width="11" style="26" customWidth="1"/>
    <col min="15" max="15" width="11" style="42" bestFit="1" customWidth="1"/>
    <col min="16" max="16" width="11" style="42" customWidth="1"/>
    <col min="17" max="17" width="11" style="26" customWidth="1"/>
    <col min="18" max="256" width="9" style="26"/>
    <col min="257" max="257" width="24.125" style="26" customWidth="1"/>
    <col min="258" max="258" width="4.25" style="26" customWidth="1"/>
    <col min="259" max="268" width="9.125" style="26" customWidth="1"/>
    <col min="269" max="269" width="11" style="26" bestFit="1" customWidth="1"/>
    <col min="270" max="270" width="11" style="26" customWidth="1"/>
    <col min="271" max="271" width="11" style="26" bestFit="1" customWidth="1"/>
    <col min="272" max="273" width="11" style="26" customWidth="1"/>
    <col min="274" max="512" width="9" style="26"/>
    <col min="513" max="513" width="24.125" style="26" customWidth="1"/>
    <col min="514" max="514" width="4.25" style="26" customWidth="1"/>
    <col min="515" max="524" width="9.125" style="26" customWidth="1"/>
    <col min="525" max="525" width="11" style="26" bestFit="1" customWidth="1"/>
    <col min="526" max="526" width="11" style="26" customWidth="1"/>
    <col min="527" max="527" width="11" style="26" bestFit="1" customWidth="1"/>
    <col min="528" max="529" width="11" style="26" customWidth="1"/>
    <col min="530" max="768" width="9" style="26"/>
    <col min="769" max="769" width="24.125" style="26" customWidth="1"/>
    <col min="770" max="770" width="4.25" style="26" customWidth="1"/>
    <col min="771" max="780" width="9.125" style="26" customWidth="1"/>
    <col min="781" max="781" width="11" style="26" bestFit="1" customWidth="1"/>
    <col min="782" max="782" width="11" style="26" customWidth="1"/>
    <col min="783" max="783" width="11" style="26" bestFit="1" customWidth="1"/>
    <col min="784" max="785" width="11" style="26" customWidth="1"/>
    <col min="786" max="1024" width="9" style="26"/>
    <col min="1025" max="1025" width="24.125" style="26" customWidth="1"/>
    <col min="1026" max="1026" width="4.25" style="26" customWidth="1"/>
    <col min="1027" max="1036" width="9.125" style="26" customWidth="1"/>
    <col min="1037" max="1037" width="11" style="26" bestFit="1" customWidth="1"/>
    <col min="1038" max="1038" width="11" style="26" customWidth="1"/>
    <col min="1039" max="1039" width="11" style="26" bestFit="1" customWidth="1"/>
    <col min="1040" max="1041" width="11" style="26" customWidth="1"/>
    <col min="1042" max="1280" width="9" style="26"/>
    <col min="1281" max="1281" width="24.125" style="26" customWidth="1"/>
    <col min="1282" max="1282" width="4.25" style="26" customWidth="1"/>
    <col min="1283" max="1292" width="9.125" style="26" customWidth="1"/>
    <col min="1293" max="1293" width="11" style="26" bestFit="1" customWidth="1"/>
    <col min="1294" max="1294" width="11" style="26" customWidth="1"/>
    <col min="1295" max="1295" width="11" style="26" bestFit="1" customWidth="1"/>
    <col min="1296" max="1297" width="11" style="26" customWidth="1"/>
    <col min="1298" max="1536" width="9" style="26"/>
    <col min="1537" max="1537" width="24.125" style="26" customWidth="1"/>
    <col min="1538" max="1538" width="4.25" style="26" customWidth="1"/>
    <col min="1539" max="1548" width="9.125" style="26" customWidth="1"/>
    <col min="1549" max="1549" width="11" style="26" bestFit="1" customWidth="1"/>
    <col min="1550" max="1550" width="11" style="26" customWidth="1"/>
    <col min="1551" max="1551" width="11" style="26" bestFit="1" customWidth="1"/>
    <col min="1552" max="1553" width="11" style="26" customWidth="1"/>
    <col min="1554" max="1792" width="9" style="26"/>
    <col min="1793" max="1793" width="24.125" style="26" customWidth="1"/>
    <col min="1794" max="1794" width="4.25" style="26" customWidth="1"/>
    <col min="1795" max="1804" width="9.125" style="26" customWidth="1"/>
    <col min="1805" max="1805" width="11" style="26" bestFit="1" customWidth="1"/>
    <col min="1806" max="1806" width="11" style="26" customWidth="1"/>
    <col min="1807" max="1807" width="11" style="26" bestFit="1" customWidth="1"/>
    <col min="1808" max="1809" width="11" style="26" customWidth="1"/>
    <col min="1810" max="2048" width="9" style="26"/>
    <col min="2049" max="2049" width="24.125" style="26" customWidth="1"/>
    <col min="2050" max="2050" width="4.25" style="26" customWidth="1"/>
    <col min="2051" max="2060" width="9.125" style="26" customWidth="1"/>
    <col min="2061" max="2061" width="11" style="26" bestFit="1" customWidth="1"/>
    <col min="2062" max="2062" width="11" style="26" customWidth="1"/>
    <col min="2063" max="2063" width="11" style="26" bestFit="1" customWidth="1"/>
    <col min="2064" max="2065" width="11" style="26" customWidth="1"/>
    <col min="2066" max="2304" width="9" style="26"/>
    <col min="2305" max="2305" width="24.125" style="26" customWidth="1"/>
    <col min="2306" max="2306" width="4.25" style="26" customWidth="1"/>
    <col min="2307" max="2316" width="9.125" style="26" customWidth="1"/>
    <col min="2317" max="2317" width="11" style="26" bestFit="1" customWidth="1"/>
    <col min="2318" max="2318" width="11" style="26" customWidth="1"/>
    <col min="2319" max="2319" width="11" style="26" bestFit="1" customWidth="1"/>
    <col min="2320" max="2321" width="11" style="26" customWidth="1"/>
    <col min="2322" max="2560" width="9" style="26"/>
    <col min="2561" max="2561" width="24.125" style="26" customWidth="1"/>
    <col min="2562" max="2562" width="4.25" style="26" customWidth="1"/>
    <col min="2563" max="2572" width="9.125" style="26" customWidth="1"/>
    <col min="2573" max="2573" width="11" style="26" bestFit="1" customWidth="1"/>
    <col min="2574" max="2574" width="11" style="26" customWidth="1"/>
    <col min="2575" max="2575" width="11" style="26" bestFit="1" customWidth="1"/>
    <col min="2576" max="2577" width="11" style="26" customWidth="1"/>
    <col min="2578" max="2816" width="9" style="26"/>
    <col min="2817" max="2817" width="24.125" style="26" customWidth="1"/>
    <col min="2818" max="2818" width="4.25" style="26" customWidth="1"/>
    <col min="2819" max="2828" width="9.125" style="26" customWidth="1"/>
    <col min="2829" max="2829" width="11" style="26" bestFit="1" customWidth="1"/>
    <col min="2830" max="2830" width="11" style="26" customWidth="1"/>
    <col min="2831" max="2831" width="11" style="26" bestFit="1" customWidth="1"/>
    <col min="2832" max="2833" width="11" style="26" customWidth="1"/>
    <col min="2834" max="3072" width="9" style="26"/>
    <col min="3073" max="3073" width="24.125" style="26" customWidth="1"/>
    <col min="3074" max="3074" width="4.25" style="26" customWidth="1"/>
    <col min="3075" max="3084" width="9.125" style="26" customWidth="1"/>
    <col min="3085" max="3085" width="11" style="26" bestFit="1" customWidth="1"/>
    <col min="3086" max="3086" width="11" style="26" customWidth="1"/>
    <col min="3087" max="3087" width="11" style="26" bestFit="1" customWidth="1"/>
    <col min="3088" max="3089" width="11" style="26" customWidth="1"/>
    <col min="3090" max="3328" width="9" style="26"/>
    <col min="3329" max="3329" width="24.125" style="26" customWidth="1"/>
    <col min="3330" max="3330" width="4.25" style="26" customWidth="1"/>
    <col min="3331" max="3340" width="9.125" style="26" customWidth="1"/>
    <col min="3341" max="3341" width="11" style="26" bestFit="1" customWidth="1"/>
    <col min="3342" max="3342" width="11" style="26" customWidth="1"/>
    <col min="3343" max="3343" width="11" style="26" bestFit="1" customWidth="1"/>
    <col min="3344" max="3345" width="11" style="26" customWidth="1"/>
    <col min="3346" max="3584" width="9" style="26"/>
    <col min="3585" max="3585" width="24.125" style="26" customWidth="1"/>
    <col min="3586" max="3586" width="4.25" style="26" customWidth="1"/>
    <col min="3587" max="3596" width="9.125" style="26" customWidth="1"/>
    <col min="3597" max="3597" width="11" style="26" bestFit="1" customWidth="1"/>
    <col min="3598" max="3598" width="11" style="26" customWidth="1"/>
    <col min="3599" max="3599" width="11" style="26" bestFit="1" customWidth="1"/>
    <col min="3600" max="3601" width="11" style="26" customWidth="1"/>
    <col min="3602" max="3840" width="9" style="26"/>
    <col min="3841" max="3841" width="24.125" style="26" customWidth="1"/>
    <col min="3842" max="3842" width="4.25" style="26" customWidth="1"/>
    <col min="3843" max="3852" width="9.125" style="26" customWidth="1"/>
    <col min="3853" max="3853" width="11" style="26" bestFit="1" customWidth="1"/>
    <col min="3854" max="3854" width="11" style="26" customWidth="1"/>
    <col min="3855" max="3855" width="11" style="26" bestFit="1" customWidth="1"/>
    <col min="3856" max="3857" width="11" style="26" customWidth="1"/>
    <col min="3858" max="4096" width="9" style="26"/>
    <col min="4097" max="4097" width="24.125" style="26" customWidth="1"/>
    <col min="4098" max="4098" width="4.25" style="26" customWidth="1"/>
    <col min="4099" max="4108" width="9.125" style="26" customWidth="1"/>
    <col min="4109" max="4109" width="11" style="26" bestFit="1" customWidth="1"/>
    <col min="4110" max="4110" width="11" style="26" customWidth="1"/>
    <col min="4111" max="4111" width="11" style="26" bestFit="1" customWidth="1"/>
    <col min="4112" max="4113" width="11" style="26" customWidth="1"/>
    <col min="4114" max="4352" width="9" style="26"/>
    <col min="4353" max="4353" width="24.125" style="26" customWidth="1"/>
    <col min="4354" max="4354" width="4.25" style="26" customWidth="1"/>
    <col min="4355" max="4364" width="9.125" style="26" customWidth="1"/>
    <col min="4365" max="4365" width="11" style="26" bestFit="1" customWidth="1"/>
    <col min="4366" max="4366" width="11" style="26" customWidth="1"/>
    <col min="4367" max="4367" width="11" style="26" bestFit="1" customWidth="1"/>
    <col min="4368" max="4369" width="11" style="26" customWidth="1"/>
    <col min="4370" max="4608" width="9" style="26"/>
    <col min="4609" max="4609" width="24.125" style="26" customWidth="1"/>
    <col min="4610" max="4610" width="4.25" style="26" customWidth="1"/>
    <col min="4611" max="4620" width="9.125" style="26" customWidth="1"/>
    <col min="4621" max="4621" width="11" style="26" bestFit="1" customWidth="1"/>
    <col min="4622" max="4622" width="11" style="26" customWidth="1"/>
    <col min="4623" max="4623" width="11" style="26" bestFit="1" customWidth="1"/>
    <col min="4624" max="4625" width="11" style="26" customWidth="1"/>
    <col min="4626" max="4864" width="9" style="26"/>
    <col min="4865" max="4865" width="24.125" style="26" customWidth="1"/>
    <col min="4866" max="4866" width="4.25" style="26" customWidth="1"/>
    <col min="4867" max="4876" width="9.125" style="26" customWidth="1"/>
    <col min="4877" max="4877" width="11" style="26" bestFit="1" customWidth="1"/>
    <col min="4878" max="4878" width="11" style="26" customWidth="1"/>
    <col min="4879" max="4879" width="11" style="26" bestFit="1" customWidth="1"/>
    <col min="4880" max="4881" width="11" style="26" customWidth="1"/>
    <col min="4882" max="5120" width="9" style="26"/>
    <col min="5121" max="5121" width="24.125" style="26" customWidth="1"/>
    <col min="5122" max="5122" width="4.25" style="26" customWidth="1"/>
    <col min="5123" max="5132" width="9.125" style="26" customWidth="1"/>
    <col min="5133" max="5133" width="11" style="26" bestFit="1" customWidth="1"/>
    <col min="5134" max="5134" width="11" style="26" customWidth="1"/>
    <col min="5135" max="5135" width="11" style="26" bestFit="1" customWidth="1"/>
    <col min="5136" max="5137" width="11" style="26" customWidth="1"/>
    <col min="5138" max="5376" width="9" style="26"/>
    <col min="5377" max="5377" width="24.125" style="26" customWidth="1"/>
    <col min="5378" max="5378" width="4.25" style="26" customWidth="1"/>
    <col min="5379" max="5388" width="9.125" style="26" customWidth="1"/>
    <col min="5389" max="5389" width="11" style="26" bestFit="1" customWidth="1"/>
    <col min="5390" max="5390" width="11" style="26" customWidth="1"/>
    <col min="5391" max="5391" width="11" style="26" bestFit="1" customWidth="1"/>
    <col min="5392" max="5393" width="11" style="26" customWidth="1"/>
    <col min="5394" max="5632" width="9" style="26"/>
    <col min="5633" max="5633" width="24.125" style="26" customWidth="1"/>
    <col min="5634" max="5634" width="4.25" style="26" customWidth="1"/>
    <col min="5635" max="5644" width="9.125" style="26" customWidth="1"/>
    <col min="5645" max="5645" width="11" style="26" bestFit="1" customWidth="1"/>
    <col min="5646" max="5646" width="11" style="26" customWidth="1"/>
    <col min="5647" max="5647" width="11" style="26" bestFit="1" customWidth="1"/>
    <col min="5648" max="5649" width="11" style="26" customWidth="1"/>
    <col min="5650" max="5888" width="9" style="26"/>
    <col min="5889" max="5889" width="24.125" style="26" customWidth="1"/>
    <col min="5890" max="5890" width="4.25" style="26" customWidth="1"/>
    <col min="5891" max="5900" width="9.125" style="26" customWidth="1"/>
    <col min="5901" max="5901" width="11" style="26" bestFit="1" customWidth="1"/>
    <col min="5902" max="5902" width="11" style="26" customWidth="1"/>
    <col min="5903" max="5903" width="11" style="26" bestFit="1" customWidth="1"/>
    <col min="5904" max="5905" width="11" style="26" customWidth="1"/>
    <col min="5906" max="6144" width="9" style="26"/>
    <col min="6145" max="6145" width="24.125" style="26" customWidth="1"/>
    <col min="6146" max="6146" width="4.25" style="26" customWidth="1"/>
    <col min="6147" max="6156" width="9.125" style="26" customWidth="1"/>
    <col min="6157" max="6157" width="11" style="26" bestFit="1" customWidth="1"/>
    <col min="6158" max="6158" width="11" style="26" customWidth="1"/>
    <col min="6159" max="6159" width="11" style="26" bestFit="1" customWidth="1"/>
    <col min="6160" max="6161" width="11" style="26" customWidth="1"/>
    <col min="6162" max="6400" width="9" style="26"/>
    <col min="6401" max="6401" width="24.125" style="26" customWidth="1"/>
    <col min="6402" max="6402" width="4.25" style="26" customWidth="1"/>
    <col min="6403" max="6412" width="9.125" style="26" customWidth="1"/>
    <col min="6413" max="6413" width="11" style="26" bestFit="1" customWidth="1"/>
    <col min="6414" max="6414" width="11" style="26" customWidth="1"/>
    <col min="6415" max="6415" width="11" style="26" bestFit="1" customWidth="1"/>
    <col min="6416" max="6417" width="11" style="26" customWidth="1"/>
    <col min="6418" max="6656" width="9" style="26"/>
    <col min="6657" max="6657" width="24.125" style="26" customWidth="1"/>
    <col min="6658" max="6658" width="4.25" style="26" customWidth="1"/>
    <col min="6659" max="6668" width="9.125" style="26" customWidth="1"/>
    <col min="6669" max="6669" width="11" style="26" bestFit="1" customWidth="1"/>
    <col min="6670" max="6670" width="11" style="26" customWidth="1"/>
    <col min="6671" max="6671" width="11" style="26" bestFit="1" customWidth="1"/>
    <col min="6672" max="6673" width="11" style="26" customWidth="1"/>
    <col min="6674" max="6912" width="9" style="26"/>
    <col min="6913" max="6913" width="24.125" style="26" customWidth="1"/>
    <col min="6914" max="6914" width="4.25" style="26" customWidth="1"/>
    <col min="6915" max="6924" width="9.125" style="26" customWidth="1"/>
    <col min="6925" max="6925" width="11" style="26" bestFit="1" customWidth="1"/>
    <col min="6926" max="6926" width="11" style="26" customWidth="1"/>
    <col min="6927" max="6927" width="11" style="26" bestFit="1" customWidth="1"/>
    <col min="6928" max="6929" width="11" style="26" customWidth="1"/>
    <col min="6930" max="7168" width="9" style="26"/>
    <col min="7169" max="7169" width="24.125" style="26" customWidth="1"/>
    <col min="7170" max="7170" width="4.25" style="26" customWidth="1"/>
    <col min="7171" max="7180" width="9.125" style="26" customWidth="1"/>
    <col min="7181" max="7181" width="11" style="26" bestFit="1" customWidth="1"/>
    <col min="7182" max="7182" width="11" style="26" customWidth="1"/>
    <col min="7183" max="7183" width="11" style="26" bestFit="1" customWidth="1"/>
    <col min="7184" max="7185" width="11" style="26" customWidth="1"/>
    <col min="7186" max="7424" width="9" style="26"/>
    <col min="7425" max="7425" width="24.125" style="26" customWidth="1"/>
    <col min="7426" max="7426" width="4.25" style="26" customWidth="1"/>
    <col min="7427" max="7436" width="9.125" style="26" customWidth="1"/>
    <col min="7437" max="7437" width="11" style="26" bestFit="1" customWidth="1"/>
    <col min="7438" max="7438" width="11" style="26" customWidth="1"/>
    <col min="7439" max="7439" width="11" style="26" bestFit="1" customWidth="1"/>
    <col min="7440" max="7441" width="11" style="26" customWidth="1"/>
    <col min="7442" max="7680" width="9" style="26"/>
    <col min="7681" max="7681" width="24.125" style="26" customWidth="1"/>
    <col min="7682" max="7682" width="4.25" style="26" customWidth="1"/>
    <col min="7683" max="7692" width="9.125" style="26" customWidth="1"/>
    <col min="7693" max="7693" width="11" style="26" bestFit="1" customWidth="1"/>
    <col min="7694" max="7694" width="11" style="26" customWidth="1"/>
    <col min="7695" max="7695" width="11" style="26" bestFit="1" customWidth="1"/>
    <col min="7696" max="7697" width="11" style="26" customWidth="1"/>
    <col min="7698" max="7936" width="9" style="26"/>
    <col min="7937" max="7937" width="24.125" style="26" customWidth="1"/>
    <col min="7938" max="7938" width="4.25" style="26" customWidth="1"/>
    <col min="7939" max="7948" width="9.125" style="26" customWidth="1"/>
    <col min="7949" max="7949" width="11" style="26" bestFit="1" customWidth="1"/>
    <col min="7950" max="7950" width="11" style="26" customWidth="1"/>
    <col min="7951" max="7951" width="11" style="26" bestFit="1" customWidth="1"/>
    <col min="7952" max="7953" width="11" style="26" customWidth="1"/>
    <col min="7954" max="8192" width="9" style="26"/>
    <col min="8193" max="8193" width="24.125" style="26" customWidth="1"/>
    <col min="8194" max="8194" width="4.25" style="26" customWidth="1"/>
    <col min="8195" max="8204" width="9.125" style="26" customWidth="1"/>
    <col min="8205" max="8205" width="11" style="26" bestFit="1" customWidth="1"/>
    <col min="8206" max="8206" width="11" style="26" customWidth="1"/>
    <col min="8207" max="8207" width="11" style="26" bestFit="1" customWidth="1"/>
    <col min="8208" max="8209" width="11" style="26" customWidth="1"/>
    <col min="8210" max="8448" width="9" style="26"/>
    <col min="8449" max="8449" width="24.125" style="26" customWidth="1"/>
    <col min="8450" max="8450" width="4.25" style="26" customWidth="1"/>
    <col min="8451" max="8460" width="9.125" style="26" customWidth="1"/>
    <col min="8461" max="8461" width="11" style="26" bestFit="1" customWidth="1"/>
    <col min="8462" max="8462" width="11" style="26" customWidth="1"/>
    <col min="8463" max="8463" width="11" style="26" bestFit="1" customWidth="1"/>
    <col min="8464" max="8465" width="11" style="26" customWidth="1"/>
    <col min="8466" max="8704" width="9" style="26"/>
    <col min="8705" max="8705" width="24.125" style="26" customWidth="1"/>
    <col min="8706" max="8706" width="4.25" style="26" customWidth="1"/>
    <col min="8707" max="8716" width="9.125" style="26" customWidth="1"/>
    <col min="8717" max="8717" width="11" style="26" bestFit="1" customWidth="1"/>
    <col min="8718" max="8718" width="11" style="26" customWidth="1"/>
    <col min="8719" max="8719" width="11" style="26" bestFit="1" customWidth="1"/>
    <col min="8720" max="8721" width="11" style="26" customWidth="1"/>
    <col min="8722" max="8960" width="9" style="26"/>
    <col min="8961" max="8961" width="24.125" style="26" customWidth="1"/>
    <col min="8962" max="8962" width="4.25" style="26" customWidth="1"/>
    <col min="8963" max="8972" width="9.125" style="26" customWidth="1"/>
    <col min="8973" max="8973" width="11" style="26" bestFit="1" customWidth="1"/>
    <col min="8974" max="8974" width="11" style="26" customWidth="1"/>
    <col min="8975" max="8975" width="11" style="26" bestFit="1" customWidth="1"/>
    <col min="8976" max="8977" width="11" style="26" customWidth="1"/>
    <col min="8978" max="9216" width="9" style="26"/>
    <col min="9217" max="9217" width="24.125" style="26" customWidth="1"/>
    <col min="9218" max="9218" width="4.25" style="26" customWidth="1"/>
    <col min="9219" max="9228" width="9.125" style="26" customWidth="1"/>
    <col min="9229" max="9229" width="11" style="26" bestFit="1" customWidth="1"/>
    <col min="9230" max="9230" width="11" style="26" customWidth="1"/>
    <col min="9231" max="9231" width="11" style="26" bestFit="1" customWidth="1"/>
    <col min="9232" max="9233" width="11" style="26" customWidth="1"/>
    <col min="9234" max="9472" width="9" style="26"/>
    <col min="9473" max="9473" width="24.125" style="26" customWidth="1"/>
    <col min="9474" max="9474" width="4.25" style="26" customWidth="1"/>
    <col min="9475" max="9484" width="9.125" style="26" customWidth="1"/>
    <col min="9485" max="9485" width="11" style="26" bestFit="1" customWidth="1"/>
    <col min="9486" max="9486" width="11" style="26" customWidth="1"/>
    <col min="9487" max="9487" width="11" style="26" bestFit="1" customWidth="1"/>
    <col min="9488" max="9489" width="11" style="26" customWidth="1"/>
    <col min="9490" max="9728" width="9" style="26"/>
    <col min="9729" max="9729" width="24.125" style="26" customWidth="1"/>
    <col min="9730" max="9730" width="4.25" style="26" customWidth="1"/>
    <col min="9731" max="9740" width="9.125" style="26" customWidth="1"/>
    <col min="9741" max="9741" width="11" style="26" bestFit="1" customWidth="1"/>
    <col min="9742" max="9742" width="11" style="26" customWidth="1"/>
    <col min="9743" max="9743" width="11" style="26" bestFit="1" customWidth="1"/>
    <col min="9744" max="9745" width="11" style="26" customWidth="1"/>
    <col min="9746" max="9984" width="9" style="26"/>
    <col min="9985" max="9985" width="24.125" style="26" customWidth="1"/>
    <col min="9986" max="9986" width="4.25" style="26" customWidth="1"/>
    <col min="9987" max="9996" width="9.125" style="26" customWidth="1"/>
    <col min="9997" max="9997" width="11" style="26" bestFit="1" customWidth="1"/>
    <col min="9998" max="9998" width="11" style="26" customWidth="1"/>
    <col min="9999" max="9999" width="11" style="26" bestFit="1" customWidth="1"/>
    <col min="10000" max="10001" width="11" style="26" customWidth="1"/>
    <col min="10002" max="10240" width="9" style="26"/>
    <col min="10241" max="10241" width="24.125" style="26" customWidth="1"/>
    <col min="10242" max="10242" width="4.25" style="26" customWidth="1"/>
    <col min="10243" max="10252" width="9.125" style="26" customWidth="1"/>
    <col min="10253" max="10253" width="11" style="26" bestFit="1" customWidth="1"/>
    <col min="10254" max="10254" width="11" style="26" customWidth="1"/>
    <col min="10255" max="10255" width="11" style="26" bestFit="1" customWidth="1"/>
    <col min="10256" max="10257" width="11" style="26" customWidth="1"/>
    <col min="10258" max="10496" width="9" style="26"/>
    <col min="10497" max="10497" width="24.125" style="26" customWidth="1"/>
    <col min="10498" max="10498" width="4.25" style="26" customWidth="1"/>
    <col min="10499" max="10508" width="9.125" style="26" customWidth="1"/>
    <col min="10509" max="10509" width="11" style="26" bestFit="1" customWidth="1"/>
    <col min="10510" max="10510" width="11" style="26" customWidth="1"/>
    <col min="10511" max="10511" width="11" style="26" bestFit="1" customWidth="1"/>
    <col min="10512" max="10513" width="11" style="26" customWidth="1"/>
    <col min="10514" max="10752" width="9" style="26"/>
    <col min="10753" max="10753" width="24.125" style="26" customWidth="1"/>
    <col min="10754" max="10754" width="4.25" style="26" customWidth="1"/>
    <col min="10755" max="10764" width="9.125" style="26" customWidth="1"/>
    <col min="10765" max="10765" width="11" style="26" bestFit="1" customWidth="1"/>
    <col min="10766" max="10766" width="11" style="26" customWidth="1"/>
    <col min="10767" max="10767" width="11" style="26" bestFit="1" customWidth="1"/>
    <col min="10768" max="10769" width="11" style="26" customWidth="1"/>
    <col min="10770" max="11008" width="9" style="26"/>
    <col min="11009" max="11009" width="24.125" style="26" customWidth="1"/>
    <col min="11010" max="11010" width="4.25" style="26" customWidth="1"/>
    <col min="11011" max="11020" width="9.125" style="26" customWidth="1"/>
    <col min="11021" max="11021" width="11" style="26" bestFit="1" customWidth="1"/>
    <col min="11022" max="11022" width="11" style="26" customWidth="1"/>
    <col min="11023" max="11023" width="11" style="26" bestFit="1" customWidth="1"/>
    <col min="11024" max="11025" width="11" style="26" customWidth="1"/>
    <col min="11026" max="11264" width="9" style="26"/>
    <col min="11265" max="11265" width="24.125" style="26" customWidth="1"/>
    <col min="11266" max="11266" width="4.25" style="26" customWidth="1"/>
    <col min="11267" max="11276" width="9.125" style="26" customWidth="1"/>
    <col min="11277" max="11277" width="11" style="26" bestFit="1" customWidth="1"/>
    <col min="11278" max="11278" width="11" style="26" customWidth="1"/>
    <col min="11279" max="11279" width="11" style="26" bestFit="1" customWidth="1"/>
    <col min="11280" max="11281" width="11" style="26" customWidth="1"/>
    <col min="11282" max="11520" width="9" style="26"/>
    <col min="11521" max="11521" width="24.125" style="26" customWidth="1"/>
    <col min="11522" max="11522" width="4.25" style="26" customWidth="1"/>
    <col min="11523" max="11532" width="9.125" style="26" customWidth="1"/>
    <col min="11533" max="11533" width="11" style="26" bestFit="1" customWidth="1"/>
    <col min="11534" max="11534" width="11" style="26" customWidth="1"/>
    <col min="11535" max="11535" width="11" style="26" bestFit="1" customWidth="1"/>
    <col min="11536" max="11537" width="11" style="26" customWidth="1"/>
    <col min="11538" max="11776" width="9" style="26"/>
    <col min="11777" max="11777" width="24.125" style="26" customWidth="1"/>
    <col min="11778" max="11778" width="4.25" style="26" customWidth="1"/>
    <col min="11779" max="11788" width="9.125" style="26" customWidth="1"/>
    <col min="11789" max="11789" width="11" style="26" bestFit="1" customWidth="1"/>
    <col min="11790" max="11790" width="11" style="26" customWidth="1"/>
    <col min="11791" max="11791" width="11" style="26" bestFit="1" customWidth="1"/>
    <col min="11792" max="11793" width="11" style="26" customWidth="1"/>
    <col min="11794" max="12032" width="9" style="26"/>
    <col min="12033" max="12033" width="24.125" style="26" customWidth="1"/>
    <col min="12034" max="12034" width="4.25" style="26" customWidth="1"/>
    <col min="12035" max="12044" width="9.125" style="26" customWidth="1"/>
    <col min="12045" max="12045" width="11" style="26" bestFit="1" customWidth="1"/>
    <col min="12046" max="12046" width="11" style="26" customWidth="1"/>
    <col min="12047" max="12047" width="11" style="26" bestFit="1" customWidth="1"/>
    <col min="12048" max="12049" width="11" style="26" customWidth="1"/>
    <col min="12050" max="12288" width="9" style="26"/>
    <col min="12289" max="12289" width="24.125" style="26" customWidth="1"/>
    <col min="12290" max="12290" width="4.25" style="26" customWidth="1"/>
    <col min="12291" max="12300" width="9.125" style="26" customWidth="1"/>
    <col min="12301" max="12301" width="11" style="26" bestFit="1" customWidth="1"/>
    <col min="12302" max="12302" width="11" style="26" customWidth="1"/>
    <col min="12303" max="12303" width="11" style="26" bestFit="1" customWidth="1"/>
    <col min="12304" max="12305" width="11" style="26" customWidth="1"/>
    <col min="12306" max="12544" width="9" style="26"/>
    <col min="12545" max="12545" width="24.125" style="26" customWidth="1"/>
    <col min="12546" max="12546" width="4.25" style="26" customWidth="1"/>
    <col min="12547" max="12556" width="9.125" style="26" customWidth="1"/>
    <col min="12557" max="12557" width="11" style="26" bestFit="1" customWidth="1"/>
    <col min="12558" max="12558" width="11" style="26" customWidth="1"/>
    <col min="12559" max="12559" width="11" style="26" bestFit="1" customWidth="1"/>
    <col min="12560" max="12561" width="11" style="26" customWidth="1"/>
    <col min="12562" max="12800" width="9" style="26"/>
    <col min="12801" max="12801" width="24.125" style="26" customWidth="1"/>
    <col min="12802" max="12802" width="4.25" style="26" customWidth="1"/>
    <col min="12803" max="12812" width="9.125" style="26" customWidth="1"/>
    <col min="12813" max="12813" width="11" style="26" bestFit="1" customWidth="1"/>
    <col min="12814" max="12814" width="11" style="26" customWidth="1"/>
    <col min="12815" max="12815" width="11" style="26" bestFit="1" customWidth="1"/>
    <col min="12816" max="12817" width="11" style="26" customWidth="1"/>
    <col min="12818" max="13056" width="9" style="26"/>
    <col min="13057" max="13057" width="24.125" style="26" customWidth="1"/>
    <col min="13058" max="13058" width="4.25" style="26" customWidth="1"/>
    <col min="13059" max="13068" width="9.125" style="26" customWidth="1"/>
    <col min="13069" max="13069" width="11" style="26" bestFit="1" customWidth="1"/>
    <col min="13070" max="13070" width="11" style="26" customWidth="1"/>
    <col min="13071" max="13071" width="11" style="26" bestFit="1" customWidth="1"/>
    <col min="13072" max="13073" width="11" style="26" customWidth="1"/>
    <col min="13074" max="13312" width="9" style="26"/>
    <col min="13313" max="13313" width="24.125" style="26" customWidth="1"/>
    <col min="13314" max="13314" width="4.25" style="26" customWidth="1"/>
    <col min="13315" max="13324" width="9.125" style="26" customWidth="1"/>
    <col min="13325" max="13325" width="11" style="26" bestFit="1" customWidth="1"/>
    <col min="13326" max="13326" width="11" style="26" customWidth="1"/>
    <col min="13327" max="13327" width="11" style="26" bestFit="1" customWidth="1"/>
    <col min="13328" max="13329" width="11" style="26" customWidth="1"/>
    <col min="13330" max="13568" width="9" style="26"/>
    <col min="13569" max="13569" width="24.125" style="26" customWidth="1"/>
    <col min="13570" max="13570" width="4.25" style="26" customWidth="1"/>
    <col min="13571" max="13580" width="9.125" style="26" customWidth="1"/>
    <col min="13581" max="13581" width="11" style="26" bestFit="1" customWidth="1"/>
    <col min="13582" max="13582" width="11" style="26" customWidth="1"/>
    <col min="13583" max="13583" width="11" style="26" bestFit="1" customWidth="1"/>
    <col min="13584" max="13585" width="11" style="26" customWidth="1"/>
    <col min="13586" max="13824" width="9" style="26"/>
    <col min="13825" max="13825" width="24.125" style="26" customWidth="1"/>
    <col min="13826" max="13826" width="4.25" style="26" customWidth="1"/>
    <col min="13827" max="13836" width="9.125" style="26" customWidth="1"/>
    <col min="13837" max="13837" width="11" style="26" bestFit="1" customWidth="1"/>
    <col min="13838" max="13838" width="11" style="26" customWidth="1"/>
    <col min="13839" max="13839" width="11" style="26" bestFit="1" customWidth="1"/>
    <col min="13840" max="13841" width="11" style="26" customWidth="1"/>
    <col min="13842" max="14080" width="9" style="26"/>
    <col min="14081" max="14081" width="24.125" style="26" customWidth="1"/>
    <col min="14082" max="14082" width="4.25" style="26" customWidth="1"/>
    <col min="14083" max="14092" width="9.125" style="26" customWidth="1"/>
    <col min="14093" max="14093" width="11" style="26" bestFit="1" customWidth="1"/>
    <col min="14094" max="14094" width="11" style="26" customWidth="1"/>
    <col min="14095" max="14095" width="11" style="26" bestFit="1" customWidth="1"/>
    <col min="14096" max="14097" width="11" style="26" customWidth="1"/>
    <col min="14098" max="14336" width="9" style="26"/>
    <col min="14337" max="14337" width="24.125" style="26" customWidth="1"/>
    <col min="14338" max="14338" width="4.25" style="26" customWidth="1"/>
    <col min="14339" max="14348" width="9.125" style="26" customWidth="1"/>
    <col min="14349" max="14349" width="11" style="26" bestFit="1" customWidth="1"/>
    <col min="14350" max="14350" width="11" style="26" customWidth="1"/>
    <col min="14351" max="14351" width="11" style="26" bestFit="1" customWidth="1"/>
    <col min="14352" max="14353" width="11" style="26" customWidth="1"/>
    <col min="14354" max="14592" width="9" style="26"/>
    <col min="14593" max="14593" width="24.125" style="26" customWidth="1"/>
    <col min="14594" max="14594" width="4.25" style="26" customWidth="1"/>
    <col min="14595" max="14604" width="9.125" style="26" customWidth="1"/>
    <col min="14605" max="14605" width="11" style="26" bestFit="1" customWidth="1"/>
    <col min="14606" max="14606" width="11" style="26" customWidth="1"/>
    <col min="14607" max="14607" width="11" style="26" bestFit="1" customWidth="1"/>
    <col min="14608" max="14609" width="11" style="26" customWidth="1"/>
    <col min="14610" max="14848" width="9" style="26"/>
    <col min="14849" max="14849" width="24.125" style="26" customWidth="1"/>
    <col min="14850" max="14850" width="4.25" style="26" customWidth="1"/>
    <col min="14851" max="14860" width="9.125" style="26" customWidth="1"/>
    <col min="14861" max="14861" width="11" style="26" bestFit="1" customWidth="1"/>
    <col min="14862" max="14862" width="11" style="26" customWidth="1"/>
    <col min="14863" max="14863" width="11" style="26" bestFit="1" customWidth="1"/>
    <col min="14864" max="14865" width="11" style="26" customWidth="1"/>
    <col min="14866" max="15104" width="9" style="26"/>
    <col min="15105" max="15105" width="24.125" style="26" customWidth="1"/>
    <col min="15106" max="15106" width="4.25" style="26" customWidth="1"/>
    <col min="15107" max="15116" width="9.125" style="26" customWidth="1"/>
    <col min="15117" max="15117" width="11" style="26" bestFit="1" customWidth="1"/>
    <col min="15118" max="15118" width="11" style="26" customWidth="1"/>
    <col min="15119" max="15119" width="11" style="26" bestFit="1" customWidth="1"/>
    <col min="15120" max="15121" width="11" style="26" customWidth="1"/>
    <col min="15122" max="15360" width="9" style="26"/>
    <col min="15361" max="15361" width="24.125" style="26" customWidth="1"/>
    <col min="15362" max="15362" width="4.25" style="26" customWidth="1"/>
    <col min="15363" max="15372" width="9.125" style="26" customWidth="1"/>
    <col min="15373" max="15373" width="11" style="26" bestFit="1" customWidth="1"/>
    <col min="15374" max="15374" width="11" style="26" customWidth="1"/>
    <col min="15375" max="15375" width="11" style="26" bestFit="1" customWidth="1"/>
    <col min="15376" max="15377" width="11" style="26" customWidth="1"/>
    <col min="15378" max="15616" width="9" style="26"/>
    <col min="15617" max="15617" width="24.125" style="26" customWidth="1"/>
    <col min="15618" max="15618" width="4.25" style="26" customWidth="1"/>
    <col min="15619" max="15628" width="9.125" style="26" customWidth="1"/>
    <col min="15629" max="15629" width="11" style="26" bestFit="1" customWidth="1"/>
    <col min="15630" max="15630" width="11" style="26" customWidth="1"/>
    <col min="15631" max="15631" width="11" style="26" bestFit="1" customWidth="1"/>
    <col min="15632" max="15633" width="11" style="26" customWidth="1"/>
    <col min="15634" max="15872" width="9" style="26"/>
    <col min="15873" max="15873" width="24.125" style="26" customWidth="1"/>
    <col min="15874" max="15874" width="4.25" style="26" customWidth="1"/>
    <col min="15875" max="15884" width="9.125" style="26" customWidth="1"/>
    <col min="15885" max="15885" width="11" style="26" bestFit="1" customWidth="1"/>
    <col min="15886" max="15886" width="11" style="26" customWidth="1"/>
    <col min="15887" max="15887" width="11" style="26" bestFit="1" customWidth="1"/>
    <col min="15888" max="15889" width="11" style="26" customWidth="1"/>
    <col min="15890" max="16128" width="9" style="26"/>
    <col min="16129" max="16129" width="24.125" style="26" customWidth="1"/>
    <col min="16130" max="16130" width="4.25" style="26" customWidth="1"/>
    <col min="16131" max="16140" width="9.125" style="26" customWidth="1"/>
    <col min="16141" max="16141" width="11" style="26" bestFit="1" customWidth="1"/>
    <col min="16142" max="16142" width="11" style="26" customWidth="1"/>
    <col min="16143" max="16143" width="11" style="26" bestFit="1" customWidth="1"/>
    <col min="16144" max="16145" width="11" style="26" customWidth="1"/>
    <col min="16146" max="16384" width="9" style="26"/>
  </cols>
  <sheetData>
    <row r="2" spans="1:17" ht="15.75">
      <c r="A2" s="18" t="s">
        <v>562</v>
      </c>
      <c r="B2" s="19"/>
      <c r="C2" s="20" t="s">
        <v>563</v>
      </c>
      <c r="D2" s="146"/>
      <c r="E2" s="22"/>
      <c r="F2" s="22"/>
      <c r="G2" s="22"/>
      <c r="H2" s="22"/>
      <c r="I2" s="22"/>
      <c r="J2" s="23"/>
      <c r="K2" s="22"/>
      <c r="L2" s="23"/>
      <c r="M2" s="24"/>
      <c r="N2" s="24"/>
      <c r="O2" s="25"/>
      <c r="P2" s="25"/>
      <c r="Q2" s="24"/>
    </row>
    <row r="3" spans="1:17" ht="18">
      <c r="A3" s="27" t="s">
        <v>748</v>
      </c>
      <c r="B3" s="19"/>
      <c r="C3" s="28">
        <v>200</v>
      </c>
      <c r="D3" s="21"/>
      <c r="E3" s="29"/>
      <c r="F3" s="29"/>
      <c r="G3" s="29"/>
      <c r="H3" s="29"/>
      <c r="I3" s="29"/>
      <c r="J3" s="29"/>
      <c r="K3" s="29"/>
      <c r="L3" s="29"/>
      <c r="M3" s="30"/>
      <c r="N3" s="30"/>
      <c r="O3" s="31"/>
      <c r="P3" s="31"/>
      <c r="Q3" s="30"/>
    </row>
    <row r="4" spans="1:17" ht="13.5" thickBot="1">
      <c r="A4" s="32"/>
      <c r="B4" s="19"/>
      <c r="C4" s="33"/>
      <c r="D4" s="33"/>
      <c r="E4" s="33"/>
      <c r="F4" s="33"/>
      <c r="G4" s="33"/>
      <c r="H4" s="34"/>
      <c r="I4" s="22"/>
      <c r="J4" s="35"/>
      <c r="K4" s="33"/>
      <c r="L4" s="36"/>
      <c r="M4" s="37"/>
      <c r="N4" s="37"/>
      <c r="O4" s="38"/>
      <c r="P4" s="38"/>
      <c r="Q4" s="37"/>
    </row>
    <row r="5" spans="1:17" ht="13.5" thickBot="1">
      <c r="A5" s="39" t="s">
        <v>564</v>
      </c>
      <c r="B5" s="40"/>
      <c r="C5" s="41" t="s">
        <v>565</v>
      </c>
      <c r="D5" s="41" t="s">
        <v>566</v>
      </c>
      <c r="E5" s="41" t="s">
        <v>567</v>
      </c>
      <c r="F5" s="41" t="s">
        <v>568</v>
      </c>
      <c r="G5" s="41" t="s">
        <v>569</v>
      </c>
      <c r="H5" s="41" t="s">
        <v>570</v>
      </c>
      <c r="I5" s="41" t="s">
        <v>571</v>
      </c>
      <c r="J5" s="41" t="s">
        <v>572</v>
      </c>
      <c r="K5" s="41" t="s">
        <v>573</v>
      </c>
      <c r="L5" s="41" t="s">
        <v>574</v>
      </c>
    </row>
    <row r="6" spans="1:17">
      <c r="A6" s="43" t="s">
        <v>501</v>
      </c>
      <c r="B6" s="44"/>
      <c r="C6" s="45">
        <f>'NEW Rates'!O8</f>
        <v>46.1</v>
      </c>
      <c r="D6" s="45">
        <f>'NEW Rates'!P8</f>
        <v>47.300000000000004</v>
      </c>
      <c r="E6" s="45">
        <f>'NEW Rates'!Q8</f>
        <v>49.400000000000006</v>
      </c>
      <c r="F6" s="45">
        <f>'NEW Rates'!R8</f>
        <v>55.300000000000004</v>
      </c>
      <c r="G6" s="45">
        <f>'NEW Rates'!S8</f>
        <v>56.550000000000004</v>
      </c>
      <c r="H6" s="45">
        <f>'NEW Rates'!T8</f>
        <v>60.45</v>
      </c>
      <c r="I6" s="45">
        <f>'NEW Rates'!U8</f>
        <v>64.150000000000006</v>
      </c>
      <c r="J6" s="45">
        <f>'NEW Rates'!V8</f>
        <v>71.150000000000006</v>
      </c>
      <c r="K6" s="45">
        <f>'NEW Rates'!W8</f>
        <v>56.550000000000004</v>
      </c>
      <c r="L6" s="45">
        <f>'NEW Rates'!X8</f>
        <v>45</v>
      </c>
    </row>
    <row r="7" spans="1:17">
      <c r="A7" s="43" t="s">
        <v>502</v>
      </c>
      <c r="B7" s="49"/>
      <c r="C7" s="45">
        <f>'NEW Rates'!O9</f>
        <v>5.5</v>
      </c>
      <c r="D7" s="47">
        <f>'NEW Rates'!P9</f>
        <v>6.65</v>
      </c>
      <c r="E7" s="47">
        <f>'NEW Rates'!Q9</f>
        <v>7.95</v>
      </c>
      <c r="F7" s="47">
        <f>'NEW Rates'!R9</f>
        <v>8.8000000000000007</v>
      </c>
      <c r="G7" s="47">
        <f>'NEW Rates'!S9</f>
        <v>10.25</v>
      </c>
      <c r="H7" s="47">
        <f>'NEW Rates'!T9</f>
        <v>13.3</v>
      </c>
      <c r="I7" s="47">
        <f>'NEW Rates'!U9</f>
        <v>15</v>
      </c>
      <c r="J7" s="47">
        <f>'NEW Rates'!V9</f>
        <v>15</v>
      </c>
      <c r="K7" s="47">
        <f>'NEW Rates'!W9</f>
        <v>10.25</v>
      </c>
      <c r="L7" s="48">
        <f>'NEW Rates'!X9</f>
        <v>3.6500000000000004</v>
      </c>
    </row>
    <row r="8" spans="1:17">
      <c r="A8" s="43" t="s">
        <v>503</v>
      </c>
      <c r="B8" s="49"/>
      <c r="C8" s="45">
        <f>'NEW Rates'!O10</f>
        <v>5.5</v>
      </c>
      <c r="D8" s="47">
        <f>'NEW Rates'!P10</f>
        <v>6.65</v>
      </c>
      <c r="E8" s="47">
        <f>'NEW Rates'!Q10</f>
        <v>7.95</v>
      </c>
      <c r="F8" s="47">
        <f>'NEW Rates'!R10</f>
        <v>8.8000000000000007</v>
      </c>
      <c r="G8" s="47">
        <f>'NEW Rates'!S10</f>
        <v>8.4500000000000011</v>
      </c>
      <c r="H8" s="47">
        <f>'NEW Rates'!T10</f>
        <v>11.5</v>
      </c>
      <c r="I8" s="47">
        <f>'NEW Rates'!U10</f>
        <v>13.3</v>
      </c>
      <c r="J8" s="47">
        <f>'NEW Rates'!V10</f>
        <v>15</v>
      </c>
      <c r="K8" s="47">
        <f>'NEW Rates'!W10</f>
        <v>8.4500000000000011</v>
      </c>
      <c r="L8" s="48">
        <f>'NEW Rates'!X10</f>
        <v>3.6500000000000004</v>
      </c>
    </row>
    <row r="9" spans="1:17">
      <c r="A9" s="43" t="s">
        <v>504</v>
      </c>
      <c r="B9" s="49"/>
      <c r="C9" s="45">
        <f>'NEW Rates'!O11</f>
        <v>3.7</v>
      </c>
      <c r="D9" s="47">
        <f>'NEW Rates'!P11</f>
        <v>5</v>
      </c>
      <c r="E9" s="47">
        <f>'NEW Rates'!Q11</f>
        <v>6.2</v>
      </c>
      <c r="F9" s="47">
        <f>'NEW Rates'!R11</f>
        <v>8.8000000000000007</v>
      </c>
      <c r="G9" s="47">
        <f>'NEW Rates'!S11</f>
        <v>8.4500000000000011</v>
      </c>
      <c r="H9" s="47">
        <f>'NEW Rates'!T11</f>
        <v>11.5</v>
      </c>
      <c r="I9" s="47">
        <f>'NEW Rates'!U11</f>
        <v>13.3</v>
      </c>
      <c r="J9" s="47">
        <f>'NEW Rates'!V11</f>
        <v>15</v>
      </c>
      <c r="K9" s="47">
        <f>'NEW Rates'!W11</f>
        <v>8.4500000000000011</v>
      </c>
      <c r="L9" s="48">
        <f>'NEW Rates'!X11</f>
        <v>2.5</v>
      </c>
    </row>
    <row r="10" spans="1:17">
      <c r="A10" s="43" t="s">
        <v>505</v>
      </c>
      <c r="B10" s="49"/>
      <c r="C10" s="45">
        <f>'NEW Rates'!O12</f>
        <v>3.7</v>
      </c>
      <c r="D10" s="47">
        <f>'NEW Rates'!P12</f>
        <v>5</v>
      </c>
      <c r="E10" s="47">
        <f>'NEW Rates'!Q12</f>
        <v>6.2</v>
      </c>
      <c r="F10" s="47">
        <f>'NEW Rates'!R12</f>
        <v>8.8000000000000007</v>
      </c>
      <c r="G10" s="47">
        <f>'NEW Rates'!S12</f>
        <v>8.4500000000000011</v>
      </c>
      <c r="H10" s="47">
        <f>'NEW Rates'!T12</f>
        <v>11.5</v>
      </c>
      <c r="I10" s="47">
        <f>'NEW Rates'!U12</f>
        <v>13.3</v>
      </c>
      <c r="J10" s="47">
        <f>'NEW Rates'!V12</f>
        <v>15</v>
      </c>
      <c r="K10" s="47">
        <f>'NEW Rates'!W12</f>
        <v>8.4500000000000011</v>
      </c>
      <c r="L10" s="48">
        <f>'NEW Rates'!X12</f>
        <v>2.5</v>
      </c>
    </row>
    <row r="11" spans="1:17">
      <c r="A11" s="43" t="s">
        <v>506</v>
      </c>
      <c r="B11" s="49"/>
      <c r="C11" s="45">
        <f>'NEW Rates'!O13</f>
        <v>6.8500000000000005</v>
      </c>
      <c r="D11" s="47">
        <f>'NEW Rates'!P13</f>
        <v>7.5</v>
      </c>
      <c r="E11" s="47">
        <f>'NEW Rates'!Q13</f>
        <v>6.5</v>
      </c>
      <c r="F11" s="47">
        <f>'NEW Rates'!R13</f>
        <v>12.600000000000001</v>
      </c>
      <c r="G11" s="47">
        <f>'NEW Rates'!S13</f>
        <v>13</v>
      </c>
      <c r="H11" s="47">
        <f>'NEW Rates'!T13</f>
        <v>15.15</v>
      </c>
      <c r="I11" s="47">
        <f>'NEW Rates'!U13</f>
        <v>16.8</v>
      </c>
      <c r="J11" s="47">
        <f>'NEW Rates'!V13</f>
        <v>21.3</v>
      </c>
      <c r="K11" s="47">
        <f>'NEW Rates'!W13</f>
        <v>13</v>
      </c>
      <c r="L11" s="48">
        <f>'NEW Rates'!X13</f>
        <v>4.7</v>
      </c>
    </row>
    <row r="12" spans="1:17">
      <c r="A12" s="43" t="s">
        <v>507</v>
      </c>
      <c r="B12" s="49"/>
      <c r="C12" s="45">
        <f>'NEW Rates'!O14</f>
        <v>6.95</v>
      </c>
      <c r="D12" s="46">
        <f>'NEW Rates'!P14</f>
        <v>8.5</v>
      </c>
      <c r="E12" s="47">
        <f>'NEW Rates'!Q14</f>
        <v>11.3</v>
      </c>
      <c r="F12" s="47">
        <f>'NEW Rates'!R14</f>
        <v>13.9</v>
      </c>
      <c r="G12" s="47">
        <f>'NEW Rates'!S14</f>
        <v>14.75</v>
      </c>
      <c r="H12" s="47">
        <f>'NEW Rates'!T14</f>
        <v>19.100000000000001</v>
      </c>
      <c r="I12" s="47">
        <f>'NEW Rates'!U14</f>
        <v>26</v>
      </c>
      <c r="J12" s="47">
        <f>'NEW Rates'!V14</f>
        <v>31.200000000000003</v>
      </c>
      <c r="K12" s="47">
        <f>'NEW Rates'!W14</f>
        <v>14.75</v>
      </c>
      <c r="L12" s="48">
        <f>'NEW Rates'!X14</f>
        <v>4.75</v>
      </c>
    </row>
    <row r="13" spans="1:17">
      <c r="A13" s="43" t="s">
        <v>508</v>
      </c>
      <c r="B13" s="50"/>
      <c r="C13" s="45">
        <f>'NEW Rates'!O15</f>
        <v>3.7</v>
      </c>
      <c r="D13" s="47">
        <f>'NEW Rates'!P15</f>
        <v>3.7</v>
      </c>
      <c r="E13" s="47">
        <f>'NEW Rates'!Q15</f>
        <v>7</v>
      </c>
      <c r="F13" s="47">
        <f>'NEW Rates'!R15</f>
        <v>7.8000000000000007</v>
      </c>
      <c r="G13" s="47">
        <f>'NEW Rates'!S15</f>
        <v>8.8000000000000007</v>
      </c>
      <c r="H13" s="47">
        <f>'NEW Rates'!T15</f>
        <v>10.950000000000001</v>
      </c>
      <c r="I13" s="47">
        <f>'NEW Rates'!U15</f>
        <v>14.25</v>
      </c>
      <c r="J13" s="47">
        <f>'NEW Rates'!V15</f>
        <v>17.2</v>
      </c>
      <c r="K13" s="47">
        <f>'NEW Rates'!W15</f>
        <v>8.8000000000000007</v>
      </c>
      <c r="L13" s="48">
        <f>'NEW Rates'!X15</f>
        <v>2.5</v>
      </c>
      <c r="M13" s="51"/>
      <c r="N13" s="51"/>
      <c r="O13" s="51"/>
      <c r="P13" s="51"/>
      <c r="Q13" s="51"/>
    </row>
    <row r="14" spans="1:17">
      <c r="A14" s="43" t="s">
        <v>509</v>
      </c>
      <c r="B14" s="50"/>
      <c r="C14" s="52">
        <f>'NEW Rates'!O16</f>
        <v>5.3000000000000007</v>
      </c>
      <c r="D14" s="47">
        <f>'NEW Rates'!P16</f>
        <v>5.5500000000000007</v>
      </c>
      <c r="E14" s="47">
        <f>'NEW Rates'!Q16</f>
        <v>8.4</v>
      </c>
      <c r="F14" s="47">
        <f>'NEW Rates'!R16</f>
        <v>9.2000000000000011</v>
      </c>
      <c r="G14" s="47">
        <f>'NEW Rates'!S16</f>
        <v>10.55</v>
      </c>
      <c r="H14" s="47">
        <f>'NEW Rates'!T16</f>
        <v>13.25</v>
      </c>
      <c r="I14" s="47">
        <f>'NEW Rates'!U16</f>
        <v>17</v>
      </c>
      <c r="J14" s="47">
        <f>'NEW Rates'!V16</f>
        <v>20.55</v>
      </c>
      <c r="K14" s="47">
        <f>'NEW Rates'!W16</f>
        <v>10.55</v>
      </c>
      <c r="L14" s="48">
        <f>'NEW Rates'!X16</f>
        <v>2.6500000000000004</v>
      </c>
      <c r="M14" s="51"/>
      <c r="N14" s="51"/>
      <c r="O14" s="51"/>
      <c r="P14" s="51"/>
      <c r="Q14" s="51"/>
    </row>
    <row r="15" spans="1:17">
      <c r="A15" s="43" t="s">
        <v>510</v>
      </c>
      <c r="B15" s="50"/>
      <c r="C15" s="52">
        <f>'NEW Rates'!O17</f>
        <v>422.45</v>
      </c>
      <c r="D15" s="47">
        <f>'NEW Rates'!P17</f>
        <v>465.05000000000007</v>
      </c>
      <c r="E15" s="47">
        <f>'NEW Rates'!Q17</f>
        <v>653.20000000000005</v>
      </c>
      <c r="F15" s="47">
        <f>'NEW Rates'!R17</f>
        <v>781</v>
      </c>
      <c r="G15" s="47">
        <f>'NEW Rates'!S17</f>
        <v>852</v>
      </c>
      <c r="H15" s="47">
        <f>'NEW Rates'!T17</f>
        <v>1068.55</v>
      </c>
      <c r="I15" s="47">
        <f>'NEW Rates'!U17</f>
        <v>1356.1000000000001</v>
      </c>
      <c r="J15" s="47">
        <f>'NEW Rates'!V17</f>
        <v>1622.3500000000001</v>
      </c>
      <c r="K15" s="53">
        <f>'NEW Rates'!W17</f>
        <v>852</v>
      </c>
      <c r="L15" s="48">
        <f>'NEW Rates'!X17</f>
        <v>248.5</v>
      </c>
      <c r="M15" s="51"/>
      <c r="N15" s="51"/>
      <c r="O15" s="51"/>
      <c r="P15" s="51"/>
      <c r="Q15" s="51"/>
    </row>
    <row r="16" spans="1:17">
      <c r="A16" s="43" t="s">
        <v>511</v>
      </c>
      <c r="B16" s="50"/>
      <c r="C16" s="52">
        <f>'NEW Rates'!O18</f>
        <v>5.95</v>
      </c>
      <c r="D16" s="47">
        <f>'NEW Rates'!P18</f>
        <v>6.5500000000000007</v>
      </c>
      <c r="E16" s="47">
        <f>'NEW Rates'!Q18</f>
        <v>9.2000000000000011</v>
      </c>
      <c r="F16" s="47">
        <f>'NEW Rates'!R18</f>
        <v>11</v>
      </c>
      <c r="G16" s="47">
        <f>'NEW Rates'!S18</f>
        <v>12</v>
      </c>
      <c r="H16" s="47">
        <f>'NEW Rates'!T18</f>
        <v>15.05</v>
      </c>
      <c r="I16" s="47">
        <f>'NEW Rates'!U18</f>
        <v>19.100000000000001</v>
      </c>
      <c r="J16" s="47">
        <f>'NEW Rates'!V18</f>
        <v>22.85</v>
      </c>
      <c r="K16" s="47">
        <f>'NEW Rates'!W18</f>
        <v>12</v>
      </c>
      <c r="L16" s="48">
        <f>'NEW Rates'!X18</f>
        <v>3.5</v>
      </c>
      <c r="M16" s="51"/>
      <c r="N16" s="51"/>
      <c r="O16" s="51"/>
      <c r="P16" s="51"/>
      <c r="Q16" s="51"/>
    </row>
    <row r="17" spans="1:18">
      <c r="A17" s="43" t="s">
        <v>512</v>
      </c>
      <c r="B17" s="50"/>
      <c r="C17" s="52">
        <f>'NEW Rates'!O19</f>
        <v>1393.0500000000002</v>
      </c>
      <c r="D17" s="47">
        <f>'NEW Rates'!P19</f>
        <v>1568.75</v>
      </c>
      <c r="E17" s="47">
        <f>'NEW Rates'!Q19</f>
        <v>2171.15</v>
      </c>
      <c r="F17" s="47">
        <f>'NEW Rates'!R19</f>
        <v>2622.9500000000003</v>
      </c>
      <c r="G17" s="47">
        <f>'NEW Rates'!S19</f>
        <v>2861.4</v>
      </c>
      <c r="H17" s="47">
        <f>'NEW Rates'!T19</f>
        <v>3614.4</v>
      </c>
      <c r="I17" s="47">
        <f>'NEW Rates'!U19</f>
        <v>4580.75</v>
      </c>
      <c r="J17" s="47">
        <f>'NEW Rates'!V19</f>
        <v>5446.7000000000007</v>
      </c>
      <c r="K17" s="47">
        <f>'NEW Rates'!W19</f>
        <v>2861.4</v>
      </c>
      <c r="L17" s="48">
        <f>'NEW Rates'!X19</f>
        <v>803.2</v>
      </c>
      <c r="N17" s="51"/>
      <c r="O17" s="51"/>
      <c r="P17" s="51"/>
      <c r="Q17" s="51"/>
    </row>
    <row r="18" spans="1:18" ht="13.5" thickBot="1">
      <c r="A18" s="54" t="s">
        <v>513</v>
      </c>
      <c r="B18" s="55"/>
      <c r="C18" s="56">
        <f>'NEW Rates'!O20</f>
        <v>5.5500000000000007</v>
      </c>
      <c r="D18" s="57">
        <f>'NEW Rates'!P20</f>
        <v>6.25</v>
      </c>
      <c r="E18" s="57">
        <f>'NEW Rates'!Q20</f>
        <v>8.65</v>
      </c>
      <c r="F18" s="57">
        <f>'NEW Rates'!R20</f>
        <v>10.450000000000001</v>
      </c>
      <c r="G18" s="57">
        <f>'NEW Rates'!S20</f>
        <v>11.4</v>
      </c>
      <c r="H18" s="57">
        <f>'NEW Rates'!T20</f>
        <v>14.4</v>
      </c>
      <c r="I18" s="57">
        <f>'NEW Rates'!U20</f>
        <v>18.25</v>
      </c>
      <c r="J18" s="57">
        <f>'NEW Rates'!V20</f>
        <v>21.700000000000003</v>
      </c>
      <c r="K18" s="57">
        <f>'NEW Rates'!W20</f>
        <v>11.4</v>
      </c>
      <c r="L18" s="57">
        <f>'NEW Rates'!X20</f>
        <v>3.2</v>
      </c>
      <c r="M18" s="51"/>
      <c r="N18" s="51"/>
      <c r="O18" s="51"/>
      <c r="P18" s="51"/>
      <c r="Q18" s="51"/>
    </row>
    <row r="19" spans="1:18" s="59" customFormat="1">
      <c r="A19" s="58"/>
      <c r="C19" s="60"/>
      <c r="D19" s="60"/>
      <c r="E19" s="60"/>
      <c r="F19" s="60"/>
      <c r="G19" s="60"/>
      <c r="H19" s="60"/>
      <c r="I19" s="60"/>
      <c r="J19" s="61"/>
      <c r="K19" s="60"/>
      <c r="L19" s="61"/>
      <c r="M19" s="51"/>
      <c r="N19" s="51"/>
      <c r="O19" s="51"/>
      <c r="P19" s="51"/>
      <c r="Q19" s="51"/>
    </row>
    <row r="20" spans="1:18" ht="13.5" thickBot="1">
      <c r="C20" s="62"/>
      <c r="D20" s="62"/>
      <c r="E20" s="62"/>
      <c r="F20" s="62"/>
      <c r="G20" s="62"/>
      <c r="H20" s="62"/>
      <c r="I20" s="63"/>
      <c r="J20" s="61"/>
      <c r="K20" s="62"/>
      <c r="L20" s="61"/>
      <c r="M20" s="51"/>
      <c r="N20" s="51"/>
      <c r="O20" s="51"/>
      <c r="P20" s="51"/>
      <c r="Q20" s="51"/>
      <c r="R20" s="42"/>
    </row>
    <row r="21" spans="1:18" ht="13.5" thickBot="1">
      <c r="A21" s="39" t="s">
        <v>575</v>
      </c>
      <c r="B21" s="40"/>
      <c r="C21" s="41" t="s">
        <v>565</v>
      </c>
      <c r="D21" s="41" t="s">
        <v>566</v>
      </c>
      <c r="E21" s="41" t="s">
        <v>567</v>
      </c>
      <c r="F21" s="41" t="s">
        <v>568</v>
      </c>
      <c r="G21" s="41" t="s">
        <v>569</v>
      </c>
      <c r="H21" s="41" t="s">
        <v>570</v>
      </c>
      <c r="I21" s="41" t="s">
        <v>571</v>
      </c>
      <c r="J21" s="41" t="s">
        <v>572</v>
      </c>
      <c r="K21" s="41" t="s">
        <v>573</v>
      </c>
      <c r="L21" s="41" t="s">
        <v>574</v>
      </c>
      <c r="M21" s="51"/>
      <c r="N21" s="51"/>
      <c r="O21" s="51"/>
      <c r="P21" s="51"/>
      <c r="Q21" s="51"/>
      <c r="R21" s="42"/>
    </row>
    <row r="22" spans="1:18">
      <c r="A22" s="64" t="s">
        <v>576</v>
      </c>
      <c r="B22" s="65"/>
      <c r="C22" s="66">
        <v>250</v>
      </c>
      <c r="D22" s="62">
        <v>250</v>
      </c>
      <c r="E22" s="62">
        <v>250</v>
      </c>
      <c r="F22" s="62">
        <v>250</v>
      </c>
      <c r="G22" s="62">
        <v>200</v>
      </c>
      <c r="H22" s="62">
        <v>200</v>
      </c>
      <c r="I22" s="63">
        <v>200</v>
      </c>
      <c r="J22" s="63">
        <v>200</v>
      </c>
      <c r="K22" s="62">
        <v>200</v>
      </c>
      <c r="L22" s="67">
        <v>250</v>
      </c>
      <c r="M22" s="51"/>
      <c r="N22" s="51"/>
      <c r="O22" s="51"/>
      <c r="P22" s="51"/>
      <c r="Q22" s="51"/>
      <c r="R22" s="42"/>
    </row>
    <row r="23" spans="1:18">
      <c r="A23" s="43" t="s">
        <v>501</v>
      </c>
      <c r="B23" s="44"/>
      <c r="C23" s="68">
        <f>C6</f>
        <v>46.1</v>
      </c>
      <c r="D23" s="68">
        <f t="shared" ref="D23:L23" si="0">D6</f>
        <v>47.300000000000004</v>
      </c>
      <c r="E23" s="68">
        <f t="shared" si="0"/>
        <v>49.400000000000006</v>
      </c>
      <c r="F23" s="68">
        <f t="shared" si="0"/>
        <v>55.300000000000004</v>
      </c>
      <c r="G23" s="68">
        <f t="shared" si="0"/>
        <v>56.550000000000004</v>
      </c>
      <c r="H23" s="68">
        <f t="shared" si="0"/>
        <v>60.45</v>
      </c>
      <c r="I23" s="68">
        <f t="shared" si="0"/>
        <v>64.150000000000006</v>
      </c>
      <c r="J23" s="68">
        <f t="shared" si="0"/>
        <v>71.150000000000006</v>
      </c>
      <c r="K23" s="68">
        <f t="shared" si="0"/>
        <v>56.550000000000004</v>
      </c>
      <c r="L23" s="68">
        <f t="shared" si="0"/>
        <v>45</v>
      </c>
    </row>
    <row r="24" spans="1:18">
      <c r="A24" s="43" t="s">
        <v>502</v>
      </c>
      <c r="B24" s="49"/>
      <c r="C24" s="68">
        <f t="shared" ref="C24:L24" si="1">C7</f>
        <v>5.5</v>
      </c>
      <c r="D24" s="70">
        <f t="shared" si="1"/>
        <v>6.65</v>
      </c>
      <c r="E24" s="70">
        <f t="shared" si="1"/>
        <v>7.95</v>
      </c>
      <c r="F24" s="70">
        <f t="shared" si="1"/>
        <v>8.8000000000000007</v>
      </c>
      <c r="G24" s="70">
        <f t="shared" si="1"/>
        <v>10.25</v>
      </c>
      <c r="H24" s="70">
        <f t="shared" si="1"/>
        <v>13.3</v>
      </c>
      <c r="I24" s="70">
        <f t="shared" si="1"/>
        <v>15</v>
      </c>
      <c r="J24" s="70">
        <f t="shared" si="1"/>
        <v>15</v>
      </c>
      <c r="K24" s="70">
        <f t="shared" si="1"/>
        <v>10.25</v>
      </c>
      <c r="L24" s="62">
        <f t="shared" si="1"/>
        <v>3.6500000000000004</v>
      </c>
    </row>
    <row r="25" spans="1:18">
      <c r="A25" s="43" t="s">
        <v>503</v>
      </c>
      <c r="B25" s="49"/>
      <c r="C25" s="68">
        <f t="shared" ref="C25:L25" si="2">C8</f>
        <v>5.5</v>
      </c>
      <c r="D25" s="70">
        <f t="shared" si="2"/>
        <v>6.65</v>
      </c>
      <c r="E25" s="70">
        <f t="shared" si="2"/>
        <v>7.95</v>
      </c>
      <c r="F25" s="70">
        <f t="shared" si="2"/>
        <v>8.8000000000000007</v>
      </c>
      <c r="G25" s="70">
        <f t="shared" si="2"/>
        <v>8.4500000000000011</v>
      </c>
      <c r="H25" s="70">
        <f t="shared" si="2"/>
        <v>11.5</v>
      </c>
      <c r="I25" s="70">
        <f t="shared" si="2"/>
        <v>13.3</v>
      </c>
      <c r="J25" s="70">
        <f t="shared" si="2"/>
        <v>15</v>
      </c>
      <c r="K25" s="70">
        <f t="shared" si="2"/>
        <v>8.4500000000000011</v>
      </c>
      <c r="L25" s="62">
        <f t="shared" si="2"/>
        <v>3.6500000000000004</v>
      </c>
    </row>
    <row r="26" spans="1:18">
      <c r="A26" s="43" t="s">
        <v>504</v>
      </c>
      <c r="B26" s="49"/>
      <c r="C26" s="68">
        <f t="shared" ref="C26:L26" si="3">C9</f>
        <v>3.7</v>
      </c>
      <c r="D26" s="70">
        <f t="shared" si="3"/>
        <v>5</v>
      </c>
      <c r="E26" s="70">
        <f t="shared" si="3"/>
        <v>6.2</v>
      </c>
      <c r="F26" s="70">
        <f t="shared" si="3"/>
        <v>8.8000000000000007</v>
      </c>
      <c r="G26" s="70">
        <f t="shared" si="3"/>
        <v>8.4500000000000011</v>
      </c>
      <c r="H26" s="70">
        <f t="shared" si="3"/>
        <v>11.5</v>
      </c>
      <c r="I26" s="70">
        <f t="shared" si="3"/>
        <v>13.3</v>
      </c>
      <c r="J26" s="70">
        <f t="shared" si="3"/>
        <v>15</v>
      </c>
      <c r="K26" s="70">
        <f t="shared" si="3"/>
        <v>8.4500000000000011</v>
      </c>
      <c r="L26" s="62">
        <f t="shared" si="3"/>
        <v>2.5</v>
      </c>
    </row>
    <row r="27" spans="1:18">
      <c r="A27" s="43" t="s">
        <v>505</v>
      </c>
      <c r="B27" s="49"/>
      <c r="C27" s="68">
        <f t="shared" ref="C27:L27" si="4">C10</f>
        <v>3.7</v>
      </c>
      <c r="D27" s="70">
        <f t="shared" si="4"/>
        <v>5</v>
      </c>
      <c r="E27" s="70">
        <f t="shared" si="4"/>
        <v>6.2</v>
      </c>
      <c r="F27" s="70">
        <f t="shared" si="4"/>
        <v>8.8000000000000007</v>
      </c>
      <c r="G27" s="70">
        <f t="shared" si="4"/>
        <v>8.4500000000000011</v>
      </c>
      <c r="H27" s="70">
        <f t="shared" si="4"/>
        <v>11.5</v>
      </c>
      <c r="I27" s="70">
        <f t="shared" si="4"/>
        <v>13.3</v>
      </c>
      <c r="J27" s="70">
        <f t="shared" si="4"/>
        <v>15</v>
      </c>
      <c r="K27" s="70">
        <f t="shared" si="4"/>
        <v>8.4500000000000011</v>
      </c>
      <c r="L27" s="62">
        <f t="shared" si="4"/>
        <v>2.5</v>
      </c>
    </row>
    <row r="28" spans="1:18">
      <c r="A28" s="43" t="s">
        <v>506</v>
      </c>
      <c r="B28" s="49"/>
      <c r="C28" s="68">
        <f t="shared" ref="C28:L28" si="5">C11</f>
        <v>6.8500000000000005</v>
      </c>
      <c r="D28" s="70">
        <f t="shared" si="5"/>
        <v>7.5</v>
      </c>
      <c r="E28" s="70">
        <f t="shared" si="5"/>
        <v>6.5</v>
      </c>
      <c r="F28" s="70">
        <f t="shared" si="5"/>
        <v>12.600000000000001</v>
      </c>
      <c r="G28" s="70">
        <f t="shared" si="5"/>
        <v>13</v>
      </c>
      <c r="H28" s="70">
        <f t="shared" si="5"/>
        <v>15.15</v>
      </c>
      <c r="I28" s="70">
        <f t="shared" si="5"/>
        <v>16.8</v>
      </c>
      <c r="J28" s="70">
        <f t="shared" si="5"/>
        <v>21.3</v>
      </c>
      <c r="K28" s="70">
        <f t="shared" si="5"/>
        <v>13</v>
      </c>
      <c r="L28" s="62">
        <f t="shared" si="5"/>
        <v>4.7</v>
      </c>
    </row>
    <row r="29" spans="1:18">
      <c r="A29" s="43" t="s">
        <v>507</v>
      </c>
      <c r="B29" s="49"/>
      <c r="C29" s="68">
        <f t="shared" ref="C29:L29" si="6">C12</f>
        <v>6.95</v>
      </c>
      <c r="D29" s="69">
        <f t="shared" si="6"/>
        <v>8.5</v>
      </c>
      <c r="E29" s="70">
        <f t="shared" si="6"/>
        <v>11.3</v>
      </c>
      <c r="F29" s="70">
        <f t="shared" si="6"/>
        <v>13.9</v>
      </c>
      <c r="G29" s="70">
        <f t="shared" si="6"/>
        <v>14.75</v>
      </c>
      <c r="H29" s="70">
        <f t="shared" si="6"/>
        <v>19.100000000000001</v>
      </c>
      <c r="I29" s="70">
        <f t="shared" si="6"/>
        <v>26</v>
      </c>
      <c r="J29" s="70">
        <f t="shared" si="6"/>
        <v>31.200000000000003</v>
      </c>
      <c r="K29" s="70">
        <f t="shared" si="6"/>
        <v>14.75</v>
      </c>
      <c r="L29" s="62">
        <f t="shared" si="6"/>
        <v>4.75</v>
      </c>
    </row>
    <row r="30" spans="1:18">
      <c r="A30" s="43" t="s">
        <v>508</v>
      </c>
      <c r="B30" s="50"/>
      <c r="C30" s="68">
        <f t="shared" ref="C30:L30" si="7">C13</f>
        <v>3.7</v>
      </c>
      <c r="D30" s="70">
        <f t="shared" si="7"/>
        <v>3.7</v>
      </c>
      <c r="E30" s="70">
        <f t="shared" si="7"/>
        <v>7</v>
      </c>
      <c r="F30" s="70">
        <f t="shared" si="7"/>
        <v>7.8000000000000007</v>
      </c>
      <c r="G30" s="70">
        <f t="shared" si="7"/>
        <v>8.8000000000000007</v>
      </c>
      <c r="H30" s="70">
        <f t="shared" si="7"/>
        <v>10.950000000000001</v>
      </c>
      <c r="I30" s="70">
        <f t="shared" si="7"/>
        <v>14.25</v>
      </c>
      <c r="J30" s="70">
        <f t="shared" si="7"/>
        <v>17.2</v>
      </c>
      <c r="K30" s="70">
        <f t="shared" si="7"/>
        <v>8.8000000000000007</v>
      </c>
      <c r="L30" s="62">
        <f t="shared" si="7"/>
        <v>2.5</v>
      </c>
      <c r="M30" s="51"/>
      <c r="N30" s="51"/>
      <c r="O30" s="51"/>
      <c r="P30" s="51"/>
      <c r="Q30" s="51"/>
    </row>
    <row r="31" spans="1:18">
      <c r="A31" s="43" t="s">
        <v>509</v>
      </c>
      <c r="B31" s="50"/>
      <c r="C31" s="71">
        <f t="shared" ref="C31:L31" si="8">C14</f>
        <v>5.3000000000000007</v>
      </c>
      <c r="D31" s="70">
        <f t="shared" si="8"/>
        <v>5.5500000000000007</v>
      </c>
      <c r="E31" s="70">
        <f t="shared" si="8"/>
        <v>8.4</v>
      </c>
      <c r="F31" s="70">
        <f t="shared" si="8"/>
        <v>9.2000000000000011</v>
      </c>
      <c r="G31" s="70">
        <f t="shared" si="8"/>
        <v>10.55</v>
      </c>
      <c r="H31" s="70">
        <f t="shared" si="8"/>
        <v>13.25</v>
      </c>
      <c r="I31" s="70">
        <f t="shared" si="8"/>
        <v>17</v>
      </c>
      <c r="J31" s="70">
        <f t="shared" si="8"/>
        <v>20.55</v>
      </c>
      <c r="K31" s="70">
        <f t="shared" si="8"/>
        <v>10.55</v>
      </c>
      <c r="L31" s="62">
        <f t="shared" si="8"/>
        <v>2.6500000000000004</v>
      </c>
      <c r="M31" s="51"/>
      <c r="N31" s="51"/>
      <c r="O31" s="51"/>
      <c r="P31" s="51"/>
      <c r="Q31" s="51"/>
    </row>
    <row r="32" spans="1:18">
      <c r="A32" s="43" t="s">
        <v>510</v>
      </c>
      <c r="B32" s="50"/>
      <c r="C32" s="71">
        <f t="shared" ref="C32:L32" si="9">C15</f>
        <v>422.45</v>
      </c>
      <c r="D32" s="70">
        <f t="shared" si="9"/>
        <v>465.05000000000007</v>
      </c>
      <c r="E32" s="70">
        <f t="shared" si="9"/>
        <v>653.20000000000005</v>
      </c>
      <c r="F32" s="70">
        <f t="shared" si="9"/>
        <v>781</v>
      </c>
      <c r="G32" s="70">
        <f t="shared" si="9"/>
        <v>852</v>
      </c>
      <c r="H32" s="70">
        <f t="shared" si="9"/>
        <v>1068.55</v>
      </c>
      <c r="I32" s="70">
        <f t="shared" si="9"/>
        <v>1356.1000000000001</v>
      </c>
      <c r="J32" s="70">
        <f t="shared" si="9"/>
        <v>1622.3500000000001</v>
      </c>
      <c r="K32" s="70">
        <f t="shared" si="9"/>
        <v>852</v>
      </c>
      <c r="L32" s="62">
        <f t="shared" si="9"/>
        <v>248.5</v>
      </c>
      <c r="M32" s="51"/>
      <c r="N32" s="51"/>
      <c r="O32" s="51"/>
      <c r="P32" s="51"/>
      <c r="Q32" s="51"/>
    </row>
    <row r="33" spans="1:21">
      <c r="A33" s="43" t="s">
        <v>511</v>
      </c>
      <c r="B33" s="50"/>
      <c r="C33" s="71">
        <f t="shared" ref="C33:L33" si="10">C16</f>
        <v>5.95</v>
      </c>
      <c r="D33" s="70">
        <f t="shared" si="10"/>
        <v>6.5500000000000007</v>
      </c>
      <c r="E33" s="70">
        <f t="shared" si="10"/>
        <v>9.2000000000000011</v>
      </c>
      <c r="F33" s="70">
        <f t="shared" si="10"/>
        <v>11</v>
      </c>
      <c r="G33" s="70">
        <f t="shared" si="10"/>
        <v>12</v>
      </c>
      <c r="H33" s="70">
        <f t="shared" si="10"/>
        <v>15.05</v>
      </c>
      <c r="I33" s="70">
        <f t="shared" si="10"/>
        <v>19.100000000000001</v>
      </c>
      <c r="J33" s="70">
        <f t="shared" si="10"/>
        <v>22.85</v>
      </c>
      <c r="K33" s="70">
        <f t="shared" si="10"/>
        <v>12</v>
      </c>
      <c r="L33" s="62">
        <f t="shared" si="10"/>
        <v>3.5</v>
      </c>
      <c r="M33" s="51"/>
      <c r="N33" s="51"/>
      <c r="O33" s="51"/>
      <c r="P33" s="51"/>
      <c r="Q33" s="51"/>
    </row>
    <row r="34" spans="1:21">
      <c r="A34" s="43" t="s">
        <v>512</v>
      </c>
      <c r="B34" s="50"/>
      <c r="C34" s="71">
        <f t="shared" ref="C34:L34" si="11">C17</f>
        <v>1393.0500000000002</v>
      </c>
      <c r="D34" s="70">
        <f t="shared" si="11"/>
        <v>1568.75</v>
      </c>
      <c r="E34" s="70">
        <f t="shared" si="11"/>
        <v>2171.15</v>
      </c>
      <c r="F34" s="70">
        <f t="shared" si="11"/>
        <v>2622.9500000000003</v>
      </c>
      <c r="G34" s="70">
        <f t="shared" si="11"/>
        <v>2861.4</v>
      </c>
      <c r="H34" s="70">
        <f t="shared" si="11"/>
        <v>3614.4</v>
      </c>
      <c r="I34" s="70">
        <f t="shared" si="11"/>
        <v>4580.75</v>
      </c>
      <c r="J34" s="70">
        <f t="shared" si="11"/>
        <v>5446.7000000000007</v>
      </c>
      <c r="K34" s="70">
        <f t="shared" si="11"/>
        <v>2861.4</v>
      </c>
      <c r="L34" s="62">
        <f t="shared" si="11"/>
        <v>803.2</v>
      </c>
      <c r="M34" s="51"/>
      <c r="N34" s="51"/>
      <c r="O34" s="51"/>
      <c r="P34" s="51"/>
      <c r="Q34" s="51"/>
    </row>
    <row r="35" spans="1:21" ht="13.5" thickBot="1">
      <c r="A35" s="54" t="s">
        <v>513</v>
      </c>
      <c r="B35" s="55"/>
      <c r="C35" s="72">
        <f t="shared" ref="C35:L35" si="12">C18</f>
        <v>5.5500000000000007</v>
      </c>
      <c r="D35" s="73">
        <f t="shared" si="12"/>
        <v>6.25</v>
      </c>
      <c r="E35" s="73">
        <f t="shared" si="12"/>
        <v>8.65</v>
      </c>
      <c r="F35" s="73">
        <f t="shared" si="12"/>
        <v>10.450000000000001</v>
      </c>
      <c r="G35" s="73">
        <f t="shared" si="12"/>
        <v>11.4</v>
      </c>
      <c r="H35" s="73">
        <f t="shared" si="12"/>
        <v>14.4</v>
      </c>
      <c r="I35" s="73">
        <f t="shared" si="12"/>
        <v>18.25</v>
      </c>
      <c r="J35" s="73">
        <f t="shared" si="12"/>
        <v>21.700000000000003</v>
      </c>
      <c r="K35" s="73">
        <f t="shared" si="12"/>
        <v>11.4</v>
      </c>
      <c r="L35" s="73">
        <f t="shared" si="12"/>
        <v>3.2</v>
      </c>
      <c r="M35" s="51"/>
      <c r="N35" s="51"/>
      <c r="O35" s="51"/>
      <c r="P35" s="51"/>
      <c r="Q35" s="51"/>
    </row>
    <row r="36" spans="1:21" s="59" customFormat="1">
      <c r="A36" s="58"/>
      <c r="C36" s="60"/>
      <c r="D36" s="60"/>
      <c r="E36" s="60"/>
      <c r="F36" s="60"/>
      <c r="G36" s="60"/>
      <c r="H36" s="60"/>
      <c r="I36" s="60"/>
      <c r="J36" s="61"/>
      <c r="K36" s="60"/>
      <c r="L36" s="61"/>
      <c r="M36" s="51"/>
      <c r="N36" s="51"/>
      <c r="O36" s="51"/>
      <c r="P36" s="51"/>
      <c r="Q36" s="51"/>
      <c r="R36" s="74"/>
    </row>
    <row r="37" spans="1:21">
      <c r="C37" s="21"/>
      <c r="D37" s="21"/>
      <c r="E37" s="21"/>
      <c r="F37" s="21"/>
      <c r="G37" s="21"/>
      <c r="H37" s="21"/>
      <c r="I37" s="75"/>
      <c r="J37" s="61"/>
      <c r="K37" s="21"/>
      <c r="L37" s="61"/>
      <c r="M37" s="51"/>
      <c r="N37" s="51"/>
      <c r="O37" s="51"/>
      <c r="P37" s="51"/>
      <c r="Q37" s="51"/>
      <c r="R37" s="42"/>
    </row>
    <row r="38" spans="1:21" ht="15.75">
      <c r="A38" s="76" t="s">
        <v>562</v>
      </c>
      <c r="C38" s="20" t="s">
        <v>563</v>
      </c>
      <c r="D38" s="147"/>
      <c r="E38" s="21"/>
      <c r="F38" s="21"/>
      <c r="G38" s="21"/>
      <c r="H38" s="21"/>
      <c r="I38" s="75"/>
      <c r="J38" s="61"/>
      <c r="K38" s="21"/>
      <c r="L38" s="61"/>
      <c r="M38" s="51"/>
      <c r="N38" s="51"/>
      <c r="O38" s="51"/>
      <c r="P38" s="51"/>
      <c r="Q38" s="51"/>
      <c r="R38" s="42"/>
    </row>
    <row r="39" spans="1:21" ht="18">
      <c r="A39" s="78" t="s">
        <v>683</v>
      </c>
      <c r="C39" s="28">
        <v>250</v>
      </c>
      <c r="D39" s="77"/>
      <c r="E39" s="21"/>
      <c r="F39" s="21"/>
      <c r="G39" s="21"/>
      <c r="H39" s="21"/>
      <c r="I39" s="75"/>
      <c r="J39" s="61"/>
      <c r="K39" s="21"/>
      <c r="L39" s="61"/>
      <c r="M39" s="51"/>
      <c r="N39" s="51"/>
      <c r="O39" s="51"/>
      <c r="P39" s="51"/>
      <c r="Q39" s="51"/>
      <c r="R39" s="42"/>
    </row>
    <row r="40" spans="1:21" ht="13.5" thickBot="1">
      <c r="C40" s="21"/>
      <c r="D40" s="21"/>
      <c r="E40" s="21"/>
      <c r="F40" s="21"/>
      <c r="G40" s="21"/>
      <c r="H40" s="21"/>
      <c r="I40" s="75"/>
      <c r="J40" s="61"/>
      <c r="K40" s="21"/>
      <c r="L40" s="61"/>
      <c r="M40" s="51"/>
      <c r="N40" s="51"/>
      <c r="O40" s="51"/>
      <c r="P40" s="51"/>
      <c r="Q40" s="51"/>
      <c r="R40" s="74"/>
      <c r="S40" s="59"/>
      <c r="T40" s="59"/>
      <c r="U40" s="59"/>
    </row>
    <row r="41" spans="1:21" ht="13.5" thickBot="1">
      <c r="A41" s="39" t="s">
        <v>575</v>
      </c>
      <c r="B41" s="40"/>
      <c r="C41" s="41" t="s">
        <v>565</v>
      </c>
      <c r="D41" s="41" t="s">
        <v>566</v>
      </c>
      <c r="E41" s="41" t="s">
        <v>567</v>
      </c>
      <c r="F41" s="41" t="s">
        <v>568</v>
      </c>
      <c r="G41" s="41" t="s">
        <v>569</v>
      </c>
      <c r="H41" s="41" t="s">
        <v>570</v>
      </c>
      <c r="I41" s="41" t="s">
        <v>571</v>
      </c>
      <c r="J41" s="41" t="s">
        <v>572</v>
      </c>
      <c r="K41" s="41" t="s">
        <v>573</v>
      </c>
      <c r="L41" s="41" t="s">
        <v>574</v>
      </c>
      <c r="M41" s="51"/>
      <c r="N41" s="51"/>
      <c r="O41" s="58"/>
      <c r="P41" s="58"/>
      <c r="Q41" s="58"/>
      <c r="R41" s="79"/>
      <c r="S41" s="79"/>
      <c r="T41" s="79"/>
      <c r="U41" s="79"/>
    </row>
    <row r="42" spans="1:21">
      <c r="A42" s="64" t="s">
        <v>576</v>
      </c>
      <c r="B42" s="65"/>
      <c r="C42" s="66">
        <v>250</v>
      </c>
      <c r="D42" s="62">
        <v>250</v>
      </c>
      <c r="E42" s="62">
        <v>250</v>
      </c>
      <c r="F42" s="62">
        <v>250</v>
      </c>
      <c r="G42" s="62">
        <v>200</v>
      </c>
      <c r="H42" s="62">
        <v>200</v>
      </c>
      <c r="I42" s="63">
        <v>200</v>
      </c>
      <c r="J42" s="63">
        <v>200</v>
      </c>
      <c r="K42" s="62">
        <v>200</v>
      </c>
      <c r="L42" s="80">
        <v>250</v>
      </c>
      <c r="M42" s="51"/>
      <c r="N42" s="51"/>
      <c r="O42" s="58"/>
      <c r="P42" s="58"/>
      <c r="Q42" s="58"/>
      <c r="R42" s="79"/>
      <c r="S42" s="79"/>
      <c r="T42" s="79"/>
      <c r="U42" s="79"/>
    </row>
    <row r="43" spans="1:21">
      <c r="A43" s="43" t="s">
        <v>518</v>
      </c>
      <c r="B43" s="49"/>
      <c r="C43" s="81">
        <f>'NEW Rates'!O54</f>
        <v>48.7</v>
      </c>
      <c r="D43" s="81">
        <f>'NEW Rates'!P54</f>
        <v>50.95</v>
      </c>
      <c r="E43" s="81">
        <f>'NEW Rates'!Q54</f>
        <v>53.800000000000004</v>
      </c>
      <c r="F43" s="81">
        <f>'NEW Rates'!R54</f>
        <v>59.900000000000006</v>
      </c>
      <c r="G43" s="81">
        <f>'NEW Rates'!S54</f>
        <v>62.25</v>
      </c>
      <c r="H43" s="81">
        <f>'NEW Rates'!T54</f>
        <v>68.600000000000009</v>
      </c>
      <c r="I43" s="81">
        <f>'NEW Rates'!U54</f>
        <v>73.650000000000006</v>
      </c>
      <c r="J43" s="81">
        <f>'NEW Rates'!V54</f>
        <v>79.900000000000006</v>
      </c>
      <c r="K43" s="81">
        <f>'NEW Rates'!W54</f>
        <v>62.25</v>
      </c>
      <c r="L43" s="81">
        <f>'NEW Rates'!X54</f>
        <v>45.95</v>
      </c>
      <c r="M43" s="51"/>
      <c r="N43" s="51"/>
      <c r="O43" s="58"/>
      <c r="P43" s="58"/>
      <c r="Q43" s="58"/>
      <c r="R43" s="79"/>
      <c r="S43" s="79"/>
      <c r="T43" s="79"/>
      <c r="U43" s="79"/>
    </row>
    <row r="44" spans="1:21">
      <c r="A44" s="43" t="s">
        <v>519</v>
      </c>
      <c r="B44" s="49"/>
      <c r="C44" s="81">
        <f>'NEW Rates'!O55</f>
        <v>53.150000000000006</v>
      </c>
      <c r="D44" s="81">
        <f>'NEW Rates'!P55</f>
        <v>57.2</v>
      </c>
      <c r="E44" s="81">
        <f>'NEW Rates'!Q55</f>
        <v>61.7</v>
      </c>
      <c r="F44" s="81">
        <f>'NEW Rates'!R55</f>
        <v>65.05</v>
      </c>
      <c r="G44" s="81">
        <f>'NEW Rates'!S55</f>
        <v>71.350000000000009</v>
      </c>
      <c r="H44" s="81">
        <f>'NEW Rates'!T55</f>
        <v>81.95</v>
      </c>
      <c r="I44" s="70">
        <f>'NEW Rates'!U55</f>
        <v>89.2</v>
      </c>
      <c r="J44" s="70">
        <f>'NEW Rates'!V55</f>
        <v>97.550000000000011</v>
      </c>
      <c r="K44" s="81">
        <f>'NEW Rates'!W55</f>
        <v>71.350000000000009</v>
      </c>
      <c r="L44" s="81">
        <f>'NEW Rates'!X55</f>
        <v>48.400000000000006</v>
      </c>
      <c r="M44" s="51"/>
      <c r="N44" s="51"/>
      <c r="O44" s="58"/>
      <c r="P44" s="58"/>
      <c r="Q44" s="58"/>
      <c r="R44" s="79"/>
      <c r="S44" s="79"/>
      <c r="T44" s="79"/>
      <c r="U44" s="79"/>
    </row>
    <row r="45" spans="1:21">
      <c r="A45" s="43" t="s">
        <v>520</v>
      </c>
      <c r="B45" s="49"/>
      <c r="C45" s="81">
        <f>'NEW Rates'!O56</f>
        <v>57.800000000000004</v>
      </c>
      <c r="D45" s="81">
        <f>'NEW Rates'!P56</f>
        <v>62.2</v>
      </c>
      <c r="E45" s="81">
        <f>'NEW Rates'!Q56</f>
        <v>67.95</v>
      </c>
      <c r="F45" s="81">
        <f>'NEW Rates'!R56</f>
        <v>71.150000000000006</v>
      </c>
      <c r="G45" s="81">
        <f>'NEW Rates'!S56</f>
        <v>81.5</v>
      </c>
      <c r="H45" s="81">
        <f>'NEW Rates'!T56</f>
        <v>95.9</v>
      </c>
      <c r="I45" s="70">
        <f>'NEW Rates'!U56</f>
        <v>105.25</v>
      </c>
      <c r="J45" s="70">
        <f>'NEW Rates'!V56</f>
        <v>115.45</v>
      </c>
      <c r="K45" s="81">
        <f>'NEW Rates'!W56</f>
        <v>81.5</v>
      </c>
      <c r="L45" s="81">
        <f>'NEW Rates'!X56</f>
        <v>52.300000000000004</v>
      </c>
      <c r="M45" s="51"/>
      <c r="N45" s="51"/>
      <c r="O45" s="58"/>
      <c r="P45" s="58"/>
      <c r="Q45" s="58"/>
      <c r="R45" s="79"/>
      <c r="S45" s="79"/>
      <c r="T45" s="79"/>
      <c r="U45" s="79"/>
    </row>
    <row r="46" spans="1:21">
      <c r="A46" s="43" t="s">
        <v>521</v>
      </c>
      <c r="B46" s="49"/>
      <c r="C46" s="81">
        <f>'NEW Rates'!O57</f>
        <v>62.900000000000006</v>
      </c>
      <c r="D46" s="81">
        <f>'NEW Rates'!P57</f>
        <v>67.650000000000006</v>
      </c>
      <c r="E46" s="81">
        <f>'NEW Rates'!Q57</f>
        <v>74.3</v>
      </c>
      <c r="F46" s="81">
        <f>'NEW Rates'!R57</f>
        <v>77.850000000000009</v>
      </c>
      <c r="G46" s="81">
        <f>'NEW Rates'!S57</f>
        <v>92.65</v>
      </c>
      <c r="H46" s="81">
        <f>'NEW Rates'!T57</f>
        <v>110.60000000000001</v>
      </c>
      <c r="I46" s="70">
        <f>'NEW Rates'!U57</f>
        <v>121.9</v>
      </c>
      <c r="J46" s="70">
        <f>'NEW Rates'!V57</f>
        <v>134.80000000000001</v>
      </c>
      <c r="K46" s="81">
        <f>'NEW Rates'!W57</f>
        <v>92.65</v>
      </c>
      <c r="L46" s="81">
        <f>'NEW Rates'!X57</f>
        <v>56.800000000000004</v>
      </c>
      <c r="M46" s="51"/>
      <c r="N46" s="51"/>
      <c r="O46" s="58"/>
      <c r="P46" s="58"/>
      <c r="Q46" s="58"/>
      <c r="R46" s="79"/>
      <c r="S46" s="79"/>
      <c r="T46" s="79"/>
      <c r="U46" s="79"/>
    </row>
    <row r="47" spans="1:21">
      <c r="A47" s="43" t="s">
        <v>522</v>
      </c>
      <c r="B47" s="49"/>
      <c r="C47" s="81">
        <f>'NEW Rates'!O58</f>
        <v>68.55</v>
      </c>
      <c r="D47" s="81">
        <f>'NEW Rates'!P58</f>
        <v>73.150000000000006</v>
      </c>
      <c r="E47" s="81">
        <f>'NEW Rates'!Q58</f>
        <v>80.600000000000009</v>
      </c>
      <c r="F47" s="81">
        <f>'NEW Rates'!R58</f>
        <v>84.9</v>
      </c>
      <c r="G47" s="81">
        <f>'NEW Rates'!S58</f>
        <v>104.25</v>
      </c>
      <c r="H47" s="81">
        <f>'NEW Rates'!T58</f>
        <v>125.80000000000001</v>
      </c>
      <c r="I47" s="70">
        <f>'NEW Rates'!U58</f>
        <v>139.4</v>
      </c>
      <c r="J47" s="70">
        <f>'NEW Rates'!V58</f>
        <v>155.35000000000002</v>
      </c>
      <c r="K47" s="81">
        <f>'NEW Rates'!W58</f>
        <v>104.25</v>
      </c>
      <c r="L47" s="81">
        <f>'NEW Rates'!X58</f>
        <v>61.900000000000006</v>
      </c>
      <c r="M47" s="51"/>
      <c r="N47" s="51"/>
      <c r="O47" s="58"/>
      <c r="P47" s="58"/>
      <c r="Q47" s="58"/>
      <c r="R47" s="79"/>
      <c r="S47" s="79"/>
      <c r="T47" s="79"/>
      <c r="U47" s="79"/>
    </row>
    <row r="48" spans="1:21">
      <c r="A48" s="43" t="s">
        <v>506</v>
      </c>
      <c r="B48" s="49"/>
      <c r="C48" s="81">
        <f>'NEW Rates'!O59</f>
        <v>3.45</v>
      </c>
      <c r="D48" s="81">
        <f>'NEW Rates'!P59</f>
        <v>2.85</v>
      </c>
      <c r="E48" s="81">
        <f>'NEW Rates'!Q59</f>
        <v>3.45</v>
      </c>
      <c r="F48" s="81">
        <f>'NEW Rates'!R59</f>
        <v>3.25</v>
      </c>
      <c r="G48" s="81">
        <f>'NEW Rates'!S59</f>
        <v>7.25</v>
      </c>
      <c r="H48" s="81">
        <f>'NEW Rates'!T59</f>
        <v>5.45</v>
      </c>
      <c r="I48" s="70">
        <f>'NEW Rates'!U59</f>
        <v>5.25</v>
      </c>
      <c r="J48" s="70">
        <f>'NEW Rates'!V59</f>
        <v>9.5500000000000007</v>
      </c>
      <c r="K48" s="81">
        <f>'NEW Rates'!W59</f>
        <v>7.25</v>
      </c>
      <c r="L48" s="81">
        <f>'NEW Rates'!X59</f>
        <v>3.5500000000000003</v>
      </c>
      <c r="M48" s="51"/>
      <c r="N48" s="51"/>
      <c r="O48" s="58"/>
      <c r="P48" s="58"/>
      <c r="Q48" s="58"/>
      <c r="R48" s="79"/>
      <c r="S48" s="79"/>
      <c r="T48" s="79"/>
      <c r="U48" s="79"/>
    </row>
    <row r="49" spans="1:21">
      <c r="A49" s="43" t="s">
        <v>507</v>
      </c>
      <c r="B49" s="49"/>
      <c r="C49" s="81">
        <f>'NEW Rates'!O60</f>
        <v>2.3000000000000003</v>
      </c>
      <c r="D49" s="81">
        <f>'NEW Rates'!P60</f>
        <v>3.75</v>
      </c>
      <c r="E49" s="81">
        <f>'NEW Rates'!Q60</f>
        <v>4.95</v>
      </c>
      <c r="F49" s="81">
        <f>'NEW Rates'!R60</f>
        <v>6.0500000000000007</v>
      </c>
      <c r="G49" s="81">
        <f>'NEW Rates'!S60</f>
        <v>6.65</v>
      </c>
      <c r="H49" s="81">
        <f>'NEW Rates'!T60</f>
        <v>8.5500000000000007</v>
      </c>
      <c r="I49" s="70">
        <f>'NEW Rates'!U60</f>
        <v>11.4</v>
      </c>
      <c r="J49" s="70">
        <f>'NEW Rates'!V60</f>
        <v>15.200000000000001</v>
      </c>
      <c r="K49" s="81">
        <f>'NEW Rates'!W60</f>
        <v>6.65</v>
      </c>
      <c r="L49" s="81">
        <f>'NEW Rates'!X60</f>
        <v>2.2000000000000002</v>
      </c>
      <c r="M49" s="51"/>
      <c r="N49" s="51"/>
      <c r="O49" s="58"/>
      <c r="P49" s="58"/>
      <c r="Q49" s="58"/>
      <c r="R49" s="82"/>
      <c r="S49" s="82"/>
      <c r="T49" s="82"/>
      <c r="U49" s="82"/>
    </row>
    <row r="50" spans="1:21">
      <c r="A50" s="43" t="s">
        <v>523</v>
      </c>
      <c r="B50" s="49"/>
      <c r="C50" s="81">
        <f>'NEW Rates'!O61</f>
        <v>2.5</v>
      </c>
      <c r="D50" s="81">
        <f>'NEW Rates'!P61</f>
        <v>3.9000000000000004</v>
      </c>
      <c r="E50" s="81">
        <f>'NEW Rates'!Q61</f>
        <v>5.1000000000000005</v>
      </c>
      <c r="F50" s="81">
        <f>'NEW Rates'!R61</f>
        <v>12</v>
      </c>
      <c r="G50" s="81">
        <f>'NEW Rates'!S61</f>
        <v>13.55</v>
      </c>
      <c r="H50" s="81">
        <f>'NEW Rates'!T61</f>
        <v>17.400000000000002</v>
      </c>
      <c r="I50" s="70">
        <f>'NEW Rates'!U61</f>
        <v>21.25</v>
      </c>
      <c r="J50" s="70">
        <f>'NEW Rates'!V61</f>
        <v>30.700000000000003</v>
      </c>
      <c r="K50" s="81">
        <f>'NEW Rates'!W61</f>
        <v>13.55</v>
      </c>
      <c r="L50" s="81">
        <f>'NEW Rates'!X61</f>
        <v>2.4000000000000004</v>
      </c>
      <c r="M50" s="51"/>
      <c r="N50" s="51"/>
      <c r="O50" s="58"/>
      <c r="P50" s="58"/>
      <c r="Q50" s="58"/>
      <c r="R50" s="79"/>
      <c r="S50" s="79"/>
      <c r="T50" s="79"/>
      <c r="U50" s="79"/>
    </row>
    <row r="51" spans="1:21">
      <c r="A51" s="43" t="s">
        <v>524</v>
      </c>
      <c r="B51" s="49"/>
      <c r="C51" s="81">
        <f>'NEW Rates'!O62</f>
        <v>7.6000000000000005</v>
      </c>
      <c r="D51" s="81">
        <f>'NEW Rates'!P62</f>
        <v>11.5</v>
      </c>
      <c r="E51" s="81">
        <f>'NEW Rates'!Q62</f>
        <v>13.3</v>
      </c>
      <c r="F51" s="81">
        <f>'NEW Rates'!R62</f>
        <v>21.3</v>
      </c>
      <c r="G51" s="81">
        <f>'NEW Rates'!S62</f>
        <v>55.400000000000006</v>
      </c>
      <c r="H51" s="81">
        <f>'NEW Rates'!T62</f>
        <v>74.45</v>
      </c>
      <c r="I51" s="70">
        <f>'NEW Rates'!U62</f>
        <v>76.350000000000009</v>
      </c>
      <c r="J51" s="70">
        <f>'NEW Rates'!V62</f>
        <v>95.4</v>
      </c>
      <c r="K51" s="81">
        <f>'NEW Rates'!W62</f>
        <v>55.400000000000006</v>
      </c>
      <c r="L51" s="81">
        <f>'NEW Rates'!X62</f>
        <v>7.2</v>
      </c>
      <c r="M51" s="51"/>
      <c r="N51" s="51"/>
      <c r="O51" s="51"/>
      <c r="P51" s="51"/>
      <c r="Q51" s="51"/>
      <c r="R51" s="74"/>
      <c r="S51" s="59"/>
      <c r="T51" s="59"/>
      <c r="U51" s="59"/>
    </row>
    <row r="52" spans="1:21">
      <c r="A52" s="43" t="s">
        <v>525</v>
      </c>
      <c r="B52" s="49"/>
      <c r="C52" s="81">
        <f>'NEW Rates'!O63</f>
        <v>7.9</v>
      </c>
      <c r="D52" s="81">
        <f>'NEW Rates'!P63</f>
        <v>11.950000000000001</v>
      </c>
      <c r="E52" s="81">
        <f>'NEW Rates'!Q63</f>
        <v>13.700000000000001</v>
      </c>
      <c r="F52" s="81">
        <f>'NEW Rates'!R63</f>
        <v>21.6</v>
      </c>
      <c r="G52" s="81">
        <f>'NEW Rates'!S63</f>
        <v>67.2</v>
      </c>
      <c r="H52" s="81">
        <f>'NEW Rates'!T63</f>
        <v>86.25</v>
      </c>
      <c r="I52" s="70">
        <f>'NEW Rates'!U63</f>
        <v>95.65</v>
      </c>
      <c r="J52" s="70">
        <f>'NEW Rates'!V63</f>
        <v>133.80000000000001</v>
      </c>
      <c r="K52" s="81">
        <f>'NEW Rates'!W63</f>
        <v>67.2</v>
      </c>
      <c r="L52" s="81">
        <f>'NEW Rates'!X63</f>
        <v>7.45</v>
      </c>
      <c r="M52" s="51"/>
      <c r="N52" s="51"/>
    </row>
    <row r="53" spans="1:21">
      <c r="A53" s="43" t="s">
        <v>526</v>
      </c>
      <c r="B53" s="49"/>
      <c r="C53" s="81">
        <f>'NEW Rates'!O64</f>
        <v>15.55</v>
      </c>
      <c r="D53" s="81">
        <f>'NEW Rates'!P64</f>
        <v>17.2</v>
      </c>
      <c r="E53" s="81">
        <f>'NEW Rates'!Q64</f>
        <v>20.75</v>
      </c>
      <c r="F53" s="81">
        <f>'NEW Rates'!R64</f>
        <v>25.950000000000003</v>
      </c>
      <c r="G53" s="81">
        <f>'NEW Rates'!S64</f>
        <v>133.15</v>
      </c>
      <c r="H53" s="81">
        <f>'NEW Rates'!T64</f>
        <v>160.35000000000002</v>
      </c>
      <c r="I53" s="70">
        <f>'NEW Rates'!U64</f>
        <v>180.70000000000002</v>
      </c>
      <c r="J53" s="70">
        <f>'NEW Rates'!V64</f>
        <v>237.85000000000002</v>
      </c>
      <c r="K53" s="81">
        <f>'NEW Rates'!W64</f>
        <v>133.15</v>
      </c>
      <c r="L53" s="81">
        <f>'NEW Rates'!X64</f>
        <v>14.75</v>
      </c>
      <c r="M53" s="51"/>
      <c r="N53" s="51"/>
      <c r="O53" s="51"/>
      <c r="P53" s="51"/>
      <c r="Q53" s="51"/>
      <c r="R53" s="42"/>
    </row>
    <row r="54" spans="1:21">
      <c r="A54" s="43" t="s">
        <v>527</v>
      </c>
      <c r="B54" s="50"/>
      <c r="C54" s="21">
        <f>'NEW Rates'!O65</f>
        <v>25.950000000000003</v>
      </c>
      <c r="D54" s="21">
        <f>'NEW Rates'!P65</f>
        <v>43.25</v>
      </c>
      <c r="E54" s="21">
        <f>'NEW Rates'!Q65</f>
        <v>60.45</v>
      </c>
      <c r="F54" s="21">
        <f>'NEW Rates'!R65</f>
        <v>96.75</v>
      </c>
      <c r="G54" s="21">
        <f>'NEW Rates'!S65</f>
        <v>370.8</v>
      </c>
      <c r="H54" s="21">
        <f>'NEW Rates'!T65</f>
        <v>470.20000000000005</v>
      </c>
      <c r="I54" s="21">
        <f>'NEW Rates'!U65</f>
        <v>528.05000000000007</v>
      </c>
      <c r="J54" s="21">
        <f>'NEW Rates'!V65</f>
        <v>694.1</v>
      </c>
      <c r="K54" s="21">
        <f>'NEW Rates'!W65</f>
        <v>370.8</v>
      </c>
      <c r="L54" s="21">
        <f>'NEW Rates'!X65</f>
        <v>24.650000000000002</v>
      </c>
      <c r="M54" s="51"/>
      <c r="N54" s="51"/>
      <c r="O54" s="51"/>
      <c r="P54" s="51"/>
      <c r="Q54" s="51"/>
      <c r="R54" s="42"/>
    </row>
    <row r="55" spans="1:21">
      <c r="A55" s="43" t="s">
        <v>528</v>
      </c>
      <c r="B55" s="50"/>
      <c r="C55" s="21">
        <f>'NEW Rates'!O66</f>
        <v>670.67000000000007</v>
      </c>
      <c r="D55" s="21">
        <f>'NEW Rates'!P66</f>
        <v>1021.02</v>
      </c>
      <c r="E55" s="21">
        <f>'NEW Rates'!Q66</f>
        <v>1331.3300000000002</v>
      </c>
      <c r="F55" s="21">
        <f>'NEW Rates'!R66</f>
        <v>2082.08</v>
      </c>
      <c r="G55" s="21">
        <f>'NEW Rates'!S66</f>
        <v>7337.33</v>
      </c>
      <c r="H55" s="21">
        <f>'NEW Rates'!T66</f>
        <v>9279.27</v>
      </c>
      <c r="I55" s="75">
        <f>'NEW Rates'!U66</f>
        <v>10410.4</v>
      </c>
      <c r="J55" s="61">
        <f>'NEW Rates'!V66</f>
        <v>13773.76</v>
      </c>
      <c r="K55" s="21">
        <f>'NEW Rates'!W66</f>
        <v>7337.33</v>
      </c>
      <c r="L55" s="61">
        <f>'NEW Rates'!X66</f>
        <v>640.64</v>
      </c>
      <c r="M55" s="51"/>
      <c r="N55" s="51"/>
      <c r="O55" s="51"/>
      <c r="P55" s="51"/>
      <c r="Q55" s="51"/>
      <c r="R55" s="42"/>
    </row>
    <row r="56" spans="1:21">
      <c r="A56" s="43" t="s">
        <v>529</v>
      </c>
      <c r="B56" s="50"/>
      <c r="C56" s="21">
        <f>'NEW Rates'!O67</f>
        <v>0.67</v>
      </c>
      <c r="D56" s="21">
        <f>'NEW Rates'!P67</f>
        <v>1.02</v>
      </c>
      <c r="E56" s="21">
        <f>'NEW Rates'!Q67</f>
        <v>1.33</v>
      </c>
      <c r="F56" s="21">
        <f>'NEW Rates'!R67</f>
        <v>2.08</v>
      </c>
      <c r="G56" s="21">
        <f>'NEW Rates'!S67</f>
        <v>7.33</v>
      </c>
      <c r="H56" s="21">
        <f>'NEW Rates'!T67</f>
        <v>9.27</v>
      </c>
      <c r="I56" s="75">
        <f>'NEW Rates'!U67</f>
        <v>10.4</v>
      </c>
      <c r="J56" s="61">
        <f>'NEW Rates'!V67</f>
        <v>13.76</v>
      </c>
      <c r="K56" s="21">
        <f>'NEW Rates'!W67</f>
        <v>7.33</v>
      </c>
      <c r="L56" s="61">
        <f>'NEW Rates'!X67</f>
        <v>0.64</v>
      </c>
      <c r="M56" s="51"/>
      <c r="N56" s="51"/>
      <c r="O56" s="51"/>
      <c r="P56" s="51"/>
      <c r="Q56" s="51"/>
      <c r="R56" s="42"/>
    </row>
    <row r="57" spans="1:21">
      <c r="A57" s="43" t="s">
        <v>530</v>
      </c>
      <c r="B57" s="50"/>
      <c r="C57" s="21">
        <f>'NEW Rates'!O68</f>
        <v>1830</v>
      </c>
      <c r="D57" s="21">
        <f>'NEW Rates'!P68</f>
        <v>2820</v>
      </c>
      <c r="E57" s="21">
        <f>'NEW Rates'!Q68</f>
        <v>3600</v>
      </c>
      <c r="F57" s="21">
        <f>'NEW Rates'!R68</f>
        <v>5550</v>
      </c>
      <c r="G57" s="21">
        <f>'NEW Rates'!S68</f>
        <v>21990</v>
      </c>
      <c r="H57" s="21">
        <f>'NEW Rates'!T68</f>
        <v>27810</v>
      </c>
      <c r="I57" s="75">
        <f>'NEW Rates'!U68</f>
        <v>31200</v>
      </c>
      <c r="J57" s="61">
        <f>'NEW Rates'!V68</f>
        <v>41280</v>
      </c>
      <c r="K57" s="21">
        <f>'NEW Rates'!W68</f>
        <v>21990</v>
      </c>
      <c r="L57" s="61">
        <f>'NEW Rates'!X68</f>
        <v>1709.9999999999998</v>
      </c>
      <c r="M57" s="51"/>
      <c r="N57" s="51"/>
      <c r="O57" s="51"/>
      <c r="P57" s="51"/>
      <c r="Q57" s="51"/>
      <c r="R57" s="42"/>
    </row>
    <row r="58" spans="1:21" ht="13.5" thickBot="1">
      <c r="A58" s="54" t="s">
        <v>531</v>
      </c>
      <c r="B58" s="55"/>
      <c r="C58" s="72">
        <f>'NEW Rates'!O69</f>
        <v>0.61</v>
      </c>
      <c r="D58" s="73">
        <f>'NEW Rates'!P69</f>
        <v>0.94</v>
      </c>
      <c r="E58" s="73">
        <f>'NEW Rates'!Q69</f>
        <v>1.2</v>
      </c>
      <c r="F58" s="73">
        <f>'NEW Rates'!R69</f>
        <v>1.85</v>
      </c>
      <c r="G58" s="73">
        <f>'NEW Rates'!S69</f>
        <v>7.33</v>
      </c>
      <c r="H58" s="73">
        <f>'NEW Rates'!T69</f>
        <v>9.27</v>
      </c>
      <c r="I58" s="73">
        <f>'NEW Rates'!U69</f>
        <v>10.4</v>
      </c>
      <c r="J58" s="73">
        <f>'NEW Rates'!V69</f>
        <v>13.76</v>
      </c>
      <c r="K58" s="73">
        <f>'NEW Rates'!W69</f>
        <v>7.33</v>
      </c>
      <c r="L58" s="73">
        <f>'NEW Rates'!X69</f>
        <v>0.56999999999999995</v>
      </c>
      <c r="M58" s="51"/>
      <c r="N58" s="51"/>
      <c r="O58" s="51"/>
      <c r="P58" s="51"/>
      <c r="Q58" s="51"/>
      <c r="R58" s="42"/>
    </row>
    <row r="59" spans="1:21">
      <c r="I59" s="83"/>
      <c r="J59" s="51"/>
      <c r="L59" s="51"/>
      <c r="M59" s="51"/>
      <c r="N59" s="51"/>
      <c r="O59" s="51"/>
      <c r="P59" s="51"/>
      <c r="Q59" s="51"/>
      <c r="R59" s="42"/>
    </row>
    <row r="60" spans="1:21">
      <c r="I60" s="83"/>
      <c r="J60" s="51"/>
      <c r="L60" s="51"/>
      <c r="M60" s="51"/>
      <c r="N60" s="51"/>
      <c r="O60" s="51"/>
      <c r="P60" s="51"/>
      <c r="Q60" s="51"/>
      <c r="R60" s="42"/>
    </row>
    <row r="61" spans="1:21">
      <c r="I61" s="83"/>
      <c r="J61" s="51"/>
      <c r="L61" s="51"/>
      <c r="M61" s="51"/>
      <c r="N61" s="51"/>
      <c r="O61" s="51"/>
      <c r="P61" s="51"/>
      <c r="Q61" s="51"/>
      <c r="R61" s="42"/>
    </row>
    <row r="62" spans="1:21">
      <c r="I62" s="83"/>
      <c r="J62" s="51"/>
      <c r="L62" s="51"/>
      <c r="M62" s="51"/>
      <c r="N62" s="51"/>
      <c r="O62" s="51"/>
      <c r="P62" s="51"/>
      <c r="Q62" s="51"/>
      <c r="R62" s="42"/>
    </row>
    <row r="63" spans="1:21">
      <c r="I63" s="83"/>
      <c r="J63" s="51"/>
      <c r="L63" s="51"/>
      <c r="M63" s="51"/>
      <c r="N63" s="51"/>
      <c r="O63" s="51"/>
      <c r="P63" s="51"/>
      <c r="Q63" s="51"/>
      <c r="R63" s="42"/>
    </row>
    <row r="64" spans="1:21">
      <c r="I64" s="83"/>
      <c r="J64" s="51"/>
      <c r="L64" s="51"/>
      <c r="M64" s="51"/>
      <c r="N64" s="51"/>
      <c r="O64" s="51"/>
      <c r="P64" s="51"/>
      <c r="Q64" s="51"/>
      <c r="R64" s="42"/>
    </row>
    <row r="65" spans="3:18">
      <c r="I65" s="83"/>
      <c r="J65" s="51"/>
      <c r="L65" s="51"/>
      <c r="M65" s="51"/>
      <c r="N65" s="51"/>
      <c r="O65" s="51"/>
      <c r="P65" s="51"/>
      <c r="Q65" s="51"/>
      <c r="R65" s="42"/>
    </row>
    <row r="66" spans="3:18">
      <c r="I66" s="83"/>
      <c r="J66" s="51"/>
      <c r="L66" s="51"/>
      <c r="M66" s="51"/>
      <c r="N66" s="51"/>
      <c r="O66" s="51"/>
      <c r="P66" s="51"/>
      <c r="Q66" s="51"/>
      <c r="R66" s="42"/>
    </row>
    <row r="67" spans="3:18">
      <c r="I67" s="83"/>
      <c r="J67" s="51"/>
      <c r="L67" s="51"/>
      <c r="M67" s="51"/>
      <c r="N67" s="51"/>
      <c r="O67" s="51"/>
      <c r="P67" s="51"/>
      <c r="Q67" s="51"/>
      <c r="R67" s="42"/>
    </row>
    <row r="68" spans="3:18">
      <c r="G68" s="84"/>
      <c r="H68" s="84"/>
      <c r="I68" s="85"/>
      <c r="J68" s="85"/>
      <c r="K68" s="84"/>
      <c r="L68" s="51"/>
      <c r="M68" s="51"/>
      <c r="N68" s="51"/>
      <c r="O68" s="51"/>
      <c r="P68" s="51"/>
      <c r="Q68" s="51"/>
      <c r="R68" s="42"/>
    </row>
    <row r="69" spans="3:18">
      <c r="I69" s="83"/>
      <c r="J69" s="51"/>
      <c r="L69" s="51"/>
      <c r="M69" s="51"/>
      <c r="N69" s="51"/>
      <c r="O69" s="51"/>
      <c r="P69" s="51"/>
      <c r="Q69" s="51"/>
      <c r="R69" s="42"/>
    </row>
    <row r="70" spans="3:18">
      <c r="I70" s="83"/>
      <c r="J70" s="51"/>
      <c r="L70" s="51"/>
      <c r="M70" s="51"/>
      <c r="N70" s="51"/>
      <c r="O70" s="51"/>
      <c r="P70" s="51"/>
      <c r="Q70" s="51"/>
      <c r="R70" s="42"/>
    </row>
    <row r="71" spans="3:18">
      <c r="C71" s="86"/>
      <c r="D71" s="86"/>
      <c r="E71" s="86"/>
      <c r="F71" s="86"/>
      <c r="G71" s="86"/>
      <c r="H71" s="86"/>
      <c r="I71" s="86"/>
      <c r="J71" s="86"/>
      <c r="K71" s="86"/>
      <c r="L71" s="51"/>
      <c r="M71" s="51"/>
      <c r="N71" s="51"/>
      <c r="O71" s="51"/>
      <c r="P71" s="51"/>
      <c r="Q71" s="51"/>
      <c r="R71" s="42"/>
    </row>
    <row r="72" spans="3:18">
      <c r="C72" s="86"/>
      <c r="D72" s="86"/>
      <c r="E72" s="86"/>
      <c r="F72" s="86"/>
      <c r="G72" s="86"/>
      <c r="H72" s="86"/>
      <c r="I72" s="86"/>
      <c r="J72" s="86"/>
      <c r="K72" s="86"/>
      <c r="L72" s="51"/>
      <c r="M72" s="51"/>
      <c r="N72" s="51"/>
      <c r="O72" s="51"/>
      <c r="P72" s="51"/>
      <c r="Q72" s="51"/>
      <c r="R72" s="42"/>
    </row>
    <row r="73" spans="3:18">
      <c r="C73" s="86"/>
      <c r="D73" s="86"/>
      <c r="E73" s="86"/>
      <c r="F73" s="86"/>
      <c r="G73" s="86"/>
      <c r="H73" s="86"/>
      <c r="I73" s="86"/>
      <c r="J73" s="86"/>
      <c r="K73" s="86"/>
      <c r="L73" s="51"/>
      <c r="M73" s="51"/>
      <c r="N73" s="51"/>
      <c r="O73" s="51"/>
      <c r="P73" s="51"/>
      <c r="Q73" s="51"/>
      <c r="R73" s="42"/>
    </row>
    <row r="74" spans="3:18">
      <c r="C74" s="86"/>
      <c r="D74" s="86"/>
      <c r="E74" s="86"/>
      <c r="F74" s="86"/>
      <c r="G74" s="86"/>
      <c r="H74" s="86"/>
      <c r="I74" s="86"/>
      <c r="J74" s="86"/>
      <c r="K74" s="86"/>
      <c r="L74" s="51"/>
      <c r="M74" s="51"/>
      <c r="N74" s="51"/>
      <c r="O74" s="51"/>
      <c r="P74" s="51"/>
      <c r="Q74" s="51"/>
      <c r="R74" s="42"/>
    </row>
    <row r="75" spans="3:18">
      <c r="C75" s="86"/>
      <c r="D75" s="86"/>
      <c r="E75" s="86"/>
      <c r="F75" s="86"/>
      <c r="G75" s="86"/>
      <c r="H75" s="86"/>
      <c r="I75" s="86"/>
      <c r="J75" s="86"/>
      <c r="K75" s="86"/>
      <c r="L75" s="51"/>
      <c r="M75" s="51"/>
      <c r="N75" s="51"/>
      <c r="O75" s="51"/>
      <c r="P75" s="51"/>
      <c r="Q75" s="51"/>
      <c r="R75" s="42"/>
    </row>
    <row r="76" spans="3:18">
      <c r="C76" s="86"/>
      <c r="D76" s="86"/>
      <c r="E76" s="86"/>
      <c r="F76" s="86"/>
      <c r="G76" s="86"/>
      <c r="H76" s="86"/>
      <c r="I76" s="86"/>
      <c r="J76" s="86"/>
      <c r="K76" s="86"/>
      <c r="L76" s="87"/>
      <c r="M76" s="87"/>
      <c r="N76" s="87"/>
      <c r="O76" s="87"/>
      <c r="P76" s="87"/>
      <c r="Q76" s="87"/>
      <c r="R76" s="42"/>
    </row>
    <row r="77" spans="3:18">
      <c r="C77" s="86"/>
      <c r="D77" s="86"/>
      <c r="E77" s="86"/>
      <c r="F77" s="86"/>
      <c r="G77" s="86"/>
      <c r="H77" s="86"/>
      <c r="I77" s="86"/>
      <c r="J77" s="86"/>
      <c r="K77" s="86"/>
      <c r="L77" s="42"/>
      <c r="M77" s="42"/>
      <c r="N77" s="42"/>
      <c r="Q77" s="42"/>
      <c r="R77" s="42"/>
    </row>
    <row r="78" spans="3:18">
      <c r="C78" s="86"/>
      <c r="D78" s="86"/>
      <c r="E78" s="86"/>
      <c r="F78" s="86"/>
      <c r="G78" s="86"/>
      <c r="H78" s="86"/>
      <c r="I78" s="86"/>
      <c r="J78" s="86"/>
      <c r="K78" s="86"/>
      <c r="L78" s="42"/>
      <c r="M78" s="42"/>
      <c r="N78" s="42"/>
      <c r="Q78" s="42"/>
      <c r="R78" s="42"/>
    </row>
    <row r="79" spans="3:18">
      <c r="C79" s="86"/>
      <c r="D79" s="86"/>
      <c r="E79" s="86"/>
      <c r="F79" s="86"/>
      <c r="G79" s="86"/>
      <c r="H79" s="86"/>
      <c r="I79" s="86"/>
      <c r="J79" s="86"/>
      <c r="K79" s="86"/>
      <c r="L79" s="42"/>
      <c r="M79" s="42"/>
      <c r="N79" s="42"/>
      <c r="Q79" s="42"/>
      <c r="R79" s="42"/>
    </row>
    <row r="80" spans="3:18">
      <c r="C80" s="86"/>
      <c r="D80" s="86"/>
      <c r="E80" s="86"/>
      <c r="F80" s="86"/>
      <c r="G80" s="86"/>
      <c r="H80" s="86"/>
      <c r="I80" s="86"/>
      <c r="J80" s="86"/>
      <c r="K80" s="86"/>
      <c r="L80" s="42"/>
      <c r="M80" s="42"/>
      <c r="N80" s="42"/>
      <c r="Q80" s="42"/>
      <c r="R80" s="42"/>
    </row>
    <row r="81" spans="3:18">
      <c r="C81" s="86"/>
      <c r="D81" s="86"/>
      <c r="E81" s="86"/>
      <c r="F81" s="86"/>
      <c r="G81" s="86"/>
      <c r="H81" s="86"/>
      <c r="I81" s="86"/>
      <c r="J81" s="86"/>
      <c r="K81" s="86"/>
      <c r="L81" s="42"/>
      <c r="M81" s="42"/>
      <c r="N81" s="42"/>
      <c r="Q81" s="42"/>
      <c r="R81" s="42"/>
    </row>
    <row r="82" spans="3:18">
      <c r="C82" s="86"/>
      <c r="D82" s="86"/>
      <c r="E82" s="86"/>
      <c r="F82" s="86"/>
      <c r="G82" s="86"/>
      <c r="H82" s="86"/>
      <c r="I82" s="86"/>
      <c r="J82" s="86"/>
      <c r="K82" s="86"/>
      <c r="L82" s="42"/>
      <c r="M82" s="42"/>
      <c r="N82" s="42"/>
      <c r="Q82" s="42"/>
      <c r="R82" s="42"/>
    </row>
    <row r="83" spans="3:18">
      <c r="C83" s="86"/>
      <c r="D83" s="86"/>
      <c r="E83" s="86"/>
      <c r="F83" s="86"/>
      <c r="G83" s="86"/>
      <c r="H83" s="86"/>
      <c r="I83" s="86"/>
      <c r="J83" s="86"/>
      <c r="K83" s="86"/>
      <c r="L83" s="42"/>
      <c r="M83" s="42"/>
      <c r="N83" s="42"/>
      <c r="Q83" s="42"/>
      <c r="R83" s="42"/>
    </row>
    <row r="84" spans="3:18">
      <c r="C84" s="86"/>
      <c r="D84" s="86"/>
      <c r="E84" s="86"/>
      <c r="F84" s="86"/>
      <c r="G84" s="86"/>
      <c r="H84" s="86"/>
      <c r="I84" s="86"/>
      <c r="J84" s="86"/>
      <c r="K84" s="86"/>
      <c r="L84" s="42"/>
      <c r="M84" s="42"/>
      <c r="N84" s="42"/>
      <c r="Q84" s="42"/>
      <c r="R84" s="42"/>
    </row>
    <row r="85" spans="3:18">
      <c r="C85" s="86"/>
      <c r="D85" s="86"/>
      <c r="E85" s="86"/>
      <c r="F85" s="86"/>
      <c r="G85" s="86"/>
      <c r="H85" s="86"/>
      <c r="I85" s="86"/>
      <c r="J85" s="86"/>
      <c r="K85" s="86"/>
      <c r="L85" s="42"/>
      <c r="M85" s="42"/>
      <c r="N85" s="42"/>
      <c r="Q85" s="42"/>
      <c r="R85" s="42"/>
    </row>
    <row r="86" spans="3:18">
      <c r="C86" s="86"/>
      <c r="D86" s="86"/>
      <c r="E86" s="86"/>
      <c r="F86" s="86"/>
      <c r="G86" s="86"/>
      <c r="H86" s="86"/>
      <c r="I86" s="86"/>
      <c r="J86" s="86"/>
      <c r="K86" s="86"/>
      <c r="L86" s="42"/>
      <c r="M86" s="42"/>
      <c r="N86" s="42"/>
      <c r="Q86" s="42"/>
      <c r="R86" s="42"/>
    </row>
    <row r="87" spans="3:18">
      <c r="J87" s="42"/>
      <c r="L87" s="42"/>
      <c r="M87" s="42"/>
      <c r="N87" s="42"/>
      <c r="Q87" s="42"/>
      <c r="R87" s="42"/>
    </row>
    <row r="88" spans="3:18">
      <c r="J88" s="42"/>
      <c r="L88" s="42"/>
      <c r="M88" s="42"/>
      <c r="N88" s="42"/>
      <c r="Q88" s="42"/>
      <c r="R88" s="42"/>
    </row>
    <row r="89" spans="3:18">
      <c r="J89" s="42"/>
      <c r="L89" s="42"/>
      <c r="M89" s="42"/>
      <c r="N89" s="42"/>
      <c r="Q89" s="42"/>
      <c r="R89" s="42"/>
    </row>
    <row r="90" spans="3:18">
      <c r="J90" s="42"/>
      <c r="L90" s="42"/>
      <c r="M90" s="42"/>
      <c r="N90" s="42"/>
      <c r="Q90" s="42"/>
      <c r="R90" s="42"/>
    </row>
    <row r="91" spans="3:18">
      <c r="J91" s="42"/>
      <c r="L91" s="42"/>
      <c r="M91" s="42"/>
      <c r="N91" s="42"/>
      <c r="Q91" s="42"/>
      <c r="R91" s="42"/>
    </row>
    <row r="92" spans="3:18">
      <c r="J92" s="42"/>
      <c r="L92" s="42"/>
      <c r="M92" s="42"/>
      <c r="N92" s="42"/>
      <c r="Q92" s="42"/>
      <c r="R92" s="42"/>
    </row>
    <row r="93" spans="3:18">
      <c r="J93" s="42"/>
      <c r="L93" s="42"/>
      <c r="M93" s="42"/>
      <c r="N93" s="42"/>
      <c r="Q93" s="42"/>
      <c r="R93" s="42"/>
    </row>
    <row r="94" spans="3:18">
      <c r="J94" s="42"/>
      <c r="L94" s="42"/>
      <c r="M94" s="42"/>
      <c r="N94" s="42"/>
      <c r="Q94" s="42"/>
      <c r="R94" s="42"/>
    </row>
    <row r="95" spans="3:18">
      <c r="J95" s="42"/>
      <c r="L95" s="42"/>
      <c r="M95" s="42"/>
      <c r="N95" s="42"/>
      <c r="Q95" s="42"/>
      <c r="R95" s="42"/>
    </row>
    <row r="96" spans="3:18">
      <c r="J96" s="42"/>
      <c r="L96" s="42"/>
      <c r="M96" s="42"/>
      <c r="N96" s="42"/>
      <c r="Q96" s="42"/>
      <c r="R96" s="42"/>
    </row>
    <row r="97" spans="10:18">
      <c r="J97" s="42"/>
      <c r="L97" s="42"/>
      <c r="M97" s="42"/>
      <c r="N97" s="42"/>
      <c r="Q97" s="42"/>
      <c r="R97" s="42"/>
    </row>
    <row r="98" spans="10:18">
      <c r="J98" s="42"/>
      <c r="L98" s="42"/>
      <c r="M98" s="42"/>
      <c r="N98" s="42"/>
      <c r="Q98" s="42"/>
      <c r="R98" s="42"/>
    </row>
    <row r="99" spans="10:18">
      <c r="J99" s="42"/>
      <c r="L99" s="42"/>
      <c r="M99" s="42"/>
      <c r="N99" s="42"/>
      <c r="Q99" s="42"/>
      <c r="R99" s="42"/>
    </row>
    <row r="100" spans="10:18">
      <c r="J100" s="42"/>
      <c r="L100" s="42"/>
      <c r="M100" s="42"/>
      <c r="N100" s="42"/>
      <c r="Q100" s="42"/>
      <c r="R100" s="42"/>
    </row>
    <row r="101" spans="10:18">
      <c r="J101" s="42"/>
      <c r="L101" s="42"/>
      <c r="M101" s="42"/>
      <c r="N101" s="42"/>
      <c r="Q101" s="42"/>
      <c r="R101" s="42"/>
    </row>
    <row r="102" spans="10:18">
      <c r="J102" s="42"/>
      <c r="L102" s="42"/>
      <c r="M102" s="42"/>
      <c r="N102" s="42"/>
      <c r="Q102" s="42"/>
      <c r="R102" s="42"/>
    </row>
    <row r="103" spans="10:18">
      <c r="J103" s="42"/>
      <c r="L103" s="42"/>
      <c r="M103" s="42"/>
      <c r="N103" s="42"/>
      <c r="Q103" s="42"/>
      <c r="R103" s="42"/>
    </row>
    <row r="104" spans="10:18">
      <c r="J104" s="42"/>
      <c r="L104" s="42"/>
      <c r="M104" s="42"/>
      <c r="N104" s="42"/>
      <c r="Q104" s="42"/>
      <c r="R104" s="42"/>
    </row>
    <row r="105" spans="10:18">
      <c r="J105" s="42"/>
      <c r="L105" s="42"/>
      <c r="M105" s="42"/>
      <c r="N105" s="42"/>
      <c r="Q105" s="42"/>
      <c r="R105" s="42"/>
    </row>
    <row r="106" spans="10:18">
      <c r="J106" s="42"/>
      <c r="L106" s="42"/>
      <c r="M106" s="42"/>
      <c r="N106" s="42"/>
      <c r="Q106" s="42"/>
      <c r="R106" s="42"/>
    </row>
    <row r="107" spans="10:18">
      <c r="J107" s="42"/>
      <c r="L107" s="42"/>
      <c r="M107" s="42"/>
      <c r="N107" s="42"/>
      <c r="Q107" s="42"/>
      <c r="R107" s="42"/>
    </row>
    <row r="108" spans="10:18">
      <c r="J108" s="42"/>
      <c r="L108" s="42"/>
      <c r="M108" s="42"/>
      <c r="N108" s="42"/>
      <c r="Q108" s="42"/>
      <c r="R108" s="42"/>
    </row>
    <row r="109" spans="10:18">
      <c r="J109" s="42"/>
      <c r="L109" s="42"/>
      <c r="M109" s="42"/>
      <c r="N109" s="42"/>
      <c r="Q109" s="42"/>
      <c r="R109" s="42"/>
    </row>
    <row r="110" spans="10:18">
      <c r="J110" s="42"/>
      <c r="L110" s="42"/>
      <c r="M110" s="42"/>
      <c r="N110" s="42"/>
      <c r="Q110" s="42"/>
      <c r="R110" s="42"/>
    </row>
    <row r="111" spans="10:18">
      <c r="J111" s="42"/>
      <c r="L111" s="42"/>
      <c r="M111" s="42"/>
      <c r="N111" s="42"/>
      <c r="Q111" s="42"/>
      <c r="R111" s="42"/>
    </row>
    <row r="112" spans="10:18">
      <c r="J112" s="42"/>
      <c r="L112" s="42"/>
      <c r="M112" s="42"/>
      <c r="N112" s="42"/>
      <c r="Q112" s="42"/>
      <c r="R112" s="42"/>
    </row>
    <row r="113" spans="10:18">
      <c r="J113" s="42"/>
      <c r="L113" s="42"/>
      <c r="M113" s="42"/>
      <c r="N113" s="42"/>
      <c r="Q113" s="42"/>
      <c r="R113" s="42"/>
    </row>
    <row r="114" spans="10:18">
      <c r="J114" s="42"/>
      <c r="L114" s="42"/>
      <c r="M114" s="42"/>
      <c r="N114" s="42"/>
      <c r="Q114" s="42"/>
      <c r="R114" s="42"/>
    </row>
    <row r="115" spans="10:18">
      <c r="J115" s="42"/>
      <c r="L115" s="42"/>
      <c r="M115" s="42"/>
      <c r="N115" s="42"/>
      <c r="Q115" s="42"/>
      <c r="R115" s="42"/>
    </row>
    <row r="116" spans="10:18">
      <c r="J116" s="42"/>
      <c r="L116" s="42"/>
      <c r="M116" s="42"/>
      <c r="N116" s="42"/>
      <c r="Q116" s="42"/>
      <c r="R116" s="42"/>
    </row>
    <row r="117" spans="10:18">
      <c r="J117" s="42"/>
      <c r="L117" s="42"/>
      <c r="M117" s="42"/>
      <c r="N117" s="42"/>
      <c r="Q117" s="42"/>
      <c r="R117" s="42"/>
    </row>
    <row r="118" spans="10:18">
      <c r="J118" s="42"/>
      <c r="L118" s="42"/>
      <c r="M118" s="42"/>
      <c r="N118" s="42"/>
      <c r="Q118" s="42"/>
      <c r="R118" s="42"/>
    </row>
    <row r="119" spans="10:18">
      <c r="R119" s="42"/>
    </row>
    <row r="120" spans="10:18">
      <c r="R120" s="42"/>
    </row>
    <row r="121" spans="10:18">
      <c r="R121" s="42"/>
    </row>
  </sheetData>
  <pageMargins left="0.75" right="0.75" top="1" bottom="1" header="0.5" footer="0.5"/>
  <pageSetup paperSize="9" scale="82" orientation="landscape" r:id="rId1"/>
  <headerFooter alignWithMargins="0">
    <oddHeader>&amp;Z&amp;F</oddHeader>
    <oddFoote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2:U121"/>
  <sheetViews>
    <sheetView zoomScale="80" zoomScaleNormal="80" workbookViewId="0">
      <selection activeCell="D11" sqref="D11"/>
    </sheetView>
  </sheetViews>
  <sheetFormatPr defaultRowHeight="12.75"/>
  <cols>
    <col min="1" max="1" width="24.125" style="26" customWidth="1"/>
    <col min="2" max="2" width="4.25" style="26" customWidth="1"/>
    <col min="3" max="12" width="9.125" style="26" customWidth="1"/>
    <col min="13" max="13" width="11" style="26" bestFit="1" customWidth="1"/>
    <col min="14" max="14" width="11" style="26" customWidth="1"/>
    <col min="15" max="15" width="11" style="42" bestFit="1" customWidth="1"/>
    <col min="16" max="16" width="11" style="42" customWidth="1"/>
    <col min="17" max="17" width="11" style="26" customWidth="1"/>
    <col min="18" max="256" width="9" style="26"/>
    <col min="257" max="257" width="24.125" style="26" customWidth="1"/>
    <col min="258" max="258" width="4.25" style="26" customWidth="1"/>
    <col min="259" max="268" width="9.125" style="26" customWidth="1"/>
    <col min="269" max="269" width="11" style="26" bestFit="1" customWidth="1"/>
    <col min="270" max="270" width="11" style="26" customWidth="1"/>
    <col min="271" max="271" width="11" style="26" bestFit="1" customWidth="1"/>
    <col min="272" max="273" width="11" style="26" customWidth="1"/>
    <col min="274" max="512" width="9" style="26"/>
    <col min="513" max="513" width="24.125" style="26" customWidth="1"/>
    <col min="514" max="514" width="4.25" style="26" customWidth="1"/>
    <col min="515" max="524" width="9.125" style="26" customWidth="1"/>
    <col min="525" max="525" width="11" style="26" bestFit="1" customWidth="1"/>
    <col min="526" max="526" width="11" style="26" customWidth="1"/>
    <col min="527" max="527" width="11" style="26" bestFit="1" customWidth="1"/>
    <col min="528" max="529" width="11" style="26" customWidth="1"/>
    <col min="530" max="768" width="9" style="26"/>
    <col min="769" max="769" width="24.125" style="26" customWidth="1"/>
    <col min="770" max="770" width="4.25" style="26" customWidth="1"/>
    <col min="771" max="780" width="9.125" style="26" customWidth="1"/>
    <col min="781" max="781" width="11" style="26" bestFit="1" customWidth="1"/>
    <col min="782" max="782" width="11" style="26" customWidth="1"/>
    <col min="783" max="783" width="11" style="26" bestFit="1" customWidth="1"/>
    <col min="784" max="785" width="11" style="26" customWidth="1"/>
    <col min="786" max="1024" width="9" style="26"/>
    <col min="1025" max="1025" width="24.125" style="26" customWidth="1"/>
    <col min="1026" max="1026" width="4.25" style="26" customWidth="1"/>
    <col min="1027" max="1036" width="9.125" style="26" customWidth="1"/>
    <col min="1037" max="1037" width="11" style="26" bestFit="1" customWidth="1"/>
    <col min="1038" max="1038" width="11" style="26" customWidth="1"/>
    <col min="1039" max="1039" width="11" style="26" bestFit="1" customWidth="1"/>
    <col min="1040" max="1041" width="11" style="26" customWidth="1"/>
    <col min="1042" max="1280" width="9" style="26"/>
    <col min="1281" max="1281" width="24.125" style="26" customWidth="1"/>
    <col min="1282" max="1282" width="4.25" style="26" customWidth="1"/>
    <col min="1283" max="1292" width="9.125" style="26" customWidth="1"/>
    <col min="1293" max="1293" width="11" style="26" bestFit="1" customWidth="1"/>
    <col min="1294" max="1294" width="11" style="26" customWidth="1"/>
    <col min="1295" max="1295" width="11" style="26" bestFit="1" customWidth="1"/>
    <col min="1296" max="1297" width="11" style="26" customWidth="1"/>
    <col min="1298" max="1536" width="9" style="26"/>
    <col min="1537" max="1537" width="24.125" style="26" customWidth="1"/>
    <col min="1538" max="1538" width="4.25" style="26" customWidth="1"/>
    <col min="1539" max="1548" width="9.125" style="26" customWidth="1"/>
    <col min="1549" max="1549" width="11" style="26" bestFit="1" customWidth="1"/>
    <col min="1550" max="1550" width="11" style="26" customWidth="1"/>
    <col min="1551" max="1551" width="11" style="26" bestFit="1" customWidth="1"/>
    <col min="1552" max="1553" width="11" style="26" customWidth="1"/>
    <col min="1554" max="1792" width="9" style="26"/>
    <col min="1793" max="1793" width="24.125" style="26" customWidth="1"/>
    <col min="1794" max="1794" width="4.25" style="26" customWidth="1"/>
    <col min="1795" max="1804" width="9.125" style="26" customWidth="1"/>
    <col min="1805" max="1805" width="11" style="26" bestFit="1" customWidth="1"/>
    <col min="1806" max="1806" width="11" style="26" customWidth="1"/>
    <col min="1807" max="1807" width="11" style="26" bestFit="1" customWidth="1"/>
    <col min="1808" max="1809" width="11" style="26" customWidth="1"/>
    <col min="1810" max="2048" width="9" style="26"/>
    <col min="2049" max="2049" width="24.125" style="26" customWidth="1"/>
    <col min="2050" max="2050" width="4.25" style="26" customWidth="1"/>
    <col min="2051" max="2060" width="9.125" style="26" customWidth="1"/>
    <col min="2061" max="2061" width="11" style="26" bestFit="1" customWidth="1"/>
    <col min="2062" max="2062" width="11" style="26" customWidth="1"/>
    <col min="2063" max="2063" width="11" style="26" bestFit="1" customWidth="1"/>
    <col min="2064" max="2065" width="11" style="26" customWidth="1"/>
    <col min="2066" max="2304" width="9" style="26"/>
    <col min="2305" max="2305" width="24.125" style="26" customWidth="1"/>
    <col min="2306" max="2306" width="4.25" style="26" customWidth="1"/>
    <col min="2307" max="2316" width="9.125" style="26" customWidth="1"/>
    <col min="2317" max="2317" width="11" style="26" bestFit="1" customWidth="1"/>
    <col min="2318" max="2318" width="11" style="26" customWidth="1"/>
    <col min="2319" max="2319" width="11" style="26" bestFit="1" customWidth="1"/>
    <col min="2320" max="2321" width="11" style="26" customWidth="1"/>
    <col min="2322" max="2560" width="9" style="26"/>
    <col min="2561" max="2561" width="24.125" style="26" customWidth="1"/>
    <col min="2562" max="2562" width="4.25" style="26" customWidth="1"/>
    <col min="2563" max="2572" width="9.125" style="26" customWidth="1"/>
    <col min="2573" max="2573" width="11" style="26" bestFit="1" customWidth="1"/>
    <col min="2574" max="2574" width="11" style="26" customWidth="1"/>
    <col min="2575" max="2575" width="11" style="26" bestFit="1" customWidth="1"/>
    <col min="2576" max="2577" width="11" style="26" customWidth="1"/>
    <col min="2578" max="2816" width="9" style="26"/>
    <col min="2817" max="2817" width="24.125" style="26" customWidth="1"/>
    <col min="2818" max="2818" width="4.25" style="26" customWidth="1"/>
    <col min="2819" max="2828" width="9.125" style="26" customWidth="1"/>
    <col min="2829" max="2829" width="11" style="26" bestFit="1" customWidth="1"/>
    <col min="2830" max="2830" width="11" style="26" customWidth="1"/>
    <col min="2831" max="2831" width="11" style="26" bestFit="1" customWidth="1"/>
    <col min="2832" max="2833" width="11" style="26" customWidth="1"/>
    <col min="2834" max="3072" width="9" style="26"/>
    <col min="3073" max="3073" width="24.125" style="26" customWidth="1"/>
    <col min="3074" max="3074" width="4.25" style="26" customWidth="1"/>
    <col min="3075" max="3084" width="9.125" style="26" customWidth="1"/>
    <col min="3085" max="3085" width="11" style="26" bestFit="1" customWidth="1"/>
    <col min="3086" max="3086" width="11" style="26" customWidth="1"/>
    <col min="3087" max="3087" width="11" style="26" bestFit="1" customWidth="1"/>
    <col min="3088" max="3089" width="11" style="26" customWidth="1"/>
    <col min="3090" max="3328" width="9" style="26"/>
    <col min="3329" max="3329" width="24.125" style="26" customWidth="1"/>
    <col min="3330" max="3330" width="4.25" style="26" customWidth="1"/>
    <col min="3331" max="3340" width="9.125" style="26" customWidth="1"/>
    <col min="3341" max="3341" width="11" style="26" bestFit="1" customWidth="1"/>
    <col min="3342" max="3342" width="11" style="26" customWidth="1"/>
    <col min="3343" max="3343" width="11" style="26" bestFit="1" customWidth="1"/>
    <col min="3344" max="3345" width="11" style="26" customWidth="1"/>
    <col min="3346" max="3584" width="9" style="26"/>
    <col min="3585" max="3585" width="24.125" style="26" customWidth="1"/>
    <col min="3586" max="3586" width="4.25" style="26" customWidth="1"/>
    <col min="3587" max="3596" width="9.125" style="26" customWidth="1"/>
    <col min="3597" max="3597" width="11" style="26" bestFit="1" customWidth="1"/>
    <col min="3598" max="3598" width="11" style="26" customWidth="1"/>
    <col min="3599" max="3599" width="11" style="26" bestFit="1" customWidth="1"/>
    <col min="3600" max="3601" width="11" style="26" customWidth="1"/>
    <col min="3602" max="3840" width="9" style="26"/>
    <col min="3841" max="3841" width="24.125" style="26" customWidth="1"/>
    <col min="3842" max="3842" width="4.25" style="26" customWidth="1"/>
    <col min="3843" max="3852" width="9.125" style="26" customWidth="1"/>
    <col min="3853" max="3853" width="11" style="26" bestFit="1" customWidth="1"/>
    <col min="3854" max="3854" width="11" style="26" customWidth="1"/>
    <col min="3855" max="3855" width="11" style="26" bestFit="1" customWidth="1"/>
    <col min="3856" max="3857" width="11" style="26" customWidth="1"/>
    <col min="3858" max="4096" width="9" style="26"/>
    <col min="4097" max="4097" width="24.125" style="26" customWidth="1"/>
    <col min="4098" max="4098" width="4.25" style="26" customWidth="1"/>
    <col min="4099" max="4108" width="9.125" style="26" customWidth="1"/>
    <col min="4109" max="4109" width="11" style="26" bestFit="1" customWidth="1"/>
    <col min="4110" max="4110" width="11" style="26" customWidth="1"/>
    <col min="4111" max="4111" width="11" style="26" bestFit="1" customWidth="1"/>
    <col min="4112" max="4113" width="11" style="26" customWidth="1"/>
    <col min="4114" max="4352" width="9" style="26"/>
    <col min="4353" max="4353" width="24.125" style="26" customWidth="1"/>
    <col min="4354" max="4354" width="4.25" style="26" customWidth="1"/>
    <col min="4355" max="4364" width="9.125" style="26" customWidth="1"/>
    <col min="4365" max="4365" width="11" style="26" bestFit="1" customWidth="1"/>
    <col min="4366" max="4366" width="11" style="26" customWidth="1"/>
    <col min="4367" max="4367" width="11" style="26" bestFit="1" customWidth="1"/>
    <col min="4368" max="4369" width="11" style="26" customWidth="1"/>
    <col min="4370" max="4608" width="9" style="26"/>
    <col min="4609" max="4609" width="24.125" style="26" customWidth="1"/>
    <col min="4610" max="4610" width="4.25" style="26" customWidth="1"/>
    <col min="4611" max="4620" width="9.125" style="26" customWidth="1"/>
    <col min="4621" max="4621" width="11" style="26" bestFit="1" customWidth="1"/>
    <col min="4622" max="4622" width="11" style="26" customWidth="1"/>
    <col min="4623" max="4623" width="11" style="26" bestFit="1" customWidth="1"/>
    <col min="4624" max="4625" width="11" style="26" customWidth="1"/>
    <col min="4626" max="4864" width="9" style="26"/>
    <col min="4865" max="4865" width="24.125" style="26" customWidth="1"/>
    <col min="4866" max="4866" width="4.25" style="26" customWidth="1"/>
    <col min="4867" max="4876" width="9.125" style="26" customWidth="1"/>
    <col min="4877" max="4877" width="11" style="26" bestFit="1" customWidth="1"/>
    <col min="4878" max="4878" width="11" style="26" customWidth="1"/>
    <col min="4879" max="4879" width="11" style="26" bestFit="1" customWidth="1"/>
    <col min="4880" max="4881" width="11" style="26" customWidth="1"/>
    <col min="4882" max="5120" width="9" style="26"/>
    <col min="5121" max="5121" width="24.125" style="26" customWidth="1"/>
    <col min="5122" max="5122" width="4.25" style="26" customWidth="1"/>
    <col min="5123" max="5132" width="9.125" style="26" customWidth="1"/>
    <col min="5133" max="5133" width="11" style="26" bestFit="1" customWidth="1"/>
    <col min="5134" max="5134" width="11" style="26" customWidth="1"/>
    <col min="5135" max="5135" width="11" style="26" bestFit="1" customWidth="1"/>
    <col min="5136" max="5137" width="11" style="26" customWidth="1"/>
    <col min="5138" max="5376" width="9" style="26"/>
    <col min="5377" max="5377" width="24.125" style="26" customWidth="1"/>
    <col min="5378" max="5378" width="4.25" style="26" customWidth="1"/>
    <col min="5379" max="5388" width="9.125" style="26" customWidth="1"/>
    <col min="5389" max="5389" width="11" style="26" bestFit="1" customWidth="1"/>
    <col min="5390" max="5390" width="11" style="26" customWidth="1"/>
    <col min="5391" max="5391" width="11" style="26" bestFit="1" customWidth="1"/>
    <col min="5392" max="5393" width="11" style="26" customWidth="1"/>
    <col min="5394" max="5632" width="9" style="26"/>
    <col min="5633" max="5633" width="24.125" style="26" customWidth="1"/>
    <col min="5634" max="5634" width="4.25" style="26" customWidth="1"/>
    <col min="5635" max="5644" width="9.125" style="26" customWidth="1"/>
    <col min="5645" max="5645" width="11" style="26" bestFit="1" customWidth="1"/>
    <col min="5646" max="5646" width="11" style="26" customWidth="1"/>
    <col min="5647" max="5647" width="11" style="26" bestFit="1" customWidth="1"/>
    <col min="5648" max="5649" width="11" style="26" customWidth="1"/>
    <col min="5650" max="5888" width="9" style="26"/>
    <col min="5889" max="5889" width="24.125" style="26" customWidth="1"/>
    <col min="5890" max="5890" width="4.25" style="26" customWidth="1"/>
    <col min="5891" max="5900" width="9.125" style="26" customWidth="1"/>
    <col min="5901" max="5901" width="11" style="26" bestFit="1" customWidth="1"/>
    <col min="5902" max="5902" width="11" style="26" customWidth="1"/>
    <col min="5903" max="5903" width="11" style="26" bestFit="1" customWidth="1"/>
    <col min="5904" max="5905" width="11" style="26" customWidth="1"/>
    <col min="5906" max="6144" width="9" style="26"/>
    <col min="6145" max="6145" width="24.125" style="26" customWidth="1"/>
    <col min="6146" max="6146" width="4.25" style="26" customWidth="1"/>
    <col min="6147" max="6156" width="9.125" style="26" customWidth="1"/>
    <col min="6157" max="6157" width="11" style="26" bestFit="1" customWidth="1"/>
    <col min="6158" max="6158" width="11" style="26" customWidth="1"/>
    <col min="6159" max="6159" width="11" style="26" bestFit="1" customWidth="1"/>
    <col min="6160" max="6161" width="11" style="26" customWidth="1"/>
    <col min="6162" max="6400" width="9" style="26"/>
    <col min="6401" max="6401" width="24.125" style="26" customWidth="1"/>
    <col min="6402" max="6402" width="4.25" style="26" customWidth="1"/>
    <col min="6403" max="6412" width="9.125" style="26" customWidth="1"/>
    <col min="6413" max="6413" width="11" style="26" bestFit="1" customWidth="1"/>
    <col min="6414" max="6414" width="11" style="26" customWidth="1"/>
    <col min="6415" max="6415" width="11" style="26" bestFit="1" customWidth="1"/>
    <col min="6416" max="6417" width="11" style="26" customWidth="1"/>
    <col min="6418" max="6656" width="9" style="26"/>
    <col min="6657" max="6657" width="24.125" style="26" customWidth="1"/>
    <col min="6658" max="6658" width="4.25" style="26" customWidth="1"/>
    <col min="6659" max="6668" width="9.125" style="26" customWidth="1"/>
    <col min="6669" max="6669" width="11" style="26" bestFit="1" customWidth="1"/>
    <col min="6670" max="6670" width="11" style="26" customWidth="1"/>
    <col min="6671" max="6671" width="11" style="26" bestFit="1" customWidth="1"/>
    <col min="6672" max="6673" width="11" style="26" customWidth="1"/>
    <col min="6674" max="6912" width="9" style="26"/>
    <col min="6913" max="6913" width="24.125" style="26" customWidth="1"/>
    <col min="6914" max="6914" width="4.25" style="26" customWidth="1"/>
    <col min="6915" max="6924" width="9.125" style="26" customWidth="1"/>
    <col min="6925" max="6925" width="11" style="26" bestFit="1" customWidth="1"/>
    <col min="6926" max="6926" width="11" style="26" customWidth="1"/>
    <col min="6927" max="6927" width="11" style="26" bestFit="1" customWidth="1"/>
    <col min="6928" max="6929" width="11" style="26" customWidth="1"/>
    <col min="6930" max="7168" width="9" style="26"/>
    <col min="7169" max="7169" width="24.125" style="26" customWidth="1"/>
    <col min="7170" max="7170" width="4.25" style="26" customWidth="1"/>
    <col min="7171" max="7180" width="9.125" style="26" customWidth="1"/>
    <col min="7181" max="7181" width="11" style="26" bestFit="1" customWidth="1"/>
    <col min="7182" max="7182" width="11" style="26" customWidth="1"/>
    <col min="7183" max="7183" width="11" style="26" bestFit="1" customWidth="1"/>
    <col min="7184" max="7185" width="11" style="26" customWidth="1"/>
    <col min="7186" max="7424" width="9" style="26"/>
    <col min="7425" max="7425" width="24.125" style="26" customWidth="1"/>
    <col min="7426" max="7426" width="4.25" style="26" customWidth="1"/>
    <col min="7427" max="7436" width="9.125" style="26" customWidth="1"/>
    <col min="7437" max="7437" width="11" style="26" bestFit="1" customWidth="1"/>
    <col min="7438" max="7438" width="11" style="26" customWidth="1"/>
    <col min="7439" max="7439" width="11" style="26" bestFit="1" customWidth="1"/>
    <col min="7440" max="7441" width="11" style="26" customWidth="1"/>
    <col min="7442" max="7680" width="9" style="26"/>
    <col min="7681" max="7681" width="24.125" style="26" customWidth="1"/>
    <col min="7682" max="7682" width="4.25" style="26" customWidth="1"/>
    <col min="7683" max="7692" width="9.125" style="26" customWidth="1"/>
    <col min="7693" max="7693" width="11" style="26" bestFit="1" customWidth="1"/>
    <col min="7694" max="7694" width="11" style="26" customWidth="1"/>
    <col min="7695" max="7695" width="11" style="26" bestFit="1" customWidth="1"/>
    <col min="7696" max="7697" width="11" style="26" customWidth="1"/>
    <col min="7698" max="7936" width="9" style="26"/>
    <col min="7937" max="7937" width="24.125" style="26" customWidth="1"/>
    <col min="7938" max="7938" width="4.25" style="26" customWidth="1"/>
    <col min="7939" max="7948" width="9.125" style="26" customWidth="1"/>
    <col min="7949" max="7949" width="11" style="26" bestFit="1" customWidth="1"/>
    <col min="7950" max="7950" width="11" style="26" customWidth="1"/>
    <col min="7951" max="7951" width="11" style="26" bestFit="1" customWidth="1"/>
    <col min="7952" max="7953" width="11" style="26" customWidth="1"/>
    <col min="7954" max="8192" width="9" style="26"/>
    <col min="8193" max="8193" width="24.125" style="26" customWidth="1"/>
    <col min="8194" max="8194" width="4.25" style="26" customWidth="1"/>
    <col min="8195" max="8204" width="9.125" style="26" customWidth="1"/>
    <col min="8205" max="8205" width="11" style="26" bestFit="1" customWidth="1"/>
    <col min="8206" max="8206" width="11" style="26" customWidth="1"/>
    <col min="8207" max="8207" width="11" style="26" bestFit="1" customWidth="1"/>
    <col min="8208" max="8209" width="11" style="26" customWidth="1"/>
    <col min="8210" max="8448" width="9" style="26"/>
    <col min="8449" max="8449" width="24.125" style="26" customWidth="1"/>
    <col min="8450" max="8450" width="4.25" style="26" customWidth="1"/>
    <col min="8451" max="8460" width="9.125" style="26" customWidth="1"/>
    <col min="8461" max="8461" width="11" style="26" bestFit="1" customWidth="1"/>
    <col min="8462" max="8462" width="11" style="26" customWidth="1"/>
    <col min="8463" max="8463" width="11" style="26" bestFit="1" customWidth="1"/>
    <col min="8464" max="8465" width="11" style="26" customWidth="1"/>
    <col min="8466" max="8704" width="9" style="26"/>
    <col min="8705" max="8705" width="24.125" style="26" customWidth="1"/>
    <col min="8706" max="8706" width="4.25" style="26" customWidth="1"/>
    <col min="8707" max="8716" width="9.125" style="26" customWidth="1"/>
    <col min="8717" max="8717" width="11" style="26" bestFit="1" customWidth="1"/>
    <col min="8718" max="8718" width="11" style="26" customWidth="1"/>
    <col min="8719" max="8719" width="11" style="26" bestFit="1" customWidth="1"/>
    <col min="8720" max="8721" width="11" style="26" customWidth="1"/>
    <col min="8722" max="8960" width="9" style="26"/>
    <col min="8961" max="8961" width="24.125" style="26" customWidth="1"/>
    <col min="8962" max="8962" width="4.25" style="26" customWidth="1"/>
    <col min="8963" max="8972" width="9.125" style="26" customWidth="1"/>
    <col min="8973" max="8973" width="11" style="26" bestFit="1" customWidth="1"/>
    <col min="8974" max="8974" width="11" style="26" customWidth="1"/>
    <col min="8975" max="8975" width="11" style="26" bestFit="1" customWidth="1"/>
    <col min="8976" max="8977" width="11" style="26" customWidth="1"/>
    <col min="8978" max="9216" width="9" style="26"/>
    <col min="9217" max="9217" width="24.125" style="26" customWidth="1"/>
    <col min="9218" max="9218" width="4.25" style="26" customWidth="1"/>
    <col min="9219" max="9228" width="9.125" style="26" customWidth="1"/>
    <col min="9229" max="9229" width="11" style="26" bestFit="1" customWidth="1"/>
    <col min="9230" max="9230" width="11" style="26" customWidth="1"/>
    <col min="9231" max="9231" width="11" style="26" bestFit="1" customWidth="1"/>
    <col min="9232" max="9233" width="11" style="26" customWidth="1"/>
    <col min="9234" max="9472" width="9" style="26"/>
    <col min="9473" max="9473" width="24.125" style="26" customWidth="1"/>
    <col min="9474" max="9474" width="4.25" style="26" customWidth="1"/>
    <col min="9475" max="9484" width="9.125" style="26" customWidth="1"/>
    <col min="9485" max="9485" width="11" style="26" bestFit="1" customWidth="1"/>
    <col min="9486" max="9486" width="11" style="26" customWidth="1"/>
    <col min="9487" max="9487" width="11" style="26" bestFit="1" customWidth="1"/>
    <col min="9488" max="9489" width="11" style="26" customWidth="1"/>
    <col min="9490" max="9728" width="9" style="26"/>
    <col min="9729" max="9729" width="24.125" style="26" customWidth="1"/>
    <col min="9730" max="9730" width="4.25" style="26" customWidth="1"/>
    <col min="9731" max="9740" width="9.125" style="26" customWidth="1"/>
    <col min="9741" max="9741" width="11" style="26" bestFit="1" customWidth="1"/>
    <col min="9742" max="9742" width="11" style="26" customWidth="1"/>
    <col min="9743" max="9743" width="11" style="26" bestFit="1" customWidth="1"/>
    <col min="9744" max="9745" width="11" style="26" customWidth="1"/>
    <col min="9746" max="9984" width="9" style="26"/>
    <col min="9985" max="9985" width="24.125" style="26" customWidth="1"/>
    <col min="9986" max="9986" width="4.25" style="26" customWidth="1"/>
    <col min="9987" max="9996" width="9.125" style="26" customWidth="1"/>
    <col min="9997" max="9997" width="11" style="26" bestFit="1" customWidth="1"/>
    <col min="9998" max="9998" width="11" style="26" customWidth="1"/>
    <col min="9999" max="9999" width="11" style="26" bestFit="1" customWidth="1"/>
    <col min="10000" max="10001" width="11" style="26" customWidth="1"/>
    <col min="10002" max="10240" width="9" style="26"/>
    <col min="10241" max="10241" width="24.125" style="26" customWidth="1"/>
    <col min="10242" max="10242" width="4.25" style="26" customWidth="1"/>
    <col min="10243" max="10252" width="9.125" style="26" customWidth="1"/>
    <col min="10253" max="10253" width="11" style="26" bestFit="1" customWidth="1"/>
    <col min="10254" max="10254" width="11" style="26" customWidth="1"/>
    <col min="10255" max="10255" width="11" style="26" bestFit="1" customWidth="1"/>
    <col min="10256" max="10257" width="11" style="26" customWidth="1"/>
    <col min="10258" max="10496" width="9" style="26"/>
    <col min="10497" max="10497" width="24.125" style="26" customWidth="1"/>
    <col min="10498" max="10498" width="4.25" style="26" customWidth="1"/>
    <col min="10499" max="10508" width="9.125" style="26" customWidth="1"/>
    <col min="10509" max="10509" width="11" style="26" bestFit="1" customWidth="1"/>
    <col min="10510" max="10510" width="11" style="26" customWidth="1"/>
    <col min="10511" max="10511" width="11" style="26" bestFit="1" customWidth="1"/>
    <col min="10512" max="10513" width="11" style="26" customWidth="1"/>
    <col min="10514" max="10752" width="9" style="26"/>
    <col min="10753" max="10753" width="24.125" style="26" customWidth="1"/>
    <col min="10754" max="10754" width="4.25" style="26" customWidth="1"/>
    <col min="10755" max="10764" width="9.125" style="26" customWidth="1"/>
    <col min="10765" max="10765" width="11" style="26" bestFit="1" customWidth="1"/>
    <col min="10766" max="10766" width="11" style="26" customWidth="1"/>
    <col min="10767" max="10767" width="11" style="26" bestFit="1" customWidth="1"/>
    <col min="10768" max="10769" width="11" style="26" customWidth="1"/>
    <col min="10770" max="11008" width="9" style="26"/>
    <col min="11009" max="11009" width="24.125" style="26" customWidth="1"/>
    <col min="11010" max="11010" width="4.25" style="26" customWidth="1"/>
    <col min="11011" max="11020" width="9.125" style="26" customWidth="1"/>
    <col min="11021" max="11021" width="11" style="26" bestFit="1" customWidth="1"/>
    <col min="11022" max="11022" width="11" style="26" customWidth="1"/>
    <col min="11023" max="11023" width="11" style="26" bestFit="1" customWidth="1"/>
    <col min="11024" max="11025" width="11" style="26" customWidth="1"/>
    <col min="11026" max="11264" width="9" style="26"/>
    <col min="11265" max="11265" width="24.125" style="26" customWidth="1"/>
    <col min="11266" max="11266" width="4.25" style="26" customWidth="1"/>
    <col min="11267" max="11276" width="9.125" style="26" customWidth="1"/>
    <col min="11277" max="11277" width="11" style="26" bestFit="1" customWidth="1"/>
    <col min="11278" max="11278" width="11" style="26" customWidth="1"/>
    <col min="11279" max="11279" width="11" style="26" bestFit="1" customWidth="1"/>
    <col min="11280" max="11281" width="11" style="26" customWidth="1"/>
    <col min="11282" max="11520" width="9" style="26"/>
    <col min="11521" max="11521" width="24.125" style="26" customWidth="1"/>
    <col min="11522" max="11522" width="4.25" style="26" customWidth="1"/>
    <col min="11523" max="11532" width="9.125" style="26" customWidth="1"/>
    <col min="11533" max="11533" width="11" style="26" bestFit="1" customWidth="1"/>
    <col min="11534" max="11534" width="11" style="26" customWidth="1"/>
    <col min="11535" max="11535" width="11" style="26" bestFit="1" customWidth="1"/>
    <col min="11536" max="11537" width="11" style="26" customWidth="1"/>
    <col min="11538" max="11776" width="9" style="26"/>
    <col min="11777" max="11777" width="24.125" style="26" customWidth="1"/>
    <col min="11778" max="11778" width="4.25" style="26" customWidth="1"/>
    <col min="11779" max="11788" width="9.125" style="26" customWidth="1"/>
    <col min="11789" max="11789" width="11" style="26" bestFit="1" customWidth="1"/>
    <col min="11790" max="11790" width="11" style="26" customWidth="1"/>
    <col min="11791" max="11791" width="11" style="26" bestFit="1" customWidth="1"/>
    <col min="11792" max="11793" width="11" style="26" customWidth="1"/>
    <col min="11794" max="12032" width="9" style="26"/>
    <col min="12033" max="12033" width="24.125" style="26" customWidth="1"/>
    <col min="12034" max="12034" width="4.25" style="26" customWidth="1"/>
    <col min="12035" max="12044" width="9.125" style="26" customWidth="1"/>
    <col min="12045" max="12045" width="11" style="26" bestFit="1" customWidth="1"/>
    <col min="12046" max="12046" width="11" style="26" customWidth="1"/>
    <col min="12047" max="12047" width="11" style="26" bestFit="1" customWidth="1"/>
    <col min="12048" max="12049" width="11" style="26" customWidth="1"/>
    <col min="12050" max="12288" width="9" style="26"/>
    <col min="12289" max="12289" width="24.125" style="26" customWidth="1"/>
    <col min="12290" max="12290" width="4.25" style="26" customWidth="1"/>
    <col min="12291" max="12300" width="9.125" style="26" customWidth="1"/>
    <col min="12301" max="12301" width="11" style="26" bestFit="1" customWidth="1"/>
    <col min="12302" max="12302" width="11" style="26" customWidth="1"/>
    <col min="12303" max="12303" width="11" style="26" bestFit="1" customWidth="1"/>
    <col min="12304" max="12305" width="11" style="26" customWidth="1"/>
    <col min="12306" max="12544" width="9" style="26"/>
    <col min="12545" max="12545" width="24.125" style="26" customWidth="1"/>
    <col min="12546" max="12546" width="4.25" style="26" customWidth="1"/>
    <col min="12547" max="12556" width="9.125" style="26" customWidth="1"/>
    <col min="12557" max="12557" width="11" style="26" bestFit="1" customWidth="1"/>
    <col min="12558" max="12558" width="11" style="26" customWidth="1"/>
    <col min="12559" max="12559" width="11" style="26" bestFit="1" customWidth="1"/>
    <col min="12560" max="12561" width="11" style="26" customWidth="1"/>
    <col min="12562" max="12800" width="9" style="26"/>
    <col min="12801" max="12801" width="24.125" style="26" customWidth="1"/>
    <col min="12802" max="12802" width="4.25" style="26" customWidth="1"/>
    <col min="12803" max="12812" width="9.125" style="26" customWidth="1"/>
    <col min="12813" max="12813" width="11" style="26" bestFit="1" customWidth="1"/>
    <col min="12814" max="12814" width="11" style="26" customWidth="1"/>
    <col min="12815" max="12815" width="11" style="26" bestFit="1" customWidth="1"/>
    <col min="12816" max="12817" width="11" style="26" customWidth="1"/>
    <col min="12818" max="13056" width="9" style="26"/>
    <col min="13057" max="13057" width="24.125" style="26" customWidth="1"/>
    <col min="13058" max="13058" width="4.25" style="26" customWidth="1"/>
    <col min="13059" max="13068" width="9.125" style="26" customWidth="1"/>
    <col min="13069" max="13069" width="11" style="26" bestFit="1" customWidth="1"/>
    <col min="13070" max="13070" width="11" style="26" customWidth="1"/>
    <col min="13071" max="13071" width="11" style="26" bestFit="1" customWidth="1"/>
    <col min="13072" max="13073" width="11" style="26" customWidth="1"/>
    <col min="13074" max="13312" width="9" style="26"/>
    <col min="13313" max="13313" width="24.125" style="26" customWidth="1"/>
    <col min="13314" max="13314" width="4.25" style="26" customWidth="1"/>
    <col min="13315" max="13324" width="9.125" style="26" customWidth="1"/>
    <col min="13325" max="13325" width="11" style="26" bestFit="1" customWidth="1"/>
    <col min="13326" max="13326" width="11" style="26" customWidth="1"/>
    <col min="13327" max="13327" width="11" style="26" bestFit="1" customWidth="1"/>
    <col min="13328" max="13329" width="11" style="26" customWidth="1"/>
    <col min="13330" max="13568" width="9" style="26"/>
    <col min="13569" max="13569" width="24.125" style="26" customWidth="1"/>
    <col min="13570" max="13570" width="4.25" style="26" customWidth="1"/>
    <col min="13571" max="13580" width="9.125" style="26" customWidth="1"/>
    <col min="13581" max="13581" width="11" style="26" bestFit="1" customWidth="1"/>
    <col min="13582" max="13582" width="11" style="26" customWidth="1"/>
    <col min="13583" max="13583" width="11" style="26" bestFit="1" customWidth="1"/>
    <col min="13584" max="13585" width="11" style="26" customWidth="1"/>
    <col min="13586" max="13824" width="9" style="26"/>
    <col min="13825" max="13825" width="24.125" style="26" customWidth="1"/>
    <col min="13826" max="13826" width="4.25" style="26" customWidth="1"/>
    <col min="13827" max="13836" width="9.125" style="26" customWidth="1"/>
    <col min="13837" max="13837" width="11" style="26" bestFit="1" customWidth="1"/>
    <col min="13838" max="13838" width="11" style="26" customWidth="1"/>
    <col min="13839" max="13839" width="11" style="26" bestFit="1" customWidth="1"/>
    <col min="13840" max="13841" width="11" style="26" customWidth="1"/>
    <col min="13842" max="14080" width="9" style="26"/>
    <col min="14081" max="14081" width="24.125" style="26" customWidth="1"/>
    <col min="14082" max="14082" width="4.25" style="26" customWidth="1"/>
    <col min="14083" max="14092" width="9.125" style="26" customWidth="1"/>
    <col min="14093" max="14093" width="11" style="26" bestFit="1" customWidth="1"/>
    <col min="14094" max="14094" width="11" style="26" customWidth="1"/>
    <col min="14095" max="14095" width="11" style="26" bestFit="1" customWidth="1"/>
    <col min="14096" max="14097" width="11" style="26" customWidth="1"/>
    <col min="14098" max="14336" width="9" style="26"/>
    <col min="14337" max="14337" width="24.125" style="26" customWidth="1"/>
    <col min="14338" max="14338" width="4.25" style="26" customWidth="1"/>
    <col min="14339" max="14348" width="9.125" style="26" customWidth="1"/>
    <col min="14349" max="14349" width="11" style="26" bestFit="1" customWidth="1"/>
    <col min="14350" max="14350" width="11" style="26" customWidth="1"/>
    <col min="14351" max="14351" width="11" style="26" bestFit="1" customWidth="1"/>
    <col min="14352" max="14353" width="11" style="26" customWidth="1"/>
    <col min="14354" max="14592" width="9" style="26"/>
    <col min="14593" max="14593" width="24.125" style="26" customWidth="1"/>
    <col min="14594" max="14594" width="4.25" style="26" customWidth="1"/>
    <col min="14595" max="14604" width="9.125" style="26" customWidth="1"/>
    <col min="14605" max="14605" width="11" style="26" bestFit="1" customWidth="1"/>
    <col min="14606" max="14606" width="11" style="26" customWidth="1"/>
    <col min="14607" max="14607" width="11" style="26" bestFit="1" customWidth="1"/>
    <col min="14608" max="14609" width="11" style="26" customWidth="1"/>
    <col min="14610" max="14848" width="9" style="26"/>
    <col min="14849" max="14849" width="24.125" style="26" customWidth="1"/>
    <col min="14850" max="14850" width="4.25" style="26" customWidth="1"/>
    <col min="14851" max="14860" width="9.125" style="26" customWidth="1"/>
    <col min="14861" max="14861" width="11" style="26" bestFit="1" customWidth="1"/>
    <col min="14862" max="14862" width="11" style="26" customWidth="1"/>
    <col min="14863" max="14863" width="11" style="26" bestFit="1" customWidth="1"/>
    <col min="14864" max="14865" width="11" style="26" customWidth="1"/>
    <col min="14866" max="15104" width="9" style="26"/>
    <col min="15105" max="15105" width="24.125" style="26" customWidth="1"/>
    <col min="15106" max="15106" width="4.25" style="26" customWidth="1"/>
    <col min="15107" max="15116" width="9.125" style="26" customWidth="1"/>
    <col min="15117" max="15117" width="11" style="26" bestFit="1" customWidth="1"/>
    <col min="15118" max="15118" width="11" style="26" customWidth="1"/>
    <col min="15119" max="15119" width="11" style="26" bestFit="1" customWidth="1"/>
    <col min="15120" max="15121" width="11" style="26" customWidth="1"/>
    <col min="15122" max="15360" width="9" style="26"/>
    <col min="15361" max="15361" width="24.125" style="26" customWidth="1"/>
    <col min="15362" max="15362" width="4.25" style="26" customWidth="1"/>
    <col min="15363" max="15372" width="9.125" style="26" customWidth="1"/>
    <col min="15373" max="15373" width="11" style="26" bestFit="1" customWidth="1"/>
    <col min="15374" max="15374" width="11" style="26" customWidth="1"/>
    <col min="15375" max="15375" width="11" style="26" bestFit="1" customWidth="1"/>
    <col min="15376" max="15377" width="11" style="26" customWidth="1"/>
    <col min="15378" max="15616" width="9" style="26"/>
    <col min="15617" max="15617" width="24.125" style="26" customWidth="1"/>
    <col min="15618" max="15618" width="4.25" style="26" customWidth="1"/>
    <col min="15619" max="15628" width="9.125" style="26" customWidth="1"/>
    <col min="15629" max="15629" width="11" style="26" bestFit="1" customWidth="1"/>
    <col min="15630" max="15630" width="11" style="26" customWidth="1"/>
    <col min="15631" max="15631" width="11" style="26" bestFit="1" customWidth="1"/>
    <col min="15632" max="15633" width="11" style="26" customWidth="1"/>
    <col min="15634" max="15872" width="9" style="26"/>
    <col min="15873" max="15873" width="24.125" style="26" customWidth="1"/>
    <col min="15874" max="15874" width="4.25" style="26" customWidth="1"/>
    <col min="15875" max="15884" width="9.125" style="26" customWidth="1"/>
    <col min="15885" max="15885" width="11" style="26" bestFit="1" customWidth="1"/>
    <col min="15886" max="15886" width="11" style="26" customWidth="1"/>
    <col min="15887" max="15887" width="11" style="26" bestFit="1" customWidth="1"/>
    <col min="15888" max="15889" width="11" style="26" customWidth="1"/>
    <col min="15890" max="16128" width="9" style="26"/>
    <col min="16129" max="16129" width="24.125" style="26" customWidth="1"/>
    <col min="16130" max="16130" width="4.25" style="26" customWidth="1"/>
    <col min="16131" max="16140" width="9.125" style="26" customWidth="1"/>
    <col min="16141" max="16141" width="11" style="26" bestFit="1" customWidth="1"/>
    <col min="16142" max="16142" width="11" style="26" customWidth="1"/>
    <col min="16143" max="16143" width="11" style="26" bestFit="1" customWidth="1"/>
    <col min="16144" max="16145" width="11" style="26" customWidth="1"/>
    <col min="16146" max="16384" width="9" style="26"/>
  </cols>
  <sheetData>
    <row r="2" spans="1:17" ht="15.75">
      <c r="A2" s="18" t="s">
        <v>562</v>
      </c>
      <c r="B2" s="19"/>
      <c r="C2" s="20" t="s">
        <v>563</v>
      </c>
      <c r="D2" s="146"/>
      <c r="E2" s="22"/>
      <c r="F2" s="22"/>
      <c r="G2" s="22"/>
      <c r="H2" s="22"/>
      <c r="I2" s="22"/>
      <c r="J2" s="23"/>
      <c r="K2" s="22"/>
      <c r="L2" s="23"/>
      <c r="M2" s="24"/>
      <c r="N2" s="24"/>
      <c r="O2" s="25"/>
      <c r="P2" s="25"/>
      <c r="Q2" s="24"/>
    </row>
    <row r="3" spans="1:17" ht="18">
      <c r="A3" s="27" t="s">
        <v>748</v>
      </c>
      <c r="B3" s="19"/>
      <c r="C3" s="28">
        <v>200</v>
      </c>
      <c r="D3" s="21"/>
      <c r="E3" s="29"/>
      <c r="F3" s="29"/>
      <c r="G3" s="29"/>
      <c r="H3" s="29"/>
      <c r="I3" s="29"/>
      <c r="J3" s="29"/>
      <c r="K3" s="29"/>
      <c r="L3" s="29"/>
      <c r="M3" s="30"/>
      <c r="N3" s="30"/>
      <c r="O3" s="31"/>
      <c r="P3" s="31"/>
      <c r="Q3" s="30"/>
    </row>
    <row r="4" spans="1:17" ht="13.5" thickBot="1">
      <c r="A4" s="32"/>
      <c r="B4" s="19"/>
      <c r="C4" s="33"/>
      <c r="D4" s="33"/>
      <c r="E4" s="33"/>
      <c r="F4" s="33"/>
      <c r="G4" s="33"/>
      <c r="H4" s="34"/>
      <c r="I4" s="22"/>
      <c r="J4" s="35"/>
      <c r="K4" s="33"/>
      <c r="L4" s="36"/>
      <c r="M4" s="37"/>
      <c r="N4" s="37"/>
      <c r="O4" s="38"/>
      <c r="P4" s="38"/>
      <c r="Q4" s="37"/>
    </row>
    <row r="5" spans="1:17" ht="13.5" thickBot="1">
      <c r="A5" s="39" t="s">
        <v>564</v>
      </c>
      <c r="B5" s="40"/>
      <c r="C5" s="41" t="s">
        <v>565</v>
      </c>
      <c r="D5" s="41" t="s">
        <v>566</v>
      </c>
      <c r="E5" s="41" t="s">
        <v>567</v>
      </c>
      <c r="F5" s="41" t="s">
        <v>568</v>
      </c>
      <c r="G5" s="41" t="s">
        <v>569</v>
      </c>
      <c r="H5" s="41" t="s">
        <v>570</v>
      </c>
      <c r="I5" s="41" t="s">
        <v>571</v>
      </c>
      <c r="J5" s="41" t="s">
        <v>572</v>
      </c>
      <c r="K5" s="41" t="s">
        <v>573</v>
      </c>
      <c r="L5" s="41" t="s">
        <v>574</v>
      </c>
    </row>
    <row r="6" spans="1:17">
      <c r="A6" s="43" t="s">
        <v>501</v>
      </c>
      <c r="B6" s="44"/>
      <c r="C6" s="45">
        <f>'NEW Rates'!O8</f>
        <v>46.1</v>
      </c>
      <c r="D6" s="45">
        <f>'NEW Rates'!P8</f>
        <v>47.300000000000004</v>
      </c>
      <c r="E6" s="45">
        <f>'NEW Rates'!Q8</f>
        <v>49.400000000000006</v>
      </c>
      <c r="F6" s="45">
        <f>'NEW Rates'!R8</f>
        <v>55.300000000000004</v>
      </c>
      <c r="G6" s="45">
        <f>H6</f>
        <v>60.45</v>
      </c>
      <c r="H6" s="45">
        <f>'NEW Rates'!T8</f>
        <v>60.45</v>
      </c>
      <c r="I6" s="45">
        <f>'NEW Rates'!U8</f>
        <v>64.150000000000006</v>
      </c>
      <c r="J6" s="45">
        <f>'NEW Rates'!V8</f>
        <v>71.150000000000006</v>
      </c>
      <c r="K6" s="45">
        <f>'NEW Rates'!W8</f>
        <v>56.550000000000004</v>
      </c>
      <c r="L6" s="45">
        <f>'NEW Rates'!X8</f>
        <v>45</v>
      </c>
    </row>
    <row r="7" spans="1:17">
      <c r="A7" s="43" t="s">
        <v>502</v>
      </c>
      <c r="B7" s="49"/>
      <c r="C7" s="45">
        <f>'NEW Rates'!O9</f>
        <v>5.5</v>
      </c>
      <c r="D7" s="47">
        <f>'NEW Rates'!P9</f>
        <v>6.65</v>
      </c>
      <c r="E7" s="47">
        <f>'NEW Rates'!Q9</f>
        <v>7.95</v>
      </c>
      <c r="F7" s="47">
        <f>'NEW Rates'!R9</f>
        <v>8.8000000000000007</v>
      </c>
      <c r="G7" s="47">
        <f t="shared" ref="G7:G18" si="0">H7</f>
        <v>13.3</v>
      </c>
      <c r="H7" s="47">
        <f>'NEW Rates'!T9</f>
        <v>13.3</v>
      </c>
      <c r="I7" s="47">
        <f>'NEW Rates'!U9</f>
        <v>15</v>
      </c>
      <c r="J7" s="47">
        <f>'NEW Rates'!V9</f>
        <v>15</v>
      </c>
      <c r="K7" s="47">
        <f>'NEW Rates'!W9</f>
        <v>10.25</v>
      </c>
      <c r="L7" s="48">
        <f>'NEW Rates'!X9</f>
        <v>3.6500000000000004</v>
      </c>
    </row>
    <row r="8" spans="1:17">
      <c r="A8" s="43" t="s">
        <v>503</v>
      </c>
      <c r="B8" s="49"/>
      <c r="C8" s="45">
        <f>'NEW Rates'!O10</f>
        <v>5.5</v>
      </c>
      <c r="D8" s="47">
        <f>'NEW Rates'!P10</f>
        <v>6.65</v>
      </c>
      <c r="E8" s="47">
        <f>'NEW Rates'!Q10</f>
        <v>7.95</v>
      </c>
      <c r="F8" s="47">
        <f>'NEW Rates'!R10</f>
        <v>8.8000000000000007</v>
      </c>
      <c r="G8" s="47">
        <f t="shared" si="0"/>
        <v>11.5</v>
      </c>
      <c r="H8" s="47">
        <f>'NEW Rates'!T10</f>
        <v>11.5</v>
      </c>
      <c r="I8" s="47">
        <f>'NEW Rates'!U10</f>
        <v>13.3</v>
      </c>
      <c r="J8" s="47">
        <f>'NEW Rates'!V10</f>
        <v>15</v>
      </c>
      <c r="K8" s="47">
        <f>'NEW Rates'!W10</f>
        <v>8.4500000000000011</v>
      </c>
      <c r="L8" s="48">
        <f>'NEW Rates'!X10</f>
        <v>3.6500000000000004</v>
      </c>
    </row>
    <row r="9" spans="1:17">
      <c r="A9" s="43" t="s">
        <v>504</v>
      </c>
      <c r="B9" s="49"/>
      <c r="C9" s="45">
        <f>'NEW Rates'!O11</f>
        <v>3.7</v>
      </c>
      <c r="D9" s="47">
        <f>'NEW Rates'!P11</f>
        <v>5</v>
      </c>
      <c r="E9" s="47">
        <f>'NEW Rates'!Q11</f>
        <v>6.2</v>
      </c>
      <c r="F9" s="47">
        <f>'NEW Rates'!R11</f>
        <v>8.8000000000000007</v>
      </c>
      <c r="G9" s="47">
        <f t="shared" si="0"/>
        <v>11.5</v>
      </c>
      <c r="H9" s="47">
        <f>'NEW Rates'!T11</f>
        <v>11.5</v>
      </c>
      <c r="I9" s="47">
        <f>'NEW Rates'!U11</f>
        <v>13.3</v>
      </c>
      <c r="J9" s="47">
        <f>'NEW Rates'!V11</f>
        <v>15</v>
      </c>
      <c r="K9" s="47">
        <f>'NEW Rates'!W11</f>
        <v>8.4500000000000011</v>
      </c>
      <c r="L9" s="48">
        <f>'NEW Rates'!X11</f>
        <v>2.5</v>
      </c>
    </row>
    <row r="10" spans="1:17">
      <c r="A10" s="43" t="s">
        <v>505</v>
      </c>
      <c r="B10" s="49"/>
      <c r="C10" s="45">
        <f>'NEW Rates'!O12</f>
        <v>3.7</v>
      </c>
      <c r="D10" s="47">
        <f>'NEW Rates'!P12</f>
        <v>5</v>
      </c>
      <c r="E10" s="47">
        <f>'NEW Rates'!Q12</f>
        <v>6.2</v>
      </c>
      <c r="F10" s="47">
        <f>'NEW Rates'!R12</f>
        <v>8.8000000000000007</v>
      </c>
      <c r="G10" s="47">
        <f t="shared" si="0"/>
        <v>11.5</v>
      </c>
      <c r="H10" s="47">
        <f>'NEW Rates'!T12</f>
        <v>11.5</v>
      </c>
      <c r="I10" s="47">
        <f>'NEW Rates'!U12</f>
        <v>13.3</v>
      </c>
      <c r="J10" s="47">
        <f>'NEW Rates'!V12</f>
        <v>15</v>
      </c>
      <c r="K10" s="47">
        <f>'NEW Rates'!W12</f>
        <v>8.4500000000000011</v>
      </c>
      <c r="L10" s="48">
        <f>'NEW Rates'!X12</f>
        <v>2.5</v>
      </c>
    </row>
    <row r="11" spans="1:17">
      <c r="A11" s="43" t="s">
        <v>506</v>
      </c>
      <c r="B11" s="49"/>
      <c r="C11" s="45">
        <f>'NEW Rates'!O13</f>
        <v>6.8500000000000005</v>
      </c>
      <c r="D11" s="47">
        <f>'NEW Rates'!P13</f>
        <v>7.5</v>
      </c>
      <c r="E11" s="47">
        <f>'NEW Rates'!Q13</f>
        <v>6.5</v>
      </c>
      <c r="F11" s="47">
        <f>'NEW Rates'!R13</f>
        <v>12.600000000000001</v>
      </c>
      <c r="G11" s="47">
        <f t="shared" si="0"/>
        <v>15.15</v>
      </c>
      <c r="H11" s="47">
        <f>'NEW Rates'!T13</f>
        <v>15.15</v>
      </c>
      <c r="I11" s="47">
        <f>'NEW Rates'!U13</f>
        <v>16.8</v>
      </c>
      <c r="J11" s="47">
        <f>'NEW Rates'!V13</f>
        <v>21.3</v>
      </c>
      <c r="K11" s="47">
        <f>'NEW Rates'!W13</f>
        <v>13</v>
      </c>
      <c r="L11" s="48">
        <f>'NEW Rates'!X13</f>
        <v>4.7</v>
      </c>
    </row>
    <row r="12" spans="1:17">
      <c r="A12" s="43" t="s">
        <v>507</v>
      </c>
      <c r="B12" s="49"/>
      <c r="C12" s="45">
        <f>'NEW Rates'!O14</f>
        <v>6.95</v>
      </c>
      <c r="D12" s="46">
        <f>'NEW Rates'!P14</f>
        <v>8.5</v>
      </c>
      <c r="E12" s="47">
        <f>'NEW Rates'!Q14</f>
        <v>11.3</v>
      </c>
      <c r="F12" s="47">
        <f>'NEW Rates'!R14</f>
        <v>13.9</v>
      </c>
      <c r="G12" s="47">
        <f t="shared" si="0"/>
        <v>19.100000000000001</v>
      </c>
      <c r="H12" s="47">
        <f>'NEW Rates'!T14</f>
        <v>19.100000000000001</v>
      </c>
      <c r="I12" s="47">
        <f>'NEW Rates'!U14</f>
        <v>26</v>
      </c>
      <c r="J12" s="47">
        <f>'NEW Rates'!V14</f>
        <v>31.200000000000003</v>
      </c>
      <c r="K12" s="47">
        <f>'NEW Rates'!W14</f>
        <v>14.75</v>
      </c>
      <c r="L12" s="48">
        <f>'NEW Rates'!X14</f>
        <v>4.75</v>
      </c>
    </row>
    <row r="13" spans="1:17">
      <c r="A13" s="43" t="s">
        <v>508</v>
      </c>
      <c r="B13" s="50"/>
      <c r="C13" s="45">
        <f>'NEW Rates'!O15</f>
        <v>3.7</v>
      </c>
      <c r="D13" s="47">
        <f>'NEW Rates'!P15</f>
        <v>3.7</v>
      </c>
      <c r="E13" s="47">
        <f>'NEW Rates'!Q15</f>
        <v>7</v>
      </c>
      <c r="F13" s="47">
        <f>'NEW Rates'!R15</f>
        <v>7.8000000000000007</v>
      </c>
      <c r="G13" s="47">
        <f t="shared" si="0"/>
        <v>10.950000000000001</v>
      </c>
      <c r="H13" s="47">
        <f>'NEW Rates'!T15</f>
        <v>10.950000000000001</v>
      </c>
      <c r="I13" s="47">
        <f>'NEW Rates'!U15</f>
        <v>14.25</v>
      </c>
      <c r="J13" s="47">
        <f>'NEW Rates'!V15</f>
        <v>17.2</v>
      </c>
      <c r="K13" s="47">
        <f>'NEW Rates'!W15</f>
        <v>8.8000000000000007</v>
      </c>
      <c r="L13" s="48">
        <f>'NEW Rates'!X15</f>
        <v>2.5</v>
      </c>
      <c r="M13" s="51"/>
      <c r="N13" s="51"/>
      <c r="O13" s="51"/>
      <c r="P13" s="51"/>
      <c r="Q13" s="51"/>
    </row>
    <row r="14" spans="1:17">
      <c r="A14" s="43" t="s">
        <v>509</v>
      </c>
      <c r="B14" s="50"/>
      <c r="C14" s="52">
        <f>'NEW Rates'!O16</f>
        <v>5.3000000000000007</v>
      </c>
      <c r="D14" s="47">
        <f>'NEW Rates'!P16</f>
        <v>5.5500000000000007</v>
      </c>
      <c r="E14" s="47">
        <f>'NEW Rates'!Q16</f>
        <v>8.4</v>
      </c>
      <c r="F14" s="47">
        <f>'NEW Rates'!R16</f>
        <v>9.2000000000000011</v>
      </c>
      <c r="G14" s="47">
        <f t="shared" si="0"/>
        <v>13.25</v>
      </c>
      <c r="H14" s="47">
        <f>'NEW Rates'!T16</f>
        <v>13.25</v>
      </c>
      <c r="I14" s="47">
        <f>'NEW Rates'!U16</f>
        <v>17</v>
      </c>
      <c r="J14" s="47">
        <f>'NEW Rates'!V16</f>
        <v>20.55</v>
      </c>
      <c r="K14" s="47">
        <f>'NEW Rates'!W16</f>
        <v>10.55</v>
      </c>
      <c r="L14" s="48">
        <f>'NEW Rates'!X16</f>
        <v>2.6500000000000004</v>
      </c>
      <c r="M14" s="51"/>
      <c r="N14" s="51"/>
      <c r="O14" s="51"/>
      <c r="P14" s="51"/>
      <c r="Q14" s="51"/>
    </row>
    <row r="15" spans="1:17">
      <c r="A15" s="43" t="s">
        <v>510</v>
      </c>
      <c r="B15" s="50"/>
      <c r="C15" s="52">
        <f>'NEW Rates'!O17</f>
        <v>422.45</v>
      </c>
      <c r="D15" s="47">
        <f>'NEW Rates'!P17</f>
        <v>465.05000000000007</v>
      </c>
      <c r="E15" s="47">
        <f>'NEW Rates'!Q17</f>
        <v>653.20000000000005</v>
      </c>
      <c r="F15" s="47">
        <f>'NEW Rates'!R17</f>
        <v>781</v>
      </c>
      <c r="G15" s="47">
        <f t="shared" si="0"/>
        <v>1068.55</v>
      </c>
      <c r="H15" s="47">
        <f>'NEW Rates'!T17</f>
        <v>1068.55</v>
      </c>
      <c r="I15" s="47">
        <f>'NEW Rates'!U17</f>
        <v>1356.1000000000001</v>
      </c>
      <c r="J15" s="47">
        <f>'NEW Rates'!V17</f>
        <v>1622.3500000000001</v>
      </c>
      <c r="K15" s="53">
        <f>'NEW Rates'!W17</f>
        <v>852</v>
      </c>
      <c r="L15" s="48">
        <f>'NEW Rates'!X17</f>
        <v>248.5</v>
      </c>
      <c r="M15" s="51"/>
      <c r="N15" s="51"/>
      <c r="O15" s="51"/>
      <c r="P15" s="51"/>
      <c r="Q15" s="51"/>
    </row>
    <row r="16" spans="1:17">
      <c r="A16" s="43" t="s">
        <v>511</v>
      </c>
      <c r="B16" s="50"/>
      <c r="C16" s="52">
        <f>'NEW Rates'!O18</f>
        <v>5.95</v>
      </c>
      <c r="D16" s="47">
        <f>'NEW Rates'!P18</f>
        <v>6.5500000000000007</v>
      </c>
      <c r="E16" s="47">
        <f>'NEW Rates'!Q18</f>
        <v>9.2000000000000011</v>
      </c>
      <c r="F16" s="47">
        <f>'NEW Rates'!R18</f>
        <v>11</v>
      </c>
      <c r="G16" s="47">
        <f t="shared" si="0"/>
        <v>15.05</v>
      </c>
      <c r="H16" s="47">
        <f>'NEW Rates'!T18</f>
        <v>15.05</v>
      </c>
      <c r="I16" s="47">
        <f>'NEW Rates'!U18</f>
        <v>19.100000000000001</v>
      </c>
      <c r="J16" s="47">
        <f>'NEW Rates'!V18</f>
        <v>22.85</v>
      </c>
      <c r="K16" s="47">
        <f>'NEW Rates'!W18</f>
        <v>12</v>
      </c>
      <c r="L16" s="48">
        <f>'NEW Rates'!X18</f>
        <v>3.5</v>
      </c>
      <c r="M16" s="51"/>
      <c r="N16" s="51"/>
      <c r="O16" s="51"/>
      <c r="P16" s="51"/>
      <c r="Q16" s="51"/>
    </row>
    <row r="17" spans="1:18">
      <c r="A17" s="43" t="s">
        <v>512</v>
      </c>
      <c r="B17" s="50"/>
      <c r="C17" s="52">
        <f>'NEW Rates'!O19</f>
        <v>1393.0500000000002</v>
      </c>
      <c r="D17" s="47">
        <f>'NEW Rates'!P19</f>
        <v>1568.75</v>
      </c>
      <c r="E17" s="47">
        <f>'NEW Rates'!Q19</f>
        <v>2171.15</v>
      </c>
      <c r="F17" s="47">
        <f>'NEW Rates'!R19</f>
        <v>2622.9500000000003</v>
      </c>
      <c r="G17" s="47">
        <f t="shared" si="0"/>
        <v>3614.4</v>
      </c>
      <c r="H17" s="47">
        <f>'NEW Rates'!T19</f>
        <v>3614.4</v>
      </c>
      <c r="I17" s="47">
        <f>'NEW Rates'!U19</f>
        <v>4580.75</v>
      </c>
      <c r="J17" s="47">
        <f>'NEW Rates'!V19</f>
        <v>5446.7000000000007</v>
      </c>
      <c r="K17" s="47">
        <f>'NEW Rates'!W19</f>
        <v>2861.4</v>
      </c>
      <c r="L17" s="48">
        <f>'NEW Rates'!X19</f>
        <v>803.2</v>
      </c>
      <c r="N17" s="51"/>
      <c r="O17" s="51"/>
      <c r="P17" s="51"/>
      <c r="Q17" s="51"/>
    </row>
    <row r="18" spans="1:18" ht="13.5" thickBot="1">
      <c r="A18" s="54" t="s">
        <v>513</v>
      </c>
      <c r="B18" s="55"/>
      <c r="C18" s="56">
        <f>'NEW Rates'!O20</f>
        <v>5.5500000000000007</v>
      </c>
      <c r="D18" s="57">
        <f>'NEW Rates'!P20</f>
        <v>6.25</v>
      </c>
      <c r="E18" s="57">
        <f>'NEW Rates'!Q20</f>
        <v>8.65</v>
      </c>
      <c r="F18" s="57">
        <f>'NEW Rates'!R20</f>
        <v>10.450000000000001</v>
      </c>
      <c r="G18" s="57">
        <f t="shared" si="0"/>
        <v>14.4</v>
      </c>
      <c r="H18" s="57">
        <f>'NEW Rates'!T20</f>
        <v>14.4</v>
      </c>
      <c r="I18" s="57">
        <f>'NEW Rates'!U20</f>
        <v>18.25</v>
      </c>
      <c r="J18" s="57">
        <f>'NEW Rates'!V20</f>
        <v>21.700000000000003</v>
      </c>
      <c r="K18" s="57">
        <f>'NEW Rates'!W20</f>
        <v>11.4</v>
      </c>
      <c r="L18" s="57">
        <f>'NEW Rates'!X20</f>
        <v>3.2</v>
      </c>
      <c r="M18" s="51"/>
      <c r="N18" s="51"/>
      <c r="O18" s="51"/>
      <c r="P18" s="51"/>
      <c r="Q18" s="51"/>
    </row>
    <row r="19" spans="1:18" s="59" customFormat="1">
      <c r="A19" s="58"/>
      <c r="C19" s="60"/>
      <c r="D19" s="60"/>
      <c r="E19" s="60"/>
      <c r="F19" s="60"/>
      <c r="G19" s="60"/>
      <c r="H19" s="60"/>
      <c r="I19" s="60"/>
      <c r="J19" s="61"/>
      <c r="K19" s="60"/>
      <c r="L19" s="61"/>
      <c r="M19" s="51"/>
      <c r="N19" s="51"/>
      <c r="O19" s="51"/>
      <c r="P19" s="51"/>
      <c r="Q19" s="51"/>
    </row>
    <row r="20" spans="1:18" ht="13.5" thickBot="1">
      <c r="C20" s="62"/>
      <c r="D20" s="62"/>
      <c r="E20" s="62"/>
      <c r="F20" s="62"/>
      <c r="G20" s="62"/>
      <c r="H20" s="62"/>
      <c r="I20" s="63"/>
      <c r="J20" s="61"/>
      <c r="K20" s="62"/>
      <c r="L20" s="61"/>
      <c r="M20" s="51"/>
      <c r="N20" s="51"/>
      <c r="O20" s="51"/>
      <c r="P20" s="51"/>
      <c r="Q20" s="51"/>
      <c r="R20" s="42"/>
    </row>
    <row r="21" spans="1:18" ht="13.5" thickBot="1">
      <c r="A21" s="39" t="s">
        <v>575</v>
      </c>
      <c r="B21" s="40"/>
      <c r="C21" s="41" t="s">
        <v>565</v>
      </c>
      <c r="D21" s="41" t="s">
        <v>566</v>
      </c>
      <c r="E21" s="41" t="s">
        <v>567</v>
      </c>
      <c r="F21" s="41" t="s">
        <v>568</v>
      </c>
      <c r="G21" s="41" t="s">
        <v>569</v>
      </c>
      <c r="H21" s="41" t="s">
        <v>570</v>
      </c>
      <c r="I21" s="41" t="s">
        <v>571</v>
      </c>
      <c r="J21" s="41" t="s">
        <v>572</v>
      </c>
      <c r="K21" s="41" t="s">
        <v>573</v>
      </c>
      <c r="L21" s="41" t="s">
        <v>574</v>
      </c>
      <c r="M21" s="51"/>
      <c r="N21" s="51"/>
      <c r="O21" s="51"/>
      <c r="P21" s="51"/>
      <c r="Q21" s="51"/>
      <c r="R21" s="42"/>
    </row>
    <row r="22" spans="1:18">
      <c r="A22" s="64" t="s">
        <v>576</v>
      </c>
      <c r="B22" s="65"/>
      <c r="C22" s="66">
        <v>250</v>
      </c>
      <c r="D22" s="62">
        <v>250</v>
      </c>
      <c r="E22" s="62">
        <v>250</v>
      </c>
      <c r="F22" s="62">
        <v>250</v>
      </c>
      <c r="G22" s="62">
        <v>200</v>
      </c>
      <c r="H22" s="62">
        <v>200</v>
      </c>
      <c r="I22" s="63">
        <v>200</v>
      </c>
      <c r="J22" s="63">
        <v>200</v>
      </c>
      <c r="K22" s="62">
        <v>200</v>
      </c>
      <c r="L22" s="67">
        <v>250</v>
      </c>
      <c r="M22" s="51"/>
      <c r="N22" s="51"/>
      <c r="O22" s="51"/>
      <c r="P22" s="51"/>
      <c r="Q22" s="51"/>
      <c r="R22" s="42"/>
    </row>
    <row r="23" spans="1:18">
      <c r="A23" s="43" t="s">
        <v>501</v>
      </c>
      <c r="B23" s="44"/>
      <c r="C23" s="68">
        <f>C6</f>
        <v>46.1</v>
      </c>
      <c r="D23" s="68">
        <f t="shared" ref="D23:L23" si="1">D6</f>
        <v>47.300000000000004</v>
      </c>
      <c r="E23" s="68">
        <f t="shared" si="1"/>
        <v>49.400000000000006</v>
      </c>
      <c r="F23" s="68">
        <f t="shared" si="1"/>
        <v>55.300000000000004</v>
      </c>
      <c r="G23" s="68">
        <f t="shared" si="1"/>
        <v>60.45</v>
      </c>
      <c r="H23" s="68">
        <f t="shared" si="1"/>
        <v>60.45</v>
      </c>
      <c r="I23" s="68">
        <f t="shared" si="1"/>
        <v>64.150000000000006</v>
      </c>
      <c r="J23" s="68">
        <f t="shared" si="1"/>
        <v>71.150000000000006</v>
      </c>
      <c r="K23" s="68">
        <f t="shared" si="1"/>
        <v>56.550000000000004</v>
      </c>
      <c r="L23" s="68">
        <f t="shared" si="1"/>
        <v>45</v>
      </c>
    </row>
    <row r="24" spans="1:18">
      <c r="A24" s="43" t="s">
        <v>502</v>
      </c>
      <c r="B24" s="49"/>
      <c r="C24" s="68">
        <f t="shared" ref="C24:L24" si="2">C7</f>
        <v>5.5</v>
      </c>
      <c r="D24" s="70">
        <f t="shared" si="2"/>
        <v>6.65</v>
      </c>
      <c r="E24" s="70">
        <f t="shared" si="2"/>
        <v>7.95</v>
      </c>
      <c r="F24" s="70">
        <f t="shared" si="2"/>
        <v>8.8000000000000007</v>
      </c>
      <c r="G24" s="70">
        <f t="shared" si="2"/>
        <v>13.3</v>
      </c>
      <c r="H24" s="70">
        <f t="shared" si="2"/>
        <v>13.3</v>
      </c>
      <c r="I24" s="70">
        <f t="shared" si="2"/>
        <v>15</v>
      </c>
      <c r="J24" s="70">
        <f t="shared" si="2"/>
        <v>15</v>
      </c>
      <c r="K24" s="70">
        <f t="shared" si="2"/>
        <v>10.25</v>
      </c>
      <c r="L24" s="62">
        <f t="shared" si="2"/>
        <v>3.6500000000000004</v>
      </c>
    </row>
    <row r="25" spans="1:18">
      <c r="A25" s="43" t="s">
        <v>503</v>
      </c>
      <c r="B25" s="49"/>
      <c r="C25" s="68">
        <f t="shared" ref="C25:L25" si="3">C8</f>
        <v>5.5</v>
      </c>
      <c r="D25" s="70">
        <f t="shared" si="3"/>
        <v>6.65</v>
      </c>
      <c r="E25" s="70">
        <f t="shared" si="3"/>
        <v>7.95</v>
      </c>
      <c r="F25" s="70">
        <f t="shared" si="3"/>
        <v>8.8000000000000007</v>
      </c>
      <c r="G25" s="70">
        <f t="shared" si="3"/>
        <v>11.5</v>
      </c>
      <c r="H25" s="70">
        <f t="shared" si="3"/>
        <v>11.5</v>
      </c>
      <c r="I25" s="70">
        <f t="shared" si="3"/>
        <v>13.3</v>
      </c>
      <c r="J25" s="70">
        <f t="shared" si="3"/>
        <v>15</v>
      </c>
      <c r="K25" s="70">
        <f t="shared" si="3"/>
        <v>8.4500000000000011</v>
      </c>
      <c r="L25" s="62">
        <f t="shared" si="3"/>
        <v>3.6500000000000004</v>
      </c>
    </row>
    <row r="26" spans="1:18">
      <c r="A26" s="43" t="s">
        <v>504</v>
      </c>
      <c r="B26" s="49"/>
      <c r="C26" s="68">
        <f t="shared" ref="C26:L26" si="4">C9</f>
        <v>3.7</v>
      </c>
      <c r="D26" s="70">
        <f t="shared" si="4"/>
        <v>5</v>
      </c>
      <c r="E26" s="70">
        <f t="shared" si="4"/>
        <v>6.2</v>
      </c>
      <c r="F26" s="70">
        <f t="shared" si="4"/>
        <v>8.8000000000000007</v>
      </c>
      <c r="G26" s="70">
        <f t="shared" si="4"/>
        <v>11.5</v>
      </c>
      <c r="H26" s="70">
        <f t="shared" si="4"/>
        <v>11.5</v>
      </c>
      <c r="I26" s="70">
        <f t="shared" si="4"/>
        <v>13.3</v>
      </c>
      <c r="J26" s="70">
        <f t="shared" si="4"/>
        <v>15</v>
      </c>
      <c r="K26" s="70">
        <f t="shared" si="4"/>
        <v>8.4500000000000011</v>
      </c>
      <c r="L26" s="62">
        <f t="shared" si="4"/>
        <v>2.5</v>
      </c>
    </row>
    <row r="27" spans="1:18">
      <c r="A27" s="43" t="s">
        <v>505</v>
      </c>
      <c r="B27" s="49"/>
      <c r="C27" s="68">
        <f t="shared" ref="C27:L27" si="5">C10</f>
        <v>3.7</v>
      </c>
      <c r="D27" s="70">
        <f t="shared" si="5"/>
        <v>5</v>
      </c>
      <c r="E27" s="70">
        <f t="shared" si="5"/>
        <v>6.2</v>
      </c>
      <c r="F27" s="70">
        <f t="shared" si="5"/>
        <v>8.8000000000000007</v>
      </c>
      <c r="G27" s="70">
        <f t="shared" si="5"/>
        <v>11.5</v>
      </c>
      <c r="H27" s="70">
        <f t="shared" si="5"/>
        <v>11.5</v>
      </c>
      <c r="I27" s="70">
        <f t="shared" si="5"/>
        <v>13.3</v>
      </c>
      <c r="J27" s="70">
        <f t="shared" si="5"/>
        <v>15</v>
      </c>
      <c r="K27" s="70">
        <f t="shared" si="5"/>
        <v>8.4500000000000011</v>
      </c>
      <c r="L27" s="62">
        <f t="shared" si="5"/>
        <v>2.5</v>
      </c>
    </row>
    <row r="28" spans="1:18">
      <c r="A28" s="43" t="s">
        <v>506</v>
      </c>
      <c r="B28" s="49"/>
      <c r="C28" s="68">
        <f t="shared" ref="C28:L28" si="6">C11</f>
        <v>6.8500000000000005</v>
      </c>
      <c r="D28" s="70">
        <f t="shared" si="6"/>
        <v>7.5</v>
      </c>
      <c r="E28" s="70">
        <f t="shared" si="6"/>
        <v>6.5</v>
      </c>
      <c r="F28" s="70">
        <f t="shared" si="6"/>
        <v>12.600000000000001</v>
      </c>
      <c r="G28" s="70">
        <f t="shared" si="6"/>
        <v>15.15</v>
      </c>
      <c r="H28" s="70">
        <f t="shared" si="6"/>
        <v>15.15</v>
      </c>
      <c r="I28" s="70">
        <f t="shared" si="6"/>
        <v>16.8</v>
      </c>
      <c r="J28" s="70">
        <f t="shared" si="6"/>
        <v>21.3</v>
      </c>
      <c r="K28" s="70">
        <f t="shared" si="6"/>
        <v>13</v>
      </c>
      <c r="L28" s="62">
        <f t="shared" si="6"/>
        <v>4.7</v>
      </c>
    </row>
    <row r="29" spans="1:18">
      <c r="A29" s="43" t="s">
        <v>507</v>
      </c>
      <c r="B29" s="49"/>
      <c r="C29" s="68">
        <f t="shared" ref="C29:L29" si="7">C12</f>
        <v>6.95</v>
      </c>
      <c r="D29" s="69">
        <f t="shared" si="7"/>
        <v>8.5</v>
      </c>
      <c r="E29" s="70">
        <f t="shared" si="7"/>
        <v>11.3</v>
      </c>
      <c r="F29" s="70">
        <f t="shared" si="7"/>
        <v>13.9</v>
      </c>
      <c r="G29" s="70">
        <f t="shared" si="7"/>
        <v>19.100000000000001</v>
      </c>
      <c r="H29" s="70">
        <f t="shared" si="7"/>
        <v>19.100000000000001</v>
      </c>
      <c r="I29" s="70">
        <f t="shared" si="7"/>
        <v>26</v>
      </c>
      <c r="J29" s="70">
        <f t="shared" si="7"/>
        <v>31.200000000000003</v>
      </c>
      <c r="K29" s="70">
        <f t="shared" si="7"/>
        <v>14.75</v>
      </c>
      <c r="L29" s="62">
        <f t="shared" si="7"/>
        <v>4.75</v>
      </c>
    </row>
    <row r="30" spans="1:18">
      <c r="A30" s="43" t="s">
        <v>508</v>
      </c>
      <c r="B30" s="50"/>
      <c r="C30" s="68">
        <f t="shared" ref="C30:L30" si="8">C13</f>
        <v>3.7</v>
      </c>
      <c r="D30" s="70">
        <f t="shared" si="8"/>
        <v>3.7</v>
      </c>
      <c r="E30" s="70">
        <f t="shared" si="8"/>
        <v>7</v>
      </c>
      <c r="F30" s="70">
        <f t="shared" si="8"/>
        <v>7.8000000000000007</v>
      </c>
      <c r="G30" s="70">
        <f t="shared" si="8"/>
        <v>10.950000000000001</v>
      </c>
      <c r="H30" s="70">
        <f t="shared" si="8"/>
        <v>10.950000000000001</v>
      </c>
      <c r="I30" s="70">
        <f t="shared" si="8"/>
        <v>14.25</v>
      </c>
      <c r="J30" s="70">
        <f t="shared" si="8"/>
        <v>17.2</v>
      </c>
      <c r="K30" s="70">
        <f t="shared" si="8"/>
        <v>8.8000000000000007</v>
      </c>
      <c r="L30" s="62">
        <f t="shared" si="8"/>
        <v>2.5</v>
      </c>
      <c r="M30" s="51"/>
      <c r="N30" s="51"/>
      <c r="O30" s="51"/>
      <c r="P30" s="51"/>
      <c r="Q30" s="51"/>
    </row>
    <row r="31" spans="1:18">
      <c r="A31" s="43" t="s">
        <v>509</v>
      </c>
      <c r="B31" s="50"/>
      <c r="C31" s="71">
        <f t="shared" ref="C31:L31" si="9">C14</f>
        <v>5.3000000000000007</v>
      </c>
      <c r="D31" s="70">
        <f t="shared" si="9"/>
        <v>5.5500000000000007</v>
      </c>
      <c r="E31" s="70">
        <f t="shared" si="9"/>
        <v>8.4</v>
      </c>
      <c r="F31" s="70">
        <f t="shared" si="9"/>
        <v>9.2000000000000011</v>
      </c>
      <c r="G31" s="70">
        <f t="shared" si="9"/>
        <v>13.25</v>
      </c>
      <c r="H31" s="70">
        <f t="shared" si="9"/>
        <v>13.25</v>
      </c>
      <c r="I31" s="70">
        <f t="shared" si="9"/>
        <v>17</v>
      </c>
      <c r="J31" s="70">
        <f t="shared" si="9"/>
        <v>20.55</v>
      </c>
      <c r="K31" s="70">
        <f t="shared" si="9"/>
        <v>10.55</v>
      </c>
      <c r="L31" s="62">
        <f t="shared" si="9"/>
        <v>2.6500000000000004</v>
      </c>
      <c r="M31" s="51"/>
      <c r="N31" s="51"/>
      <c r="O31" s="51"/>
      <c r="P31" s="51"/>
      <c r="Q31" s="51"/>
    </row>
    <row r="32" spans="1:18">
      <c r="A32" s="43" t="s">
        <v>510</v>
      </c>
      <c r="B32" s="50"/>
      <c r="C32" s="71">
        <f t="shared" ref="C32:L32" si="10">C15</f>
        <v>422.45</v>
      </c>
      <c r="D32" s="70">
        <f t="shared" si="10"/>
        <v>465.05000000000007</v>
      </c>
      <c r="E32" s="70">
        <f t="shared" si="10"/>
        <v>653.20000000000005</v>
      </c>
      <c r="F32" s="70">
        <f t="shared" si="10"/>
        <v>781</v>
      </c>
      <c r="G32" s="70">
        <f t="shared" si="10"/>
        <v>1068.55</v>
      </c>
      <c r="H32" s="70">
        <f t="shared" si="10"/>
        <v>1068.55</v>
      </c>
      <c r="I32" s="70">
        <f t="shared" si="10"/>
        <v>1356.1000000000001</v>
      </c>
      <c r="J32" s="70">
        <f t="shared" si="10"/>
        <v>1622.3500000000001</v>
      </c>
      <c r="K32" s="70">
        <f t="shared" si="10"/>
        <v>852</v>
      </c>
      <c r="L32" s="62">
        <f t="shared" si="10"/>
        <v>248.5</v>
      </c>
      <c r="M32" s="51"/>
      <c r="N32" s="51"/>
      <c r="O32" s="51"/>
      <c r="P32" s="51"/>
      <c r="Q32" s="51"/>
    </row>
    <row r="33" spans="1:21">
      <c r="A33" s="43" t="s">
        <v>511</v>
      </c>
      <c r="B33" s="50"/>
      <c r="C33" s="71">
        <f t="shared" ref="C33:L33" si="11">C16</f>
        <v>5.95</v>
      </c>
      <c r="D33" s="70">
        <f t="shared" si="11"/>
        <v>6.5500000000000007</v>
      </c>
      <c r="E33" s="70">
        <f t="shared" si="11"/>
        <v>9.2000000000000011</v>
      </c>
      <c r="F33" s="70">
        <f t="shared" si="11"/>
        <v>11</v>
      </c>
      <c r="G33" s="70">
        <f t="shared" si="11"/>
        <v>15.05</v>
      </c>
      <c r="H33" s="70">
        <f t="shared" si="11"/>
        <v>15.05</v>
      </c>
      <c r="I33" s="70">
        <f t="shared" si="11"/>
        <v>19.100000000000001</v>
      </c>
      <c r="J33" s="70">
        <f t="shared" si="11"/>
        <v>22.85</v>
      </c>
      <c r="K33" s="70">
        <f t="shared" si="11"/>
        <v>12</v>
      </c>
      <c r="L33" s="62">
        <f t="shared" si="11"/>
        <v>3.5</v>
      </c>
      <c r="M33" s="51"/>
      <c r="N33" s="51"/>
      <c r="O33" s="51"/>
      <c r="P33" s="51"/>
      <c r="Q33" s="51"/>
    </row>
    <row r="34" spans="1:21">
      <c r="A34" s="43" t="s">
        <v>512</v>
      </c>
      <c r="B34" s="50"/>
      <c r="C34" s="71">
        <f t="shared" ref="C34:L34" si="12">C17</f>
        <v>1393.0500000000002</v>
      </c>
      <c r="D34" s="70">
        <f t="shared" si="12"/>
        <v>1568.75</v>
      </c>
      <c r="E34" s="70">
        <f t="shared" si="12"/>
        <v>2171.15</v>
      </c>
      <c r="F34" s="70">
        <f t="shared" si="12"/>
        <v>2622.9500000000003</v>
      </c>
      <c r="G34" s="70">
        <f t="shared" si="12"/>
        <v>3614.4</v>
      </c>
      <c r="H34" s="70">
        <f t="shared" si="12"/>
        <v>3614.4</v>
      </c>
      <c r="I34" s="70">
        <f t="shared" si="12"/>
        <v>4580.75</v>
      </c>
      <c r="J34" s="70">
        <f t="shared" si="12"/>
        <v>5446.7000000000007</v>
      </c>
      <c r="K34" s="70">
        <f t="shared" si="12"/>
        <v>2861.4</v>
      </c>
      <c r="L34" s="62">
        <f t="shared" si="12"/>
        <v>803.2</v>
      </c>
      <c r="M34" s="51"/>
      <c r="N34" s="51"/>
      <c r="O34" s="51"/>
      <c r="P34" s="51"/>
      <c r="Q34" s="51"/>
    </row>
    <row r="35" spans="1:21" ht="13.5" thickBot="1">
      <c r="A35" s="54" t="s">
        <v>513</v>
      </c>
      <c r="B35" s="55"/>
      <c r="C35" s="72">
        <f t="shared" ref="C35:L35" si="13">C18</f>
        <v>5.5500000000000007</v>
      </c>
      <c r="D35" s="73">
        <f t="shared" si="13"/>
        <v>6.25</v>
      </c>
      <c r="E35" s="73">
        <f t="shared" si="13"/>
        <v>8.65</v>
      </c>
      <c r="F35" s="73">
        <f t="shared" si="13"/>
        <v>10.450000000000001</v>
      </c>
      <c r="G35" s="73">
        <f t="shared" si="13"/>
        <v>14.4</v>
      </c>
      <c r="H35" s="73">
        <f t="shared" si="13"/>
        <v>14.4</v>
      </c>
      <c r="I35" s="73">
        <f t="shared" si="13"/>
        <v>18.25</v>
      </c>
      <c r="J35" s="73">
        <f t="shared" si="13"/>
        <v>21.700000000000003</v>
      </c>
      <c r="K35" s="73">
        <f t="shared" si="13"/>
        <v>11.4</v>
      </c>
      <c r="L35" s="73">
        <f t="shared" si="13"/>
        <v>3.2</v>
      </c>
      <c r="M35" s="51"/>
      <c r="N35" s="51"/>
      <c r="O35" s="51"/>
      <c r="P35" s="51"/>
      <c r="Q35" s="51"/>
    </row>
    <row r="36" spans="1:21" s="59" customFormat="1">
      <c r="A36" s="58"/>
      <c r="C36" s="60"/>
      <c r="D36" s="60"/>
      <c r="E36" s="60"/>
      <c r="F36" s="60"/>
      <c r="G36" s="60"/>
      <c r="H36" s="60"/>
      <c r="I36" s="60"/>
      <c r="J36" s="61"/>
      <c r="K36" s="60"/>
      <c r="L36" s="61"/>
      <c r="M36" s="51"/>
      <c r="N36" s="51"/>
      <c r="O36" s="51"/>
      <c r="P36" s="51"/>
      <c r="Q36" s="51"/>
      <c r="R36" s="74"/>
    </row>
    <row r="37" spans="1:21">
      <c r="C37" s="21"/>
      <c r="D37" s="21"/>
      <c r="E37" s="21"/>
      <c r="F37" s="21"/>
      <c r="G37" s="21"/>
      <c r="H37" s="21"/>
      <c r="I37" s="75"/>
      <c r="J37" s="61"/>
      <c r="K37" s="21"/>
      <c r="L37" s="61"/>
      <c r="M37" s="51"/>
      <c r="N37" s="51"/>
      <c r="O37" s="51"/>
      <c r="P37" s="51"/>
      <c r="Q37" s="51"/>
      <c r="R37" s="42"/>
    </row>
    <row r="38" spans="1:21" ht="15.75">
      <c r="A38" s="76" t="s">
        <v>562</v>
      </c>
      <c r="C38" s="20" t="s">
        <v>563</v>
      </c>
      <c r="D38" s="147"/>
      <c r="E38" s="21"/>
      <c r="F38" s="21"/>
      <c r="G38" s="21"/>
      <c r="H38" s="21"/>
      <c r="I38" s="75"/>
      <c r="J38" s="61"/>
      <c r="K38" s="21"/>
      <c r="L38" s="61"/>
      <c r="M38" s="51"/>
      <c r="N38" s="51"/>
      <c r="O38" s="51"/>
      <c r="P38" s="51"/>
      <c r="Q38" s="51"/>
      <c r="R38" s="42"/>
    </row>
    <row r="39" spans="1:21" ht="18">
      <c r="A39" s="78" t="s">
        <v>683</v>
      </c>
      <c r="C39" s="28">
        <v>250</v>
      </c>
      <c r="D39" s="77"/>
      <c r="E39" s="21"/>
      <c r="F39" s="21"/>
      <c r="G39" s="21"/>
      <c r="H39" s="21"/>
      <c r="I39" s="75"/>
      <c r="J39" s="61"/>
      <c r="K39" s="21"/>
      <c r="L39" s="61"/>
      <c r="M39" s="51"/>
      <c r="N39" s="51"/>
      <c r="O39" s="51"/>
      <c r="P39" s="51"/>
      <c r="Q39" s="51"/>
      <c r="R39" s="42"/>
    </row>
    <row r="40" spans="1:21" ht="13.5" thickBot="1">
      <c r="C40" s="21"/>
      <c r="D40" s="21"/>
      <c r="E40" s="21"/>
      <c r="F40" s="21"/>
      <c r="G40" s="21"/>
      <c r="H40" s="21"/>
      <c r="I40" s="75"/>
      <c r="J40" s="61"/>
      <c r="K40" s="21"/>
      <c r="L40" s="61"/>
      <c r="M40" s="51"/>
      <c r="N40" s="51"/>
      <c r="O40" s="51"/>
      <c r="P40" s="51"/>
      <c r="Q40" s="51"/>
      <c r="R40" s="74"/>
      <c r="S40" s="59"/>
      <c r="T40" s="59"/>
      <c r="U40" s="59"/>
    </row>
    <row r="41" spans="1:21" ht="13.5" thickBot="1">
      <c r="A41" s="39" t="s">
        <v>575</v>
      </c>
      <c r="B41" s="40"/>
      <c r="C41" s="41" t="s">
        <v>565</v>
      </c>
      <c r="D41" s="41" t="s">
        <v>566</v>
      </c>
      <c r="E41" s="41" t="s">
        <v>567</v>
      </c>
      <c r="F41" s="41" t="s">
        <v>568</v>
      </c>
      <c r="G41" s="41" t="s">
        <v>569</v>
      </c>
      <c r="H41" s="41" t="s">
        <v>570</v>
      </c>
      <c r="I41" s="41" t="s">
        <v>571</v>
      </c>
      <c r="J41" s="41" t="s">
        <v>572</v>
      </c>
      <c r="K41" s="41" t="s">
        <v>573</v>
      </c>
      <c r="L41" s="41" t="s">
        <v>574</v>
      </c>
      <c r="M41" s="51"/>
      <c r="N41" s="51"/>
      <c r="O41" s="58"/>
      <c r="P41" s="58"/>
      <c r="Q41" s="58"/>
      <c r="R41" s="79"/>
      <c r="S41" s="79"/>
      <c r="T41" s="79"/>
      <c r="U41" s="79"/>
    </row>
    <row r="42" spans="1:21">
      <c r="A42" s="64" t="s">
        <v>576</v>
      </c>
      <c r="B42" s="65"/>
      <c r="C42" s="66">
        <v>250</v>
      </c>
      <c r="D42" s="62">
        <v>250</v>
      </c>
      <c r="E42" s="62">
        <v>250</v>
      </c>
      <c r="F42" s="62">
        <v>250</v>
      </c>
      <c r="G42" s="62">
        <v>200</v>
      </c>
      <c r="H42" s="62">
        <v>200</v>
      </c>
      <c r="I42" s="63">
        <v>200</v>
      </c>
      <c r="J42" s="63">
        <v>200</v>
      </c>
      <c r="K42" s="62">
        <v>200</v>
      </c>
      <c r="L42" s="80">
        <v>250</v>
      </c>
      <c r="M42" s="51"/>
      <c r="N42" s="51"/>
      <c r="O42" s="58"/>
      <c r="P42" s="58"/>
      <c r="Q42" s="58"/>
      <c r="R42" s="79"/>
      <c r="S42" s="79"/>
      <c r="T42" s="79"/>
      <c r="U42" s="79"/>
    </row>
    <row r="43" spans="1:21">
      <c r="A43" s="43" t="s">
        <v>518</v>
      </c>
      <c r="B43" s="49"/>
      <c r="C43" s="81">
        <f>'NEW Rates'!O54</f>
        <v>48.7</v>
      </c>
      <c r="D43" s="81">
        <f>'NEW Rates'!P54</f>
        <v>50.95</v>
      </c>
      <c r="E43" s="81">
        <f>'NEW Rates'!Q54</f>
        <v>53.800000000000004</v>
      </c>
      <c r="F43" s="81">
        <f>'NEW Rates'!R54</f>
        <v>59.900000000000006</v>
      </c>
      <c r="G43" s="81">
        <f>H43</f>
        <v>68.600000000000009</v>
      </c>
      <c r="H43" s="81">
        <f>'NEW Rates'!T54</f>
        <v>68.600000000000009</v>
      </c>
      <c r="I43" s="81">
        <f>'NEW Rates'!U54</f>
        <v>73.650000000000006</v>
      </c>
      <c r="J43" s="81">
        <f>'NEW Rates'!V54</f>
        <v>79.900000000000006</v>
      </c>
      <c r="K43" s="81">
        <f>'NEW Rates'!W54</f>
        <v>62.25</v>
      </c>
      <c r="L43" s="81">
        <f>'NEW Rates'!X54</f>
        <v>45.95</v>
      </c>
      <c r="M43" s="51"/>
      <c r="N43" s="51"/>
      <c r="O43" s="58"/>
      <c r="P43" s="58"/>
      <c r="Q43" s="58"/>
      <c r="R43" s="79"/>
      <c r="S43" s="79"/>
      <c r="T43" s="79"/>
      <c r="U43" s="79"/>
    </row>
    <row r="44" spans="1:21">
      <c r="A44" s="43" t="s">
        <v>519</v>
      </c>
      <c r="B44" s="49"/>
      <c r="C44" s="81">
        <f>'NEW Rates'!O55</f>
        <v>53.150000000000006</v>
      </c>
      <c r="D44" s="81">
        <f>'NEW Rates'!P55</f>
        <v>57.2</v>
      </c>
      <c r="E44" s="81">
        <f>'NEW Rates'!Q55</f>
        <v>61.7</v>
      </c>
      <c r="F44" s="81">
        <f>'NEW Rates'!R55</f>
        <v>65.05</v>
      </c>
      <c r="G44" s="81">
        <f t="shared" ref="G44:G58" si="14">H44</f>
        <v>81.95</v>
      </c>
      <c r="H44" s="81">
        <f>'NEW Rates'!T55</f>
        <v>81.95</v>
      </c>
      <c r="I44" s="70">
        <f>'NEW Rates'!U55</f>
        <v>89.2</v>
      </c>
      <c r="J44" s="70">
        <f>'NEW Rates'!V55</f>
        <v>97.550000000000011</v>
      </c>
      <c r="K44" s="81">
        <f>'NEW Rates'!W55</f>
        <v>71.350000000000009</v>
      </c>
      <c r="L44" s="81">
        <f>'NEW Rates'!X55</f>
        <v>48.400000000000006</v>
      </c>
      <c r="M44" s="51"/>
      <c r="N44" s="51"/>
      <c r="O44" s="58"/>
      <c r="P44" s="58"/>
      <c r="Q44" s="58"/>
      <c r="R44" s="79"/>
      <c r="S44" s="79"/>
      <c r="T44" s="79"/>
      <c r="U44" s="79"/>
    </row>
    <row r="45" spans="1:21">
      <c r="A45" s="43" t="s">
        <v>520</v>
      </c>
      <c r="B45" s="49"/>
      <c r="C45" s="81">
        <f>'NEW Rates'!O56</f>
        <v>57.800000000000004</v>
      </c>
      <c r="D45" s="81">
        <f>'NEW Rates'!P56</f>
        <v>62.2</v>
      </c>
      <c r="E45" s="81">
        <f>'NEW Rates'!Q56</f>
        <v>67.95</v>
      </c>
      <c r="F45" s="81">
        <f>'NEW Rates'!R56</f>
        <v>71.150000000000006</v>
      </c>
      <c r="G45" s="81">
        <f t="shared" si="14"/>
        <v>95.9</v>
      </c>
      <c r="H45" s="81">
        <f>'NEW Rates'!T56</f>
        <v>95.9</v>
      </c>
      <c r="I45" s="70">
        <f>'NEW Rates'!U56</f>
        <v>105.25</v>
      </c>
      <c r="J45" s="70">
        <f>'NEW Rates'!V56</f>
        <v>115.45</v>
      </c>
      <c r="K45" s="81">
        <f>'NEW Rates'!W56</f>
        <v>81.5</v>
      </c>
      <c r="L45" s="81">
        <f>'NEW Rates'!X56</f>
        <v>52.300000000000004</v>
      </c>
      <c r="M45" s="51"/>
      <c r="N45" s="51"/>
      <c r="O45" s="58"/>
      <c r="P45" s="58"/>
      <c r="Q45" s="58"/>
      <c r="R45" s="79"/>
      <c r="S45" s="79"/>
      <c r="T45" s="79"/>
      <c r="U45" s="79"/>
    </row>
    <row r="46" spans="1:21">
      <c r="A46" s="43" t="s">
        <v>521</v>
      </c>
      <c r="B46" s="49"/>
      <c r="C46" s="81">
        <f>'NEW Rates'!O57</f>
        <v>62.900000000000006</v>
      </c>
      <c r="D46" s="81">
        <f>'NEW Rates'!P57</f>
        <v>67.650000000000006</v>
      </c>
      <c r="E46" s="81">
        <f>'NEW Rates'!Q57</f>
        <v>74.3</v>
      </c>
      <c r="F46" s="81">
        <f>'NEW Rates'!R57</f>
        <v>77.850000000000009</v>
      </c>
      <c r="G46" s="81">
        <f t="shared" si="14"/>
        <v>110.60000000000001</v>
      </c>
      <c r="H46" s="81">
        <f>'NEW Rates'!T57</f>
        <v>110.60000000000001</v>
      </c>
      <c r="I46" s="70">
        <f>'NEW Rates'!U57</f>
        <v>121.9</v>
      </c>
      <c r="J46" s="70">
        <f>'NEW Rates'!V57</f>
        <v>134.80000000000001</v>
      </c>
      <c r="K46" s="81">
        <f>'NEW Rates'!W57</f>
        <v>92.65</v>
      </c>
      <c r="L46" s="81">
        <f>'NEW Rates'!X57</f>
        <v>56.800000000000004</v>
      </c>
      <c r="M46" s="51"/>
      <c r="N46" s="51"/>
      <c r="O46" s="58"/>
      <c r="P46" s="58"/>
      <c r="Q46" s="58"/>
      <c r="R46" s="79"/>
      <c r="S46" s="79"/>
      <c r="T46" s="79"/>
      <c r="U46" s="79"/>
    </row>
    <row r="47" spans="1:21">
      <c r="A47" s="43" t="s">
        <v>522</v>
      </c>
      <c r="B47" s="49"/>
      <c r="C47" s="81">
        <f>'NEW Rates'!O58</f>
        <v>68.55</v>
      </c>
      <c r="D47" s="81">
        <f>'NEW Rates'!P58</f>
        <v>73.150000000000006</v>
      </c>
      <c r="E47" s="81">
        <f>'NEW Rates'!Q58</f>
        <v>80.600000000000009</v>
      </c>
      <c r="F47" s="81">
        <f>'NEW Rates'!R58</f>
        <v>84.9</v>
      </c>
      <c r="G47" s="81">
        <f t="shared" si="14"/>
        <v>125.80000000000001</v>
      </c>
      <c r="H47" s="81">
        <f>'NEW Rates'!T58</f>
        <v>125.80000000000001</v>
      </c>
      <c r="I47" s="70">
        <f>'NEW Rates'!U58</f>
        <v>139.4</v>
      </c>
      <c r="J47" s="70">
        <f>'NEW Rates'!V58</f>
        <v>155.35000000000002</v>
      </c>
      <c r="K47" s="81">
        <f>'NEW Rates'!W58</f>
        <v>104.25</v>
      </c>
      <c r="L47" s="81">
        <f>'NEW Rates'!X58</f>
        <v>61.900000000000006</v>
      </c>
      <c r="M47" s="51"/>
      <c r="N47" s="51"/>
      <c r="O47" s="58"/>
      <c r="P47" s="58"/>
      <c r="Q47" s="58"/>
      <c r="R47" s="79"/>
      <c r="S47" s="79"/>
      <c r="T47" s="79"/>
      <c r="U47" s="79"/>
    </row>
    <row r="48" spans="1:21">
      <c r="A48" s="43" t="s">
        <v>506</v>
      </c>
      <c r="B48" s="49"/>
      <c r="C48" s="81">
        <f>'NEW Rates'!O59</f>
        <v>3.45</v>
      </c>
      <c r="D48" s="81">
        <f>'NEW Rates'!P59</f>
        <v>2.85</v>
      </c>
      <c r="E48" s="81">
        <f>'NEW Rates'!Q59</f>
        <v>3.45</v>
      </c>
      <c r="F48" s="81">
        <f>'NEW Rates'!R59</f>
        <v>3.25</v>
      </c>
      <c r="G48" s="81">
        <f t="shared" si="14"/>
        <v>5.45</v>
      </c>
      <c r="H48" s="81">
        <f>'NEW Rates'!T59</f>
        <v>5.45</v>
      </c>
      <c r="I48" s="70">
        <f>'NEW Rates'!U59</f>
        <v>5.25</v>
      </c>
      <c r="J48" s="70">
        <f>'NEW Rates'!V59</f>
        <v>9.5500000000000007</v>
      </c>
      <c r="K48" s="81">
        <f>'NEW Rates'!W59</f>
        <v>7.25</v>
      </c>
      <c r="L48" s="81">
        <f>'NEW Rates'!X59</f>
        <v>3.5500000000000003</v>
      </c>
      <c r="M48" s="51"/>
      <c r="N48" s="51"/>
      <c r="O48" s="58"/>
      <c r="P48" s="58"/>
      <c r="Q48" s="58"/>
      <c r="R48" s="79"/>
      <c r="S48" s="79"/>
      <c r="T48" s="79"/>
      <c r="U48" s="79"/>
    </row>
    <row r="49" spans="1:21">
      <c r="A49" s="43" t="s">
        <v>507</v>
      </c>
      <c r="B49" s="49"/>
      <c r="C49" s="81">
        <f>'NEW Rates'!O60</f>
        <v>2.3000000000000003</v>
      </c>
      <c r="D49" s="81">
        <f>'NEW Rates'!P60</f>
        <v>3.75</v>
      </c>
      <c r="E49" s="81">
        <f>'NEW Rates'!Q60</f>
        <v>4.95</v>
      </c>
      <c r="F49" s="81">
        <f>'NEW Rates'!R60</f>
        <v>6.0500000000000007</v>
      </c>
      <c r="G49" s="81">
        <f t="shared" si="14"/>
        <v>8.5500000000000007</v>
      </c>
      <c r="H49" s="81">
        <f>'NEW Rates'!T60</f>
        <v>8.5500000000000007</v>
      </c>
      <c r="I49" s="70">
        <f>'NEW Rates'!U60</f>
        <v>11.4</v>
      </c>
      <c r="J49" s="70">
        <f>'NEW Rates'!V60</f>
        <v>15.200000000000001</v>
      </c>
      <c r="K49" s="81">
        <f>'NEW Rates'!W60</f>
        <v>6.65</v>
      </c>
      <c r="L49" s="81">
        <f>'NEW Rates'!X60</f>
        <v>2.2000000000000002</v>
      </c>
      <c r="M49" s="51"/>
      <c r="N49" s="51"/>
      <c r="O49" s="58"/>
      <c r="P49" s="58"/>
      <c r="Q49" s="58"/>
      <c r="R49" s="82"/>
      <c r="S49" s="82"/>
      <c r="T49" s="82"/>
      <c r="U49" s="82"/>
    </row>
    <row r="50" spans="1:21">
      <c r="A50" s="43" t="s">
        <v>523</v>
      </c>
      <c r="B50" s="49"/>
      <c r="C50" s="81">
        <f>'NEW Rates'!O61</f>
        <v>2.5</v>
      </c>
      <c r="D50" s="81">
        <f>'NEW Rates'!P61</f>
        <v>3.9000000000000004</v>
      </c>
      <c r="E50" s="81">
        <f>'NEW Rates'!Q61</f>
        <v>5.1000000000000005</v>
      </c>
      <c r="F50" s="81">
        <f>'NEW Rates'!R61</f>
        <v>12</v>
      </c>
      <c r="G50" s="81">
        <f t="shared" si="14"/>
        <v>17.400000000000002</v>
      </c>
      <c r="H50" s="81">
        <f>'NEW Rates'!T61</f>
        <v>17.400000000000002</v>
      </c>
      <c r="I50" s="70">
        <f>'NEW Rates'!U61</f>
        <v>21.25</v>
      </c>
      <c r="J50" s="70">
        <f>'NEW Rates'!V61</f>
        <v>30.700000000000003</v>
      </c>
      <c r="K50" s="81">
        <f>'NEW Rates'!W61</f>
        <v>13.55</v>
      </c>
      <c r="L50" s="81">
        <f>'NEW Rates'!X61</f>
        <v>2.4000000000000004</v>
      </c>
      <c r="M50" s="51"/>
      <c r="N50" s="51"/>
      <c r="O50" s="58"/>
      <c r="P50" s="58"/>
      <c r="Q50" s="58"/>
      <c r="R50" s="79"/>
      <c r="S50" s="79"/>
      <c r="T50" s="79"/>
      <c r="U50" s="79"/>
    </row>
    <row r="51" spans="1:21">
      <c r="A51" s="43" t="s">
        <v>524</v>
      </c>
      <c r="B51" s="49"/>
      <c r="C51" s="81">
        <f>'NEW Rates'!O62</f>
        <v>7.6000000000000005</v>
      </c>
      <c r="D51" s="81">
        <f>'NEW Rates'!P62</f>
        <v>11.5</v>
      </c>
      <c r="E51" s="81">
        <f>'NEW Rates'!Q62</f>
        <v>13.3</v>
      </c>
      <c r="F51" s="81">
        <f>'NEW Rates'!R62</f>
        <v>21.3</v>
      </c>
      <c r="G51" s="81">
        <f t="shared" si="14"/>
        <v>74.45</v>
      </c>
      <c r="H51" s="81">
        <f>'NEW Rates'!T62</f>
        <v>74.45</v>
      </c>
      <c r="I51" s="70">
        <f>'NEW Rates'!U62</f>
        <v>76.350000000000009</v>
      </c>
      <c r="J51" s="70">
        <f>'NEW Rates'!V62</f>
        <v>95.4</v>
      </c>
      <c r="K51" s="81">
        <f>'NEW Rates'!W62</f>
        <v>55.400000000000006</v>
      </c>
      <c r="L51" s="81">
        <f>'NEW Rates'!X62</f>
        <v>7.2</v>
      </c>
      <c r="M51" s="51"/>
      <c r="N51" s="51"/>
      <c r="O51" s="51"/>
      <c r="P51" s="51"/>
      <c r="Q51" s="51"/>
      <c r="R51" s="74"/>
      <c r="S51" s="59"/>
      <c r="T51" s="59"/>
      <c r="U51" s="59"/>
    </row>
    <row r="52" spans="1:21">
      <c r="A52" s="43" t="s">
        <v>525</v>
      </c>
      <c r="B52" s="49"/>
      <c r="C52" s="81">
        <f>'NEW Rates'!O63</f>
        <v>7.9</v>
      </c>
      <c r="D52" s="81">
        <f>'NEW Rates'!P63</f>
        <v>11.950000000000001</v>
      </c>
      <c r="E52" s="81">
        <f>'NEW Rates'!Q63</f>
        <v>13.700000000000001</v>
      </c>
      <c r="F52" s="81">
        <f>'NEW Rates'!R63</f>
        <v>21.6</v>
      </c>
      <c r="G52" s="81">
        <f t="shared" si="14"/>
        <v>86.25</v>
      </c>
      <c r="H52" s="81">
        <f>'NEW Rates'!T63</f>
        <v>86.25</v>
      </c>
      <c r="I52" s="70">
        <f>'NEW Rates'!U63</f>
        <v>95.65</v>
      </c>
      <c r="J52" s="70">
        <f>'NEW Rates'!V63</f>
        <v>133.80000000000001</v>
      </c>
      <c r="K52" s="81">
        <f>'NEW Rates'!W63</f>
        <v>67.2</v>
      </c>
      <c r="L52" s="81">
        <f>'NEW Rates'!X63</f>
        <v>7.45</v>
      </c>
      <c r="M52" s="51"/>
      <c r="N52" s="51"/>
    </row>
    <row r="53" spans="1:21">
      <c r="A53" s="43" t="s">
        <v>526</v>
      </c>
      <c r="B53" s="49"/>
      <c r="C53" s="81">
        <f>'NEW Rates'!O64</f>
        <v>15.55</v>
      </c>
      <c r="D53" s="81">
        <f>'NEW Rates'!P64</f>
        <v>17.2</v>
      </c>
      <c r="E53" s="81">
        <f>'NEW Rates'!Q64</f>
        <v>20.75</v>
      </c>
      <c r="F53" s="81">
        <f>'NEW Rates'!R64</f>
        <v>25.950000000000003</v>
      </c>
      <c r="G53" s="81">
        <f t="shared" si="14"/>
        <v>160.35000000000002</v>
      </c>
      <c r="H53" s="81">
        <f>'NEW Rates'!T64</f>
        <v>160.35000000000002</v>
      </c>
      <c r="I53" s="70">
        <f>'NEW Rates'!U64</f>
        <v>180.70000000000002</v>
      </c>
      <c r="J53" s="70">
        <f>'NEW Rates'!V64</f>
        <v>237.85000000000002</v>
      </c>
      <c r="K53" s="81">
        <f>'NEW Rates'!W64</f>
        <v>133.15</v>
      </c>
      <c r="L53" s="81">
        <f>'NEW Rates'!X64</f>
        <v>14.75</v>
      </c>
      <c r="M53" s="51"/>
      <c r="N53" s="51"/>
      <c r="O53" s="51"/>
      <c r="P53" s="51"/>
      <c r="Q53" s="51"/>
      <c r="R53" s="42"/>
    </row>
    <row r="54" spans="1:21">
      <c r="A54" s="43" t="s">
        <v>527</v>
      </c>
      <c r="B54" s="50"/>
      <c r="C54" s="21">
        <f>'NEW Rates'!O65</f>
        <v>25.950000000000003</v>
      </c>
      <c r="D54" s="21">
        <f>'NEW Rates'!P65</f>
        <v>43.25</v>
      </c>
      <c r="E54" s="21">
        <f>'NEW Rates'!Q65</f>
        <v>60.45</v>
      </c>
      <c r="F54" s="21">
        <f>'NEW Rates'!R65</f>
        <v>96.75</v>
      </c>
      <c r="G54" s="21">
        <f t="shared" si="14"/>
        <v>470.20000000000005</v>
      </c>
      <c r="H54" s="21">
        <f>'NEW Rates'!T65</f>
        <v>470.20000000000005</v>
      </c>
      <c r="I54" s="21">
        <f>'NEW Rates'!U65</f>
        <v>528.05000000000007</v>
      </c>
      <c r="J54" s="21">
        <f>'NEW Rates'!V65</f>
        <v>694.1</v>
      </c>
      <c r="K54" s="21">
        <f>'NEW Rates'!W65</f>
        <v>370.8</v>
      </c>
      <c r="L54" s="21">
        <f>'NEW Rates'!X65</f>
        <v>24.650000000000002</v>
      </c>
      <c r="M54" s="51"/>
      <c r="N54" s="51"/>
      <c r="O54" s="51"/>
      <c r="P54" s="51"/>
      <c r="Q54" s="51"/>
      <c r="R54" s="42"/>
    </row>
    <row r="55" spans="1:21">
      <c r="A55" s="43" t="s">
        <v>528</v>
      </c>
      <c r="B55" s="50"/>
      <c r="C55" s="21">
        <f>'NEW Rates'!O66</f>
        <v>670.67000000000007</v>
      </c>
      <c r="D55" s="21">
        <f>'NEW Rates'!P66</f>
        <v>1021.02</v>
      </c>
      <c r="E55" s="21">
        <f>'NEW Rates'!Q66</f>
        <v>1331.3300000000002</v>
      </c>
      <c r="F55" s="21">
        <f>'NEW Rates'!R66</f>
        <v>2082.08</v>
      </c>
      <c r="G55" s="21">
        <f t="shared" si="14"/>
        <v>9279.27</v>
      </c>
      <c r="H55" s="21">
        <f>'NEW Rates'!T66</f>
        <v>9279.27</v>
      </c>
      <c r="I55" s="75">
        <f>'NEW Rates'!U66</f>
        <v>10410.4</v>
      </c>
      <c r="J55" s="61">
        <f>'NEW Rates'!V66</f>
        <v>13773.76</v>
      </c>
      <c r="K55" s="21">
        <f>'NEW Rates'!W66</f>
        <v>7337.33</v>
      </c>
      <c r="L55" s="61">
        <f>'NEW Rates'!X66</f>
        <v>640.64</v>
      </c>
      <c r="M55" s="51"/>
      <c r="N55" s="51"/>
      <c r="O55" s="51"/>
      <c r="P55" s="51"/>
      <c r="Q55" s="51"/>
      <c r="R55" s="42"/>
    </row>
    <row r="56" spans="1:21">
      <c r="A56" s="43" t="s">
        <v>529</v>
      </c>
      <c r="B56" s="50"/>
      <c r="C56" s="21">
        <f>'NEW Rates'!O67</f>
        <v>0.67</v>
      </c>
      <c r="D56" s="21">
        <f>'NEW Rates'!P67</f>
        <v>1.02</v>
      </c>
      <c r="E56" s="21">
        <f>'NEW Rates'!Q67</f>
        <v>1.33</v>
      </c>
      <c r="F56" s="21">
        <f>'NEW Rates'!R67</f>
        <v>2.08</v>
      </c>
      <c r="G56" s="21">
        <f t="shared" si="14"/>
        <v>9.27</v>
      </c>
      <c r="H56" s="21">
        <f>'NEW Rates'!T67</f>
        <v>9.27</v>
      </c>
      <c r="I56" s="75">
        <f>'NEW Rates'!U67</f>
        <v>10.4</v>
      </c>
      <c r="J56" s="61">
        <f>'NEW Rates'!V67</f>
        <v>13.76</v>
      </c>
      <c r="K56" s="21">
        <f>'NEW Rates'!W67</f>
        <v>7.33</v>
      </c>
      <c r="L56" s="61">
        <f>'NEW Rates'!X67</f>
        <v>0.64</v>
      </c>
      <c r="M56" s="51"/>
      <c r="N56" s="51"/>
      <c r="O56" s="51"/>
      <c r="P56" s="51"/>
      <c r="Q56" s="51"/>
      <c r="R56" s="42"/>
    </row>
    <row r="57" spans="1:21">
      <c r="A57" s="43" t="s">
        <v>530</v>
      </c>
      <c r="B57" s="50"/>
      <c r="C57" s="21">
        <f>'NEW Rates'!O68</f>
        <v>1830</v>
      </c>
      <c r="D57" s="21">
        <f>'NEW Rates'!P68</f>
        <v>2820</v>
      </c>
      <c r="E57" s="21">
        <f>'NEW Rates'!Q68</f>
        <v>3600</v>
      </c>
      <c r="F57" s="21">
        <f>'NEW Rates'!R68</f>
        <v>5550</v>
      </c>
      <c r="G57" s="21">
        <f t="shared" si="14"/>
        <v>27810</v>
      </c>
      <c r="H57" s="21">
        <f>'NEW Rates'!T68</f>
        <v>27810</v>
      </c>
      <c r="I57" s="75">
        <f>'NEW Rates'!U68</f>
        <v>31200</v>
      </c>
      <c r="J57" s="61">
        <f>'NEW Rates'!V68</f>
        <v>41280</v>
      </c>
      <c r="K57" s="21">
        <f>'NEW Rates'!W68</f>
        <v>21990</v>
      </c>
      <c r="L57" s="61">
        <f>'NEW Rates'!X68</f>
        <v>1709.9999999999998</v>
      </c>
      <c r="M57" s="51"/>
      <c r="N57" s="51"/>
      <c r="O57" s="51"/>
      <c r="P57" s="51"/>
      <c r="Q57" s="51"/>
      <c r="R57" s="42"/>
    </row>
    <row r="58" spans="1:21" ht="13.5" thickBot="1">
      <c r="A58" s="54" t="s">
        <v>531</v>
      </c>
      <c r="B58" s="55"/>
      <c r="C58" s="72">
        <f>'NEW Rates'!O69</f>
        <v>0.61</v>
      </c>
      <c r="D58" s="73">
        <f>'NEW Rates'!P69</f>
        <v>0.94</v>
      </c>
      <c r="E58" s="73">
        <f>'NEW Rates'!Q69</f>
        <v>1.2</v>
      </c>
      <c r="F58" s="73">
        <f>'NEW Rates'!R69</f>
        <v>1.85</v>
      </c>
      <c r="G58" s="73">
        <f t="shared" si="14"/>
        <v>9.27</v>
      </c>
      <c r="H58" s="73">
        <f>'NEW Rates'!T69</f>
        <v>9.27</v>
      </c>
      <c r="I58" s="73">
        <f>'NEW Rates'!U69</f>
        <v>10.4</v>
      </c>
      <c r="J58" s="73">
        <f>'NEW Rates'!V69</f>
        <v>13.76</v>
      </c>
      <c r="K58" s="73">
        <f>'NEW Rates'!W69</f>
        <v>7.33</v>
      </c>
      <c r="L58" s="73">
        <f>'NEW Rates'!X69</f>
        <v>0.56999999999999995</v>
      </c>
      <c r="M58" s="51"/>
      <c r="N58" s="51"/>
      <c r="O58" s="51"/>
      <c r="P58" s="51"/>
      <c r="Q58" s="51"/>
      <c r="R58" s="42"/>
    </row>
    <row r="59" spans="1:21">
      <c r="I59" s="83"/>
      <c r="J59" s="51"/>
      <c r="L59" s="51"/>
      <c r="M59" s="51"/>
      <c r="N59" s="51"/>
      <c r="O59" s="51"/>
      <c r="P59" s="51"/>
      <c r="Q59" s="51"/>
      <c r="R59" s="42"/>
    </row>
    <row r="60" spans="1:21">
      <c r="I60" s="83"/>
      <c r="J60" s="51"/>
      <c r="L60" s="51"/>
      <c r="M60" s="51"/>
      <c r="N60" s="51"/>
      <c r="O60" s="51"/>
      <c r="P60" s="51"/>
      <c r="Q60" s="51"/>
      <c r="R60" s="42"/>
    </row>
    <row r="61" spans="1:21">
      <c r="I61" s="83"/>
      <c r="J61" s="51"/>
      <c r="L61" s="51"/>
      <c r="M61" s="51"/>
      <c r="N61" s="51"/>
      <c r="O61" s="51"/>
      <c r="P61" s="51"/>
      <c r="Q61" s="51"/>
      <c r="R61" s="42"/>
    </row>
    <row r="62" spans="1:21">
      <c r="I62" s="83"/>
      <c r="J62" s="51"/>
      <c r="L62" s="51"/>
      <c r="M62" s="51"/>
      <c r="N62" s="51"/>
      <c r="O62" s="51"/>
      <c r="P62" s="51"/>
      <c r="Q62" s="51"/>
      <c r="R62" s="42"/>
    </row>
    <row r="63" spans="1:21">
      <c r="I63" s="83"/>
      <c r="J63" s="51"/>
      <c r="L63" s="51"/>
      <c r="M63" s="51"/>
      <c r="N63" s="51"/>
      <c r="O63" s="51"/>
      <c r="P63" s="51"/>
      <c r="Q63" s="51"/>
      <c r="R63" s="42"/>
    </row>
    <row r="64" spans="1:21">
      <c r="I64" s="83"/>
      <c r="J64" s="51"/>
      <c r="L64" s="51"/>
      <c r="M64" s="51"/>
      <c r="N64" s="51"/>
      <c r="O64" s="51"/>
      <c r="P64" s="51"/>
      <c r="Q64" s="51"/>
      <c r="R64" s="42"/>
    </row>
    <row r="65" spans="3:18">
      <c r="I65" s="83"/>
      <c r="J65" s="51"/>
      <c r="L65" s="51"/>
      <c r="M65" s="51"/>
      <c r="N65" s="51"/>
      <c r="O65" s="51"/>
      <c r="P65" s="51"/>
      <c r="Q65" s="51"/>
      <c r="R65" s="42"/>
    </row>
    <row r="66" spans="3:18">
      <c r="I66" s="83"/>
      <c r="J66" s="51"/>
      <c r="L66" s="51"/>
      <c r="M66" s="51"/>
      <c r="N66" s="51"/>
      <c r="O66" s="51"/>
      <c r="P66" s="51"/>
      <c r="Q66" s="51"/>
      <c r="R66" s="42"/>
    </row>
    <row r="67" spans="3:18">
      <c r="I67" s="83"/>
      <c r="J67" s="51"/>
      <c r="L67" s="51"/>
      <c r="M67" s="51"/>
      <c r="N67" s="51"/>
      <c r="O67" s="51"/>
      <c r="P67" s="51"/>
      <c r="Q67" s="51"/>
      <c r="R67" s="42"/>
    </row>
    <row r="68" spans="3:18">
      <c r="G68" s="84"/>
      <c r="H68" s="84"/>
      <c r="I68" s="85"/>
      <c r="J68" s="85"/>
      <c r="K68" s="84"/>
      <c r="L68" s="51"/>
      <c r="M68" s="51"/>
      <c r="N68" s="51"/>
      <c r="O68" s="51"/>
      <c r="P68" s="51"/>
      <c r="Q68" s="51"/>
      <c r="R68" s="42"/>
    </row>
    <row r="69" spans="3:18">
      <c r="I69" s="83"/>
      <c r="J69" s="51"/>
      <c r="L69" s="51"/>
      <c r="M69" s="51"/>
      <c r="N69" s="51"/>
      <c r="O69" s="51"/>
      <c r="P69" s="51"/>
      <c r="Q69" s="51"/>
      <c r="R69" s="42"/>
    </row>
    <row r="70" spans="3:18">
      <c r="I70" s="83"/>
      <c r="J70" s="51"/>
      <c r="L70" s="51"/>
      <c r="M70" s="51"/>
      <c r="N70" s="51"/>
      <c r="O70" s="51"/>
      <c r="P70" s="51"/>
      <c r="Q70" s="51"/>
      <c r="R70" s="42"/>
    </row>
    <row r="71" spans="3:18">
      <c r="C71" s="86"/>
      <c r="D71" s="86"/>
      <c r="E71" s="86"/>
      <c r="F71" s="86"/>
      <c r="G71" s="86"/>
      <c r="H71" s="86"/>
      <c r="I71" s="86"/>
      <c r="J71" s="86"/>
      <c r="K71" s="86"/>
      <c r="L71" s="51"/>
      <c r="M71" s="51"/>
      <c r="N71" s="51"/>
      <c r="O71" s="51"/>
      <c r="P71" s="51"/>
      <c r="Q71" s="51"/>
      <c r="R71" s="42"/>
    </row>
    <row r="72" spans="3:18">
      <c r="C72" s="86"/>
      <c r="D72" s="86"/>
      <c r="E72" s="86"/>
      <c r="F72" s="86"/>
      <c r="G72" s="86"/>
      <c r="H72" s="86"/>
      <c r="I72" s="86"/>
      <c r="J72" s="86"/>
      <c r="K72" s="86"/>
      <c r="L72" s="51"/>
      <c r="M72" s="51"/>
      <c r="N72" s="51"/>
      <c r="O72" s="51"/>
      <c r="P72" s="51"/>
      <c r="Q72" s="51"/>
      <c r="R72" s="42"/>
    </row>
    <row r="73" spans="3:18">
      <c r="C73" s="86"/>
      <c r="D73" s="86"/>
      <c r="E73" s="86"/>
      <c r="F73" s="86"/>
      <c r="G73" s="86"/>
      <c r="H73" s="86"/>
      <c r="I73" s="86"/>
      <c r="J73" s="86"/>
      <c r="K73" s="86"/>
      <c r="L73" s="51"/>
      <c r="M73" s="51"/>
      <c r="N73" s="51"/>
      <c r="O73" s="51"/>
      <c r="P73" s="51"/>
      <c r="Q73" s="51"/>
      <c r="R73" s="42"/>
    </row>
    <row r="74" spans="3:18">
      <c r="C74" s="86"/>
      <c r="D74" s="86"/>
      <c r="E74" s="86"/>
      <c r="F74" s="86"/>
      <c r="G74" s="86"/>
      <c r="H74" s="86"/>
      <c r="I74" s="86"/>
      <c r="J74" s="86"/>
      <c r="K74" s="86"/>
      <c r="L74" s="51"/>
      <c r="M74" s="51"/>
      <c r="N74" s="51"/>
      <c r="O74" s="51"/>
      <c r="P74" s="51"/>
      <c r="Q74" s="51"/>
      <c r="R74" s="42"/>
    </row>
    <row r="75" spans="3:18">
      <c r="C75" s="86"/>
      <c r="D75" s="86"/>
      <c r="E75" s="86"/>
      <c r="F75" s="86"/>
      <c r="G75" s="86"/>
      <c r="H75" s="86"/>
      <c r="I75" s="86"/>
      <c r="J75" s="86"/>
      <c r="K75" s="86"/>
      <c r="L75" s="51"/>
      <c r="M75" s="51"/>
      <c r="N75" s="51"/>
      <c r="O75" s="51"/>
      <c r="P75" s="51"/>
      <c r="Q75" s="51"/>
      <c r="R75" s="42"/>
    </row>
    <row r="76" spans="3:18">
      <c r="C76" s="86"/>
      <c r="D76" s="86"/>
      <c r="E76" s="86"/>
      <c r="F76" s="86"/>
      <c r="G76" s="86"/>
      <c r="H76" s="86"/>
      <c r="I76" s="86"/>
      <c r="J76" s="86"/>
      <c r="K76" s="86"/>
      <c r="L76" s="87"/>
      <c r="M76" s="87"/>
      <c r="N76" s="87"/>
      <c r="O76" s="87"/>
      <c r="P76" s="87"/>
      <c r="Q76" s="87"/>
      <c r="R76" s="42"/>
    </row>
    <row r="77" spans="3:18">
      <c r="C77" s="86"/>
      <c r="D77" s="86"/>
      <c r="E77" s="86"/>
      <c r="F77" s="86"/>
      <c r="G77" s="86"/>
      <c r="H77" s="86"/>
      <c r="I77" s="86"/>
      <c r="J77" s="86"/>
      <c r="K77" s="86"/>
      <c r="L77" s="42"/>
      <c r="M77" s="42"/>
      <c r="N77" s="42"/>
      <c r="Q77" s="42"/>
      <c r="R77" s="42"/>
    </row>
    <row r="78" spans="3:18">
      <c r="C78" s="86"/>
      <c r="D78" s="86"/>
      <c r="E78" s="86"/>
      <c r="F78" s="86"/>
      <c r="G78" s="86"/>
      <c r="H78" s="86"/>
      <c r="I78" s="86"/>
      <c r="J78" s="86"/>
      <c r="K78" s="86"/>
      <c r="L78" s="42"/>
      <c r="M78" s="42"/>
      <c r="N78" s="42"/>
      <c r="Q78" s="42"/>
      <c r="R78" s="42"/>
    </row>
    <row r="79" spans="3:18">
      <c r="C79" s="86"/>
      <c r="D79" s="86"/>
      <c r="E79" s="86"/>
      <c r="F79" s="86"/>
      <c r="G79" s="86"/>
      <c r="H79" s="86"/>
      <c r="I79" s="86"/>
      <c r="J79" s="86"/>
      <c r="K79" s="86"/>
      <c r="L79" s="42"/>
      <c r="M79" s="42"/>
      <c r="N79" s="42"/>
      <c r="Q79" s="42"/>
      <c r="R79" s="42"/>
    </row>
    <row r="80" spans="3:18">
      <c r="C80" s="86"/>
      <c r="D80" s="86"/>
      <c r="E80" s="86"/>
      <c r="F80" s="86"/>
      <c r="G80" s="86"/>
      <c r="H80" s="86"/>
      <c r="I80" s="86"/>
      <c r="J80" s="86"/>
      <c r="K80" s="86"/>
      <c r="L80" s="42"/>
      <c r="M80" s="42"/>
      <c r="N80" s="42"/>
      <c r="Q80" s="42"/>
      <c r="R80" s="42"/>
    </row>
    <row r="81" spans="3:18">
      <c r="C81" s="86"/>
      <c r="D81" s="86"/>
      <c r="E81" s="86"/>
      <c r="F81" s="86"/>
      <c r="G81" s="86"/>
      <c r="H81" s="86"/>
      <c r="I81" s="86"/>
      <c r="J81" s="86"/>
      <c r="K81" s="86"/>
      <c r="L81" s="42"/>
      <c r="M81" s="42"/>
      <c r="N81" s="42"/>
      <c r="Q81" s="42"/>
      <c r="R81" s="42"/>
    </row>
    <row r="82" spans="3:18">
      <c r="C82" s="86"/>
      <c r="D82" s="86"/>
      <c r="E82" s="86"/>
      <c r="F82" s="86"/>
      <c r="G82" s="86"/>
      <c r="H82" s="86"/>
      <c r="I82" s="86"/>
      <c r="J82" s="86"/>
      <c r="K82" s="86"/>
      <c r="L82" s="42"/>
      <c r="M82" s="42"/>
      <c r="N82" s="42"/>
      <c r="Q82" s="42"/>
      <c r="R82" s="42"/>
    </row>
    <row r="83" spans="3:18">
      <c r="C83" s="86"/>
      <c r="D83" s="86"/>
      <c r="E83" s="86"/>
      <c r="F83" s="86"/>
      <c r="G83" s="86"/>
      <c r="H83" s="86"/>
      <c r="I83" s="86"/>
      <c r="J83" s="86"/>
      <c r="K83" s="86"/>
      <c r="L83" s="42"/>
      <c r="M83" s="42"/>
      <c r="N83" s="42"/>
      <c r="Q83" s="42"/>
      <c r="R83" s="42"/>
    </row>
    <row r="84" spans="3:18">
      <c r="C84" s="86"/>
      <c r="D84" s="86"/>
      <c r="E84" s="86"/>
      <c r="F84" s="86"/>
      <c r="G84" s="86"/>
      <c r="H84" s="86"/>
      <c r="I84" s="86"/>
      <c r="J84" s="86"/>
      <c r="K84" s="86"/>
      <c r="L84" s="42"/>
      <c r="M84" s="42"/>
      <c r="N84" s="42"/>
      <c r="Q84" s="42"/>
      <c r="R84" s="42"/>
    </row>
    <row r="85" spans="3:18">
      <c r="C85" s="86"/>
      <c r="D85" s="86"/>
      <c r="E85" s="86"/>
      <c r="F85" s="86"/>
      <c r="G85" s="86"/>
      <c r="H85" s="86"/>
      <c r="I85" s="86"/>
      <c r="J85" s="86"/>
      <c r="K85" s="86"/>
      <c r="L85" s="42"/>
      <c r="M85" s="42"/>
      <c r="N85" s="42"/>
      <c r="Q85" s="42"/>
      <c r="R85" s="42"/>
    </row>
    <row r="86" spans="3:18">
      <c r="C86" s="86"/>
      <c r="D86" s="86"/>
      <c r="E86" s="86"/>
      <c r="F86" s="86"/>
      <c r="G86" s="86"/>
      <c r="H86" s="86"/>
      <c r="I86" s="86"/>
      <c r="J86" s="86"/>
      <c r="K86" s="86"/>
      <c r="L86" s="42"/>
      <c r="M86" s="42"/>
      <c r="N86" s="42"/>
      <c r="Q86" s="42"/>
      <c r="R86" s="42"/>
    </row>
    <row r="87" spans="3:18">
      <c r="J87" s="42"/>
      <c r="L87" s="42"/>
      <c r="M87" s="42"/>
      <c r="N87" s="42"/>
      <c r="Q87" s="42"/>
      <c r="R87" s="42"/>
    </row>
    <row r="88" spans="3:18">
      <c r="J88" s="42"/>
      <c r="L88" s="42"/>
      <c r="M88" s="42"/>
      <c r="N88" s="42"/>
      <c r="Q88" s="42"/>
      <c r="R88" s="42"/>
    </row>
    <row r="89" spans="3:18">
      <c r="J89" s="42"/>
      <c r="L89" s="42"/>
      <c r="M89" s="42"/>
      <c r="N89" s="42"/>
      <c r="Q89" s="42"/>
      <c r="R89" s="42"/>
    </row>
    <row r="90" spans="3:18">
      <c r="J90" s="42"/>
      <c r="L90" s="42"/>
      <c r="M90" s="42"/>
      <c r="N90" s="42"/>
      <c r="Q90" s="42"/>
      <c r="R90" s="42"/>
    </row>
    <row r="91" spans="3:18">
      <c r="J91" s="42"/>
      <c r="L91" s="42"/>
      <c r="M91" s="42"/>
      <c r="N91" s="42"/>
      <c r="Q91" s="42"/>
      <c r="R91" s="42"/>
    </row>
    <row r="92" spans="3:18">
      <c r="J92" s="42"/>
      <c r="L92" s="42"/>
      <c r="M92" s="42"/>
      <c r="N92" s="42"/>
      <c r="Q92" s="42"/>
      <c r="R92" s="42"/>
    </row>
    <row r="93" spans="3:18">
      <c r="J93" s="42"/>
      <c r="L93" s="42"/>
      <c r="M93" s="42"/>
      <c r="N93" s="42"/>
      <c r="Q93" s="42"/>
      <c r="R93" s="42"/>
    </row>
    <row r="94" spans="3:18">
      <c r="J94" s="42"/>
      <c r="L94" s="42"/>
      <c r="M94" s="42"/>
      <c r="N94" s="42"/>
      <c r="Q94" s="42"/>
      <c r="R94" s="42"/>
    </row>
    <row r="95" spans="3:18">
      <c r="J95" s="42"/>
      <c r="L95" s="42"/>
      <c r="M95" s="42"/>
      <c r="N95" s="42"/>
      <c r="Q95" s="42"/>
      <c r="R95" s="42"/>
    </row>
    <row r="96" spans="3:18">
      <c r="J96" s="42"/>
      <c r="L96" s="42"/>
      <c r="M96" s="42"/>
      <c r="N96" s="42"/>
      <c r="Q96" s="42"/>
      <c r="R96" s="42"/>
    </row>
    <row r="97" spans="10:18">
      <c r="J97" s="42"/>
      <c r="L97" s="42"/>
      <c r="M97" s="42"/>
      <c r="N97" s="42"/>
      <c r="Q97" s="42"/>
      <c r="R97" s="42"/>
    </row>
    <row r="98" spans="10:18">
      <c r="J98" s="42"/>
      <c r="L98" s="42"/>
      <c r="M98" s="42"/>
      <c r="N98" s="42"/>
      <c r="Q98" s="42"/>
      <c r="R98" s="42"/>
    </row>
    <row r="99" spans="10:18">
      <c r="J99" s="42"/>
      <c r="L99" s="42"/>
      <c r="M99" s="42"/>
      <c r="N99" s="42"/>
      <c r="Q99" s="42"/>
      <c r="R99" s="42"/>
    </row>
    <row r="100" spans="10:18">
      <c r="J100" s="42"/>
      <c r="L100" s="42"/>
      <c r="M100" s="42"/>
      <c r="N100" s="42"/>
      <c r="Q100" s="42"/>
      <c r="R100" s="42"/>
    </row>
    <row r="101" spans="10:18">
      <c r="J101" s="42"/>
      <c r="L101" s="42"/>
      <c r="M101" s="42"/>
      <c r="N101" s="42"/>
      <c r="Q101" s="42"/>
      <c r="R101" s="42"/>
    </row>
    <row r="102" spans="10:18">
      <c r="J102" s="42"/>
      <c r="L102" s="42"/>
      <c r="M102" s="42"/>
      <c r="N102" s="42"/>
      <c r="Q102" s="42"/>
      <c r="R102" s="42"/>
    </row>
    <row r="103" spans="10:18">
      <c r="J103" s="42"/>
      <c r="L103" s="42"/>
      <c r="M103" s="42"/>
      <c r="N103" s="42"/>
      <c r="Q103" s="42"/>
      <c r="R103" s="42"/>
    </row>
    <row r="104" spans="10:18">
      <c r="J104" s="42"/>
      <c r="L104" s="42"/>
      <c r="M104" s="42"/>
      <c r="N104" s="42"/>
      <c r="Q104" s="42"/>
      <c r="R104" s="42"/>
    </row>
    <row r="105" spans="10:18">
      <c r="J105" s="42"/>
      <c r="L105" s="42"/>
      <c r="M105" s="42"/>
      <c r="N105" s="42"/>
      <c r="Q105" s="42"/>
      <c r="R105" s="42"/>
    </row>
    <row r="106" spans="10:18">
      <c r="J106" s="42"/>
      <c r="L106" s="42"/>
      <c r="M106" s="42"/>
      <c r="N106" s="42"/>
      <c r="Q106" s="42"/>
      <c r="R106" s="42"/>
    </row>
    <row r="107" spans="10:18">
      <c r="J107" s="42"/>
      <c r="L107" s="42"/>
      <c r="M107" s="42"/>
      <c r="N107" s="42"/>
      <c r="Q107" s="42"/>
      <c r="R107" s="42"/>
    </row>
    <row r="108" spans="10:18">
      <c r="J108" s="42"/>
      <c r="L108" s="42"/>
      <c r="M108" s="42"/>
      <c r="N108" s="42"/>
      <c r="Q108" s="42"/>
      <c r="R108" s="42"/>
    </row>
    <row r="109" spans="10:18">
      <c r="J109" s="42"/>
      <c r="L109" s="42"/>
      <c r="M109" s="42"/>
      <c r="N109" s="42"/>
      <c r="Q109" s="42"/>
      <c r="R109" s="42"/>
    </row>
    <row r="110" spans="10:18">
      <c r="J110" s="42"/>
      <c r="L110" s="42"/>
      <c r="M110" s="42"/>
      <c r="N110" s="42"/>
      <c r="Q110" s="42"/>
      <c r="R110" s="42"/>
    </row>
    <row r="111" spans="10:18">
      <c r="J111" s="42"/>
      <c r="L111" s="42"/>
      <c r="M111" s="42"/>
      <c r="N111" s="42"/>
      <c r="Q111" s="42"/>
      <c r="R111" s="42"/>
    </row>
    <row r="112" spans="10:18">
      <c r="J112" s="42"/>
      <c r="L112" s="42"/>
      <c r="M112" s="42"/>
      <c r="N112" s="42"/>
      <c r="Q112" s="42"/>
      <c r="R112" s="42"/>
    </row>
    <row r="113" spans="10:18">
      <c r="J113" s="42"/>
      <c r="L113" s="42"/>
      <c r="M113" s="42"/>
      <c r="N113" s="42"/>
      <c r="Q113" s="42"/>
      <c r="R113" s="42"/>
    </row>
    <row r="114" spans="10:18">
      <c r="J114" s="42"/>
      <c r="L114" s="42"/>
      <c r="M114" s="42"/>
      <c r="N114" s="42"/>
      <c r="Q114" s="42"/>
      <c r="R114" s="42"/>
    </row>
    <row r="115" spans="10:18">
      <c r="J115" s="42"/>
      <c r="L115" s="42"/>
      <c r="M115" s="42"/>
      <c r="N115" s="42"/>
      <c r="Q115" s="42"/>
      <c r="R115" s="42"/>
    </row>
    <row r="116" spans="10:18">
      <c r="J116" s="42"/>
      <c r="L116" s="42"/>
      <c r="M116" s="42"/>
      <c r="N116" s="42"/>
      <c r="Q116" s="42"/>
      <c r="R116" s="42"/>
    </row>
    <row r="117" spans="10:18">
      <c r="J117" s="42"/>
      <c r="L117" s="42"/>
      <c r="M117" s="42"/>
      <c r="N117" s="42"/>
      <c r="Q117" s="42"/>
      <c r="R117" s="42"/>
    </row>
    <row r="118" spans="10:18">
      <c r="J118" s="42"/>
      <c r="L118" s="42"/>
      <c r="M118" s="42"/>
      <c r="N118" s="42"/>
      <c r="Q118" s="42"/>
      <c r="R118" s="42"/>
    </row>
    <row r="119" spans="10:18">
      <c r="R119" s="42"/>
    </row>
    <row r="120" spans="10:18">
      <c r="R120" s="42"/>
    </row>
    <row r="121" spans="10:18">
      <c r="R121" s="42"/>
    </row>
  </sheetData>
  <pageMargins left="0.75" right="0.75" top="1" bottom="1" header="0.5" footer="0.5"/>
  <pageSetup paperSize="9" scale="82" orientation="landscape" r:id="rId1"/>
  <headerFooter alignWithMargins="0">
    <oddHeader>&amp;Z&amp;F</oddHeader>
    <oddFoote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119"/>
  <sheetViews>
    <sheetView zoomScale="70" zoomScaleNormal="70" workbookViewId="0">
      <selection activeCell="O31" sqref="O31"/>
    </sheetView>
  </sheetViews>
  <sheetFormatPr defaultRowHeight="12.75"/>
  <cols>
    <col min="26" max="26" width="9" style="89"/>
    <col min="32" max="32" width="18.375" bestFit="1" customWidth="1"/>
  </cols>
  <sheetData>
    <row r="1" spans="1:25">
      <c r="D1" t="s">
        <v>498</v>
      </c>
      <c r="E1" t="s">
        <v>499</v>
      </c>
      <c r="F1" t="s">
        <v>500</v>
      </c>
    </row>
    <row r="2" spans="1:25">
      <c r="D2" s="88">
        <v>4.4999999999999998E-2</v>
      </c>
      <c r="E2">
        <v>0</v>
      </c>
      <c r="F2">
        <v>0</v>
      </c>
    </row>
    <row r="7" spans="1:25">
      <c r="C7">
        <v>0</v>
      </c>
      <c r="D7">
        <v>1</v>
      </c>
      <c r="E7">
        <v>2</v>
      </c>
      <c r="F7">
        <v>3</v>
      </c>
      <c r="G7">
        <v>4</v>
      </c>
      <c r="H7">
        <v>5</v>
      </c>
      <c r="I7">
        <v>6</v>
      </c>
      <c r="J7">
        <v>7</v>
      </c>
      <c r="K7">
        <v>8</v>
      </c>
      <c r="O7">
        <v>1</v>
      </c>
      <c r="P7">
        <v>2</v>
      </c>
      <c r="Q7">
        <v>3</v>
      </c>
      <c r="R7">
        <v>4</v>
      </c>
      <c r="S7">
        <v>5</v>
      </c>
      <c r="T7">
        <v>6</v>
      </c>
      <c r="U7">
        <v>7</v>
      </c>
      <c r="V7">
        <v>8</v>
      </c>
      <c r="W7">
        <v>9</v>
      </c>
      <c r="X7">
        <v>10</v>
      </c>
    </row>
    <row r="8" spans="1:25">
      <c r="A8">
        <v>0.5</v>
      </c>
      <c r="C8" s="142">
        <f>X8</f>
        <v>45</v>
      </c>
      <c r="D8" s="142">
        <f>O8</f>
        <v>46.1</v>
      </c>
      <c r="E8" s="142">
        <f t="shared" ref="E8:J8" si="0">P8</f>
        <v>47.300000000000004</v>
      </c>
      <c r="F8" s="142">
        <f t="shared" si="0"/>
        <v>49.400000000000006</v>
      </c>
      <c r="G8" s="142">
        <f t="shared" si="0"/>
        <v>55.300000000000004</v>
      </c>
      <c r="H8" s="142">
        <f t="shared" si="0"/>
        <v>56.550000000000004</v>
      </c>
      <c r="I8" s="142">
        <f t="shared" si="0"/>
        <v>60.45</v>
      </c>
      <c r="J8" s="142">
        <f t="shared" si="0"/>
        <v>64.150000000000006</v>
      </c>
      <c r="K8" s="142">
        <f>V8</f>
        <v>71.150000000000006</v>
      </c>
      <c r="M8" t="s">
        <v>501</v>
      </c>
      <c r="O8">
        <f>ROUND(Rates!O8*(1+'NEW Rates'!$D$2)/0.05,0)*0.05</f>
        <v>46.1</v>
      </c>
      <c r="P8">
        <f>ROUND(Rates!P8*(1+'NEW Rates'!$D$2)/0.05,0)*0.05</f>
        <v>47.300000000000004</v>
      </c>
      <c r="Q8">
        <f>ROUND(Rates!Q8*(1+'NEW Rates'!$D$2)/0.05,0)*0.05</f>
        <v>49.400000000000006</v>
      </c>
      <c r="R8">
        <f>ROUND(Rates!R8*(1+'NEW Rates'!$D$2)/0.05,0)*0.05</f>
        <v>55.300000000000004</v>
      </c>
      <c r="S8">
        <f>ROUND(Rates!S8*(1+'NEW Rates'!$D$2)/0.05,0)*0.05</f>
        <v>56.550000000000004</v>
      </c>
      <c r="T8">
        <f>ROUND(Rates!T8*(1+'NEW Rates'!$D$2)/0.05,0)*0.05</f>
        <v>60.45</v>
      </c>
      <c r="U8">
        <f>ROUND(Rates!U8*(1+'NEW Rates'!$D$2)/0.05,0)*0.05</f>
        <v>64.150000000000006</v>
      </c>
      <c r="V8">
        <f>ROUND(Rates!V8*(1+'NEW Rates'!$D$2)/0.05,0)*0.05</f>
        <v>71.150000000000006</v>
      </c>
      <c r="W8">
        <f>ROUND(Rates!W8*(1+'NEW Rates'!$D$2)/0.05,0)*0.05</f>
        <v>56.550000000000004</v>
      </c>
      <c r="X8">
        <f>ROUND(Rates!X8*(1+'NEW Rates'!$D$2)/0.05,0)*0.05</f>
        <v>45</v>
      </c>
    </row>
    <row r="9" spans="1:25">
      <c r="A9">
        <v>1</v>
      </c>
      <c r="C9" s="142">
        <f>C8+X9</f>
        <v>48.65</v>
      </c>
      <c r="D9" s="142">
        <f t="shared" ref="D9:K11" si="1">D8+O9</f>
        <v>51.6</v>
      </c>
      <c r="E9" s="142">
        <f t="shared" si="1"/>
        <v>53.95</v>
      </c>
      <c r="F9" s="142">
        <f t="shared" si="1"/>
        <v>57.350000000000009</v>
      </c>
      <c r="G9" s="142">
        <f t="shared" si="1"/>
        <v>64.100000000000009</v>
      </c>
      <c r="H9" s="142">
        <f t="shared" si="1"/>
        <v>66.800000000000011</v>
      </c>
      <c r="I9" s="142">
        <f t="shared" si="1"/>
        <v>73.75</v>
      </c>
      <c r="J9" s="142">
        <f t="shared" si="1"/>
        <v>79.150000000000006</v>
      </c>
      <c r="K9" s="142">
        <f t="shared" si="1"/>
        <v>86.15</v>
      </c>
      <c r="M9" t="s">
        <v>502</v>
      </c>
      <c r="O9">
        <f>ROUND(Rates!O9*(1+'NEW Rates'!$D$2)/0.05,0)*0.05</f>
        <v>5.5</v>
      </c>
      <c r="P9">
        <f>ROUND(Rates!P9*(1+'NEW Rates'!$D$2)/0.05,0)*0.05</f>
        <v>6.65</v>
      </c>
      <c r="Q9">
        <f>ROUND(Rates!Q9*(1+'NEW Rates'!$D$2)/0.05,0)*0.05</f>
        <v>7.95</v>
      </c>
      <c r="R9">
        <f>ROUND(Rates!R9*(1+'NEW Rates'!$D$2)/0.05,0)*0.05</f>
        <v>8.8000000000000007</v>
      </c>
      <c r="S9">
        <f>ROUND(Rates!S9*(1+'NEW Rates'!$D$2)/0.05,0)*0.05</f>
        <v>10.25</v>
      </c>
      <c r="T9">
        <f>ROUND(Rates!T9*(1+'NEW Rates'!$D$2)/0.05,0)*0.05</f>
        <v>13.3</v>
      </c>
      <c r="U9">
        <f>ROUND(Rates!U9*(1+'NEW Rates'!$D$2)/0.05,0)*0.05</f>
        <v>15</v>
      </c>
      <c r="V9">
        <f>ROUND(Rates!V9*(1+'NEW Rates'!$D$2)/0.05,0)*0.05</f>
        <v>15</v>
      </c>
      <c r="W9">
        <f>ROUND(Rates!W9*(1+'NEW Rates'!$D$2)/0.05,0)*0.05</f>
        <v>10.25</v>
      </c>
      <c r="X9">
        <f>ROUND(Rates!X9*(1+'NEW Rates'!$D$2)/0.05,0)*0.05</f>
        <v>3.6500000000000004</v>
      </c>
    </row>
    <row r="10" spans="1:25">
      <c r="A10">
        <v>1.5</v>
      </c>
      <c r="C10" s="142">
        <f>C9+X10</f>
        <v>52.3</v>
      </c>
      <c r="D10" s="142">
        <f t="shared" si="1"/>
        <v>57.1</v>
      </c>
      <c r="E10" s="142">
        <f t="shared" si="1"/>
        <v>60.6</v>
      </c>
      <c r="F10" s="142">
        <f t="shared" si="1"/>
        <v>65.300000000000011</v>
      </c>
      <c r="G10" s="142">
        <f t="shared" si="1"/>
        <v>72.900000000000006</v>
      </c>
      <c r="H10" s="142">
        <f t="shared" si="1"/>
        <v>75.250000000000014</v>
      </c>
      <c r="I10" s="142">
        <f t="shared" si="1"/>
        <v>85.25</v>
      </c>
      <c r="J10" s="142">
        <f t="shared" si="1"/>
        <v>92.45</v>
      </c>
      <c r="K10" s="142">
        <f t="shared" si="1"/>
        <v>101.15</v>
      </c>
      <c r="M10" t="s">
        <v>503</v>
      </c>
      <c r="O10">
        <f>ROUND(Rates!O10*(1+'NEW Rates'!$D$2)/0.05,0)*0.05</f>
        <v>5.5</v>
      </c>
      <c r="P10">
        <f>ROUND(Rates!P10*(1+'NEW Rates'!$D$2)/0.05,0)*0.05</f>
        <v>6.65</v>
      </c>
      <c r="Q10">
        <f>ROUND(Rates!Q10*(1+'NEW Rates'!$D$2)/0.05,0)*0.05</f>
        <v>7.95</v>
      </c>
      <c r="R10">
        <f>ROUND(Rates!R10*(1+'NEW Rates'!$D$2)/0.05,0)*0.05</f>
        <v>8.8000000000000007</v>
      </c>
      <c r="S10">
        <f>ROUND(Rates!S10*(1+'NEW Rates'!$D$2)/0.05,0)*0.05</f>
        <v>8.4500000000000011</v>
      </c>
      <c r="T10">
        <f>ROUND(Rates!T10*(1+'NEW Rates'!$D$2)/0.05,0)*0.05</f>
        <v>11.5</v>
      </c>
      <c r="U10">
        <f>ROUND(Rates!U10*(1+'NEW Rates'!$D$2)/0.05,0)*0.05</f>
        <v>13.3</v>
      </c>
      <c r="V10">
        <f>ROUND(Rates!V10*(1+'NEW Rates'!$D$2)/0.05,0)*0.05</f>
        <v>15</v>
      </c>
      <c r="W10">
        <f>ROUND(Rates!W10*(1+'NEW Rates'!$D$2)/0.05,0)*0.05</f>
        <v>8.4500000000000011</v>
      </c>
      <c r="X10">
        <f>ROUND(Rates!X10*(1+'NEW Rates'!$D$2)/0.05,0)*0.05</f>
        <v>3.6500000000000004</v>
      </c>
    </row>
    <row r="11" spans="1:25">
      <c r="A11">
        <v>2</v>
      </c>
      <c r="C11" s="142">
        <f>C10+X11</f>
        <v>54.8</v>
      </c>
      <c r="D11" s="142">
        <f t="shared" si="1"/>
        <v>60.800000000000004</v>
      </c>
      <c r="E11" s="142">
        <f t="shared" si="1"/>
        <v>65.599999999999994</v>
      </c>
      <c r="F11" s="142">
        <f t="shared" si="1"/>
        <v>71.500000000000014</v>
      </c>
      <c r="G11" s="142">
        <f t="shared" si="1"/>
        <v>81.7</v>
      </c>
      <c r="H11" s="142">
        <f t="shared" si="1"/>
        <v>83.700000000000017</v>
      </c>
      <c r="I11" s="142">
        <f t="shared" si="1"/>
        <v>96.75</v>
      </c>
      <c r="J11" s="142">
        <f t="shared" si="1"/>
        <v>105.75</v>
      </c>
      <c r="K11" s="142">
        <f t="shared" si="1"/>
        <v>116.15</v>
      </c>
      <c r="M11" t="s">
        <v>504</v>
      </c>
      <c r="O11">
        <f>ROUND(Rates!O11*(1+'NEW Rates'!$D$2)/0.05,0)*0.05</f>
        <v>3.7</v>
      </c>
      <c r="P11">
        <f>ROUND(Rates!P11*(1+'NEW Rates'!$D$2)/0.05,0)*0.05</f>
        <v>5</v>
      </c>
      <c r="Q11">
        <f>ROUND(Rates!Q11*(1+'NEW Rates'!$D$2)/0.05,0)*0.05</f>
        <v>6.2</v>
      </c>
      <c r="R11">
        <f>ROUND(Rates!R11*(1+'NEW Rates'!$D$2)/0.05,0)*0.05</f>
        <v>8.8000000000000007</v>
      </c>
      <c r="S11">
        <f>ROUND(Rates!S11*(1+'NEW Rates'!$D$2)/0.05,0)*0.05</f>
        <v>8.4500000000000011</v>
      </c>
      <c r="T11">
        <f>ROUND(Rates!T11*(1+'NEW Rates'!$D$2)/0.05,0)*0.05</f>
        <v>11.5</v>
      </c>
      <c r="U11">
        <f>ROUND(Rates!U11*(1+'NEW Rates'!$D$2)/0.05,0)*0.05</f>
        <v>13.3</v>
      </c>
      <c r="V11">
        <f>ROUND(Rates!V11*(1+'NEW Rates'!$D$2)/0.05,0)*0.05</f>
        <v>15</v>
      </c>
      <c r="W11">
        <f>ROUND(Rates!W11*(1+'NEW Rates'!$D$2)/0.05,0)*0.05</f>
        <v>8.4500000000000011</v>
      </c>
      <c r="X11">
        <f>ROUND(Rates!X11*(1+'NEW Rates'!$D$2)/0.05,0)*0.05</f>
        <v>2.5</v>
      </c>
    </row>
    <row r="12" spans="1:25">
      <c r="A12">
        <v>2.5</v>
      </c>
      <c r="C12" s="142">
        <f t="shared" ref="C12:C17" si="2">C11+X$12</f>
        <v>57.3</v>
      </c>
      <c r="D12" s="142">
        <f t="shared" ref="D12:K17" si="3">D11+O$12</f>
        <v>64.5</v>
      </c>
      <c r="E12" s="142">
        <f t="shared" si="3"/>
        <v>70.599999999999994</v>
      </c>
      <c r="F12" s="142">
        <f t="shared" si="3"/>
        <v>77.700000000000017</v>
      </c>
      <c r="G12" s="142">
        <f t="shared" si="3"/>
        <v>90.5</v>
      </c>
      <c r="H12" s="142">
        <f t="shared" si="3"/>
        <v>92.15000000000002</v>
      </c>
      <c r="I12" s="142">
        <f t="shared" si="3"/>
        <v>108.25</v>
      </c>
      <c r="J12" s="142">
        <f t="shared" si="3"/>
        <v>119.05</v>
      </c>
      <c r="K12" s="142">
        <f t="shared" si="3"/>
        <v>131.15</v>
      </c>
      <c r="M12" t="s">
        <v>505</v>
      </c>
      <c r="O12">
        <f>ROUND(Rates!O12*(1+'NEW Rates'!$D$2)/0.05,0)*0.05</f>
        <v>3.7</v>
      </c>
      <c r="P12">
        <f>ROUND(Rates!P12*(1+'NEW Rates'!$D$2)/0.05,0)*0.05</f>
        <v>5</v>
      </c>
      <c r="Q12">
        <f>ROUND(Rates!Q12*(1+'NEW Rates'!$D$2)/0.05,0)*0.05</f>
        <v>6.2</v>
      </c>
      <c r="R12">
        <f>ROUND(Rates!R12*(1+'NEW Rates'!$D$2)/0.05,0)*0.05</f>
        <v>8.8000000000000007</v>
      </c>
      <c r="S12">
        <f>ROUND(Rates!S12*(1+'NEW Rates'!$D$2)/0.05,0)*0.05</f>
        <v>8.4500000000000011</v>
      </c>
      <c r="T12">
        <f>ROUND(Rates!T12*(1+'NEW Rates'!$D$2)/0.05,0)*0.05</f>
        <v>11.5</v>
      </c>
      <c r="U12">
        <f>ROUND(Rates!U12*(1+'NEW Rates'!$D$2)/0.05,0)*0.05</f>
        <v>13.3</v>
      </c>
      <c r="V12">
        <f>ROUND(Rates!V12*(1+'NEW Rates'!$D$2)/0.05,0)*0.05</f>
        <v>15</v>
      </c>
      <c r="W12">
        <f>ROUND(Rates!W12*(1+'NEW Rates'!$D$2)/0.05,0)*0.05</f>
        <v>8.4500000000000011</v>
      </c>
      <c r="X12">
        <f>ROUND(Rates!X12*(1+'NEW Rates'!$D$2)/0.05,0)*0.05</f>
        <v>2.5</v>
      </c>
    </row>
    <row r="13" spans="1:25">
      <c r="A13">
        <v>3</v>
      </c>
      <c r="C13" s="142">
        <f t="shared" si="2"/>
        <v>59.8</v>
      </c>
      <c r="D13" s="142">
        <f t="shared" si="3"/>
        <v>68.2</v>
      </c>
      <c r="E13" s="142">
        <f t="shared" si="3"/>
        <v>75.599999999999994</v>
      </c>
      <c r="F13" s="142">
        <f t="shared" si="3"/>
        <v>83.90000000000002</v>
      </c>
      <c r="G13" s="142">
        <f t="shared" si="3"/>
        <v>99.3</v>
      </c>
      <c r="H13" s="142">
        <f t="shared" si="3"/>
        <v>100.60000000000002</v>
      </c>
      <c r="I13" s="142">
        <f t="shared" si="3"/>
        <v>119.75</v>
      </c>
      <c r="J13" s="142">
        <f t="shared" si="3"/>
        <v>132.35</v>
      </c>
      <c r="K13" s="142">
        <f t="shared" si="3"/>
        <v>146.15</v>
      </c>
      <c r="M13" t="s">
        <v>506</v>
      </c>
      <c r="O13">
        <f>ROUND(Rates!O13*(1+'NEW Rates'!$D$2)/0.05,0)*0.05</f>
        <v>6.8500000000000005</v>
      </c>
      <c r="P13">
        <f>ROUND(Rates!P13*(1+'NEW Rates'!$D$2)/0.05,0)*0.05</f>
        <v>7.5</v>
      </c>
      <c r="Q13">
        <f>ROUND(Rates!Q13*(1+'NEW Rates'!$D$2)/0.05,0)*0.05</f>
        <v>6.5</v>
      </c>
      <c r="R13">
        <f>ROUND(Rates!R13*(1+'NEW Rates'!$D$2)/0.05,0)*0.05</f>
        <v>12.600000000000001</v>
      </c>
      <c r="S13">
        <f>ROUND(Rates!S13*(1+'NEW Rates'!$D$2)/0.05,0)*0.05</f>
        <v>13</v>
      </c>
      <c r="T13">
        <f>ROUND(Rates!T13*(1+'NEW Rates'!$D$2)/0.05,0)*0.05</f>
        <v>15.15</v>
      </c>
      <c r="U13">
        <f>ROUND(Rates!U13*(1+'NEW Rates'!$D$2)/0.05,0)*0.05</f>
        <v>16.8</v>
      </c>
      <c r="V13">
        <f>ROUND(Rates!V13*(1+'NEW Rates'!$D$2)/0.05,0)*0.05</f>
        <v>21.3</v>
      </c>
      <c r="W13">
        <f>ROUND(Rates!W13*(1+'NEW Rates'!$D$2)/0.05,0)*0.05</f>
        <v>13</v>
      </c>
      <c r="X13">
        <f>ROUND(Rates!X13*(1+'NEW Rates'!$D$2)/0.05,0)*0.05</f>
        <v>4.7</v>
      </c>
    </row>
    <row r="14" spans="1:25">
      <c r="A14">
        <v>3.5</v>
      </c>
      <c r="C14" s="142">
        <f t="shared" si="2"/>
        <v>62.3</v>
      </c>
      <c r="D14" s="142">
        <f t="shared" si="3"/>
        <v>71.900000000000006</v>
      </c>
      <c r="E14" s="142">
        <f t="shared" si="3"/>
        <v>80.599999999999994</v>
      </c>
      <c r="F14" s="142">
        <f t="shared" si="3"/>
        <v>90.100000000000023</v>
      </c>
      <c r="G14" s="142">
        <f t="shared" si="3"/>
        <v>108.1</v>
      </c>
      <c r="H14" s="142">
        <f t="shared" si="3"/>
        <v>109.05000000000003</v>
      </c>
      <c r="I14" s="142">
        <f t="shared" si="3"/>
        <v>131.25</v>
      </c>
      <c r="J14" s="142">
        <f t="shared" si="3"/>
        <v>145.65</v>
      </c>
      <c r="K14" s="142">
        <f t="shared" si="3"/>
        <v>161.15</v>
      </c>
      <c r="M14" t="s">
        <v>507</v>
      </c>
      <c r="O14">
        <f>ROUND(Rates!O14*(1+'NEW Rates'!$D$2)/0.05,0)*0.05</f>
        <v>6.95</v>
      </c>
      <c r="P14">
        <f>ROUND(Rates!P14*(1+'NEW Rates'!$D$2)/0.05,0)*0.05</f>
        <v>8.5</v>
      </c>
      <c r="Q14">
        <f>ROUND(Rates!Q14*(1+'NEW Rates'!$D$2)/0.05,0)*0.05</f>
        <v>11.3</v>
      </c>
      <c r="R14">
        <f>ROUND(Rates!R14*(1+'NEW Rates'!$D$2)/0.05,0)*0.05</f>
        <v>13.9</v>
      </c>
      <c r="S14">
        <f>ROUND(Rates!S14*(1+'NEW Rates'!$D$2)/0.05,0)*0.05</f>
        <v>14.75</v>
      </c>
      <c r="T14">
        <f>ROUND(Rates!T14*(1+'NEW Rates'!$D$2)/0.05,0)*0.05</f>
        <v>19.100000000000001</v>
      </c>
      <c r="U14">
        <f>ROUND(Rates!U14*(1+'NEW Rates'!$D$2)/0.05,0)*0.05</f>
        <v>26</v>
      </c>
      <c r="V14">
        <f>ROUND(Rates!V14*(1+'NEW Rates'!$D$2)/0.05,0)*0.05</f>
        <v>31.200000000000003</v>
      </c>
      <c r="W14">
        <f>ROUND(Rates!W14*(1+'NEW Rates'!$D$2)/0.05,0)*0.05</f>
        <v>14.75</v>
      </c>
      <c r="X14">
        <f>ROUND(Rates!X14*(1+'NEW Rates'!$D$2)/0.05,0)*0.05</f>
        <v>4.75</v>
      </c>
    </row>
    <row r="15" spans="1:25">
      <c r="A15">
        <v>4</v>
      </c>
      <c r="C15" s="142">
        <f t="shared" si="2"/>
        <v>64.8</v>
      </c>
      <c r="D15" s="142">
        <f t="shared" si="3"/>
        <v>75.600000000000009</v>
      </c>
      <c r="E15" s="142">
        <f t="shared" si="3"/>
        <v>85.6</v>
      </c>
      <c r="F15" s="142">
        <f t="shared" si="3"/>
        <v>96.300000000000026</v>
      </c>
      <c r="G15" s="142">
        <f t="shared" si="3"/>
        <v>116.89999999999999</v>
      </c>
      <c r="H15" s="142">
        <f t="shared" si="3"/>
        <v>117.50000000000003</v>
      </c>
      <c r="I15" s="142">
        <f t="shared" si="3"/>
        <v>142.75</v>
      </c>
      <c r="J15" s="142">
        <f t="shared" si="3"/>
        <v>158.95000000000002</v>
      </c>
      <c r="K15" s="142">
        <f t="shared" si="3"/>
        <v>176.15</v>
      </c>
      <c r="M15" t="s">
        <v>508</v>
      </c>
      <c r="O15">
        <f>ROUND(Rates!O15*(1+'NEW Rates'!$D$2)/0.05,0)*0.05</f>
        <v>3.7</v>
      </c>
      <c r="P15">
        <f>ROUND(Rates!P15*(1+'NEW Rates'!$D$2)/0.05,0)*0.05</f>
        <v>3.7</v>
      </c>
      <c r="Q15">
        <f>ROUND(Rates!Q15*(1+'NEW Rates'!$D$2)/0.05,0)*0.05</f>
        <v>7</v>
      </c>
      <c r="R15">
        <f>ROUND(Rates!R15*(1+'NEW Rates'!$D$2)/0.05,0)*0.05</f>
        <v>7.8000000000000007</v>
      </c>
      <c r="S15">
        <f>ROUND(Rates!S15*(1+'NEW Rates'!$D$2)/0.05,0)*0.05</f>
        <v>8.8000000000000007</v>
      </c>
      <c r="T15">
        <f>ROUND(Rates!T15*(1+'NEW Rates'!$D$2)/0.05,0)*0.05</f>
        <v>10.950000000000001</v>
      </c>
      <c r="U15">
        <f>ROUND(Rates!U15*(1+'NEW Rates'!$D$2)/0.05,0)*0.05</f>
        <v>14.25</v>
      </c>
      <c r="V15">
        <f>ROUND(Rates!V15*(1+'NEW Rates'!$D$2)/0.05,0)*0.05</f>
        <v>17.2</v>
      </c>
      <c r="W15">
        <f>ROUND(Rates!W15*(1+'NEW Rates'!$D$2)/0.05,0)*0.05</f>
        <v>8.8000000000000007</v>
      </c>
      <c r="X15">
        <f>ROUND(Rates!X15*(1+'NEW Rates'!$D$2)/0.05,0)*0.05</f>
        <v>2.5</v>
      </c>
    </row>
    <row r="16" spans="1:25">
      <c r="A16">
        <v>4.5</v>
      </c>
      <c r="C16" s="142">
        <f t="shared" si="2"/>
        <v>67.3</v>
      </c>
      <c r="D16" s="142">
        <f t="shared" si="3"/>
        <v>79.300000000000011</v>
      </c>
      <c r="E16" s="142">
        <f t="shared" si="3"/>
        <v>90.6</v>
      </c>
      <c r="F16" s="142">
        <f t="shared" si="3"/>
        <v>102.50000000000003</v>
      </c>
      <c r="G16" s="142">
        <f t="shared" si="3"/>
        <v>125.69999999999999</v>
      </c>
      <c r="H16" s="142">
        <f t="shared" si="3"/>
        <v>125.95000000000003</v>
      </c>
      <c r="I16" s="142">
        <f t="shared" si="3"/>
        <v>154.25</v>
      </c>
      <c r="J16" s="142">
        <f t="shared" si="3"/>
        <v>172.25000000000003</v>
      </c>
      <c r="K16" s="142">
        <f t="shared" si="3"/>
        <v>191.15</v>
      </c>
      <c r="M16" s="89" t="s">
        <v>509</v>
      </c>
      <c r="N16" s="89"/>
      <c r="O16" s="89">
        <f>ROUND(Rates!O16*(1+'NEW Rates'!$D$2)/0.05,0)*0.05</f>
        <v>5.3000000000000007</v>
      </c>
      <c r="P16" s="89">
        <f>ROUND(Rates!P16*(1+'NEW Rates'!$D$2)/0.05,0)*0.05</f>
        <v>5.5500000000000007</v>
      </c>
      <c r="Q16" s="89">
        <f>ROUND(Rates!Q16*(1+'NEW Rates'!$D$2)/0.05,0)*0.05</f>
        <v>8.4</v>
      </c>
      <c r="R16" s="89">
        <f>ROUND(Rates!R16*(1+'NEW Rates'!$D$2)/0.05,0)*0.05</f>
        <v>9.2000000000000011</v>
      </c>
      <c r="S16" s="89">
        <f>ROUND(Rates!S16*(1+'NEW Rates'!$D$2)/0.05,0)*0.05</f>
        <v>10.55</v>
      </c>
      <c r="T16" s="89">
        <f>ROUND(Rates!T16*(1+'NEW Rates'!$D$2)/0.05,0)*0.05</f>
        <v>13.25</v>
      </c>
      <c r="U16" s="89">
        <f>ROUND(Rates!U16*(1+'NEW Rates'!$D$2)/0.05,0)*0.05</f>
        <v>17</v>
      </c>
      <c r="V16" s="89">
        <f>ROUND(Rates!V16*(1+'NEW Rates'!$D$2)/0.05,0)*0.05</f>
        <v>20.55</v>
      </c>
      <c r="W16" s="89">
        <f>ROUND(Rates!W16*(1+'NEW Rates'!$D$2)/0.05,0)*0.05</f>
        <v>10.55</v>
      </c>
      <c r="X16" s="89">
        <f>ROUND(Rates!X16*(1+'NEW Rates'!$D$2)/0.05,0)*0.05</f>
        <v>2.6500000000000004</v>
      </c>
      <c r="Y16" s="89"/>
    </row>
    <row r="17" spans="1:25">
      <c r="A17">
        <v>5</v>
      </c>
      <c r="C17" s="142">
        <f t="shared" si="2"/>
        <v>69.8</v>
      </c>
      <c r="D17" s="142">
        <f t="shared" si="3"/>
        <v>83.000000000000014</v>
      </c>
      <c r="E17" s="142">
        <f t="shared" si="3"/>
        <v>95.6</v>
      </c>
      <c r="F17" s="142">
        <f t="shared" si="3"/>
        <v>108.70000000000003</v>
      </c>
      <c r="G17" s="142">
        <f t="shared" si="3"/>
        <v>134.5</v>
      </c>
      <c r="H17" s="142">
        <f t="shared" si="3"/>
        <v>134.40000000000003</v>
      </c>
      <c r="I17" s="142">
        <f t="shared" si="3"/>
        <v>165.75</v>
      </c>
      <c r="J17" s="142">
        <f t="shared" si="3"/>
        <v>185.55000000000004</v>
      </c>
      <c r="K17" s="142">
        <f t="shared" si="3"/>
        <v>206.15</v>
      </c>
      <c r="M17" s="89" t="s">
        <v>510</v>
      </c>
      <c r="N17" s="89"/>
      <c r="O17" s="89">
        <f>71*O18</f>
        <v>422.45</v>
      </c>
      <c r="P17" s="89">
        <f t="shared" ref="P17:X17" si="4">71*P18</f>
        <v>465.05000000000007</v>
      </c>
      <c r="Q17" s="89">
        <f t="shared" si="4"/>
        <v>653.20000000000005</v>
      </c>
      <c r="R17" s="89">
        <f t="shared" si="4"/>
        <v>781</v>
      </c>
      <c r="S17" s="89">
        <f t="shared" si="4"/>
        <v>852</v>
      </c>
      <c r="T17" s="89">
        <f t="shared" si="4"/>
        <v>1068.55</v>
      </c>
      <c r="U17" s="89">
        <f t="shared" si="4"/>
        <v>1356.1000000000001</v>
      </c>
      <c r="V17" s="89">
        <f t="shared" si="4"/>
        <v>1622.3500000000001</v>
      </c>
      <c r="W17" s="89">
        <f t="shared" si="4"/>
        <v>852</v>
      </c>
      <c r="X17" s="89">
        <f t="shared" si="4"/>
        <v>248.5</v>
      </c>
      <c r="Y17" s="89"/>
    </row>
    <row r="18" spans="1:25">
      <c r="A18">
        <v>6</v>
      </c>
      <c r="C18" s="142">
        <f>C17+X$13</f>
        <v>74.5</v>
      </c>
      <c r="D18" s="142">
        <f t="shared" ref="D18:K22" si="5">D17+O$13</f>
        <v>89.850000000000009</v>
      </c>
      <c r="E18" s="142">
        <f t="shared" si="5"/>
        <v>103.1</v>
      </c>
      <c r="F18" s="142">
        <f t="shared" si="5"/>
        <v>115.20000000000003</v>
      </c>
      <c r="G18" s="142">
        <f t="shared" si="5"/>
        <v>147.1</v>
      </c>
      <c r="H18" s="142">
        <f t="shared" si="5"/>
        <v>147.40000000000003</v>
      </c>
      <c r="I18" s="142">
        <f t="shared" si="5"/>
        <v>180.9</v>
      </c>
      <c r="J18" s="142">
        <f t="shared" si="5"/>
        <v>202.35000000000005</v>
      </c>
      <c r="K18" s="142">
        <f t="shared" si="5"/>
        <v>227.45000000000002</v>
      </c>
      <c r="M18" s="89" t="s">
        <v>511</v>
      </c>
      <c r="N18" s="89"/>
      <c r="O18" s="89">
        <f>ROUND(Rates!O18*(1+'NEW Rates'!$D$2)/0.05,0)*0.05</f>
        <v>5.95</v>
      </c>
      <c r="P18" s="89">
        <f>ROUND(Rates!P18*(1+'NEW Rates'!$D$2)/0.05,0)*0.05</f>
        <v>6.5500000000000007</v>
      </c>
      <c r="Q18" s="89">
        <f>ROUND(Rates!Q18*(1+'NEW Rates'!$D$2)/0.05,0)*0.05</f>
        <v>9.2000000000000011</v>
      </c>
      <c r="R18" s="89">
        <f>ROUND(Rates!R18*(1+'NEW Rates'!$D$2)/0.05,0)*0.05</f>
        <v>11</v>
      </c>
      <c r="S18" s="89">
        <f>ROUND(Rates!S18*(1+'NEW Rates'!$D$2)/0.05,0)*0.05</f>
        <v>12</v>
      </c>
      <c r="T18" s="89">
        <f>ROUND(Rates!T18*(1+'NEW Rates'!$D$2)/0.05,0)*0.05</f>
        <v>15.05</v>
      </c>
      <c r="U18" s="89">
        <f>ROUND(Rates!U18*(1+'NEW Rates'!$D$2)/0.05,0)*0.05</f>
        <v>19.100000000000001</v>
      </c>
      <c r="V18" s="89">
        <f>ROUND(Rates!V18*(1+'NEW Rates'!$D$2)/0.05,0)*0.05</f>
        <v>22.85</v>
      </c>
      <c r="W18" s="89">
        <f>ROUND(Rates!W18*(1+'NEW Rates'!$D$2)/0.05,0)*0.05</f>
        <v>12</v>
      </c>
      <c r="X18" s="89">
        <f>ROUND(Rates!X18*(1+'NEW Rates'!$D$2)/0.05,0)*0.05</f>
        <v>3.5</v>
      </c>
      <c r="Y18" s="89"/>
    </row>
    <row r="19" spans="1:25">
      <c r="A19">
        <v>7</v>
      </c>
      <c r="C19" s="142">
        <f>C18+X$13</f>
        <v>79.2</v>
      </c>
      <c r="D19" s="142">
        <f t="shared" si="5"/>
        <v>96.7</v>
      </c>
      <c r="E19" s="142">
        <f t="shared" si="5"/>
        <v>110.6</v>
      </c>
      <c r="F19" s="142">
        <f t="shared" si="5"/>
        <v>121.70000000000003</v>
      </c>
      <c r="G19" s="142">
        <f t="shared" si="5"/>
        <v>159.69999999999999</v>
      </c>
      <c r="H19" s="142">
        <f t="shared" si="5"/>
        <v>160.40000000000003</v>
      </c>
      <c r="I19" s="142">
        <f t="shared" si="5"/>
        <v>196.05</v>
      </c>
      <c r="J19" s="142">
        <f t="shared" si="5"/>
        <v>219.15000000000006</v>
      </c>
      <c r="K19" s="142">
        <f t="shared" si="5"/>
        <v>248.75000000000003</v>
      </c>
      <c r="M19" s="89" t="s">
        <v>512</v>
      </c>
      <c r="N19" s="89"/>
      <c r="O19" s="89">
        <f>251*O20</f>
        <v>1393.0500000000002</v>
      </c>
      <c r="P19" s="89">
        <f t="shared" ref="P19:X19" si="6">251*P20</f>
        <v>1568.75</v>
      </c>
      <c r="Q19" s="89">
        <f t="shared" si="6"/>
        <v>2171.15</v>
      </c>
      <c r="R19" s="89">
        <f t="shared" si="6"/>
        <v>2622.9500000000003</v>
      </c>
      <c r="S19" s="89">
        <f t="shared" si="6"/>
        <v>2861.4</v>
      </c>
      <c r="T19" s="89">
        <f t="shared" si="6"/>
        <v>3614.4</v>
      </c>
      <c r="U19" s="89">
        <f t="shared" si="6"/>
        <v>4580.75</v>
      </c>
      <c r="V19" s="89">
        <f t="shared" si="6"/>
        <v>5446.7000000000007</v>
      </c>
      <c r="W19" s="89">
        <f t="shared" si="6"/>
        <v>2861.4</v>
      </c>
      <c r="X19" s="89">
        <f t="shared" si="6"/>
        <v>803.2</v>
      </c>
      <c r="Y19" s="89"/>
    </row>
    <row r="20" spans="1:25">
      <c r="A20">
        <v>8</v>
      </c>
      <c r="C20" s="142">
        <f>C19+X$13</f>
        <v>83.9</v>
      </c>
      <c r="D20" s="142">
        <f t="shared" si="5"/>
        <v>103.55</v>
      </c>
      <c r="E20" s="142">
        <f t="shared" si="5"/>
        <v>118.1</v>
      </c>
      <c r="F20" s="142">
        <f t="shared" si="5"/>
        <v>128.20000000000005</v>
      </c>
      <c r="G20" s="142">
        <f t="shared" si="5"/>
        <v>172.29999999999998</v>
      </c>
      <c r="H20" s="142">
        <f t="shared" si="5"/>
        <v>173.40000000000003</v>
      </c>
      <c r="I20" s="142">
        <f t="shared" si="5"/>
        <v>211.20000000000002</v>
      </c>
      <c r="J20" s="142">
        <f t="shared" si="5"/>
        <v>235.95000000000007</v>
      </c>
      <c r="K20" s="142">
        <f t="shared" si="5"/>
        <v>270.05</v>
      </c>
      <c r="M20" s="89" t="s">
        <v>513</v>
      </c>
      <c r="N20" s="89"/>
      <c r="O20" s="89">
        <f>ROUND(Rates!O20*(1+'NEW Rates'!$D$2)/0.05,0)*0.05</f>
        <v>5.5500000000000007</v>
      </c>
      <c r="P20" s="89">
        <f>ROUND(Rates!P20*(1+'NEW Rates'!$D$2)/0.05,0)*0.05</f>
        <v>6.25</v>
      </c>
      <c r="Q20" s="89">
        <f>ROUND(Rates!Q20*(1+'NEW Rates'!$D$2)/0.05,0)*0.05</f>
        <v>8.65</v>
      </c>
      <c r="R20" s="89">
        <f>ROUND(Rates!R20*(1+'NEW Rates'!$D$2)/0.05,0)*0.05</f>
        <v>10.450000000000001</v>
      </c>
      <c r="S20" s="89">
        <f>ROUND(Rates!S20*(1+'NEW Rates'!$D$2)/0.05,0)*0.05</f>
        <v>11.4</v>
      </c>
      <c r="T20" s="89">
        <f>ROUND(Rates!T20*(1+'NEW Rates'!$D$2)/0.05,0)*0.05</f>
        <v>14.4</v>
      </c>
      <c r="U20" s="89">
        <f>ROUND(Rates!U20*(1+'NEW Rates'!$D$2)/0.05,0)*0.05</f>
        <v>18.25</v>
      </c>
      <c r="V20" s="89">
        <f>ROUND(Rates!V20*(1+'NEW Rates'!$D$2)/0.05,0)*0.05</f>
        <v>21.700000000000003</v>
      </c>
      <c r="W20" s="89">
        <f>ROUND(Rates!W20*(1+'NEW Rates'!$D$2)/0.05,0)*0.05</f>
        <v>11.4</v>
      </c>
      <c r="X20" s="89">
        <f>ROUND(Rates!X20*(1+'NEW Rates'!$D$2)/0.05,0)*0.05</f>
        <v>3.2</v>
      </c>
      <c r="Y20" s="89"/>
    </row>
    <row r="21" spans="1:25">
      <c r="A21">
        <v>9</v>
      </c>
      <c r="C21" s="142">
        <f>C20+X$13</f>
        <v>88.600000000000009</v>
      </c>
      <c r="D21" s="142">
        <f t="shared" si="5"/>
        <v>110.39999999999999</v>
      </c>
      <c r="E21" s="142">
        <f t="shared" si="5"/>
        <v>125.6</v>
      </c>
      <c r="F21" s="142">
        <f t="shared" si="5"/>
        <v>134.70000000000005</v>
      </c>
      <c r="G21" s="142">
        <f t="shared" si="5"/>
        <v>184.89999999999998</v>
      </c>
      <c r="H21" s="142">
        <f t="shared" si="5"/>
        <v>186.40000000000003</v>
      </c>
      <c r="I21" s="142">
        <f t="shared" si="5"/>
        <v>226.35000000000002</v>
      </c>
      <c r="J21" s="142">
        <f t="shared" si="5"/>
        <v>252.75000000000009</v>
      </c>
      <c r="K21" s="142">
        <f t="shared" si="5"/>
        <v>291.35000000000002</v>
      </c>
      <c r="M21" s="89"/>
      <c r="N21" s="89"/>
      <c r="O21" s="89"/>
      <c r="P21" s="89"/>
      <c r="Q21" s="89"/>
      <c r="R21" s="89"/>
      <c r="S21" s="89"/>
      <c r="T21" s="89"/>
      <c r="U21" s="89"/>
      <c r="V21" s="89"/>
      <c r="W21" s="89"/>
      <c r="X21" s="89"/>
      <c r="Y21" s="89"/>
    </row>
    <row r="22" spans="1:25">
      <c r="A22">
        <v>10</v>
      </c>
      <c r="C22" s="142">
        <f>C21+X$13</f>
        <v>93.300000000000011</v>
      </c>
      <c r="D22" s="142">
        <f t="shared" si="5"/>
        <v>117.24999999999999</v>
      </c>
      <c r="E22" s="142">
        <f t="shared" si="5"/>
        <v>133.1</v>
      </c>
      <c r="F22" s="142">
        <f t="shared" si="5"/>
        <v>141.20000000000005</v>
      </c>
      <c r="G22" s="142">
        <f t="shared" si="5"/>
        <v>197.49999999999997</v>
      </c>
      <c r="H22" s="142">
        <f t="shared" si="5"/>
        <v>199.40000000000003</v>
      </c>
      <c r="I22" s="142">
        <f t="shared" si="5"/>
        <v>241.50000000000003</v>
      </c>
      <c r="J22" s="142">
        <f t="shared" si="5"/>
        <v>269.55000000000007</v>
      </c>
      <c r="K22" s="142">
        <f t="shared" si="5"/>
        <v>312.65000000000003</v>
      </c>
      <c r="M22" s="89"/>
      <c r="N22" s="89"/>
      <c r="O22" s="89"/>
      <c r="P22" s="89"/>
      <c r="Q22" s="89"/>
      <c r="R22" s="89"/>
      <c r="S22" s="89"/>
      <c r="T22" s="89"/>
      <c r="U22" s="89"/>
      <c r="V22" s="89"/>
      <c r="W22" s="89"/>
      <c r="X22" s="89"/>
      <c r="Y22" s="89"/>
    </row>
    <row r="23" spans="1:25">
      <c r="A23">
        <v>11</v>
      </c>
      <c r="C23" s="142">
        <f t="shared" ref="C23:C32" si="7">C22+X$14</f>
        <v>98.050000000000011</v>
      </c>
      <c r="D23" s="142">
        <f t="shared" ref="D23:D32" si="8">D22+O$14</f>
        <v>124.19999999999999</v>
      </c>
      <c r="E23" s="142">
        <f t="shared" ref="E23:E32" si="9">E22+P$14</f>
        <v>141.6</v>
      </c>
      <c r="F23" s="142">
        <f t="shared" ref="F23:F32" si="10">F22+Q$14</f>
        <v>152.50000000000006</v>
      </c>
      <c r="G23" s="142">
        <f t="shared" ref="G23:G32" si="11">G22+R$14</f>
        <v>211.39999999999998</v>
      </c>
      <c r="H23" s="142">
        <f t="shared" ref="H23:H32" si="12">H22+S$14</f>
        <v>214.15000000000003</v>
      </c>
      <c r="I23" s="142">
        <f t="shared" ref="I23:I32" si="13">I22+T$14</f>
        <v>260.60000000000002</v>
      </c>
      <c r="J23" s="142">
        <f t="shared" ref="J23:J32" si="14">J22+U$14</f>
        <v>295.55000000000007</v>
      </c>
      <c r="K23" s="142">
        <f t="shared" ref="K23:K32" si="15">K22+V$14</f>
        <v>343.85</v>
      </c>
      <c r="M23" t="s">
        <v>532</v>
      </c>
      <c r="N23" s="89"/>
      <c r="O23" s="89"/>
      <c r="P23" s="89"/>
      <c r="Q23" s="89"/>
      <c r="R23" s="89"/>
      <c r="S23" s="89"/>
      <c r="T23" s="89"/>
      <c r="U23" s="89"/>
      <c r="V23" s="89"/>
      <c r="W23" s="89"/>
      <c r="X23" s="89"/>
      <c r="Y23" s="89"/>
    </row>
    <row r="24" spans="1:25">
      <c r="A24">
        <v>12</v>
      </c>
      <c r="C24" s="142">
        <f t="shared" si="7"/>
        <v>102.80000000000001</v>
      </c>
      <c r="D24" s="142">
        <f t="shared" si="8"/>
        <v>131.14999999999998</v>
      </c>
      <c r="E24" s="142">
        <f t="shared" si="9"/>
        <v>150.1</v>
      </c>
      <c r="F24" s="142">
        <f t="shared" si="10"/>
        <v>163.80000000000007</v>
      </c>
      <c r="G24" s="142">
        <f t="shared" si="11"/>
        <v>225.29999999999998</v>
      </c>
      <c r="H24" s="142">
        <f t="shared" si="12"/>
        <v>228.90000000000003</v>
      </c>
      <c r="I24" s="142">
        <f t="shared" si="13"/>
        <v>279.70000000000005</v>
      </c>
      <c r="J24" s="142">
        <f t="shared" si="14"/>
        <v>321.55000000000007</v>
      </c>
      <c r="K24" s="142">
        <f t="shared" si="15"/>
        <v>375.05</v>
      </c>
      <c r="M24" s="90" t="s">
        <v>577</v>
      </c>
      <c r="N24" s="89"/>
      <c r="O24" s="89"/>
      <c r="P24" s="89"/>
      <c r="Q24" s="89"/>
      <c r="R24" s="89"/>
      <c r="S24" s="89"/>
      <c r="T24" s="89"/>
      <c r="U24" s="89"/>
      <c r="V24" s="89"/>
      <c r="W24" s="89"/>
      <c r="X24" s="89"/>
      <c r="Y24" s="89"/>
    </row>
    <row r="25" spans="1:25">
      <c r="A25">
        <v>13</v>
      </c>
      <c r="C25" s="142">
        <f t="shared" si="7"/>
        <v>107.55000000000001</v>
      </c>
      <c r="D25" s="142">
        <f t="shared" si="8"/>
        <v>138.09999999999997</v>
      </c>
      <c r="E25" s="142">
        <f t="shared" si="9"/>
        <v>158.6</v>
      </c>
      <c r="F25" s="142">
        <f t="shared" si="10"/>
        <v>175.10000000000008</v>
      </c>
      <c r="G25" s="142">
        <f t="shared" si="11"/>
        <v>239.2</v>
      </c>
      <c r="H25" s="142">
        <f t="shared" si="12"/>
        <v>243.65000000000003</v>
      </c>
      <c r="I25" s="142">
        <f t="shared" si="13"/>
        <v>298.80000000000007</v>
      </c>
      <c r="J25" s="142">
        <f t="shared" si="14"/>
        <v>347.55000000000007</v>
      </c>
      <c r="K25" s="142">
        <f t="shared" si="15"/>
        <v>406.25</v>
      </c>
      <c r="M25" s="89"/>
      <c r="N25" s="89"/>
      <c r="O25" s="89"/>
      <c r="P25" s="89"/>
      <c r="Q25" s="89"/>
      <c r="R25" s="89"/>
      <c r="S25" s="89"/>
      <c r="T25" s="89"/>
      <c r="U25" s="89"/>
      <c r="V25" s="89"/>
      <c r="W25" s="89"/>
      <c r="X25" s="89"/>
      <c r="Y25" s="89"/>
    </row>
    <row r="26" spans="1:25">
      <c r="A26">
        <v>14</v>
      </c>
      <c r="C26" s="142">
        <f t="shared" si="7"/>
        <v>112.30000000000001</v>
      </c>
      <c r="D26" s="142">
        <f t="shared" si="8"/>
        <v>145.04999999999995</v>
      </c>
      <c r="E26" s="142">
        <f t="shared" si="9"/>
        <v>167.1</v>
      </c>
      <c r="F26" s="142">
        <f t="shared" si="10"/>
        <v>186.40000000000009</v>
      </c>
      <c r="G26" s="142">
        <f t="shared" si="11"/>
        <v>253.1</v>
      </c>
      <c r="H26" s="142">
        <f t="shared" si="12"/>
        <v>258.40000000000003</v>
      </c>
      <c r="I26" s="142">
        <f t="shared" si="13"/>
        <v>317.90000000000009</v>
      </c>
      <c r="J26" s="142">
        <f t="shared" si="14"/>
        <v>373.55000000000007</v>
      </c>
      <c r="K26" s="142">
        <f t="shared" si="15"/>
        <v>437.45</v>
      </c>
    </row>
    <row r="27" spans="1:25">
      <c r="A27">
        <v>15</v>
      </c>
      <c r="C27" s="142">
        <f t="shared" si="7"/>
        <v>117.05000000000001</v>
      </c>
      <c r="D27" s="142">
        <f t="shared" si="8"/>
        <v>151.99999999999994</v>
      </c>
      <c r="E27" s="142">
        <f t="shared" si="9"/>
        <v>175.6</v>
      </c>
      <c r="F27" s="142">
        <f t="shared" si="10"/>
        <v>197.7000000000001</v>
      </c>
      <c r="G27" s="142">
        <f t="shared" si="11"/>
        <v>267</v>
      </c>
      <c r="H27" s="142">
        <f t="shared" si="12"/>
        <v>273.15000000000003</v>
      </c>
      <c r="I27" s="142">
        <f t="shared" si="13"/>
        <v>337.00000000000011</v>
      </c>
      <c r="J27" s="142">
        <f t="shared" si="14"/>
        <v>399.55000000000007</v>
      </c>
      <c r="K27" s="142">
        <f t="shared" si="15"/>
        <v>468.65</v>
      </c>
    </row>
    <row r="28" spans="1:25">
      <c r="A28">
        <v>16</v>
      </c>
      <c r="C28" s="142">
        <f t="shared" si="7"/>
        <v>121.80000000000001</v>
      </c>
      <c r="D28" s="142">
        <f t="shared" si="8"/>
        <v>158.94999999999993</v>
      </c>
      <c r="E28" s="142">
        <f t="shared" si="9"/>
        <v>184.1</v>
      </c>
      <c r="F28" s="142">
        <f t="shared" si="10"/>
        <v>209.00000000000011</v>
      </c>
      <c r="G28" s="142">
        <f t="shared" si="11"/>
        <v>280.89999999999998</v>
      </c>
      <c r="H28" s="142">
        <f t="shared" si="12"/>
        <v>287.90000000000003</v>
      </c>
      <c r="I28" s="142">
        <f t="shared" si="13"/>
        <v>356.10000000000014</v>
      </c>
      <c r="J28" s="142">
        <f t="shared" si="14"/>
        <v>425.55000000000007</v>
      </c>
      <c r="K28" s="142">
        <f t="shared" si="15"/>
        <v>499.84999999999997</v>
      </c>
    </row>
    <row r="29" spans="1:25">
      <c r="A29">
        <v>17</v>
      </c>
      <c r="C29" s="142">
        <f t="shared" si="7"/>
        <v>126.55000000000001</v>
      </c>
      <c r="D29" s="142">
        <f t="shared" si="8"/>
        <v>165.89999999999992</v>
      </c>
      <c r="E29" s="142">
        <f t="shared" si="9"/>
        <v>192.6</v>
      </c>
      <c r="F29" s="142">
        <f t="shared" si="10"/>
        <v>220.30000000000013</v>
      </c>
      <c r="G29" s="142">
        <f t="shared" si="11"/>
        <v>294.79999999999995</v>
      </c>
      <c r="H29" s="142">
        <f t="shared" si="12"/>
        <v>302.65000000000003</v>
      </c>
      <c r="I29" s="142">
        <f t="shared" si="13"/>
        <v>375.20000000000016</v>
      </c>
      <c r="J29" s="142">
        <f t="shared" si="14"/>
        <v>451.55000000000007</v>
      </c>
      <c r="K29" s="142">
        <f t="shared" si="15"/>
        <v>531.04999999999995</v>
      </c>
    </row>
    <row r="30" spans="1:25">
      <c r="A30">
        <v>18</v>
      </c>
      <c r="C30" s="142">
        <f t="shared" si="7"/>
        <v>131.30000000000001</v>
      </c>
      <c r="D30" s="142">
        <f t="shared" si="8"/>
        <v>172.84999999999991</v>
      </c>
      <c r="E30" s="142">
        <f t="shared" si="9"/>
        <v>201.1</v>
      </c>
      <c r="F30" s="142">
        <f t="shared" si="10"/>
        <v>231.60000000000014</v>
      </c>
      <c r="G30" s="142">
        <f t="shared" si="11"/>
        <v>308.69999999999993</v>
      </c>
      <c r="H30" s="142">
        <f t="shared" si="12"/>
        <v>317.40000000000003</v>
      </c>
      <c r="I30" s="142">
        <f t="shared" si="13"/>
        <v>394.30000000000018</v>
      </c>
      <c r="J30" s="142">
        <f t="shared" si="14"/>
        <v>477.55000000000007</v>
      </c>
      <c r="K30" s="142">
        <f t="shared" si="15"/>
        <v>562.25</v>
      </c>
    </row>
    <row r="31" spans="1:25">
      <c r="A31">
        <v>19</v>
      </c>
      <c r="C31" s="142">
        <f t="shared" si="7"/>
        <v>136.05000000000001</v>
      </c>
      <c r="D31" s="142">
        <f t="shared" si="8"/>
        <v>179.7999999999999</v>
      </c>
      <c r="E31" s="142">
        <f t="shared" si="9"/>
        <v>209.6</v>
      </c>
      <c r="F31" s="142">
        <f t="shared" si="10"/>
        <v>242.90000000000015</v>
      </c>
      <c r="G31" s="142">
        <f t="shared" si="11"/>
        <v>322.59999999999991</v>
      </c>
      <c r="H31" s="142">
        <f t="shared" si="12"/>
        <v>332.15000000000003</v>
      </c>
      <c r="I31" s="142">
        <f t="shared" si="13"/>
        <v>413.4000000000002</v>
      </c>
      <c r="J31" s="142">
        <f t="shared" si="14"/>
        <v>503.55000000000007</v>
      </c>
      <c r="K31" s="142">
        <f t="shared" si="15"/>
        <v>593.45000000000005</v>
      </c>
    </row>
    <row r="32" spans="1:25">
      <c r="A32">
        <v>20</v>
      </c>
      <c r="C32" s="142">
        <f t="shared" si="7"/>
        <v>140.80000000000001</v>
      </c>
      <c r="D32" s="142">
        <f t="shared" si="8"/>
        <v>186.74999999999989</v>
      </c>
      <c r="E32" s="142">
        <f t="shared" si="9"/>
        <v>218.1</v>
      </c>
      <c r="F32" s="142">
        <f t="shared" si="10"/>
        <v>254.20000000000016</v>
      </c>
      <c r="G32" s="142">
        <f t="shared" si="11"/>
        <v>336.49999999999989</v>
      </c>
      <c r="H32" s="142">
        <f t="shared" si="12"/>
        <v>346.90000000000003</v>
      </c>
      <c r="I32" s="142">
        <f t="shared" si="13"/>
        <v>432.50000000000023</v>
      </c>
      <c r="J32" s="142">
        <f t="shared" si="14"/>
        <v>529.55000000000007</v>
      </c>
      <c r="K32" s="142">
        <f t="shared" si="15"/>
        <v>624.65000000000009</v>
      </c>
    </row>
    <row r="33" spans="1:11">
      <c r="A33">
        <v>21</v>
      </c>
      <c r="C33" s="142">
        <f t="shared" ref="C33:C42" si="16">C32+X$15</f>
        <v>143.30000000000001</v>
      </c>
      <c r="D33" s="142">
        <f t="shared" ref="D33:D42" si="17">D32+O$15</f>
        <v>190.44999999999987</v>
      </c>
      <c r="E33" s="142">
        <f t="shared" ref="E33:E42" si="18">E32+P$15</f>
        <v>221.79999999999998</v>
      </c>
      <c r="F33" s="142">
        <f t="shared" ref="F33:F42" si="19">F32+Q$15</f>
        <v>261.20000000000016</v>
      </c>
      <c r="G33" s="142">
        <f t="shared" ref="G33:G42" si="20">G32+R$15</f>
        <v>344.2999999999999</v>
      </c>
      <c r="H33" s="142">
        <f t="shared" ref="H33:H42" si="21">H32+S$15</f>
        <v>355.70000000000005</v>
      </c>
      <c r="I33" s="142">
        <f t="shared" ref="I33:I42" si="22">I32+T$15</f>
        <v>443.45000000000022</v>
      </c>
      <c r="J33" s="142">
        <f t="shared" ref="J33:J42" si="23">J32+U$15</f>
        <v>543.80000000000007</v>
      </c>
      <c r="K33" s="142">
        <f t="shared" ref="K33:K42" si="24">K32+V$15</f>
        <v>641.85000000000014</v>
      </c>
    </row>
    <row r="34" spans="1:11">
      <c r="A34">
        <v>22</v>
      </c>
      <c r="C34" s="142">
        <f t="shared" si="16"/>
        <v>145.80000000000001</v>
      </c>
      <c r="D34" s="142">
        <f t="shared" si="17"/>
        <v>194.14999999999986</v>
      </c>
      <c r="E34" s="142">
        <f t="shared" si="18"/>
        <v>225.49999999999997</v>
      </c>
      <c r="F34" s="142">
        <f t="shared" si="19"/>
        <v>268.20000000000016</v>
      </c>
      <c r="G34" s="142">
        <f t="shared" si="20"/>
        <v>352.09999999999991</v>
      </c>
      <c r="H34" s="142">
        <f t="shared" si="21"/>
        <v>364.50000000000006</v>
      </c>
      <c r="I34" s="142">
        <f t="shared" si="22"/>
        <v>454.4000000000002</v>
      </c>
      <c r="J34" s="142">
        <f t="shared" si="23"/>
        <v>558.05000000000007</v>
      </c>
      <c r="K34" s="142">
        <f t="shared" si="24"/>
        <v>659.05000000000018</v>
      </c>
    </row>
    <row r="35" spans="1:11">
      <c r="A35">
        <v>23</v>
      </c>
      <c r="C35" s="142">
        <f t="shared" si="16"/>
        <v>148.30000000000001</v>
      </c>
      <c r="D35" s="142">
        <f t="shared" si="17"/>
        <v>197.84999999999985</v>
      </c>
      <c r="E35" s="142">
        <f t="shared" si="18"/>
        <v>229.19999999999996</v>
      </c>
      <c r="F35" s="142">
        <f t="shared" si="19"/>
        <v>275.20000000000016</v>
      </c>
      <c r="G35" s="142">
        <f t="shared" si="20"/>
        <v>359.89999999999992</v>
      </c>
      <c r="H35" s="142">
        <f t="shared" si="21"/>
        <v>373.30000000000007</v>
      </c>
      <c r="I35" s="142">
        <f t="shared" si="22"/>
        <v>465.35000000000019</v>
      </c>
      <c r="J35" s="142">
        <f t="shared" si="23"/>
        <v>572.30000000000007</v>
      </c>
      <c r="K35" s="142">
        <f t="shared" si="24"/>
        <v>676.25000000000023</v>
      </c>
    </row>
    <row r="36" spans="1:11">
      <c r="A36">
        <v>24</v>
      </c>
      <c r="C36" s="142">
        <f t="shared" si="16"/>
        <v>150.80000000000001</v>
      </c>
      <c r="D36" s="142">
        <f t="shared" si="17"/>
        <v>201.54999999999984</v>
      </c>
      <c r="E36" s="142">
        <f t="shared" si="18"/>
        <v>232.89999999999995</v>
      </c>
      <c r="F36" s="142">
        <f t="shared" si="19"/>
        <v>282.20000000000016</v>
      </c>
      <c r="G36" s="142">
        <f t="shared" si="20"/>
        <v>367.69999999999993</v>
      </c>
      <c r="H36" s="142">
        <f t="shared" si="21"/>
        <v>382.10000000000008</v>
      </c>
      <c r="I36" s="142">
        <f t="shared" si="22"/>
        <v>476.30000000000018</v>
      </c>
      <c r="J36" s="142">
        <f t="shared" si="23"/>
        <v>586.55000000000007</v>
      </c>
      <c r="K36" s="142">
        <f t="shared" si="24"/>
        <v>693.45000000000027</v>
      </c>
    </row>
    <row r="37" spans="1:11">
      <c r="A37">
        <v>25</v>
      </c>
      <c r="C37" s="142">
        <f t="shared" si="16"/>
        <v>153.30000000000001</v>
      </c>
      <c r="D37" s="142">
        <f t="shared" si="17"/>
        <v>205.24999999999983</v>
      </c>
      <c r="E37" s="142">
        <f t="shared" si="18"/>
        <v>236.59999999999994</v>
      </c>
      <c r="F37" s="142">
        <f t="shared" si="19"/>
        <v>289.20000000000016</v>
      </c>
      <c r="G37" s="142">
        <f t="shared" si="20"/>
        <v>375.49999999999994</v>
      </c>
      <c r="H37" s="142">
        <f t="shared" si="21"/>
        <v>390.90000000000009</v>
      </c>
      <c r="I37" s="142">
        <f t="shared" si="22"/>
        <v>487.25000000000017</v>
      </c>
      <c r="J37" s="142">
        <f t="shared" si="23"/>
        <v>600.80000000000007</v>
      </c>
      <c r="K37" s="142">
        <f t="shared" si="24"/>
        <v>710.65000000000032</v>
      </c>
    </row>
    <row r="38" spans="1:11">
      <c r="A38">
        <v>26</v>
      </c>
      <c r="C38" s="142">
        <f t="shared" si="16"/>
        <v>155.80000000000001</v>
      </c>
      <c r="D38" s="142">
        <f t="shared" si="17"/>
        <v>208.94999999999982</v>
      </c>
      <c r="E38" s="142">
        <f t="shared" si="18"/>
        <v>240.29999999999993</v>
      </c>
      <c r="F38" s="142">
        <f t="shared" si="19"/>
        <v>296.20000000000016</v>
      </c>
      <c r="G38" s="142">
        <f t="shared" si="20"/>
        <v>383.29999999999995</v>
      </c>
      <c r="H38" s="142">
        <f t="shared" si="21"/>
        <v>399.7000000000001</v>
      </c>
      <c r="I38" s="142">
        <f t="shared" si="22"/>
        <v>498.20000000000016</v>
      </c>
      <c r="J38" s="142">
        <f t="shared" si="23"/>
        <v>615.05000000000007</v>
      </c>
      <c r="K38" s="142">
        <f t="shared" si="24"/>
        <v>727.85000000000036</v>
      </c>
    </row>
    <row r="39" spans="1:11">
      <c r="A39">
        <v>27</v>
      </c>
      <c r="C39" s="142">
        <f t="shared" si="16"/>
        <v>158.30000000000001</v>
      </c>
      <c r="D39" s="142">
        <f t="shared" si="17"/>
        <v>212.64999999999981</v>
      </c>
      <c r="E39" s="142">
        <f t="shared" si="18"/>
        <v>243.99999999999991</v>
      </c>
      <c r="F39" s="142">
        <f t="shared" si="19"/>
        <v>303.20000000000016</v>
      </c>
      <c r="G39" s="142">
        <f t="shared" si="20"/>
        <v>391.09999999999997</v>
      </c>
      <c r="H39" s="142">
        <f t="shared" si="21"/>
        <v>408.50000000000011</v>
      </c>
      <c r="I39" s="142">
        <f t="shared" si="22"/>
        <v>509.15000000000015</v>
      </c>
      <c r="J39" s="142">
        <f t="shared" si="23"/>
        <v>629.30000000000007</v>
      </c>
      <c r="K39" s="142">
        <f t="shared" si="24"/>
        <v>745.05000000000041</v>
      </c>
    </row>
    <row r="40" spans="1:11">
      <c r="A40">
        <v>28</v>
      </c>
      <c r="C40" s="142">
        <f t="shared" si="16"/>
        <v>160.80000000000001</v>
      </c>
      <c r="D40" s="142">
        <f t="shared" si="17"/>
        <v>216.3499999999998</v>
      </c>
      <c r="E40" s="142">
        <f t="shared" si="18"/>
        <v>247.6999999999999</v>
      </c>
      <c r="F40" s="142">
        <f t="shared" si="19"/>
        <v>310.20000000000016</v>
      </c>
      <c r="G40" s="142">
        <f t="shared" si="20"/>
        <v>398.9</v>
      </c>
      <c r="H40" s="142">
        <f t="shared" si="21"/>
        <v>417.30000000000013</v>
      </c>
      <c r="I40" s="142">
        <f t="shared" si="22"/>
        <v>520.10000000000014</v>
      </c>
      <c r="J40" s="142">
        <f t="shared" si="23"/>
        <v>643.55000000000007</v>
      </c>
      <c r="K40" s="142">
        <f t="shared" si="24"/>
        <v>762.25000000000045</v>
      </c>
    </row>
    <row r="41" spans="1:11">
      <c r="A41">
        <v>29</v>
      </c>
      <c r="C41" s="142">
        <f t="shared" si="16"/>
        <v>163.30000000000001</v>
      </c>
      <c r="D41" s="142">
        <f t="shared" si="17"/>
        <v>220.04999999999978</v>
      </c>
      <c r="E41" s="142">
        <f t="shared" si="18"/>
        <v>251.39999999999989</v>
      </c>
      <c r="F41" s="142">
        <f t="shared" si="19"/>
        <v>317.20000000000016</v>
      </c>
      <c r="G41" s="142">
        <f t="shared" si="20"/>
        <v>406.7</v>
      </c>
      <c r="H41" s="142">
        <f t="shared" si="21"/>
        <v>426.10000000000014</v>
      </c>
      <c r="I41" s="142">
        <f t="shared" si="22"/>
        <v>531.05000000000018</v>
      </c>
      <c r="J41" s="142">
        <f t="shared" si="23"/>
        <v>657.80000000000007</v>
      </c>
      <c r="K41" s="142">
        <f t="shared" si="24"/>
        <v>779.4500000000005</v>
      </c>
    </row>
    <row r="42" spans="1:11">
      <c r="A42">
        <v>30</v>
      </c>
      <c r="C42" s="142">
        <f t="shared" si="16"/>
        <v>165.8</v>
      </c>
      <c r="D42" s="142">
        <f t="shared" si="17"/>
        <v>223.74999999999977</v>
      </c>
      <c r="E42" s="142">
        <f t="shared" si="18"/>
        <v>255.09999999999988</v>
      </c>
      <c r="F42" s="142">
        <f t="shared" si="19"/>
        <v>324.20000000000016</v>
      </c>
      <c r="G42" s="142">
        <f t="shared" si="20"/>
        <v>414.5</v>
      </c>
      <c r="H42" s="142">
        <f t="shared" si="21"/>
        <v>434.90000000000015</v>
      </c>
      <c r="I42" s="142">
        <f t="shared" si="22"/>
        <v>542.00000000000023</v>
      </c>
      <c r="J42" s="142">
        <f t="shared" si="23"/>
        <v>672.05000000000007</v>
      </c>
      <c r="K42" s="142">
        <f t="shared" si="24"/>
        <v>796.65000000000055</v>
      </c>
    </row>
    <row r="43" spans="1:11">
      <c r="C43" s="142"/>
      <c r="D43" s="142"/>
      <c r="E43" s="142"/>
      <c r="F43" s="142"/>
      <c r="G43" s="142"/>
      <c r="H43" s="142"/>
      <c r="I43" s="142"/>
      <c r="J43" s="142"/>
      <c r="K43" s="142"/>
    </row>
    <row r="44" spans="1:11">
      <c r="A44" t="s">
        <v>514</v>
      </c>
      <c r="C44" s="142">
        <f>X16</f>
        <v>2.6500000000000004</v>
      </c>
      <c r="D44" s="142">
        <f>O16</f>
        <v>5.3000000000000007</v>
      </c>
      <c r="E44" s="142">
        <f t="shared" ref="E44:K44" si="25">P16</f>
        <v>5.5500000000000007</v>
      </c>
      <c r="F44" s="142">
        <f t="shared" si="25"/>
        <v>8.4</v>
      </c>
      <c r="G44" s="142">
        <f t="shared" si="25"/>
        <v>9.2000000000000011</v>
      </c>
      <c r="H44" s="142">
        <f t="shared" si="25"/>
        <v>10.55</v>
      </c>
      <c r="I44" s="142">
        <f t="shared" si="25"/>
        <v>13.25</v>
      </c>
      <c r="J44" s="142">
        <f t="shared" si="25"/>
        <v>17</v>
      </c>
      <c r="K44" s="142">
        <f t="shared" si="25"/>
        <v>20.55</v>
      </c>
    </row>
    <row r="45" spans="1:11">
      <c r="A45" t="s">
        <v>515</v>
      </c>
      <c r="C45" s="142">
        <f>C42+40*C44</f>
        <v>271.8</v>
      </c>
      <c r="D45" s="142">
        <f>D42+40*D44</f>
        <v>435.74999999999977</v>
      </c>
      <c r="E45" s="142">
        <f t="shared" ref="E45:K45" si="26">E42+40*E44</f>
        <v>477.09999999999991</v>
      </c>
      <c r="F45" s="142">
        <f t="shared" si="26"/>
        <v>660.20000000000016</v>
      </c>
      <c r="G45" s="142">
        <f t="shared" si="26"/>
        <v>782.5</v>
      </c>
      <c r="H45" s="142">
        <f t="shared" si="26"/>
        <v>856.90000000000009</v>
      </c>
      <c r="I45" s="142">
        <f t="shared" si="26"/>
        <v>1072.0000000000002</v>
      </c>
      <c r="J45" s="142">
        <f t="shared" si="26"/>
        <v>1352.0500000000002</v>
      </c>
      <c r="K45" s="142">
        <f t="shared" si="26"/>
        <v>1618.6500000000005</v>
      </c>
    </row>
    <row r="46" spans="1:11">
      <c r="A46" t="s">
        <v>516</v>
      </c>
      <c r="C46" s="142">
        <f>X18</f>
        <v>3.5</v>
      </c>
      <c r="D46" s="142">
        <f>O18</f>
        <v>5.95</v>
      </c>
      <c r="E46" s="142">
        <f t="shared" ref="E46:J46" si="27">P18</f>
        <v>6.5500000000000007</v>
      </c>
      <c r="F46" s="142">
        <f t="shared" si="27"/>
        <v>9.2000000000000011</v>
      </c>
      <c r="G46" s="142">
        <f t="shared" si="27"/>
        <v>11</v>
      </c>
      <c r="H46" s="142">
        <f t="shared" si="27"/>
        <v>12</v>
      </c>
      <c r="I46" s="142">
        <f t="shared" si="27"/>
        <v>15.05</v>
      </c>
      <c r="J46" s="142">
        <f t="shared" si="27"/>
        <v>19.100000000000001</v>
      </c>
      <c r="K46" s="142">
        <f>V18</f>
        <v>22.85</v>
      </c>
    </row>
    <row r="47" spans="1:11">
      <c r="A47" t="s">
        <v>517</v>
      </c>
      <c r="C47" s="142">
        <f>X20</f>
        <v>3.2</v>
      </c>
      <c r="D47" s="142">
        <f>O20</f>
        <v>5.5500000000000007</v>
      </c>
      <c r="E47" s="142">
        <f t="shared" ref="E47:K47" si="28">P20</f>
        <v>6.25</v>
      </c>
      <c r="F47" s="142">
        <f t="shared" si="28"/>
        <v>8.65</v>
      </c>
      <c r="G47" s="142">
        <f t="shared" si="28"/>
        <v>10.450000000000001</v>
      </c>
      <c r="H47" s="142">
        <f t="shared" si="28"/>
        <v>11.4</v>
      </c>
      <c r="I47" s="142">
        <f t="shared" si="28"/>
        <v>14.4</v>
      </c>
      <c r="J47" s="142">
        <f t="shared" si="28"/>
        <v>18.25</v>
      </c>
      <c r="K47" s="142">
        <f t="shared" si="28"/>
        <v>21.700000000000003</v>
      </c>
    </row>
    <row r="53" spans="1:29">
      <c r="O53">
        <v>1</v>
      </c>
      <c r="P53">
        <v>2</v>
      </c>
      <c r="Q53">
        <v>3</v>
      </c>
      <c r="R53">
        <v>4</v>
      </c>
      <c r="S53">
        <v>5</v>
      </c>
      <c r="T53">
        <v>6</v>
      </c>
      <c r="U53">
        <v>7</v>
      </c>
      <c r="V53">
        <v>8</v>
      </c>
      <c r="W53">
        <v>9</v>
      </c>
      <c r="X53">
        <v>10</v>
      </c>
    </row>
    <row r="54" spans="1:29">
      <c r="A54">
        <v>1</v>
      </c>
      <c r="C54" s="142">
        <f>X54</f>
        <v>45.95</v>
      </c>
      <c r="D54" s="142">
        <f>O54</f>
        <v>48.7</v>
      </c>
      <c r="E54" s="142">
        <f t="shared" ref="E54:K54" si="29">P54</f>
        <v>50.95</v>
      </c>
      <c r="F54" s="142">
        <f t="shared" si="29"/>
        <v>53.800000000000004</v>
      </c>
      <c r="G54" s="142">
        <f t="shared" si="29"/>
        <v>59.900000000000006</v>
      </c>
      <c r="H54" s="142">
        <f t="shared" si="29"/>
        <v>62.25</v>
      </c>
      <c r="I54" s="142">
        <f t="shared" si="29"/>
        <v>68.600000000000009</v>
      </c>
      <c r="J54" s="142">
        <f t="shared" si="29"/>
        <v>73.650000000000006</v>
      </c>
      <c r="K54" s="142">
        <f t="shared" si="29"/>
        <v>79.900000000000006</v>
      </c>
      <c r="M54" t="s">
        <v>518</v>
      </c>
      <c r="O54">
        <f>ROUND(Rates!O54*(1+'NEW Rates'!$D$2)/0.05,0)*0.05</f>
        <v>48.7</v>
      </c>
      <c r="P54">
        <f>ROUND(Rates!P54*(1+'NEW Rates'!$D$2)/0.05,0)*0.05</f>
        <v>50.95</v>
      </c>
      <c r="Q54">
        <f>ROUND(Rates!Q54*(1+'NEW Rates'!$D$2)/0.05,0)*0.05</f>
        <v>53.800000000000004</v>
      </c>
      <c r="R54">
        <f>ROUND(Rates!R54*(1+'NEW Rates'!$D$2)/0.05,0)*0.05</f>
        <v>59.900000000000006</v>
      </c>
      <c r="S54">
        <f>ROUND(Rates!S54*(1+'NEW Rates'!$D$2)/0.05,0)*0.05</f>
        <v>62.25</v>
      </c>
      <c r="T54">
        <f>ROUND(Rates!T54*(1+'NEW Rates'!$D$2)/0.05,0)*0.05</f>
        <v>68.600000000000009</v>
      </c>
      <c r="U54">
        <f>ROUND(Rates!U54*(1+'NEW Rates'!$D$2)/0.05,0)*0.05</f>
        <v>73.650000000000006</v>
      </c>
      <c r="V54">
        <f>ROUND(Rates!V54*(1+'NEW Rates'!$D$2)/0.05,0)*0.05</f>
        <v>79.900000000000006</v>
      </c>
      <c r="W54">
        <f>ROUND(Rates!W54*(1+'NEW Rates'!$D$2)/0.05,0)*0.05</f>
        <v>62.25</v>
      </c>
      <c r="X54">
        <f>ROUND(Rates!X54*(1+'NEW Rates'!$D$2)/0.05,0)*0.05</f>
        <v>45.95</v>
      </c>
      <c r="AC54" s="143"/>
    </row>
    <row r="55" spans="1:29">
      <c r="A55">
        <v>2</v>
      </c>
      <c r="C55" s="142">
        <f t="shared" ref="C55:C58" si="30">X55</f>
        <v>48.400000000000006</v>
      </c>
      <c r="D55" s="142">
        <f t="shared" ref="D55:D58" si="31">O55</f>
        <v>53.150000000000006</v>
      </c>
      <c r="E55" s="142">
        <f t="shared" ref="E55:E58" si="32">P55</f>
        <v>57.2</v>
      </c>
      <c r="F55" s="142">
        <f t="shared" ref="F55:F58" si="33">Q55</f>
        <v>61.7</v>
      </c>
      <c r="G55" s="142">
        <f t="shared" ref="G55:G58" si="34">R55</f>
        <v>65.05</v>
      </c>
      <c r="H55" s="142">
        <f t="shared" ref="H55:H58" si="35">S55</f>
        <v>71.350000000000009</v>
      </c>
      <c r="I55" s="142">
        <f t="shared" ref="I55:I58" si="36">T55</f>
        <v>81.95</v>
      </c>
      <c r="J55" s="142">
        <f t="shared" ref="J55:J58" si="37">U55</f>
        <v>89.2</v>
      </c>
      <c r="K55" s="142">
        <f t="shared" ref="K55:K58" si="38">V55</f>
        <v>97.550000000000011</v>
      </c>
      <c r="M55" t="s">
        <v>519</v>
      </c>
      <c r="O55">
        <f>ROUND(Rates!O55*(1+'NEW Rates'!$D$2)/0.05,0)*0.05</f>
        <v>53.150000000000006</v>
      </c>
      <c r="P55">
        <f>ROUND(Rates!P55*(1+'NEW Rates'!$D$2)/0.05,0)*0.05</f>
        <v>57.2</v>
      </c>
      <c r="Q55">
        <f>ROUND(Rates!Q55*(1+'NEW Rates'!$D$2)/0.05,0)*0.05</f>
        <v>61.7</v>
      </c>
      <c r="R55">
        <f>ROUND(Rates!R55*(1+'NEW Rates'!$D$2)/0.05,0)*0.05</f>
        <v>65.05</v>
      </c>
      <c r="S55">
        <f>ROUND(Rates!S55*(1+'NEW Rates'!$D$2)/0.05,0)*0.05</f>
        <v>71.350000000000009</v>
      </c>
      <c r="T55">
        <f>ROUND(Rates!T55*(1+'NEW Rates'!$D$2)/0.05,0)*0.05</f>
        <v>81.95</v>
      </c>
      <c r="U55">
        <f>ROUND(Rates!U55*(1+'NEW Rates'!$D$2)/0.05,0)*0.05</f>
        <v>89.2</v>
      </c>
      <c r="V55">
        <f>ROUND(Rates!V55*(1+'NEW Rates'!$D$2)/0.05,0)*0.05</f>
        <v>97.550000000000011</v>
      </c>
      <c r="W55">
        <f>ROUND(Rates!W55*(1+'NEW Rates'!$D$2)/0.05,0)*0.05</f>
        <v>71.350000000000009</v>
      </c>
      <c r="X55">
        <f>ROUND(Rates!X55*(1+'NEW Rates'!$D$2)/0.05,0)*0.05</f>
        <v>48.400000000000006</v>
      </c>
      <c r="AC55" s="143"/>
    </row>
    <row r="56" spans="1:29">
      <c r="A56">
        <v>3</v>
      </c>
      <c r="C56" s="142">
        <f t="shared" si="30"/>
        <v>52.300000000000004</v>
      </c>
      <c r="D56" s="142">
        <f t="shared" si="31"/>
        <v>57.800000000000004</v>
      </c>
      <c r="E56" s="142">
        <f t="shared" si="32"/>
        <v>62.2</v>
      </c>
      <c r="F56" s="142">
        <f t="shared" si="33"/>
        <v>67.95</v>
      </c>
      <c r="G56" s="142">
        <f t="shared" si="34"/>
        <v>71.150000000000006</v>
      </c>
      <c r="H56" s="142">
        <f t="shared" si="35"/>
        <v>81.5</v>
      </c>
      <c r="I56" s="142">
        <f t="shared" si="36"/>
        <v>95.9</v>
      </c>
      <c r="J56" s="142">
        <f t="shared" si="37"/>
        <v>105.25</v>
      </c>
      <c r="K56" s="142">
        <f t="shared" si="38"/>
        <v>115.45</v>
      </c>
      <c r="M56" t="s">
        <v>520</v>
      </c>
      <c r="O56">
        <f>ROUND(Rates!O56*(1+'NEW Rates'!$D$2)/0.05,0)*0.05</f>
        <v>57.800000000000004</v>
      </c>
      <c r="P56">
        <f>ROUND(Rates!P56*(1+'NEW Rates'!$D$2)/0.05,0)*0.05</f>
        <v>62.2</v>
      </c>
      <c r="Q56">
        <f>ROUND(Rates!Q56*(1+'NEW Rates'!$D$2)/0.05,0)*0.05</f>
        <v>67.95</v>
      </c>
      <c r="R56">
        <f>ROUND(Rates!R56*(1+'NEW Rates'!$D$2)/0.05,0)*0.05</f>
        <v>71.150000000000006</v>
      </c>
      <c r="S56">
        <f>ROUND(Rates!S56*(1+'NEW Rates'!$D$2)/0.05,0)*0.05</f>
        <v>81.5</v>
      </c>
      <c r="T56">
        <f>ROUND(Rates!T56*(1+'NEW Rates'!$D$2)/0.05,0)*0.05</f>
        <v>95.9</v>
      </c>
      <c r="U56">
        <f>ROUND(Rates!U56*(1+'NEW Rates'!$D$2)/0.05,0)*0.05</f>
        <v>105.25</v>
      </c>
      <c r="V56">
        <f>ROUND(Rates!V56*(1+'NEW Rates'!$D$2)/0.05,0)*0.05</f>
        <v>115.45</v>
      </c>
      <c r="W56">
        <f>ROUND(Rates!W56*(1+'NEW Rates'!$D$2)/0.05,0)*0.05</f>
        <v>81.5</v>
      </c>
      <c r="X56">
        <f>ROUND(Rates!X56*(1+'NEW Rates'!$D$2)/0.05,0)*0.05</f>
        <v>52.300000000000004</v>
      </c>
      <c r="AC56" s="143"/>
    </row>
    <row r="57" spans="1:29">
      <c r="A57">
        <v>4</v>
      </c>
      <c r="C57" s="142">
        <f t="shared" si="30"/>
        <v>56.800000000000004</v>
      </c>
      <c r="D57" s="142">
        <f t="shared" si="31"/>
        <v>62.900000000000006</v>
      </c>
      <c r="E57" s="142">
        <f t="shared" si="32"/>
        <v>67.650000000000006</v>
      </c>
      <c r="F57" s="142">
        <f t="shared" si="33"/>
        <v>74.3</v>
      </c>
      <c r="G57" s="142">
        <f t="shared" si="34"/>
        <v>77.850000000000009</v>
      </c>
      <c r="H57" s="142">
        <f t="shared" si="35"/>
        <v>92.65</v>
      </c>
      <c r="I57" s="142">
        <f t="shared" si="36"/>
        <v>110.60000000000001</v>
      </c>
      <c r="J57" s="142">
        <f t="shared" si="37"/>
        <v>121.9</v>
      </c>
      <c r="K57" s="142">
        <f t="shared" si="38"/>
        <v>134.80000000000001</v>
      </c>
      <c r="M57" t="s">
        <v>521</v>
      </c>
      <c r="O57">
        <f>ROUND(Rates!O57*(1+'NEW Rates'!$D$2)/0.05,0)*0.05</f>
        <v>62.900000000000006</v>
      </c>
      <c r="P57">
        <f>ROUND(Rates!P57*(1+'NEW Rates'!$D$2)/0.05,0)*0.05</f>
        <v>67.650000000000006</v>
      </c>
      <c r="Q57">
        <f>ROUND(Rates!Q57*(1+'NEW Rates'!$D$2)/0.05,0)*0.05</f>
        <v>74.3</v>
      </c>
      <c r="R57">
        <f>ROUND(Rates!R57*(1+'NEW Rates'!$D$2)/0.05,0)*0.05</f>
        <v>77.850000000000009</v>
      </c>
      <c r="S57">
        <f>ROUND(Rates!S57*(1+'NEW Rates'!$D$2)/0.05,0)*0.05</f>
        <v>92.65</v>
      </c>
      <c r="T57">
        <f>ROUND(Rates!T57*(1+'NEW Rates'!$D$2)/0.05,0)*0.05</f>
        <v>110.60000000000001</v>
      </c>
      <c r="U57">
        <f>ROUND(Rates!U57*(1+'NEW Rates'!$D$2)/0.05,0)*0.05</f>
        <v>121.9</v>
      </c>
      <c r="V57">
        <f>ROUND(Rates!V57*(1+'NEW Rates'!$D$2)/0.05,0)*0.05</f>
        <v>134.80000000000001</v>
      </c>
      <c r="W57">
        <f>ROUND(Rates!W57*(1+'NEW Rates'!$D$2)/0.05,0)*0.05</f>
        <v>92.65</v>
      </c>
      <c r="X57">
        <f>ROUND(Rates!X57*(1+'NEW Rates'!$D$2)/0.05,0)*0.05</f>
        <v>56.800000000000004</v>
      </c>
      <c r="AC57" s="143"/>
    </row>
    <row r="58" spans="1:29">
      <c r="A58">
        <v>5</v>
      </c>
      <c r="C58" s="142">
        <f t="shared" si="30"/>
        <v>61.900000000000006</v>
      </c>
      <c r="D58" s="142">
        <f t="shared" si="31"/>
        <v>68.55</v>
      </c>
      <c r="E58" s="142">
        <f t="shared" si="32"/>
        <v>73.150000000000006</v>
      </c>
      <c r="F58" s="142">
        <f t="shared" si="33"/>
        <v>80.600000000000009</v>
      </c>
      <c r="G58" s="142">
        <f t="shared" si="34"/>
        <v>84.9</v>
      </c>
      <c r="H58" s="142">
        <f t="shared" si="35"/>
        <v>104.25</v>
      </c>
      <c r="I58" s="142">
        <f t="shared" si="36"/>
        <v>125.80000000000001</v>
      </c>
      <c r="J58" s="142">
        <f t="shared" si="37"/>
        <v>139.4</v>
      </c>
      <c r="K58" s="142">
        <f t="shared" si="38"/>
        <v>155.35000000000002</v>
      </c>
      <c r="M58" t="s">
        <v>522</v>
      </c>
      <c r="O58">
        <f>ROUND(Rates!O58*(1+'NEW Rates'!$D$2)/0.05,0)*0.05</f>
        <v>68.55</v>
      </c>
      <c r="P58">
        <f>ROUND(Rates!P58*(1+'NEW Rates'!$D$2)/0.05,0)*0.05</f>
        <v>73.150000000000006</v>
      </c>
      <c r="Q58">
        <f>ROUND(Rates!Q58*(1+'NEW Rates'!$D$2)/0.05,0)*0.05</f>
        <v>80.600000000000009</v>
      </c>
      <c r="R58">
        <f>ROUND(Rates!R58*(1+'NEW Rates'!$D$2)/0.05,0)*0.05</f>
        <v>84.9</v>
      </c>
      <c r="S58">
        <f>ROUND(Rates!S58*(1+'NEW Rates'!$D$2)/0.05,0)*0.05</f>
        <v>104.25</v>
      </c>
      <c r="T58">
        <f>ROUND(Rates!T58*(1+'NEW Rates'!$D$2)/0.05,0)*0.05</f>
        <v>125.80000000000001</v>
      </c>
      <c r="U58">
        <f>ROUND(Rates!U58*(1+'NEW Rates'!$D$2)/0.05,0)*0.05</f>
        <v>139.4</v>
      </c>
      <c r="V58">
        <f>ROUND(Rates!V58*(1+'NEW Rates'!$D$2)/0.05,0)*0.05</f>
        <v>155.35000000000002</v>
      </c>
      <c r="W58">
        <f>ROUND(Rates!W58*(1+'NEW Rates'!$D$2)/0.05,0)*0.05</f>
        <v>104.25</v>
      </c>
      <c r="X58">
        <f>ROUND(Rates!X58*(1+'NEW Rates'!$D$2)/0.05,0)*0.05</f>
        <v>61.900000000000006</v>
      </c>
      <c r="AC58" s="143"/>
    </row>
    <row r="59" spans="1:29">
      <c r="A59">
        <v>6</v>
      </c>
      <c r="C59" s="142">
        <f>C58+X$59</f>
        <v>65.45</v>
      </c>
      <c r="D59" s="142">
        <f t="shared" ref="D59:K63" si="39">D58+O$59</f>
        <v>72</v>
      </c>
      <c r="E59" s="142">
        <f t="shared" si="39"/>
        <v>76</v>
      </c>
      <c r="F59" s="142">
        <f t="shared" si="39"/>
        <v>84.050000000000011</v>
      </c>
      <c r="G59" s="142">
        <f t="shared" si="39"/>
        <v>88.15</v>
      </c>
      <c r="H59" s="142">
        <f t="shared" si="39"/>
        <v>111.5</v>
      </c>
      <c r="I59" s="142">
        <f t="shared" si="39"/>
        <v>131.25</v>
      </c>
      <c r="J59" s="142">
        <f t="shared" si="39"/>
        <v>144.65</v>
      </c>
      <c r="K59" s="142">
        <f t="shared" si="39"/>
        <v>164.90000000000003</v>
      </c>
      <c r="M59" t="s">
        <v>506</v>
      </c>
      <c r="O59">
        <f>ROUND(Rates!O59*(1+'NEW Rates'!$D$2)/0.05,0)*0.05</f>
        <v>3.45</v>
      </c>
      <c r="P59">
        <f>ROUND(Rates!P59*(1+'NEW Rates'!$D$2)/0.05,0)*0.05</f>
        <v>2.85</v>
      </c>
      <c r="Q59">
        <f>ROUND(Rates!Q59*(1+'NEW Rates'!$D$2)/0.05,0)*0.05</f>
        <v>3.45</v>
      </c>
      <c r="R59">
        <f>ROUND(Rates!R59*(1+'NEW Rates'!$D$2)/0.05,0)*0.05</f>
        <v>3.25</v>
      </c>
      <c r="S59">
        <f>ROUND(Rates!S59*(1+'NEW Rates'!$D$2)/0.05,0)*0.05</f>
        <v>7.25</v>
      </c>
      <c r="T59">
        <f>ROUND(Rates!T59*(1+'NEW Rates'!$D$2)/0.05,0)*0.05</f>
        <v>5.45</v>
      </c>
      <c r="U59">
        <f>ROUND(Rates!U59*(1+'NEW Rates'!$D$2)/0.05,0)*0.05</f>
        <v>5.25</v>
      </c>
      <c r="V59">
        <f>ROUND(Rates!V59*(1+'NEW Rates'!$D$2)/0.05,0)*0.05</f>
        <v>9.5500000000000007</v>
      </c>
      <c r="W59">
        <f>ROUND(Rates!W59*(1+'NEW Rates'!$D$2)/0.05,0)*0.05</f>
        <v>7.25</v>
      </c>
      <c r="X59">
        <f>ROUND(Rates!X59*(1+'NEW Rates'!$D$2)/0.05,0)*0.05</f>
        <v>3.5500000000000003</v>
      </c>
      <c r="AC59" s="143"/>
    </row>
    <row r="60" spans="1:29">
      <c r="A60">
        <v>7</v>
      </c>
      <c r="C60" s="142">
        <f>C59+X$59</f>
        <v>69</v>
      </c>
      <c r="D60" s="142">
        <f t="shared" si="39"/>
        <v>75.45</v>
      </c>
      <c r="E60" s="142">
        <f t="shared" si="39"/>
        <v>78.849999999999994</v>
      </c>
      <c r="F60" s="142">
        <f t="shared" si="39"/>
        <v>87.500000000000014</v>
      </c>
      <c r="G60" s="142">
        <f t="shared" si="39"/>
        <v>91.4</v>
      </c>
      <c r="H60" s="142">
        <f t="shared" si="39"/>
        <v>118.75</v>
      </c>
      <c r="I60" s="142">
        <f t="shared" si="39"/>
        <v>136.69999999999999</v>
      </c>
      <c r="J60" s="142">
        <f t="shared" si="39"/>
        <v>149.9</v>
      </c>
      <c r="K60" s="142">
        <f t="shared" si="39"/>
        <v>174.45000000000005</v>
      </c>
      <c r="M60" t="s">
        <v>507</v>
      </c>
      <c r="O60">
        <f>ROUND(Rates!O60*(1+'NEW Rates'!$D$2)/0.05,0)*0.05</f>
        <v>2.3000000000000003</v>
      </c>
      <c r="P60">
        <f>ROUND(Rates!P60*(1+'NEW Rates'!$D$2)/0.05,0)*0.05</f>
        <v>3.75</v>
      </c>
      <c r="Q60">
        <f>ROUND(Rates!Q60*(1+'NEW Rates'!$D$2)/0.05,0)*0.05</f>
        <v>4.95</v>
      </c>
      <c r="R60">
        <f>ROUND(Rates!R60*(1+'NEW Rates'!$D$2)/0.05,0)*0.05</f>
        <v>6.0500000000000007</v>
      </c>
      <c r="S60">
        <f>ROUND(Rates!S60*(1+'NEW Rates'!$D$2)/0.05,0)*0.05</f>
        <v>6.65</v>
      </c>
      <c r="T60">
        <f>ROUND(Rates!T60*(1+'NEW Rates'!$D$2)/0.05,0)*0.05</f>
        <v>8.5500000000000007</v>
      </c>
      <c r="U60">
        <f>ROUND(Rates!U60*(1+'NEW Rates'!$D$2)/0.05,0)*0.05</f>
        <v>11.4</v>
      </c>
      <c r="V60">
        <f>ROUND(Rates!V60*(1+'NEW Rates'!$D$2)/0.05,0)*0.05</f>
        <v>15.200000000000001</v>
      </c>
      <c r="W60">
        <f>ROUND(Rates!W60*(1+'NEW Rates'!$D$2)/0.05,0)*0.05</f>
        <v>6.65</v>
      </c>
      <c r="X60">
        <f>ROUND(Rates!X60*(1+'NEW Rates'!$D$2)/0.05,0)*0.05</f>
        <v>2.2000000000000002</v>
      </c>
      <c r="AC60" s="143"/>
    </row>
    <row r="61" spans="1:29">
      <c r="A61">
        <v>8</v>
      </c>
      <c r="C61" s="142">
        <f>C60+X$59</f>
        <v>72.55</v>
      </c>
      <c r="D61" s="142">
        <f t="shared" si="39"/>
        <v>78.900000000000006</v>
      </c>
      <c r="E61" s="142">
        <f t="shared" si="39"/>
        <v>81.699999999999989</v>
      </c>
      <c r="F61" s="142">
        <f t="shared" si="39"/>
        <v>90.950000000000017</v>
      </c>
      <c r="G61" s="142">
        <f t="shared" si="39"/>
        <v>94.65</v>
      </c>
      <c r="H61" s="142">
        <f t="shared" si="39"/>
        <v>126</v>
      </c>
      <c r="I61" s="142">
        <f t="shared" si="39"/>
        <v>142.14999999999998</v>
      </c>
      <c r="J61" s="142">
        <f t="shared" si="39"/>
        <v>155.15</v>
      </c>
      <c r="K61" s="142">
        <f t="shared" si="39"/>
        <v>184.00000000000006</v>
      </c>
      <c r="M61" t="s">
        <v>523</v>
      </c>
      <c r="O61">
        <f>ROUND(Rates!O61*(1+'NEW Rates'!$D$2)/0.05,0)*0.05</f>
        <v>2.5</v>
      </c>
      <c r="P61">
        <f>ROUND(Rates!P61*(1+'NEW Rates'!$D$2)/0.05,0)*0.05</f>
        <v>3.9000000000000004</v>
      </c>
      <c r="Q61">
        <f>ROUND(Rates!Q61*(1+'NEW Rates'!$D$2)/0.05,0)*0.05</f>
        <v>5.1000000000000005</v>
      </c>
      <c r="R61">
        <f>ROUND(Rates!R61*(1+'NEW Rates'!$D$2)/0.05,0)*0.05</f>
        <v>12</v>
      </c>
      <c r="S61">
        <f>ROUND(Rates!S61*(1+'NEW Rates'!$D$2)/0.05,0)*0.05</f>
        <v>13.55</v>
      </c>
      <c r="T61">
        <f>ROUND(Rates!T61*(1+'NEW Rates'!$D$2)/0.05,0)*0.05</f>
        <v>17.400000000000002</v>
      </c>
      <c r="U61">
        <f>ROUND(Rates!U61*(1+'NEW Rates'!$D$2)/0.05,0)*0.05</f>
        <v>21.25</v>
      </c>
      <c r="V61">
        <f>ROUND(Rates!V61*(1+'NEW Rates'!$D$2)/0.05,0)*0.05</f>
        <v>30.700000000000003</v>
      </c>
      <c r="W61">
        <f>ROUND(Rates!W61*(1+'NEW Rates'!$D$2)/0.05,0)*0.05</f>
        <v>13.55</v>
      </c>
      <c r="X61">
        <f>ROUND(Rates!X61*(1+'NEW Rates'!$D$2)/0.05,0)*0.05</f>
        <v>2.4000000000000004</v>
      </c>
      <c r="AC61" s="143"/>
    </row>
    <row r="62" spans="1:29">
      <c r="A62">
        <v>9</v>
      </c>
      <c r="C62" s="142">
        <f>C61+X$59</f>
        <v>76.099999999999994</v>
      </c>
      <c r="D62" s="142">
        <f t="shared" si="39"/>
        <v>82.350000000000009</v>
      </c>
      <c r="E62" s="142">
        <f t="shared" si="39"/>
        <v>84.549999999999983</v>
      </c>
      <c r="F62" s="142">
        <f t="shared" si="39"/>
        <v>94.40000000000002</v>
      </c>
      <c r="G62" s="142">
        <f t="shared" si="39"/>
        <v>97.9</v>
      </c>
      <c r="H62" s="142">
        <f t="shared" si="39"/>
        <v>133.25</v>
      </c>
      <c r="I62" s="142">
        <f t="shared" si="39"/>
        <v>147.59999999999997</v>
      </c>
      <c r="J62" s="142">
        <f t="shared" si="39"/>
        <v>160.4</v>
      </c>
      <c r="K62" s="142">
        <f t="shared" si="39"/>
        <v>193.55000000000007</v>
      </c>
      <c r="M62" t="s">
        <v>524</v>
      </c>
      <c r="O62">
        <f>ROUND(Rates!O62*(1+'NEW Rates'!$D$2)/0.05,0)*0.05</f>
        <v>7.6000000000000005</v>
      </c>
      <c r="P62">
        <f>ROUND(Rates!P62*(1+'NEW Rates'!$D$2)/0.05,0)*0.05</f>
        <v>11.5</v>
      </c>
      <c r="Q62">
        <f>ROUND(Rates!Q62*(1+'NEW Rates'!$D$2)/0.05,0)*0.05</f>
        <v>13.3</v>
      </c>
      <c r="R62">
        <f>ROUND(Rates!R62*(1+'NEW Rates'!$D$2)/0.05,0)*0.05</f>
        <v>21.3</v>
      </c>
      <c r="S62">
        <f>ROUND(Rates!S62*(1+'NEW Rates'!$D$2)/0.05,0)*0.05</f>
        <v>55.400000000000006</v>
      </c>
      <c r="T62">
        <f>ROUND(Rates!T62*(1+'NEW Rates'!$D$2)/0.05,0)*0.05</f>
        <v>74.45</v>
      </c>
      <c r="U62">
        <f>ROUND(Rates!U62*(1+'NEW Rates'!$D$2)/0.05,0)*0.05</f>
        <v>76.350000000000009</v>
      </c>
      <c r="V62">
        <f>ROUND(Rates!V62*(1+'NEW Rates'!$D$2)/0.05,0)*0.05</f>
        <v>95.4</v>
      </c>
      <c r="W62">
        <f>ROUND(Rates!W62*(1+'NEW Rates'!$D$2)/0.05,0)*0.05</f>
        <v>55.400000000000006</v>
      </c>
      <c r="X62">
        <f>ROUND(Rates!X62*(1+'NEW Rates'!$D$2)/0.05,0)*0.05</f>
        <v>7.2</v>
      </c>
      <c r="AC62" s="143"/>
    </row>
    <row r="63" spans="1:29">
      <c r="A63">
        <v>10</v>
      </c>
      <c r="C63" s="142">
        <f>C62+X$59</f>
        <v>79.649999999999991</v>
      </c>
      <c r="D63" s="142">
        <f t="shared" si="39"/>
        <v>85.800000000000011</v>
      </c>
      <c r="E63" s="142">
        <f t="shared" si="39"/>
        <v>87.399999999999977</v>
      </c>
      <c r="F63" s="142">
        <f t="shared" si="39"/>
        <v>97.850000000000023</v>
      </c>
      <c r="G63" s="142">
        <f t="shared" si="39"/>
        <v>101.15</v>
      </c>
      <c r="H63" s="142">
        <f t="shared" si="39"/>
        <v>140.5</v>
      </c>
      <c r="I63" s="142">
        <f t="shared" si="39"/>
        <v>153.04999999999995</v>
      </c>
      <c r="J63" s="142">
        <f t="shared" si="39"/>
        <v>165.65</v>
      </c>
      <c r="K63" s="142">
        <f t="shared" si="39"/>
        <v>203.10000000000008</v>
      </c>
      <c r="M63" t="s">
        <v>525</v>
      </c>
      <c r="O63">
        <f>ROUND(Rates!O63*(1+'NEW Rates'!$D$2)/0.05,0)*0.05</f>
        <v>7.9</v>
      </c>
      <c r="P63">
        <f>ROUND(Rates!P63*(1+'NEW Rates'!$D$2)/0.05,0)*0.05</f>
        <v>11.950000000000001</v>
      </c>
      <c r="Q63">
        <f>ROUND(Rates!Q63*(1+'NEW Rates'!$D$2)/0.05,0)*0.05</f>
        <v>13.700000000000001</v>
      </c>
      <c r="R63">
        <f>ROUND(Rates!R63*(1+'NEW Rates'!$D$2)/0.05,0)*0.05</f>
        <v>21.6</v>
      </c>
      <c r="S63">
        <f>ROUND(Rates!S63*(1+'NEW Rates'!$D$2)/0.05,0)*0.05</f>
        <v>67.2</v>
      </c>
      <c r="T63">
        <f>ROUND(Rates!T63*(1+'NEW Rates'!$D$2)/0.05,0)*0.05</f>
        <v>86.25</v>
      </c>
      <c r="U63">
        <f>ROUND(Rates!U63*(1+'NEW Rates'!$D$2)/0.05,0)*0.05</f>
        <v>95.65</v>
      </c>
      <c r="V63">
        <f>ROUND(Rates!V63*(1+'NEW Rates'!$D$2)/0.05,0)*0.05</f>
        <v>133.80000000000001</v>
      </c>
      <c r="W63">
        <f>ROUND(Rates!W63*(1+'NEW Rates'!$D$2)/0.05,0)*0.05</f>
        <v>67.2</v>
      </c>
      <c r="X63">
        <f>ROUND(Rates!X63*(1+'NEW Rates'!$D$2)/0.05,0)*0.05</f>
        <v>7.45</v>
      </c>
      <c r="AC63" s="143"/>
    </row>
    <row r="64" spans="1:29">
      <c r="A64">
        <v>11</v>
      </c>
      <c r="C64" s="142">
        <f t="shared" ref="C64:C73" si="40">C63+X$60</f>
        <v>81.849999999999994</v>
      </c>
      <c r="D64" s="142">
        <f t="shared" ref="D64:D73" si="41">D63+O$60</f>
        <v>88.100000000000009</v>
      </c>
      <c r="E64" s="142">
        <f t="shared" ref="E64:E73" si="42">E63+P$60</f>
        <v>91.149999999999977</v>
      </c>
      <c r="F64" s="142">
        <f t="shared" ref="F64:F73" si="43">F63+Q$60</f>
        <v>102.80000000000003</v>
      </c>
      <c r="G64" s="142">
        <f t="shared" ref="G64:G73" si="44">G63+R$60</f>
        <v>107.2</v>
      </c>
      <c r="H64" s="142">
        <f t="shared" ref="H64:H73" si="45">H63+S$60</f>
        <v>147.15</v>
      </c>
      <c r="I64" s="142">
        <f t="shared" ref="I64:I73" si="46">I63+T$60</f>
        <v>161.59999999999997</v>
      </c>
      <c r="J64" s="142">
        <f t="shared" ref="J64:J73" si="47">J63+U$60</f>
        <v>177.05</v>
      </c>
      <c r="K64" s="142">
        <f t="shared" ref="K64:K73" si="48">K63+V$60</f>
        <v>218.30000000000007</v>
      </c>
      <c r="L64" s="89"/>
      <c r="M64" s="89" t="s">
        <v>526</v>
      </c>
      <c r="N64" s="89"/>
      <c r="O64" s="89">
        <f>ROUND(Rates!O64*(1+'NEW Rates'!$D$2)/0.05,0)*0.05</f>
        <v>15.55</v>
      </c>
      <c r="P64" s="89">
        <f>ROUND(Rates!P64*(1+'NEW Rates'!$D$2)/0.05,0)*0.05</f>
        <v>17.2</v>
      </c>
      <c r="Q64" s="89">
        <f>ROUND(Rates!Q64*(1+'NEW Rates'!$D$2)/0.05,0)*0.05</f>
        <v>20.75</v>
      </c>
      <c r="R64" s="89">
        <f>ROUND(Rates!R64*(1+'NEW Rates'!$D$2)/0.05,0)*0.05</f>
        <v>25.950000000000003</v>
      </c>
      <c r="S64" s="89">
        <f>ROUND(Rates!S64*(1+'NEW Rates'!$D$2)/0.05,0)*0.05</f>
        <v>133.15</v>
      </c>
      <c r="T64" s="89">
        <f>ROUND(Rates!T64*(1+'NEW Rates'!$D$2)/0.05,0)*0.05</f>
        <v>160.35000000000002</v>
      </c>
      <c r="U64" s="89">
        <f>ROUND(Rates!U64*(1+'NEW Rates'!$D$2)/0.05,0)*0.05</f>
        <v>180.70000000000002</v>
      </c>
      <c r="V64" s="89">
        <f>ROUND(Rates!V64*(1+'NEW Rates'!$D$2)/0.05,0)*0.05</f>
        <v>237.85000000000002</v>
      </c>
      <c r="W64" s="89">
        <f>ROUND(Rates!W64*(1+'NEW Rates'!$D$2)/0.05,0)*0.05</f>
        <v>133.15</v>
      </c>
      <c r="X64" s="89">
        <f>ROUND(Rates!X64*(1+'NEW Rates'!$D$2)/0.05,0)*0.05</f>
        <v>14.75</v>
      </c>
      <c r="Y64" s="89"/>
      <c r="AC64" s="143"/>
    </row>
    <row r="65" spans="1:29">
      <c r="A65">
        <v>12</v>
      </c>
      <c r="C65" s="142">
        <f t="shared" si="40"/>
        <v>84.05</v>
      </c>
      <c r="D65" s="142">
        <f t="shared" si="41"/>
        <v>90.4</v>
      </c>
      <c r="E65" s="142">
        <f t="shared" si="42"/>
        <v>94.899999999999977</v>
      </c>
      <c r="F65" s="142">
        <f t="shared" si="43"/>
        <v>107.75000000000003</v>
      </c>
      <c r="G65" s="142">
        <f t="shared" si="44"/>
        <v>113.25</v>
      </c>
      <c r="H65" s="142">
        <f t="shared" si="45"/>
        <v>153.80000000000001</v>
      </c>
      <c r="I65" s="142">
        <f t="shared" si="46"/>
        <v>170.14999999999998</v>
      </c>
      <c r="J65" s="142">
        <f t="shared" si="47"/>
        <v>188.45000000000002</v>
      </c>
      <c r="K65" s="142">
        <f t="shared" si="48"/>
        <v>233.50000000000006</v>
      </c>
      <c r="L65" s="89"/>
      <c r="M65" s="89" t="s">
        <v>527</v>
      </c>
      <c r="N65" s="89"/>
      <c r="O65" s="89">
        <f>ROUND(Rates!O65*(1+'NEW Rates'!$D$2)/0.05,0)*0.05</f>
        <v>25.950000000000003</v>
      </c>
      <c r="P65" s="89">
        <f>ROUND(Rates!P65*(1+'NEW Rates'!$D$2)/0.05,0)*0.05</f>
        <v>43.25</v>
      </c>
      <c r="Q65" s="89">
        <f>ROUND(Rates!Q65*(1+'NEW Rates'!$D$2)/0.05,0)*0.05</f>
        <v>60.45</v>
      </c>
      <c r="R65" s="89">
        <f>ROUND(Rates!R65*(1+'NEW Rates'!$D$2)/0.05,0)*0.05</f>
        <v>96.75</v>
      </c>
      <c r="S65" s="89">
        <f>ROUND(Rates!S65*(1+'NEW Rates'!$D$2)/0.05,0)*0.05</f>
        <v>370.8</v>
      </c>
      <c r="T65" s="89">
        <f>ROUND(Rates!T65*(1+'NEW Rates'!$D$2)/0.05,0)*0.05</f>
        <v>470.20000000000005</v>
      </c>
      <c r="U65" s="89">
        <f>ROUND(Rates!U65*(1+'NEW Rates'!$D$2)/0.05,0)*0.05</f>
        <v>528.05000000000007</v>
      </c>
      <c r="V65" s="89">
        <f>ROUND(Rates!V65*(1+'NEW Rates'!$D$2)/0.05,0)*0.05</f>
        <v>694.1</v>
      </c>
      <c r="W65" s="89">
        <f>ROUND(Rates!W65*(1+'NEW Rates'!$D$2)/0.05,0)*0.05</f>
        <v>370.8</v>
      </c>
      <c r="X65" s="89">
        <f>ROUND(Rates!X65*(1+'NEW Rates'!$D$2)/0.05,0)*0.05</f>
        <v>24.650000000000002</v>
      </c>
      <c r="Y65" s="89"/>
      <c r="AC65" s="143"/>
    </row>
    <row r="66" spans="1:29">
      <c r="A66">
        <v>13</v>
      </c>
      <c r="C66" s="142">
        <f t="shared" si="40"/>
        <v>86.25</v>
      </c>
      <c r="D66" s="142">
        <f t="shared" si="41"/>
        <v>92.7</v>
      </c>
      <c r="E66" s="142">
        <f t="shared" si="42"/>
        <v>98.649999999999977</v>
      </c>
      <c r="F66" s="142">
        <f t="shared" si="43"/>
        <v>112.70000000000003</v>
      </c>
      <c r="G66" s="142">
        <f t="shared" si="44"/>
        <v>119.3</v>
      </c>
      <c r="H66" s="142">
        <f t="shared" si="45"/>
        <v>160.45000000000002</v>
      </c>
      <c r="I66" s="142">
        <f t="shared" si="46"/>
        <v>178.7</v>
      </c>
      <c r="J66" s="142">
        <f t="shared" si="47"/>
        <v>199.85000000000002</v>
      </c>
      <c r="K66" s="142">
        <f t="shared" si="48"/>
        <v>248.70000000000005</v>
      </c>
      <c r="L66" s="89"/>
      <c r="M66" s="89" t="s">
        <v>528</v>
      </c>
      <c r="N66" s="89"/>
      <c r="O66" s="89">
        <f>1001*O67</f>
        <v>670.67000000000007</v>
      </c>
      <c r="P66" s="89">
        <f t="shared" ref="P66:W66" si="49">1001*P67</f>
        <v>1021.02</v>
      </c>
      <c r="Q66" s="89">
        <f t="shared" si="49"/>
        <v>1331.3300000000002</v>
      </c>
      <c r="R66" s="89">
        <f t="shared" si="49"/>
        <v>2082.08</v>
      </c>
      <c r="S66" s="89">
        <f t="shared" si="49"/>
        <v>7337.33</v>
      </c>
      <c r="T66" s="89">
        <f t="shared" si="49"/>
        <v>9279.27</v>
      </c>
      <c r="U66" s="89">
        <f t="shared" si="49"/>
        <v>10410.4</v>
      </c>
      <c r="V66" s="89">
        <f t="shared" si="49"/>
        <v>13773.76</v>
      </c>
      <c r="W66" s="89">
        <f t="shared" si="49"/>
        <v>7337.33</v>
      </c>
      <c r="X66" s="89">
        <f>1001*X67</f>
        <v>640.64</v>
      </c>
      <c r="Y66" s="89"/>
      <c r="AC66" s="143"/>
    </row>
    <row r="67" spans="1:29">
      <c r="A67">
        <v>14</v>
      </c>
      <c r="C67" s="142">
        <f t="shared" si="40"/>
        <v>88.45</v>
      </c>
      <c r="D67" s="142">
        <f t="shared" si="41"/>
        <v>95</v>
      </c>
      <c r="E67" s="142">
        <f t="shared" si="42"/>
        <v>102.39999999999998</v>
      </c>
      <c r="F67" s="142">
        <f t="shared" si="43"/>
        <v>117.65000000000003</v>
      </c>
      <c r="G67" s="142">
        <f t="shared" si="44"/>
        <v>125.35</v>
      </c>
      <c r="H67" s="142">
        <f t="shared" si="45"/>
        <v>167.10000000000002</v>
      </c>
      <c r="I67" s="142">
        <f t="shared" si="46"/>
        <v>187.25</v>
      </c>
      <c r="J67" s="142">
        <f t="shared" si="47"/>
        <v>211.25000000000003</v>
      </c>
      <c r="K67" s="142">
        <f t="shared" si="48"/>
        <v>263.90000000000003</v>
      </c>
      <c r="L67" s="89"/>
      <c r="M67" s="89" t="s">
        <v>529</v>
      </c>
      <c r="N67" s="89"/>
      <c r="O67" s="89">
        <f>ROUND(Rates!O67*(1+'NEW Rates'!$D$2),2)</f>
        <v>0.67</v>
      </c>
      <c r="P67" s="89">
        <f>ROUND(Rates!P67*(1+'NEW Rates'!$D$2),2)</f>
        <v>1.02</v>
      </c>
      <c r="Q67" s="89">
        <f>ROUND(Rates!Q67*(1+'NEW Rates'!$D$2),2)</f>
        <v>1.33</v>
      </c>
      <c r="R67" s="89">
        <f>ROUND(Rates!R67*(1+'NEW Rates'!$D$2),2)</f>
        <v>2.08</v>
      </c>
      <c r="S67" s="89">
        <f>ROUND(Rates!S67*(1+'NEW Rates'!$D$2),2)</f>
        <v>7.33</v>
      </c>
      <c r="T67" s="89">
        <f>ROUND(Rates!T67*(1+'NEW Rates'!$D$2),2)</f>
        <v>9.27</v>
      </c>
      <c r="U67" s="89">
        <f>ROUND(Rates!U67*(1+'NEW Rates'!$D$2),2)</f>
        <v>10.4</v>
      </c>
      <c r="V67" s="89">
        <f>ROUND(Rates!V67*(1+'NEW Rates'!$D$2),2)</f>
        <v>13.76</v>
      </c>
      <c r="W67" s="89">
        <f>ROUND(Rates!W67*(1+'NEW Rates'!$D$2),2)</f>
        <v>7.33</v>
      </c>
      <c r="X67" s="89">
        <f>ROUND(Rates!X67*(1+'NEW Rates'!$D$2),2)</f>
        <v>0.64</v>
      </c>
      <c r="Y67" s="89"/>
      <c r="AC67" s="143"/>
    </row>
    <row r="68" spans="1:29">
      <c r="A68">
        <v>15</v>
      </c>
      <c r="C68" s="142">
        <f t="shared" si="40"/>
        <v>90.65</v>
      </c>
      <c r="D68" s="142">
        <f t="shared" si="41"/>
        <v>97.3</v>
      </c>
      <c r="E68" s="142">
        <f t="shared" si="42"/>
        <v>106.14999999999998</v>
      </c>
      <c r="F68" s="142">
        <f t="shared" si="43"/>
        <v>122.60000000000004</v>
      </c>
      <c r="G68" s="142">
        <f t="shared" si="44"/>
        <v>131.4</v>
      </c>
      <c r="H68" s="142">
        <f t="shared" si="45"/>
        <v>173.75000000000003</v>
      </c>
      <c r="I68" s="142">
        <f t="shared" si="46"/>
        <v>195.8</v>
      </c>
      <c r="J68" s="142">
        <f t="shared" si="47"/>
        <v>222.65000000000003</v>
      </c>
      <c r="K68" s="142">
        <f t="shared" si="48"/>
        <v>279.10000000000002</v>
      </c>
      <c r="L68" s="89"/>
      <c r="M68" s="89" t="s">
        <v>530</v>
      </c>
      <c r="N68" s="89"/>
      <c r="O68" s="89">
        <f>3000*O69</f>
        <v>1830</v>
      </c>
      <c r="P68" s="89">
        <f t="shared" ref="P68:X68" si="50">3000*P69</f>
        <v>2820</v>
      </c>
      <c r="Q68" s="89">
        <f t="shared" si="50"/>
        <v>3600</v>
      </c>
      <c r="R68" s="89">
        <f t="shared" si="50"/>
        <v>5550</v>
      </c>
      <c r="S68" s="89">
        <f t="shared" si="50"/>
        <v>21990</v>
      </c>
      <c r="T68" s="89">
        <f t="shared" si="50"/>
        <v>27810</v>
      </c>
      <c r="U68" s="89">
        <f t="shared" si="50"/>
        <v>31200</v>
      </c>
      <c r="V68" s="89">
        <f t="shared" si="50"/>
        <v>41280</v>
      </c>
      <c r="W68" s="89">
        <f t="shared" si="50"/>
        <v>21990</v>
      </c>
      <c r="X68" s="89">
        <f t="shared" si="50"/>
        <v>1709.9999999999998</v>
      </c>
      <c r="Y68" s="89"/>
      <c r="AC68" s="143"/>
    </row>
    <row r="69" spans="1:29">
      <c r="A69">
        <v>16</v>
      </c>
      <c r="C69" s="142">
        <f t="shared" si="40"/>
        <v>92.850000000000009</v>
      </c>
      <c r="D69" s="142">
        <f t="shared" si="41"/>
        <v>99.6</v>
      </c>
      <c r="E69" s="142">
        <f t="shared" si="42"/>
        <v>109.89999999999998</v>
      </c>
      <c r="F69" s="142">
        <f t="shared" si="43"/>
        <v>127.55000000000004</v>
      </c>
      <c r="G69" s="142">
        <f t="shared" si="44"/>
        <v>137.45000000000002</v>
      </c>
      <c r="H69" s="142">
        <f t="shared" si="45"/>
        <v>180.40000000000003</v>
      </c>
      <c r="I69" s="142">
        <f t="shared" si="46"/>
        <v>204.35000000000002</v>
      </c>
      <c r="J69" s="142">
        <f t="shared" si="47"/>
        <v>234.05000000000004</v>
      </c>
      <c r="K69" s="142">
        <f t="shared" si="48"/>
        <v>294.3</v>
      </c>
      <c r="L69" s="89"/>
      <c r="M69" s="89" t="s">
        <v>531</v>
      </c>
      <c r="N69" s="89"/>
      <c r="O69" s="89">
        <f>ROUND(Rates!O69*(1+'NEW Rates'!$D$2),2)</f>
        <v>0.61</v>
      </c>
      <c r="P69" s="89">
        <f>ROUND(Rates!P69*(1+'NEW Rates'!$D$2),2)</f>
        <v>0.94</v>
      </c>
      <c r="Q69" s="89">
        <f>ROUND(Rates!Q69*(1+'NEW Rates'!$D$2),2)</f>
        <v>1.2</v>
      </c>
      <c r="R69" s="89">
        <f>ROUND(Rates!R69*(1+'NEW Rates'!$D$2),2)</f>
        <v>1.85</v>
      </c>
      <c r="S69" s="89">
        <f>ROUND(Rates!S69*(1+'NEW Rates'!$D$2),2)</f>
        <v>7.33</v>
      </c>
      <c r="T69" s="89">
        <f>ROUND(Rates!T69*(1+'NEW Rates'!$D$2),2)</f>
        <v>9.27</v>
      </c>
      <c r="U69" s="89">
        <f>ROUND(Rates!U69*(1+'NEW Rates'!$D$2),2)</f>
        <v>10.4</v>
      </c>
      <c r="V69" s="89">
        <f>ROUND(Rates!V69*(1+'NEW Rates'!$D$2),2)</f>
        <v>13.76</v>
      </c>
      <c r="W69" s="89">
        <f>ROUND(Rates!W69*(1+'NEW Rates'!$D$2),2)</f>
        <v>7.33</v>
      </c>
      <c r="X69" s="89">
        <f>ROUND(Rates!X69*(1+'NEW Rates'!$D$2),2)</f>
        <v>0.56999999999999995</v>
      </c>
      <c r="Y69" s="89"/>
      <c r="AC69" s="143"/>
    </row>
    <row r="70" spans="1:29">
      <c r="A70">
        <v>17</v>
      </c>
      <c r="C70" s="142">
        <f t="shared" si="40"/>
        <v>95.050000000000011</v>
      </c>
      <c r="D70" s="142">
        <f t="shared" si="41"/>
        <v>101.89999999999999</v>
      </c>
      <c r="E70" s="142">
        <f t="shared" si="42"/>
        <v>113.64999999999998</v>
      </c>
      <c r="F70" s="142">
        <f t="shared" si="43"/>
        <v>132.50000000000003</v>
      </c>
      <c r="G70" s="142">
        <f t="shared" si="44"/>
        <v>143.50000000000003</v>
      </c>
      <c r="H70" s="142">
        <f t="shared" si="45"/>
        <v>187.05000000000004</v>
      </c>
      <c r="I70" s="142">
        <f t="shared" si="46"/>
        <v>212.90000000000003</v>
      </c>
      <c r="J70" s="142">
        <f t="shared" si="47"/>
        <v>245.45000000000005</v>
      </c>
      <c r="K70" s="142">
        <f t="shared" si="48"/>
        <v>309.5</v>
      </c>
      <c r="L70" s="89"/>
      <c r="M70" s="89"/>
      <c r="N70" s="89"/>
      <c r="O70" s="89"/>
      <c r="P70" s="89"/>
      <c r="Q70" s="89"/>
      <c r="R70" s="89"/>
      <c r="S70" s="89"/>
      <c r="T70" s="89"/>
      <c r="U70" s="89"/>
      <c r="V70" s="89"/>
      <c r="W70" s="89"/>
      <c r="X70" s="89"/>
      <c r="Y70" s="89"/>
      <c r="AC70" s="143"/>
    </row>
    <row r="71" spans="1:29">
      <c r="A71">
        <v>18</v>
      </c>
      <c r="C71" s="142">
        <f t="shared" si="40"/>
        <v>97.250000000000014</v>
      </c>
      <c r="D71" s="142">
        <f t="shared" si="41"/>
        <v>104.19999999999999</v>
      </c>
      <c r="E71" s="142">
        <f t="shared" si="42"/>
        <v>117.39999999999998</v>
      </c>
      <c r="F71" s="142">
        <f t="shared" si="43"/>
        <v>137.45000000000002</v>
      </c>
      <c r="G71" s="142">
        <f t="shared" si="44"/>
        <v>149.55000000000004</v>
      </c>
      <c r="H71" s="142">
        <f t="shared" si="45"/>
        <v>193.70000000000005</v>
      </c>
      <c r="I71" s="142">
        <f t="shared" si="46"/>
        <v>221.45000000000005</v>
      </c>
      <c r="J71" s="142">
        <f t="shared" si="47"/>
        <v>256.85000000000002</v>
      </c>
      <c r="K71" s="142">
        <f t="shared" si="48"/>
        <v>324.7</v>
      </c>
      <c r="L71" s="89"/>
      <c r="M71" s="89"/>
      <c r="N71" s="89"/>
      <c r="O71" s="89"/>
      <c r="P71" s="89"/>
      <c r="Q71" s="89"/>
      <c r="R71" s="89"/>
      <c r="S71" s="89"/>
      <c r="T71" s="89"/>
      <c r="U71" s="89"/>
      <c r="V71" s="89"/>
      <c r="W71" s="89"/>
      <c r="X71" s="89"/>
      <c r="Y71" s="89"/>
      <c r="AC71" s="143"/>
    </row>
    <row r="72" spans="1:29">
      <c r="A72">
        <v>19</v>
      </c>
      <c r="C72" s="142">
        <f t="shared" si="40"/>
        <v>99.450000000000017</v>
      </c>
      <c r="D72" s="142">
        <f t="shared" si="41"/>
        <v>106.49999999999999</v>
      </c>
      <c r="E72" s="142">
        <f t="shared" si="42"/>
        <v>121.14999999999998</v>
      </c>
      <c r="F72" s="142">
        <f t="shared" si="43"/>
        <v>142.4</v>
      </c>
      <c r="G72" s="142">
        <f t="shared" si="44"/>
        <v>155.60000000000005</v>
      </c>
      <c r="H72" s="142">
        <f t="shared" si="45"/>
        <v>200.35000000000005</v>
      </c>
      <c r="I72" s="142">
        <f t="shared" si="46"/>
        <v>230.00000000000006</v>
      </c>
      <c r="J72" s="142">
        <f t="shared" si="47"/>
        <v>268.25</v>
      </c>
      <c r="K72" s="142">
        <f t="shared" si="48"/>
        <v>339.9</v>
      </c>
      <c r="L72" s="89"/>
      <c r="M72" t="s">
        <v>532</v>
      </c>
      <c r="N72" s="89"/>
      <c r="O72" s="89"/>
      <c r="P72" s="89"/>
      <c r="Q72" s="89"/>
      <c r="R72" s="89"/>
      <c r="S72" s="89"/>
      <c r="T72" s="89"/>
      <c r="U72" s="89"/>
      <c r="V72" s="89"/>
      <c r="W72" s="89"/>
      <c r="X72" s="89"/>
      <c r="Y72" s="89"/>
      <c r="AC72" s="143"/>
    </row>
    <row r="73" spans="1:29">
      <c r="A73">
        <v>20</v>
      </c>
      <c r="C73" s="142">
        <f t="shared" si="40"/>
        <v>101.65000000000002</v>
      </c>
      <c r="D73" s="142">
        <f t="shared" si="41"/>
        <v>108.79999999999998</v>
      </c>
      <c r="E73" s="142">
        <f t="shared" si="42"/>
        <v>124.89999999999998</v>
      </c>
      <c r="F73" s="142">
        <f t="shared" si="43"/>
        <v>147.35</v>
      </c>
      <c r="G73" s="142">
        <f t="shared" si="44"/>
        <v>161.65000000000006</v>
      </c>
      <c r="H73" s="142">
        <f t="shared" si="45"/>
        <v>207.00000000000006</v>
      </c>
      <c r="I73" s="142">
        <f t="shared" si="46"/>
        <v>238.55000000000007</v>
      </c>
      <c r="J73" s="142">
        <f t="shared" si="47"/>
        <v>279.64999999999998</v>
      </c>
      <c r="K73" s="142">
        <f t="shared" si="48"/>
        <v>355.09999999999997</v>
      </c>
      <c r="L73" s="89"/>
      <c r="M73" s="90" t="s">
        <v>577</v>
      </c>
      <c r="N73" s="89"/>
      <c r="O73" s="89"/>
      <c r="P73" s="89"/>
      <c r="Q73" s="89"/>
      <c r="R73" s="89"/>
      <c r="S73" s="89"/>
      <c r="T73" s="89"/>
      <c r="U73" s="89"/>
      <c r="V73" s="89"/>
      <c r="W73" s="89"/>
      <c r="X73" s="89"/>
      <c r="Y73" s="89"/>
      <c r="AC73" s="143"/>
    </row>
    <row r="74" spans="1:29">
      <c r="A74">
        <v>22</v>
      </c>
      <c r="C74" s="142">
        <f>C73+X$61</f>
        <v>104.05000000000003</v>
      </c>
      <c r="D74" s="142">
        <f t="shared" ref="D74:K78" si="51">D73+O$61</f>
        <v>111.29999999999998</v>
      </c>
      <c r="E74" s="142">
        <f t="shared" si="51"/>
        <v>128.79999999999998</v>
      </c>
      <c r="F74" s="142">
        <f t="shared" si="51"/>
        <v>152.44999999999999</v>
      </c>
      <c r="G74" s="142">
        <f t="shared" si="51"/>
        <v>173.65000000000006</v>
      </c>
      <c r="H74" s="142">
        <f t="shared" si="51"/>
        <v>220.55000000000007</v>
      </c>
      <c r="I74" s="142">
        <f t="shared" si="51"/>
        <v>255.95000000000007</v>
      </c>
      <c r="J74" s="142">
        <f t="shared" si="51"/>
        <v>300.89999999999998</v>
      </c>
      <c r="K74" s="142">
        <f t="shared" si="51"/>
        <v>385.79999999999995</v>
      </c>
      <c r="L74" s="89"/>
      <c r="N74" s="89"/>
      <c r="O74" s="89"/>
      <c r="P74" s="89"/>
      <c r="Q74" s="89"/>
      <c r="R74" s="89"/>
      <c r="S74" s="89"/>
      <c r="T74" s="89"/>
      <c r="U74" s="89"/>
      <c r="V74" s="89"/>
      <c r="W74" s="89"/>
      <c r="X74" s="89"/>
      <c r="Y74" s="89"/>
      <c r="AC74" s="143"/>
    </row>
    <row r="75" spans="1:29">
      <c r="A75">
        <v>24</v>
      </c>
      <c r="C75" s="142">
        <f>C74+X$61</f>
        <v>106.45000000000003</v>
      </c>
      <c r="D75" s="142">
        <f t="shared" si="51"/>
        <v>113.79999999999998</v>
      </c>
      <c r="E75" s="142">
        <f t="shared" si="51"/>
        <v>132.69999999999999</v>
      </c>
      <c r="F75" s="142">
        <f t="shared" si="51"/>
        <v>157.54999999999998</v>
      </c>
      <c r="G75" s="142">
        <f t="shared" si="51"/>
        <v>185.65000000000006</v>
      </c>
      <c r="H75" s="142">
        <f t="shared" si="51"/>
        <v>234.10000000000008</v>
      </c>
      <c r="I75" s="142">
        <f t="shared" si="51"/>
        <v>273.35000000000008</v>
      </c>
      <c r="J75" s="142">
        <f t="shared" si="51"/>
        <v>322.14999999999998</v>
      </c>
      <c r="K75" s="142">
        <f t="shared" si="51"/>
        <v>416.49999999999994</v>
      </c>
      <c r="AC75" s="143"/>
    </row>
    <row r="76" spans="1:29">
      <c r="A76">
        <v>26</v>
      </c>
      <c r="C76" s="142">
        <f>C75+X$61</f>
        <v>108.85000000000004</v>
      </c>
      <c r="D76" s="142">
        <f t="shared" si="51"/>
        <v>116.29999999999998</v>
      </c>
      <c r="E76" s="142">
        <f t="shared" si="51"/>
        <v>136.6</v>
      </c>
      <c r="F76" s="142">
        <f t="shared" si="51"/>
        <v>162.64999999999998</v>
      </c>
      <c r="G76" s="142">
        <f t="shared" si="51"/>
        <v>197.65000000000006</v>
      </c>
      <c r="H76" s="142">
        <f t="shared" si="51"/>
        <v>247.65000000000009</v>
      </c>
      <c r="I76" s="142">
        <f t="shared" si="51"/>
        <v>290.75000000000006</v>
      </c>
      <c r="J76" s="142">
        <f t="shared" si="51"/>
        <v>343.4</v>
      </c>
      <c r="K76" s="142">
        <f t="shared" si="51"/>
        <v>447.19999999999993</v>
      </c>
      <c r="AC76" s="143"/>
    </row>
    <row r="77" spans="1:29">
      <c r="A77">
        <v>28</v>
      </c>
      <c r="C77" s="142">
        <f>C76+X$61</f>
        <v>111.25000000000004</v>
      </c>
      <c r="D77" s="142">
        <f t="shared" si="51"/>
        <v>118.79999999999998</v>
      </c>
      <c r="E77" s="142">
        <f t="shared" si="51"/>
        <v>140.5</v>
      </c>
      <c r="F77" s="142">
        <f t="shared" si="51"/>
        <v>167.74999999999997</v>
      </c>
      <c r="G77" s="142">
        <f t="shared" si="51"/>
        <v>209.65000000000006</v>
      </c>
      <c r="H77" s="142">
        <f t="shared" si="51"/>
        <v>261.2000000000001</v>
      </c>
      <c r="I77" s="142">
        <f t="shared" si="51"/>
        <v>308.15000000000003</v>
      </c>
      <c r="J77" s="142">
        <f t="shared" si="51"/>
        <v>364.65</v>
      </c>
      <c r="K77" s="142">
        <f t="shared" si="51"/>
        <v>477.89999999999992</v>
      </c>
      <c r="AC77" s="143"/>
    </row>
    <row r="78" spans="1:29">
      <c r="A78">
        <v>30</v>
      </c>
      <c r="C78" s="142">
        <f>C77+X$61</f>
        <v>113.65000000000005</v>
      </c>
      <c r="D78" s="142">
        <f t="shared" si="51"/>
        <v>121.29999999999998</v>
      </c>
      <c r="E78" s="142">
        <f t="shared" si="51"/>
        <v>144.4</v>
      </c>
      <c r="F78" s="142">
        <f t="shared" si="51"/>
        <v>172.84999999999997</v>
      </c>
      <c r="G78" s="142">
        <f t="shared" si="51"/>
        <v>221.65000000000006</v>
      </c>
      <c r="H78" s="142">
        <f t="shared" si="51"/>
        <v>274.75000000000011</v>
      </c>
      <c r="I78" s="142">
        <f t="shared" si="51"/>
        <v>325.55</v>
      </c>
      <c r="J78" s="142">
        <f t="shared" si="51"/>
        <v>385.9</v>
      </c>
      <c r="K78" s="142">
        <f t="shared" si="51"/>
        <v>508.59999999999991</v>
      </c>
      <c r="AC78" s="143"/>
    </row>
    <row r="79" spans="1:29">
      <c r="A79">
        <v>35</v>
      </c>
      <c r="C79" s="142">
        <f>C78+X$62</f>
        <v>120.85000000000005</v>
      </c>
      <c r="D79" s="142">
        <f t="shared" ref="D79:K82" si="52">D78+O$62</f>
        <v>128.89999999999998</v>
      </c>
      <c r="E79" s="142">
        <f t="shared" si="52"/>
        <v>155.9</v>
      </c>
      <c r="F79" s="142">
        <f t="shared" si="52"/>
        <v>186.14999999999998</v>
      </c>
      <c r="G79" s="142">
        <f t="shared" si="52"/>
        <v>242.95000000000007</v>
      </c>
      <c r="H79" s="142">
        <f t="shared" si="52"/>
        <v>330.15000000000009</v>
      </c>
      <c r="I79" s="142">
        <f t="shared" si="52"/>
        <v>400</v>
      </c>
      <c r="J79" s="142">
        <f t="shared" si="52"/>
        <v>462.25</v>
      </c>
      <c r="K79" s="142">
        <f t="shared" si="52"/>
        <v>603.99999999999989</v>
      </c>
      <c r="AC79" s="143"/>
    </row>
    <row r="80" spans="1:29">
      <c r="A80">
        <v>40</v>
      </c>
      <c r="C80" s="142">
        <f>C79+X$62</f>
        <v>128.05000000000004</v>
      </c>
      <c r="D80" s="142">
        <f t="shared" si="52"/>
        <v>136.49999999999997</v>
      </c>
      <c r="E80" s="142">
        <f t="shared" si="52"/>
        <v>167.4</v>
      </c>
      <c r="F80" s="142">
        <f t="shared" si="52"/>
        <v>199.45</v>
      </c>
      <c r="G80" s="142">
        <f t="shared" si="52"/>
        <v>264.25000000000006</v>
      </c>
      <c r="H80" s="142">
        <f t="shared" si="52"/>
        <v>385.55000000000007</v>
      </c>
      <c r="I80" s="142">
        <f t="shared" si="52"/>
        <v>474.45</v>
      </c>
      <c r="J80" s="142">
        <f t="shared" si="52"/>
        <v>538.6</v>
      </c>
      <c r="K80" s="142">
        <f t="shared" si="52"/>
        <v>699.39999999999986</v>
      </c>
      <c r="AC80" s="143"/>
    </row>
    <row r="81" spans="1:29">
      <c r="A81">
        <v>45</v>
      </c>
      <c r="C81" s="142">
        <f>C80+X$62</f>
        <v>135.25000000000003</v>
      </c>
      <c r="D81" s="142">
        <f t="shared" si="52"/>
        <v>144.09999999999997</v>
      </c>
      <c r="E81" s="142">
        <f t="shared" si="52"/>
        <v>178.9</v>
      </c>
      <c r="F81" s="142">
        <f t="shared" si="52"/>
        <v>212.75</v>
      </c>
      <c r="G81" s="142">
        <f t="shared" si="52"/>
        <v>285.55000000000007</v>
      </c>
      <c r="H81" s="142">
        <f t="shared" si="52"/>
        <v>440.95000000000005</v>
      </c>
      <c r="I81" s="142">
        <f t="shared" si="52"/>
        <v>548.9</v>
      </c>
      <c r="J81" s="142">
        <f t="shared" si="52"/>
        <v>614.95000000000005</v>
      </c>
      <c r="K81" s="142">
        <f t="shared" si="52"/>
        <v>794.79999999999984</v>
      </c>
      <c r="AC81" s="143"/>
    </row>
    <row r="82" spans="1:29">
      <c r="A82">
        <v>50</v>
      </c>
      <c r="C82" s="142">
        <f>C81+X$62</f>
        <v>142.45000000000002</v>
      </c>
      <c r="D82" s="142">
        <f t="shared" si="52"/>
        <v>151.69999999999996</v>
      </c>
      <c r="E82" s="142">
        <f t="shared" si="52"/>
        <v>190.4</v>
      </c>
      <c r="F82" s="142">
        <f t="shared" si="52"/>
        <v>226.05</v>
      </c>
      <c r="G82" s="142">
        <f t="shared" si="52"/>
        <v>306.85000000000008</v>
      </c>
      <c r="H82" s="142">
        <f t="shared" si="52"/>
        <v>496.35</v>
      </c>
      <c r="I82" s="142">
        <f t="shared" si="52"/>
        <v>623.35</v>
      </c>
      <c r="J82" s="142">
        <f t="shared" si="52"/>
        <v>691.30000000000007</v>
      </c>
      <c r="K82" s="142">
        <f t="shared" si="52"/>
        <v>890.19999999999982</v>
      </c>
      <c r="AC82" s="143"/>
    </row>
    <row r="83" spans="1:29">
      <c r="A83">
        <v>60</v>
      </c>
      <c r="C83" s="142">
        <f t="shared" ref="C83:C97" si="53">C82+X$63</f>
        <v>149.9</v>
      </c>
      <c r="D83" s="142">
        <f t="shared" ref="D83:D97" si="54">D82+O$63</f>
        <v>159.59999999999997</v>
      </c>
      <c r="E83" s="142">
        <f t="shared" ref="E83:E97" si="55">E82+P$63</f>
        <v>202.35</v>
      </c>
      <c r="F83" s="142">
        <f t="shared" ref="F83:F97" si="56">F82+Q$63</f>
        <v>239.75</v>
      </c>
      <c r="G83" s="142">
        <f t="shared" ref="G83:G97" si="57">G82+R$63</f>
        <v>328.4500000000001</v>
      </c>
      <c r="H83" s="142">
        <f t="shared" ref="H83:H97" si="58">H82+S$63</f>
        <v>563.55000000000007</v>
      </c>
      <c r="I83" s="142">
        <f t="shared" ref="I83:I97" si="59">I82+T$63</f>
        <v>709.6</v>
      </c>
      <c r="J83" s="142">
        <f t="shared" ref="J83:J97" si="60">J82+U$63</f>
        <v>786.95</v>
      </c>
      <c r="K83" s="142">
        <f t="shared" ref="K83:K97" si="61">K82+V$63</f>
        <v>1023.9999999999998</v>
      </c>
      <c r="AC83" s="143"/>
    </row>
    <row r="84" spans="1:29">
      <c r="A84">
        <v>70</v>
      </c>
      <c r="C84" s="142">
        <f t="shared" si="53"/>
        <v>157.35</v>
      </c>
      <c r="D84" s="142">
        <f t="shared" si="54"/>
        <v>167.49999999999997</v>
      </c>
      <c r="E84" s="142">
        <f t="shared" si="55"/>
        <v>214.29999999999998</v>
      </c>
      <c r="F84" s="142">
        <f t="shared" si="56"/>
        <v>253.45</v>
      </c>
      <c r="G84" s="142">
        <f t="shared" si="57"/>
        <v>350.05000000000013</v>
      </c>
      <c r="H84" s="142">
        <f t="shared" si="58"/>
        <v>630.75000000000011</v>
      </c>
      <c r="I84" s="142">
        <f t="shared" si="59"/>
        <v>795.85</v>
      </c>
      <c r="J84" s="142">
        <f t="shared" si="60"/>
        <v>882.6</v>
      </c>
      <c r="K84" s="142">
        <f t="shared" si="61"/>
        <v>1157.7999999999997</v>
      </c>
      <c r="AC84" s="143"/>
    </row>
    <row r="85" spans="1:29">
      <c r="A85">
        <v>80</v>
      </c>
      <c r="C85" s="142">
        <f t="shared" si="53"/>
        <v>164.79999999999998</v>
      </c>
      <c r="D85" s="142">
        <f t="shared" si="54"/>
        <v>175.39999999999998</v>
      </c>
      <c r="E85" s="142">
        <f t="shared" si="55"/>
        <v>226.24999999999997</v>
      </c>
      <c r="F85" s="142">
        <f t="shared" si="56"/>
        <v>267.14999999999998</v>
      </c>
      <c r="G85" s="142">
        <f t="shared" si="57"/>
        <v>371.65000000000015</v>
      </c>
      <c r="H85" s="142">
        <f t="shared" si="58"/>
        <v>697.95000000000016</v>
      </c>
      <c r="I85" s="142">
        <f t="shared" si="59"/>
        <v>882.1</v>
      </c>
      <c r="J85" s="142">
        <f t="shared" si="60"/>
        <v>978.25</v>
      </c>
      <c r="K85" s="142">
        <f t="shared" si="61"/>
        <v>1291.5999999999997</v>
      </c>
      <c r="AC85" s="143"/>
    </row>
    <row r="86" spans="1:29">
      <c r="A86">
        <v>90</v>
      </c>
      <c r="C86" s="142">
        <f t="shared" si="53"/>
        <v>172.24999999999997</v>
      </c>
      <c r="D86" s="142">
        <f t="shared" si="54"/>
        <v>183.29999999999998</v>
      </c>
      <c r="E86" s="142">
        <f t="shared" si="55"/>
        <v>238.19999999999996</v>
      </c>
      <c r="F86" s="142">
        <f t="shared" si="56"/>
        <v>280.84999999999997</v>
      </c>
      <c r="G86" s="142">
        <f t="shared" si="57"/>
        <v>393.25000000000017</v>
      </c>
      <c r="H86" s="142">
        <f t="shared" si="58"/>
        <v>765.1500000000002</v>
      </c>
      <c r="I86" s="142">
        <f t="shared" si="59"/>
        <v>968.35</v>
      </c>
      <c r="J86" s="142">
        <f t="shared" si="60"/>
        <v>1073.9000000000001</v>
      </c>
      <c r="K86" s="142">
        <f t="shared" si="61"/>
        <v>1425.3999999999996</v>
      </c>
      <c r="AC86" s="143"/>
    </row>
    <row r="87" spans="1:29">
      <c r="A87">
        <v>100</v>
      </c>
      <c r="C87" s="142">
        <f t="shared" si="53"/>
        <v>179.69999999999996</v>
      </c>
      <c r="D87" s="142">
        <f t="shared" si="54"/>
        <v>191.2</v>
      </c>
      <c r="E87" s="142">
        <f t="shared" si="55"/>
        <v>250.14999999999995</v>
      </c>
      <c r="F87" s="142">
        <f t="shared" si="56"/>
        <v>294.54999999999995</v>
      </c>
      <c r="G87" s="142">
        <f t="shared" si="57"/>
        <v>414.85000000000019</v>
      </c>
      <c r="H87" s="142">
        <f t="shared" si="58"/>
        <v>832.35000000000025</v>
      </c>
      <c r="I87" s="142">
        <f t="shared" si="59"/>
        <v>1054.5999999999999</v>
      </c>
      <c r="J87" s="142">
        <f t="shared" si="60"/>
        <v>1169.5500000000002</v>
      </c>
      <c r="K87" s="142">
        <f t="shared" si="61"/>
        <v>1559.1999999999996</v>
      </c>
      <c r="AC87" s="143"/>
    </row>
    <row r="88" spans="1:29">
      <c r="A88">
        <v>110</v>
      </c>
      <c r="C88" s="142">
        <f t="shared" si="53"/>
        <v>187.14999999999995</v>
      </c>
      <c r="D88" s="142">
        <f t="shared" si="54"/>
        <v>199.1</v>
      </c>
      <c r="E88" s="142">
        <f t="shared" si="55"/>
        <v>262.09999999999997</v>
      </c>
      <c r="F88" s="142">
        <f t="shared" si="56"/>
        <v>308.24999999999994</v>
      </c>
      <c r="G88" s="142">
        <f t="shared" si="57"/>
        <v>436.45000000000022</v>
      </c>
      <c r="H88" s="142">
        <f t="shared" si="58"/>
        <v>899.5500000000003</v>
      </c>
      <c r="I88" s="142">
        <f t="shared" si="59"/>
        <v>1140.8499999999999</v>
      </c>
      <c r="J88" s="142">
        <f t="shared" si="60"/>
        <v>1265.2000000000003</v>
      </c>
      <c r="K88" s="142">
        <f t="shared" si="61"/>
        <v>1692.9999999999995</v>
      </c>
      <c r="AC88" s="143"/>
    </row>
    <row r="89" spans="1:29">
      <c r="A89">
        <v>120</v>
      </c>
      <c r="C89" s="142">
        <f t="shared" si="53"/>
        <v>194.59999999999994</v>
      </c>
      <c r="D89" s="142">
        <f t="shared" si="54"/>
        <v>207</v>
      </c>
      <c r="E89" s="142">
        <f t="shared" si="55"/>
        <v>274.04999999999995</v>
      </c>
      <c r="F89" s="142">
        <f t="shared" si="56"/>
        <v>321.94999999999993</v>
      </c>
      <c r="G89" s="142">
        <f t="shared" si="57"/>
        <v>458.05000000000024</v>
      </c>
      <c r="H89" s="142">
        <f t="shared" si="58"/>
        <v>966.75000000000034</v>
      </c>
      <c r="I89" s="142">
        <f t="shared" si="59"/>
        <v>1227.0999999999999</v>
      </c>
      <c r="J89" s="142">
        <f t="shared" si="60"/>
        <v>1360.8500000000004</v>
      </c>
      <c r="K89" s="142">
        <f t="shared" si="61"/>
        <v>1826.7999999999995</v>
      </c>
      <c r="AC89" s="143"/>
    </row>
    <row r="90" spans="1:29">
      <c r="A90">
        <v>130</v>
      </c>
      <c r="C90" s="142">
        <f t="shared" si="53"/>
        <v>202.04999999999993</v>
      </c>
      <c r="D90" s="142">
        <f t="shared" si="54"/>
        <v>214.9</v>
      </c>
      <c r="E90" s="142">
        <f t="shared" si="55"/>
        <v>285.99999999999994</v>
      </c>
      <c r="F90" s="142">
        <f t="shared" si="56"/>
        <v>335.64999999999992</v>
      </c>
      <c r="G90" s="142">
        <f t="shared" si="57"/>
        <v>479.65000000000026</v>
      </c>
      <c r="H90" s="142">
        <f t="shared" si="58"/>
        <v>1033.9500000000003</v>
      </c>
      <c r="I90" s="142">
        <f t="shared" si="59"/>
        <v>1313.35</v>
      </c>
      <c r="J90" s="142">
        <f t="shared" si="60"/>
        <v>1456.5000000000005</v>
      </c>
      <c r="K90" s="142">
        <f t="shared" si="61"/>
        <v>1960.5999999999995</v>
      </c>
      <c r="AC90" s="143"/>
    </row>
    <row r="91" spans="1:29">
      <c r="A91">
        <v>140</v>
      </c>
      <c r="C91" s="142">
        <f t="shared" si="53"/>
        <v>209.49999999999991</v>
      </c>
      <c r="D91" s="142">
        <f t="shared" si="54"/>
        <v>222.8</v>
      </c>
      <c r="E91" s="142">
        <f t="shared" si="55"/>
        <v>297.94999999999993</v>
      </c>
      <c r="F91" s="142">
        <f t="shared" si="56"/>
        <v>349.34999999999991</v>
      </c>
      <c r="G91" s="142">
        <f t="shared" si="57"/>
        <v>501.25000000000028</v>
      </c>
      <c r="H91" s="142">
        <f t="shared" si="58"/>
        <v>1101.1500000000003</v>
      </c>
      <c r="I91" s="142">
        <f t="shared" si="59"/>
        <v>1399.6</v>
      </c>
      <c r="J91" s="142">
        <f t="shared" si="60"/>
        <v>1552.1500000000005</v>
      </c>
      <c r="K91" s="142">
        <f t="shared" si="61"/>
        <v>2094.3999999999996</v>
      </c>
      <c r="AC91" s="143"/>
    </row>
    <row r="92" spans="1:29">
      <c r="A92">
        <v>150</v>
      </c>
      <c r="C92" s="142">
        <f t="shared" si="53"/>
        <v>216.9499999999999</v>
      </c>
      <c r="D92" s="142">
        <f t="shared" si="54"/>
        <v>230.70000000000002</v>
      </c>
      <c r="E92" s="142">
        <f t="shared" si="55"/>
        <v>309.89999999999992</v>
      </c>
      <c r="F92" s="142">
        <f t="shared" si="56"/>
        <v>363.0499999999999</v>
      </c>
      <c r="G92" s="142">
        <f t="shared" si="57"/>
        <v>522.85000000000025</v>
      </c>
      <c r="H92" s="142">
        <f t="shared" si="58"/>
        <v>1168.3500000000004</v>
      </c>
      <c r="I92" s="142">
        <f t="shared" si="59"/>
        <v>1485.85</v>
      </c>
      <c r="J92" s="142">
        <f t="shared" si="60"/>
        <v>1647.8000000000006</v>
      </c>
      <c r="K92" s="142">
        <f t="shared" si="61"/>
        <v>2228.1999999999998</v>
      </c>
      <c r="AC92" s="143"/>
    </row>
    <row r="93" spans="1:29">
      <c r="A93">
        <v>160</v>
      </c>
      <c r="C93" s="142">
        <f t="shared" si="53"/>
        <v>224.39999999999989</v>
      </c>
      <c r="D93" s="142">
        <f t="shared" si="54"/>
        <v>238.60000000000002</v>
      </c>
      <c r="E93" s="142">
        <f t="shared" si="55"/>
        <v>321.84999999999991</v>
      </c>
      <c r="F93" s="142">
        <f t="shared" si="56"/>
        <v>376.74999999999989</v>
      </c>
      <c r="G93" s="142">
        <f t="shared" si="57"/>
        <v>544.45000000000027</v>
      </c>
      <c r="H93" s="142">
        <f t="shared" si="58"/>
        <v>1235.5500000000004</v>
      </c>
      <c r="I93" s="142">
        <f t="shared" si="59"/>
        <v>1572.1</v>
      </c>
      <c r="J93" s="142">
        <f t="shared" si="60"/>
        <v>1743.4500000000007</v>
      </c>
      <c r="K93" s="142">
        <f t="shared" si="61"/>
        <v>2362</v>
      </c>
      <c r="AC93" s="143"/>
    </row>
    <row r="94" spans="1:29">
      <c r="A94">
        <v>170</v>
      </c>
      <c r="C94" s="142">
        <f t="shared" si="53"/>
        <v>231.84999999999988</v>
      </c>
      <c r="D94" s="142">
        <f t="shared" si="54"/>
        <v>246.50000000000003</v>
      </c>
      <c r="E94" s="142">
        <f t="shared" si="55"/>
        <v>333.7999999999999</v>
      </c>
      <c r="F94" s="142">
        <f t="shared" si="56"/>
        <v>390.44999999999987</v>
      </c>
      <c r="G94" s="142">
        <f t="shared" si="57"/>
        <v>566.0500000000003</v>
      </c>
      <c r="H94" s="142">
        <f t="shared" si="58"/>
        <v>1302.7500000000005</v>
      </c>
      <c r="I94" s="142">
        <f t="shared" si="59"/>
        <v>1658.35</v>
      </c>
      <c r="J94" s="142">
        <f t="shared" si="60"/>
        <v>1839.1000000000008</v>
      </c>
      <c r="K94" s="142">
        <f t="shared" si="61"/>
        <v>2495.8000000000002</v>
      </c>
      <c r="AC94" s="143"/>
    </row>
    <row r="95" spans="1:29">
      <c r="A95">
        <v>180</v>
      </c>
      <c r="C95" s="142">
        <f t="shared" si="53"/>
        <v>239.29999999999987</v>
      </c>
      <c r="D95" s="142">
        <f t="shared" si="54"/>
        <v>254.40000000000003</v>
      </c>
      <c r="E95" s="142">
        <f t="shared" si="55"/>
        <v>345.74999999999989</v>
      </c>
      <c r="F95" s="142">
        <f t="shared" si="56"/>
        <v>404.14999999999986</v>
      </c>
      <c r="G95" s="142">
        <f t="shared" si="57"/>
        <v>587.65000000000032</v>
      </c>
      <c r="H95" s="142">
        <f t="shared" si="58"/>
        <v>1369.9500000000005</v>
      </c>
      <c r="I95" s="142">
        <f t="shared" si="59"/>
        <v>1744.6</v>
      </c>
      <c r="J95" s="142">
        <f t="shared" si="60"/>
        <v>1934.7500000000009</v>
      </c>
      <c r="K95" s="142">
        <f t="shared" si="61"/>
        <v>2629.6000000000004</v>
      </c>
      <c r="AC95" s="143"/>
    </row>
    <row r="96" spans="1:29">
      <c r="A96">
        <v>190</v>
      </c>
      <c r="C96" s="142">
        <f t="shared" si="53"/>
        <v>246.74999999999986</v>
      </c>
      <c r="D96" s="142">
        <f t="shared" si="54"/>
        <v>262.3</v>
      </c>
      <c r="E96" s="142">
        <f t="shared" si="55"/>
        <v>357.69999999999987</v>
      </c>
      <c r="F96" s="142">
        <f t="shared" si="56"/>
        <v>417.84999999999985</v>
      </c>
      <c r="G96" s="142">
        <f t="shared" si="57"/>
        <v>609.25000000000034</v>
      </c>
      <c r="H96" s="142">
        <f t="shared" si="58"/>
        <v>1437.1500000000005</v>
      </c>
      <c r="I96" s="142">
        <f t="shared" si="59"/>
        <v>1830.85</v>
      </c>
      <c r="J96" s="142">
        <f t="shared" si="60"/>
        <v>2030.400000000001</v>
      </c>
      <c r="K96" s="142">
        <f t="shared" si="61"/>
        <v>2763.4000000000005</v>
      </c>
      <c r="AC96" s="143"/>
    </row>
    <row r="97" spans="1:29">
      <c r="A97">
        <v>200</v>
      </c>
      <c r="C97" s="142">
        <f t="shared" si="53"/>
        <v>254.19999999999985</v>
      </c>
      <c r="D97" s="142">
        <f t="shared" si="54"/>
        <v>270.2</v>
      </c>
      <c r="E97" s="142">
        <f t="shared" si="55"/>
        <v>369.64999999999986</v>
      </c>
      <c r="F97" s="142">
        <f t="shared" si="56"/>
        <v>431.54999999999984</v>
      </c>
      <c r="G97" s="142">
        <f t="shared" si="57"/>
        <v>630.85000000000036</v>
      </c>
      <c r="H97" s="142">
        <f t="shared" si="58"/>
        <v>1504.3500000000006</v>
      </c>
      <c r="I97" s="142">
        <f t="shared" si="59"/>
        <v>1917.1</v>
      </c>
      <c r="J97" s="142">
        <f t="shared" si="60"/>
        <v>2126.0500000000011</v>
      </c>
      <c r="K97" s="142">
        <f t="shared" si="61"/>
        <v>2897.2000000000007</v>
      </c>
      <c r="AC97" s="143"/>
    </row>
    <row r="98" spans="1:29">
      <c r="A98">
        <v>220</v>
      </c>
      <c r="C98" s="142">
        <f>C97+X$64</f>
        <v>268.94999999999982</v>
      </c>
      <c r="D98" s="142">
        <f t="shared" ref="D98:K102" si="62">D97+O$64</f>
        <v>285.75</v>
      </c>
      <c r="E98" s="142">
        <f t="shared" si="62"/>
        <v>386.84999999999985</v>
      </c>
      <c r="F98" s="142">
        <f t="shared" si="62"/>
        <v>452.29999999999984</v>
      </c>
      <c r="G98" s="142">
        <f t="shared" si="62"/>
        <v>656.80000000000041</v>
      </c>
      <c r="H98" s="142">
        <f t="shared" si="62"/>
        <v>1637.5000000000007</v>
      </c>
      <c r="I98" s="142">
        <f t="shared" si="62"/>
        <v>2077.4499999999998</v>
      </c>
      <c r="J98" s="142">
        <f t="shared" si="62"/>
        <v>2306.7500000000009</v>
      </c>
      <c r="K98" s="142">
        <f t="shared" si="62"/>
        <v>3135.0500000000006</v>
      </c>
    </row>
    <row r="99" spans="1:29">
      <c r="A99">
        <v>240</v>
      </c>
      <c r="C99" s="142">
        <f>C98+X$64</f>
        <v>283.69999999999982</v>
      </c>
      <c r="D99" s="142">
        <f t="shared" si="62"/>
        <v>301.3</v>
      </c>
      <c r="E99" s="142">
        <f t="shared" si="62"/>
        <v>404.04999999999984</v>
      </c>
      <c r="F99" s="142">
        <f t="shared" si="62"/>
        <v>473.04999999999984</v>
      </c>
      <c r="G99" s="142">
        <f t="shared" si="62"/>
        <v>682.75000000000045</v>
      </c>
      <c r="H99" s="142">
        <f t="shared" si="62"/>
        <v>1770.6500000000008</v>
      </c>
      <c r="I99" s="142">
        <f t="shared" si="62"/>
        <v>2237.7999999999997</v>
      </c>
      <c r="J99" s="142">
        <f t="shared" si="62"/>
        <v>2487.4500000000007</v>
      </c>
      <c r="K99" s="142">
        <f t="shared" si="62"/>
        <v>3372.9000000000005</v>
      </c>
    </row>
    <row r="100" spans="1:29">
      <c r="A100">
        <v>260</v>
      </c>
      <c r="C100" s="142">
        <f>C99+X$64</f>
        <v>298.44999999999982</v>
      </c>
      <c r="D100" s="142">
        <f t="shared" si="62"/>
        <v>316.85000000000002</v>
      </c>
      <c r="E100" s="142">
        <f t="shared" si="62"/>
        <v>421.24999999999983</v>
      </c>
      <c r="F100" s="142">
        <f t="shared" si="62"/>
        <v>493.79999999999984</v>
      </c>
      <c r="G100" s="142">
        <f t="shared" si="62"/>
        <v>708.7000000000005</v>
      </c>
      <c r="H100" s="142">
        <f t="shared" si="62"/>
        <v>1903.8000000000009</v>
      </c>
      <c r="I100" s="142">
        <f t="shared" si="62"/>
        <v>2398.1499999999996</v>
      </c>
      <c r="J100" s="142">
        <f t="shared" si="62"/>
        <v>2668.1500000000005</v>
      </c>
      <c r="K100" s="142">
        <f t="shared" si="62"/>
        <v>3610.7500000000005</v>
      </c>
    </row>
    <row r="101" spans="1:29">
      <c r="A101">
        <v>280</v>
      </c>
      <c r="C101" s="142">
        <f>C100+X$64</f>
        <v>313.19999999999982</v>
      </c>
      <c r="D101" s="142">
        <f t="shared" si="62"/>
        <v>332.40000000000003</v>
      </c>
      <c r="E101" s="142">
        <f t="shared" si="62"/>
        <v>438.44999999999982</v>
      </c>
      <c r="F101" s="142">
        <f t="shared" si="62"/>
        <v>514.54999999999984</v>
      </c>
      <c r="G101" s="142">
        <f t="shared" si="62"/>
        <v>734.65000000000055</v>
      </c>
      <c r="H101" s="142">
        <f t="shared" si="62"/>
        <v>2036.950000000001</v>
      </c>
      <c r="I101" s="142">
        <f t="shared" si="62"/>
        <v>2558.4999999999995</v>
      </c>
      <c r="J101" s="142">
        <f t="shared" si="62"/>
        <v>2848.8500000000004</v>
      </c>
      <c r="K101" s="142">
        <f t="shared" si="62"/>
        <v>3848.6000000000004</v>
      </c>
    </row>
    <row r="102" spans="1:29">
      <c r="A102">
        <v>300</v>
      </c>
      <c r="C102" s="142">
        <f>C101+X$64</f>
        <v>327.94999999999982</v>
      </c>
      <c r="D102" s="142">
        <f t="shared" si="62"/>
        <v>347.95000000000005</v>
      </c>
      <c r="E102" s="142">
        <f t="shared" si="62"/>
        <v>455.64999999999981</v>
      </c>
      <c r="F102" s="142">
        <f t="shared" si="62"/>
        <v>535.29999999999984</v>
      </c>
      <c r="G102" s="142">
        <f t="shared" si="62"/>
        <v>760.60000000000059</v>
      </c>
      <c r="H102" s="142">
        <f t="shared" si="62"/>
        <v>2170.1000000000008</v>
      </c>
      <c r="I102" s="142">
        <f t="shared" si="62"/>
        <v>2718.8499999999995</v>
      </c>
      <c r="J102" s="142">
        <f t="shared" si="62"/>
        <v>3029.55</v>
      </c>
      <c r="K102" s="142">
        <f t="shared" si="62"/>
        <v>4086.4500000000003</v>
      </c>
    </row>
    <row r="103" spans="1:29">
      <c r="A103">
        <v>350</v>
      </c>
      <c r="C103" s="142">
        <f t="shared" ref="C103:C116" si="63">C102+X$65</f>
        <v>352.5999999999998</v>
      </c>
      <c r="D103" s="142">
        <f t="shared" ref="D103:D116" si="64">D102+O$65</f>
        <v>373.90000000000003</v>
      </c>
      <c r="E103" s="142">
        <f t="shared" ref="E103:E116" si="65">E102+P$65</f>
        <v>498.89999999999981</v>
      </c>
      <c r="F103" s="142">
        <f t="shared" ref="F103:F116" si="66">F102+Q$65</f>
        <v>595.74999999999989</v>
      </c>
      <c r="G103" s="142">
        <f t="shared" ref="G103:G116" si="67">G102+R$65</f>
        <v>857.35000000000059</v>
      </c>
      <c r="H103" s="142">
        <f t="shared" ref="H103:H116" si="68">H102+S$65</f>
        <v>2540.900000000001</v>
      </c>
      <c r="I103" s="142">
        <f t="shared" ref="I103:I116" si="69">I102+T$65</f>
        <v>3189.0499999999993</v>
      </c>
      <c r="J103" s="142">
        <f t="shared" ref="J103:J116" si="70">J102+U$65</f>
        <v>3557.6000000000004</v>
      </c>
      <c r="K103" s="142">
        <f t="shared" ref="K103:K116" si="71">K102+V$65</f>
        <v>4780.55</v>
      </c>
    </row>
    <row r="104" spans="1:29">
      <c r="A104">
        <v>400</v>
      </c>
      <c r="C104" s="142">
        <f t="shared" si="63"/>
        <v>377.24999999999977</v>
      </c>
      <c r="D104" s="142">
        <f t="shared" si="64"/>
        <v>399.85</v>
      </c>
      <c r="E104" s="142">
        <f t="shared" si="65"/>
        <v>542.14999999999986</v>
      </c>
      <c r="F104" s="142">
        <f t="shared" si="66"/>
        <v>656.19999999999993</v>
      </c>
      <c r="G104" s="142">
        <f t="shared" si="67"/>
        <v>954.10000000000059</v>
      </c>
      <c r="H104" s="142">
        <f t="shared" si="68"/>
        <v>2911.7000000000012</v>
      </c>
      <c r="I104" s="142">
        <f t="shared" si="69"/>
        <v>3659.2499999999991</v>
      </c>
      <c r="J104" s="142">
        <f t="shared" si="70"/>
        <v>4085.6500000000005</v>
      </c>
      <c r="K104" s="142">
        <f t="shared" si="71"/>
        <v>5474.6500000000005</v>
      </c>
    </row>
    <row r="105" spans="1:29">
      <c r="A105">
        <v>450</v>
      </c>
      <c r="C105" s="142">
        <f t="shared" si="63"/>
        <v>401.89999999999975</v>
      </c>
      <c r="D105" s="142">
        <f t="shared" si="64"/>
        <v>425.8</v>
      </c>
      <c r="E105" s="142">
        <f t="shared" si="65"/>
        <v>585.39999999999986</v>
      </c>
      <c r="F105" s="142">
        <f t="shared" si="66"/>
        <v>716.65</v>
      </c>
      <c r="G105" s="142">
        <f t="shared" si="67"/>
        <v>1050.8500000000006</v>
      </c>
      <c r="H105" s="142">
        <f t="shared" si="68"/>
        <v>3282.5000000000014</v>
      </c>
      <c r="I105" s="142">
        <f t="shared" si="69"/>
        <v>4129.4499999999989</v>
      </c>
      <c r="J105" s="142">
        <f t="shared" si="70"/>
        <v>4613.7000000000007</v>
      </c>
      <c r="K105" s="142">
        <f t="shared" si="71"/>
        <v>6168.7500000000009</v>
      </c>
    </row>
    <row r="106" spans="1:29">
      <c r="A106">
        <v>500</v>
      </c>
      <c r="C106" s="142">
        <f t="shared" si="63"/>
        <v>426.54999999999973</v>
      </c>
      <c r="D106" s="142">
        <f t="shared" si="64"/>
        <v>451.75</v>
      </c>
      <c r="E106" s="142">
        <f t="shared" si="65"/>
        <v>628.64999999999986</v>
      </c>
      <c r="F106" s="142">
        <f t="shared" si="66"/>
        <v>777.1</v>
      </c>
      <c r="G106" s="142">
        <f t="shared" si="67"/>
        <v>1147.6000000000006</v>
      </c>
      <c r="H106" s="142">
        <f t="shared" si="68"/>
        <v>3653.3000000000015</v>
      </c>
      <c r="I106" s="142">
        <f t="shared" si="69"/>
        <v>4599.6499999999987</v>
      </c>
      <c r="J106" s="142">
        <f t="shared" si="70"/>
        <v>5141.7500000000009</v>
      </c>
      <c r="K106" s="142">
        <f t="shared" si="71"/>
        <v>6862.8500000000013</v>
      </c>
    </row>
    <row r="107" spans="1:29">
      <c r="A107">
        <v>550</v>
      </c>
      <c r="C107" s="142">
        <f t="shared" si="63"/>
        <v>451.1999999999997</v>
      </c>
      <c r="D107" s="142">
        <f t="shared" si="64"/>
        <v>477.7</v>
      </c>
      <c r="E107" s="142">
        <f t="shared" si="65"/>
        <v>671.89999999999986</v>
      </c>
      <c r="F107" s="142">
        <f t="shared" si="66"/>
        <v>837.55000000000007</v>
      </c>
      <c r="G107" s="142">
        <f t="shared" si="67"/>
        <v>1244.3500000000006</v>
      </c>
      <c r="H107" s="142">
        <f t="shared" si="68"/>
        <v>4024.1000000000017</v>
      </c>
      <c r="I107" s="142">
        <f t="shared" si="69"/>
        <v>5069.8499999999985</v>
      </c>
      <c r="J107" s="142">
        <f t="shared" si="70"/>
        <v>5669.8000000000011</v>
      </c>
      <c r="K107" s="142">
        <f t="shared" si="71"/>
        <v>7556.9500000000016</v>
      </c>
    </row>
    <row r="108" spans="1:29">
      <c r="A108">
        <v>600</v>
      </c>
      <c r="C108" s="142">
        <f t="shared" si="63"/>
        <v>475.84999999999968</v>
      </c>
      <c r="D108" s="142">
        <f t="shared" si="64"/>
        <v>503.65</v>
      </c>
      <c r="E108" s="142">
        <f t="shared" si="65"/>
        <v>715.14999999999986</v>
      </c>
      <c r="F108" s="142">
        <f t="shared" si="66"/>
        <v>898.00000000000011</v>
      </c>
      <c r="G108" s="142">
        <f t="shared" si="67"/>
        <v>1341.1000000000006</v>
      </c>
      <c r="H108" s="142">
        <f t="shared" si="68"/>
        <v>4394.9000000000015</v>
      </c>
      <c r="I108" s="142">
        <f t="shared" si="69"/>
        <v>5540.0499999999984</v>
      </c>
      <c r="J108" s="142">
        <f t="shared" si="70"/>
        <v>6197.8500000000013</v>
      </c>
      <c r="K108" s="142">
        <f t="shared" si="71"/>
        <v>8251.0500000000011</v>
      </c>
    </row>
    <row r="109" spans="1:29">
      <c r="A109">
        <v>650</v>
      </c>
      <c r="C109" s="142">
        <f t="shared" si="63"/>
        <v>500.49999999999966</v>
      </c>
      <c r="D109" s="142">
        <f t="shared" si="64"/>
        <v>529.6</v>
      </c>
      <c r="E109" s="142">
        <f t="shared" si="65"/>
        <v>758.39999999999986</v>
      </c>
      <c r="F109" s="142">
        <f t="shared" si="66"/>
        <v>958.45000000000016</v>
      </c>
      <c r="G109" s="142">
        <f t="shared" si="67"/>
        <v>1437.8500000000006</v>
      </c>
      <c r="H109" s="142">
        <f t="shared" si="68"/>
        <v>4765.7000000000016</v>
      </c>
      <c r="I109" s="142">
        <f t="shared" si="69"/>
        <v>6010.2499999999982</v>
      </c>
      <c r="J109" s="142">
        <f t="shared" si="70"/>
        <v>6725.9000000000015</v>
      </c>
      <c r="K109" s="142">
        <f t="shared" si="71"/>
        <v>8945.1500000000015</v>
      </c>
    </row>
    <row r="110" spans="1:29">
      <c r="A110">
        <v>700</v>
      </c>
      <c r="C110" s="142">
        <f t="shared" si="63"/>
        <v>525.14999999999964</v>
      </c>
      <c r="D110" s="142">
        <f t="shared" si="64"/>
        <v>555.55000000000007</v>
      </c>
      <c r="E110" s="142">
        <f t="shared" si="65"/>
        <v>801.64999999999986</v>
      </c>
      <c r="F110" s="142">
        <f t="shared" si="66"/>
        <v>1018.9000000000002</v>
      </c>
      <c r="G110" s="142">
        <f t="shared" si="67"/>
        <v>1534.6000000000006</v>
      </c>
      <c r="H110" s="142">
        <f t="shared" si="68"/>
        <v>5136.5000000000018</v>
      </c>
      <c r="I110" s="142">
        <f t="shared" si="69"/>
        <v>6480.449999999998</v>
      </c>
      <c r="J110" s="142">
        <f t="shared" si="70"/>
        <v>7253.9500000000016</v>
      </c>
      <c r="K110" s="142">
        <f t="shared" si="71"/>
        <v>9639.2500000000018</v>
      </c>
    </row>
    <row r="111" spans="1:29">
      <c r="A111">
        <v>750</v>
      </c>
      <c r="C111" s="142">
        <f t="shared" si="63"/>
        <v>549.79999999999961</v>
      </c>
      <c r="D111" s="142">
        <f t="shared" si="64"/>
        <v>581.50000000000011</v>
      </c>
      <c r="E111" s="142">
        <f t="shared" si="65"/>
        <v>844.89999999999986</v>
      </c>
      <c r="F111" s="142">
        <f t="shared" si="66"/>
        <v>1079.3500000000001</v>
      </c>
      <c r="G111" s="142">
        <f t="shared" si="67"/>
        <v>1631.3500000000006</v>
      </c>
      <c r="H111" s="142">
        <f t="shared" si="68"/>
        <v>5507.300000000002</v>
      </c>
      <c r="I111" s="142">
        <f t="shared" si="69"/>
        <v>6950.6499999999978</v>
      </c>
      <c r="J111" s="142">
        <f t="shared" si="70"/>
        <v>7782.0000000000018</v>
      </c>
      <c r="K111" s="142">
        <f t="shared" si="71"/>
        <v>10333.350000000002</v>
      </c>
    </row>
    <row r="112" spans="1:29">
      <c r="A112">
        <v>800</v>
      </c>
      <c r="C112" s="142">
        <f t="shared" si="63"/>
        <v>574.44999999999959</v>
      </c>
      <c r="D112" s="142">
        <f t="shared" si="64"/>
        <v>607.45000000000016</v>
      </c>
      <c r="E112" s="142">
        <f t="shared" si="65"/>
        <v>888.14999999999986</v>
      </c>
      <c r="F112" s="142">
        <f t="shared" si="66"/>
        <v>1139.8000000000002</v>
      </c>
      <c r="G112" s="142">
        <f t="shared" si="67"/>
        <v>1728.1000000000006</v>
      </c>
      <c r="H112" s="142">
        <f t="shared" si="68"/>
        <v>5878.1000000000022</v>
      </c>
      <c r="I112" s="142">
        <f t="shared" si="69"/>
        <v>7420.8499999999976</v>
      </c>
      <c r="J112" s="142">
        <f t="shared" si="70"/>
        <v>8310.0500000000011</v>
      </c>
      <c r="K112" s="142">
        <f t="shared" si="71"/>
        <v>11027.450000000003</v>
      </c>
    </row>
    <row r="113" spans="1:11">
      <c r="A113">
        <v>850</v>
      </c>
      <c r="C113" s="142">
        <f t="shared" si="63"/>
        <v>599.09999999999957</v>
      </c>
      <c r="D113" s="142">
        <f t="shared" si="64"/>
        <v>633.4000000000002</v>
      </c>
      <c r="E113" s="142">
        <f t="shared" si="65"/>
        <v>931.39999999999986</v>
      </c>
      <c r="F113" s="142">
        <f t="shared" si="66"/>
        <v>1200.2500000000002</v>
      </c>
      <c r="G113" s="142">
        <f t="shared" si="67"/>
        <v>1824.8500000000006</v>
      </c>
      <c r="H113" s="142">
        <f t="shared" si="68"/>
        <v>6248.9000000000024</v>
      </c>
      <c r="I113" s="142">
        <f t="shared" si="69"/>
        <v>7891.0499999999975</v>
      </c>
      <c r="J113" s="142">
        <f t="shared" si="70"/>
        <v>8838.1</v>
      </c>
      <c r="K113" s="142">
        <f t="shared" si="71"/>
        <v>11721.550000000003</v>
      </c>
    </row>
    <row r="114" spans="1:11">
      <c r="A114">
        <v>900</v>
      </c>
      <c r="C114" s="142">
        <f t="shared" si="63"/>
        <v>623.74999999999955</v>
      </c>
      <c r="D114" s="142">
        <f t="shared" si="64"/>
        <v>659.35000000000025</v>
      </c>
      <c r="E114" s="142">
        <f t="shared" si="65"/>
        <v>974.64999999999986</v>
      </c>
      <c r="F114" s="142">
        <f t="shared" si="66"/>
        <v>1260.7000000000003</v>
      </c>
      <c r="G114" s="142">
        <f t="shared" si="67"/>
        <v>1921.6000000000006</v>
      </c>
      <c r="H114" s="142">
        <f t="shared" si="68"/>
        <v>6619.7000000000025</v>
      </c>
      <c r="I114" s="142">
        <f t="shared" si="69"/>
        <v>8361.2499999999982</v>
      </c>
      <c r="J114" s="142">
        <f t="shared" si="70"/>
        <v>9366.15</v>
      </c>
      <c r="K114" s="142">
        <f t="shared" si="71"/>
        <v>12415.650000000003</v>
      </c>
    </row>
    <row r="115" spans="1:11">
      <c r="A115">
        <v>950</v>
      </c>
      <c r="C115" s="142">
        <f t="shared" si="63"/>
        <v>648.39999999999952</v>
      </c>
      <c r="D115" s="142">
        <f t="shared" si="64"/>
        <v>685.3000000000003</v>
      </c>
      <c r="E115" s="142">
        <f t="shared" si="65"/>
        <v>1017.8999999999999</v>
      </c>
      <c r="F115" s="142">
        <f t="shared" si="66"/>
        <v>1321.1500000000003</v>
      </c>
      <c r="G115" s="142">
        <f t="shared" si="67"/>
        <v>2018.3500000000006</v>
      </c>
      <c r="H115" s="142">
        <f t="shared" si="68"/>
        <v>6990.5000000000027</v>
      </c>
      <c r="I115" s="142">
        <f t="shared" si="69"/>
        <v>8831.4499999999989</v>
      </c>
      <c r="J115" s="142">
        <f t="shared" si="70"/>
        <v>9894.1999999999989</v>
      </c>
      <c r="K115" s="142">
        <f t="shared" si="71"/>
        <v>13109.750000000004</v>
      </c>
    </row>
    <row r="116" spans="1:11">
      <c r="A116">
        <v>1000</v>
      </c>
      <c r="C116" s="142">
        <f t="shared" si="63"/>
        <v>673.0499999999995</v>
      </c>
      <c r="D116" s="142">
        <f t="shared" si="64"/>
        <v>711.25000000000034</v>
      </c>
      <c r="E116" s="142">
        <f t="shared" si="65"/>
        <v>1061.1499999999999</v>
      </c>
      <c r="F116" s="142">
        <f t="shared" si="66"/>
        <v>1381.6000000000004</v>
      </c>
      <c r="G116" s="142">
        <f t="shared" si="67"/>
        <v>2115.1000000000004</v>
      </c>
      <c r="H116" s="142">
        <f t="shared" si="68"/>
        <v>7361.3000000000029</v>
      </c>
      <c r="I116" s="142">
        <f t="shared" si="69"/>
        <v>9301.65</v>
      </c>
      <c r="J116" s="142">
        <f t="shared" si="70"/>
        <v>10422.249999999998</v>
      </c>
      <c r="K116" s="142">
        <f t="shared" si="71"/>
        <v>13803.850000000004</v>
      </c>
    </row>
    <row r="118" spans="1:11">
      <c r="A118" t="s">
        <v>534</v>
      </c>
      <c r="C118">
        <f>X67</f>
        <v>0.64</v>
      </c>
      <c r="D118" s="142">
        <f>O67</f>
        <v>0.67</v>
      </c>
      <c r="E118" s="142">
        <f t="shared" ref="E118:G118" si="72">P67</f>
        <v>1.02</v>
      </c>
      <c r="F118" s="142">
        <f t="shared" si="72"/>
        <v>1.33</v>
      </c>
      <c r="G118" s="142">
        <f t="shared" si="72"/>
        <v>2.08</v>
      </c>
    </row>
    <row r="119" spans="1:11">
      <c r="A119" t="s">
        <v>62</v>
      </c>
      <c r="C119">
        <f>X69</f>
        <v>0.56999999999999995</v>
      </c>
      <c r="D119" s="142">
        <f>O69</f>
        <v>0.61</v>
      </c>
      <c r="E119" s="142">
        <f t="shared" ref="E119:G119" si="73">P69</f>
        <v>0.94</v>
      </c>
      <c r="F119" s="142">
        <f t="shared" si="73"/>
        <v>1.2</v>
      </c>
      <c r="G119" s="142">
        <f t="shared" si="73"/>
        <v>1.85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92D050"/>
  </sheetPr>
  <dimension ref="A7:X119"/>
  <sheetViews>
    <sheetView zoomScale="70" zoomScaleNormal="70" workbookViewId="0">
      <selection activeCell="O54" sqref="O54:X69"/>
    </sheetView>
  </sheetViews>
  <sheetFormatPr defaultRowHeight="12.75"/>
  <sheetData>
    <row r="7" spans="1:24">
      <c r="C7">
        <v>0</v>
      </c>
      <c r="D7">
        <v>1</v>
      </c>
      <c r="E7">
        <v>2</v>
      </c>
      <c r="F7">
        <v>3</v>
      </c>
      <c r="G7">
        <v>4</v>
      </c>
      <c r="H7">
        <v>5</v>
      </c>
      <c r="I7">
        <v>6</v>
      </c>
      <c r="J7">
        <v>7</v>
      </c>
      <c r="K7">
        <v>8</v>
      </c>
      <c r="O7">
        <v>1</v>
      </c>
      <c r="P7">
        <v>2</v>
      </c>
      <c r="Q7">
        <v>3</v>
      </c>
      <c r="R7">
        <v>4</v>
      </c>
      <c r="S7">
        <v>5</v>
      </c>
      <c r="T7">
        <v>6</v>
      </c>
      <c r="U7">
        <v>7</v>
      </c>
      <c r="V7">
        <v>8</v>
      </c>
      <c r="W7">
        <v>9</v>
      </c>
      <c r="X7">
        <v>10</v>
      </c>
    </row>
    <row r="8" spans="1:24">
      <c r="A8">
        <v>0.5</v>
      </c>
      <c r="M8" t="s">
        <v>501</v>
      </c>
      <c r="O8" s="91">
        <v>44.1</v>
      </c>
      <c r="P8" s="91">
        <v>45.25</v>
      </c>
      <c r="Q8" s="91">
        <v>47.25</v>
      </c>
      <c r="R8" s="91">
        <v>52.900000000000006</v>
      </c>
      <c r="S8" s="91">
        <v>54.1</v>
      </c>
      <c r="T8" s="91">
        <v>57.85</v>
      </c>
      <c r="U8" s="91">
        <v>61.400000000000006</v>
      </c>
      <c r="V8" s="91">
        <v>68.100000000000009</v>
      </c>
      <c r="W8" s="91">
        <v>54.1</v>
      </c>
      <c r="X8" s="91">
        <v>43.050000000000004</v>
      </c>
    </row>
    <row r="9" spans="1:24">
      <c r="A9">
        <v>1</v>
      </c>
      <c r="M9" t="s">
        <v>502</v>
      </c>
      <c r="O9" s="91">
        <v>5.25</v>
      </c>
      <c r="P9" s="91">
        <v>6.3500000000000005</v>
      </c>
      <c r="Q9" s="91">
        <v>7.6000000000000005</v>
      </c>
      <c r="R9" s="91">
        <v>8.4</v>
      </c>
      <c r="S9" s="91">
        <v>9.8000000000000007</v>
      </c>
      <c r="T9" s="91">
        <v>12.75</v>
      </c>
      <c r="U9" s="91">
        <v>14.350000000000001</v>
      </c>
      <c r="V9" s="91">
        <v>14.350000000000001</v>
      </c>
      <c r="W9" s="91">
        <v>9.8000000000000007</v>
      </c>
      <c r="X9" s="91">
        <v>3.5</v>
      </c>
    </row>
    <row r="10" spans="1:24">
      <c r="A10">
        <v>1.5</v>
      </c>
      <c r="M10" t="s">
        <v>503</v>
      </c>
      <c r="O10" s="91">
        <v>5.25</v>
      </c>
      <c r="P10" s="91">
        <v>6.3500000000000005</v>
      </c>
      <c r="Q10" s="91">
        <v>7.6000000000000005</v>
      </c>
      <c r="R10" s="91">
        <v>8.4</v>
      </c>
      <c r="S10" s="91">
        <v>8.1</v>
      </c>
      <c r="T10" s="91">
        <v>11</v>
      </c>
      <c r="U10" s="91">
        <v>12.75</v>
      </c>
      <c r="V10" s="91">
        <v>14.350000000000001</v>
      </c>
      <c r="W10" s="91">
        <v>8.1</v>
      </c>
      <c r="X10" s="91">
        <v>3.5</v>
      </c>
    </row>
    <row r="11" spans="1:24">
      <c r="A11">
        <v>2</v>
      </c>
      <c r="M11" t="s">
        <v>504</v>
      </c>
      <c r="O11" s="91">
        <v>3.5500000000000003</v>
      </c>
      <c r="P11" s="91">
        <v>4.8000000000000007</v>
      </c>
      <c r="Q11" s="91">
        <v>5.95</v>
      </c>
      <c r="R11" s="91">
        <v>8.4</v>
      </c>
      <c r="S11" s="91">
        <v>8.1</v>
      </c>
      <c r="T11" s="91">
        <v>11</v>
      </c>
      <c r="U11" s="91">
        <v>12.75</v>
      </c>
      <c r="V11" s="91">
        <v>14.350000000000001</v>
      </c>
      <c r="W11" s="91">
        <v>8.1</v>
      </c>
      <c r="X11" s="91">
        <v>2.4000000000000004</v>
      </c>
    </row>
    <row r="12" spans="1:24">
      <c r="A12">
        <v>2.5</v>
      </c>
      <c r="M12" t="s">
        <v>505</v>
      </c>
      <c r="O12" s="91">
        <v>3.5500000000000003</v>
      </c>
      <c r="P12" s="91">
        <v>4.8000000000000007</v>
      </c>
      <c r="Q12" s="91">
        <v>5.95</v>
      </c>
      <c r="R12" s="91">
        <v>8.4</v>
      </c>
      <c r="S12" s="91">
        <v>8.1</v>
      </c>
      <c r="T12" s="91">
        <v>11</v>
      </c>
      <c r="U12" s="91">
        <v>12.75</v>
      </c>
      <c r="V12" s="91">
        <v>14.350000000000001</v>
      </c>
      <c r="W12" s="91">
        <v>8.1</v>
      </c>
      <c r="X12" s="91">
        <v>2.4000000000000004</v>
      </c>
    </row>
    <row r="13" spans="1:24">
      <c r="A13">
        <v>3</v>
      </c>
      <c r="M13" t="s">
        <v>506</v>
      </c>
      <c r="O13" s="91">
        <v>6.5500000000000007</v>
      </c>
      <c r="P13" s="91">
        <v>7.2</v>
      </c>
      <c r="Q13" s="91">
        <v>6.2</v>
      </c>
      <c r="R13" s="91">
        <v>12.05</v>
      </c>
      <c r="S13" s="91">
        <v>12.450000000000001</v>
      </c>
      <c r="T13" s="91">
        <v>14.5</v>
      </c>
      <c r="U13" s="91">
        <v>16.100000000000001</v>
      </c>
      <c r="V13" s="91">
        <v>20.400000000000002</v>
      </c>
      <c r="W13" s="91">
        <v>12.450000000000001</v>
      </c>
      <c r="X13" s="91">
        <v>4.5</v>
      </c>
    </row>
    <row r="14" spans="1:24">
      <c r="A14">
        <v>3.5</v>
      </c>
      <c r="M14" t="s">
        <v>507</v>
      </c>
      <c r="O14" s="91">
        <v>6.65</v>
      </c>
      <c r="P14" s="91">
        <v>8.15</v>
      </c>
      <c r="Q14" s="91">
        <v>10.8</v>
      </c>
      <c r="R14" s="91">
        <v>13.3</v>
      </c>
      <c r="S14" s="91">
        <v>14.100000000000001</v>
      </c>
      <c r="T14" s="91">
        <v>18.3</v>
      </c>
      <c r="U14" s="91">
        <v>24.900000000000002</v>
      </c>
      <c r="V14" s="91">
        <v>29.85</v>
      </c>
      <c r="W14" s="91">
        <v>14.100000000000001</v>
      </c>
      <c r="X14" s="91">
        <v>4.55</v>
      </c>
    </row>
    <row r="15" spans="1:24">
      <c r="A15">
        <v>4</v>
      </c>
      <c r="M15" t="s">
        <v>508</v>
      </c>
      <c r="O15" s="91">
        <v>3.5500000000000003</v>
      </c>
      <c r="P15" s="91">
        <v>3.5500000000000003</v>
      </c>
      <c r="Q15" s="91">
        <v>6.7</v>
      </c>
      <c r="R15" s="91">
        <v>7.45</v>
      </c>
      <c r="S15" s="91">
        <v>8.4</v>
      </c>
      <c r="T15" s="91">
        <v>10.5</v>
      </c>
      <c r="U15" s="91">
        <v>13.65</v>
      </c>
      <c r="V15" s="91">
        <v>16.45</v>
      </c>
      <c r="W15" s="91">
        <v>8.4</v>
      </c>
      <c r="X15" s="91">
        <v>2.4000000000000004</v>
      </c>
    </row>
    <row r="16" spans="1:24">
      <c r="A16">
        <v>4.5</v>
      </c>
      <c r="M16" t="s">
        <v>509</v>
      </c>
      <c r="O16" s="91">
        <v>5.0500000000000007</v>
      </c>
      <c r="P16" s="91">
        <v>5.3000000000000007</v>
      </c>
      <c r="Q16" s="91">
        <v>8.0500000000000007</v>
      </c>
      <c r="R16" s="91">
        <v>8.8000000000000007</v>
      </c>
      <c r="S16" s="91">
        <v>10.100000000000001</v>
      </c>
      <c r="T16" s="91">
        <v>12.700000000000001</v>
      </c>
      <c r="U16" s="91">
        <v>16.25</v>
      </c>
      <c r="V16" s="91">
        <v>19.650000000000002</v>
      </c>
      <c r="W16" s="91">
        <v>10.100000000000001</v>
      </c>
      <c r="X16" s="91">
        <v>2.5500000000000003</v>
      </c>
    </row>
    <row r="17" spans="1:24">
      <c r="A17">
        <v>5</v>
      </c>
      <c r="M17" t="s">
        <v>510</v>
      </c>
      <c r="O17" s="91">
        <v>404.7</v>
      </c>
      <c r="P17" s="91">
        <v>443.75</v>
      </c>
      <c r="Q17" s="91">
        <v>624.80000000000007</v>
      </c>
      <c r="R17" s="91">
        <v>749.05000000000007</v>
      </c>
      <c r="S17" s="91">
        <v>816.5</v>
      </c>
      <c r="T17" s="91">
        <v>1022.4</v>
      </c>
      <c r="U17" s="91">
        <v>1299.3</v>
      </c>
      <c r="V17" s="91">
        <v>1551.3500000000001</v>
      </c>
      <c r="W17" s="91">
        <v>816.5</v>
      </c>
      <c r="X17" s="91">
        <v>237.85</v>
      </c>
    </row>
    <row r="18" spans="1:24">
      <c r="A18">
        <v>6</v>
      </c>
      <c r="M18" t="s">
        <v>511</v>
      </c>
      <c r="O18" s="91">
        <v>5.7</v>
      </c>
      <c r="P18" s="91">
        <v>6.25</v>
      </c>
      <c r="Q18" s="91">
        <v>8.8000000000000007</v>
      </c>
      <c r="R18" s="91">
        <v>10.55</v>
      </c>
      <c r="S18" s="91">
        <v>11.5</v>
      </c>
      <c r="T18" s="91">
        <v>14.4</v>
      </c>
      <c r="U18" s="91">
        <v>18.3</v>
      </c>
      <c r="V18" s="91">
        <v>21.85</v>
      </c>
      <c r="W18" s="91">
        <v>11.5</v>
      </c>
      <c r="X18" s="91">
        <v>3.35</v>
      </c>
    </row>
    <row r="19" spans="1:24">
      <c r="A19">
        <v>7</v>
      </c>
      <c r="M19" t="s">
        <v>512</v>
      </c>
      <c r="O19" s="91">
        <v>1330.3000000000002</v>
      </c>
      <c r="P19" s="91">
        <v>1506</v>
      </c>
      <c r="Q19" s="91">
        <v>2083.3000000000002</v>
      </c>
      <c r="R19" s="91">
        <v>2510</v>
      </c>
      <c r="S19" s="91">
        <v>2735.9</v>
      </c>
      <c r="T19" s="91">
        <v>3463.8</v>
      </c>
      <c r="U19" s="91">
        <v>4379.95</v>
      </c>
      <c r="V19" s="91">
        <v>5208.25</v>
      </c>
      <c r="W19" s="91">
        <v>2735.9</v>
      </c>
      <c r="X19" s="91">
        <v>765.55000000000007</v>
      </c>
    </row>
    <row r="20" spans="1:24">
      <c r="A20">
        <v>8</v>
      </c>
      <c r="M20" t="s">
        <v>513</v>
      </c>
      <c r="O20" s="91">
        <v>5.3000000000000007</v>
      </c>
      <c r="P20" s="91">
        <v>6</v>
      </c>
      <c r="Q20" s="91">
        <v>8.3000000000000007</v>
      </c>
      <c r="R20" s="91">
        <v>10</v>
      </c>
      <c r="S20" s="91">
        <v>10.9</v>
      </c>
      <c r="T20" s="91">
        <v>13.8</v>
      </c>
      <c r="U20" s="91">
        <v>17.45</v>
      </c>
      <c r="V20" s="91">
        <v>20.75</v>
      </c>
      <c r="W20" s="91">
        <v>10.9</v>
      </c>
      <c r="X20" s="91">
        <v>3.0500000000000003</v>
      </c>
    </row>
    <row r="21" spans="1:24">
      <c r="A21">
        <v>9</v>
      </c>
    </row>
    <row r="22" spans="1:24">
      <c r="A22">
        <v>10</v>
      </c>
    </row>
    <row r="23" spans="1:24">
      <c r="A23">
        <v>11</v>
      </c>
    </row>
    <row r="24" spans="1:24">
      <c r="A24">
        <v>12</v>
      </c>
    </row>
    <row r="25" spans="1:24">
      <c r="A25">
        <v>13</v>
      </c>
    </row>
    <row r="26" spans="1:24">
      <c r="A26">
        <v>14</v>
      </c>
    </row>
    <row r="27" spans="1:24">
      <c r="A27">
        <v>15</v>
      </c>
    </row>
    <row r="28" spans="1:24">
      <c r="A28">
        <v>16</v>
      </c>
    </row>
    <row r="29" spans="1:24">
      <c r="A29">
        <v>17</v>
      </c>
    </row>
    <row r="30" spans="1:24">
      <c r="A30">
        <v>18</v>
      </c>
    </row>
    <row r="31" spans="1:24">
      <c r="A31">
        <v>19</v>
      </c>
    </row>
    <row r="32" spans="1:24">
      <c r="A32">
        <v>20</v>
      </c>
    </row>
    <row r="33" spans="1:21">
      <c r="A33">
        <v>21</v>
      </c>
    </row>
    <row r="34" spans="1:21">
      <c r="A34">
        <v>22</v>
      </c>
    </row>
    <row r="35" spans="1:21">
      <c r="A35">
        <v>23</v>
      </c>
    </row>
    <row r="36" spans="1:21">
      <c r="A36">
        <v>24</v>
      </c>
    </row>
    <row r="37" spans="1:21">
      <c r="A37">
        <v>25</v>
      </c>
    </row>
    <row r="38" spans="1:21">
      <c r="A38">
        <v>26</v>
      </c>
    </row>
    <row r="39" spans="1:21">
      <c r="A39">
        <v>27</v>
      </c>
    </row>
    <row r="40" spans="1:21">
      <c r="A40">
        <v>28</v>
      </c>
    </row>
    <row r="41" spans="1:21">
      <c r="A41">
        <v>29</v>
      </c>
    </row>
    <row r="42" spans="1:21">
      <c r="A42">
        <v>30</v>
      </c>
    </row>
    <row r="44" spans="1:21">
      <c r="A44" t="s">
        <v>514</v>
      </c>
      <c r="U44" s="90"/>
    </row>
    <row r="45" spans="1:21">
      <c r="A45" t="s">
        <v>515</v>
      </c>
    </row>
    <row r="46" spans="1:21">
      <c r="A46" t="s">
        <v>516</v>
      </c>
    </row>
    <row r="47" spans="1:21">
      <c r="A47" t="s">
        <v>517</v>
      </c>
    </row>
    <row r="53" spans="1:24">
      <c r="O53">
        <v>1</v>
      </c>
      <c r="P53">
        <v>2</v>
      </c>
      <c r="Q53">
        <v>3</v>
      </c>
      <c r="R53">
        <v>4</v>
      </c>
      <c r="S53">
        <v>5</v>
      </c>
      <c r="T53">
        <v>6</v>
      </c>
      <c r="U53">
        <v>7</v>
      </c>
      <c r="V53">
        <v>8</v>
      </c>
      <c r="W53">
        <v>9</v>
      </c>
      <c r="X53">
        <v>10</v>
      </c>
    </row>
    <row r="54" spans="1:24">
      <c r="A54">
        <v>1</v>
      </c>
      <c r="M54" t="s">
        <v>518</v>
      </c>
      <c r="O54" s="91">
        <v>46.6</v>
      </c>
      <c r="P54" s="91">
        <v>48.75</v>
      </c>
      <c r="Q54" s="91">
        <v>51.5</v>
      </c>
      <c r="R54" s="91">
        <v>57.300000000000004</v>
      </c>
      <c r="S54" s="91">
        <v>59.550000000000004</v>
      </c>
      <c r="T54" s="91">
        <v>65.650000000000006</v>
      </c>
      <c r="U54" s="91">
        <v>70.5</v>
      </c>
      <c r="V54" s="91">
        <v>76.45</v>
      </c>
      <c r="W54" s="91">
        <v>59.550000000000004</v>
      </c>
      <c r="X54" s="91">
        <v>43.95</v>
      </c>
    </row>
    <row r="55" spans="1:24">
      <c r="A55">
        <v>2</v>
      </c>
      <c r="M55" t="s">
        <v>519</v>
      </c>
      <c r="O55" s="91">
        <v>50.85</v>
      </c>
      <c r="P55" s="91">
        <v>54.75</v>
      </c>
      <c r="Q55" s="91">
        <v>59.050000000000004</v>
      </c>
      <c r="R55" s="91">
        <v>62.25</v>
      </c>
      <c r="S55" s="91">
        <v>68.3</v>
      </c>
      <c r="T55" s="91">
        <v>78.400000000000006</v>
      </c>
      <c r="U55" s="91">
        <v>85.350000000000009</v>
      </c>
      <c r="V55" s="91">
        <v>93.350000000000009</v>
      </c>
      <c r="W55" s="91">
        <v>68.3</v>
      </c>
      <c r="X55" s="91">
        <v>46.300000000000004</v>
      </c>
    </row>
    <row r="56" spans="1:24">
      <c r="A56">
        <v>3</v>
      </c>
      <c r="M56" t="s">
        <v>520</v>
      </c>
      <c r="O56" s="91">
        <v>55.300000000000004</v>
      </c>
      <c r="P56" s="91">
        <v>59.5</v>
      </c>
      <c r="Q56" s="91">
        <v>65</v>
      </c>
      <c r="R56" s="91">
        <v>68.100000000000009</v>
      </c>
      <c r="S56" s="91">
        <v>78</v>
      </c>
      <c r="T56" s="91">
        <v>91.75</v>
      </c>
      <c r="U56" s="91">
        <v>100.7</v>
      </c>
      <c r="V56" s="91">
        <v>110.5</v>
      </c>
      <c r="W56" s="91">
        <v>78</v>
      </c>
      <c r="X56" s="91">
        <v>50.050000000000004</v>
      </c>
    </row>
    <row r="57" spans="1:24">
      <c r="A57">
        <v>4</v>
      </c>
      <c r="M57" t="s">
        <v>521</v>
      </c>
      <c r="O57" s="91">
        <v>60.2</v>
      </c>
      <c r="P57" s="91">
        <v>64.75</v>
      </c>
      <c r="Q57" s="91">
        <v>71.100000000000009</v>
      </c>
      <c r="R57" s="91">
        <v>74.5</v>
      </c>
      <c r="S57" s="91">
        <v>88.65</v>
      </c>
      <c r="T57" s="91">
        <v>105.85000000000001</v>
      </c>
      <c r="U57" s="91">
        <v>116.65</v>
      </c>
      <c r="V57" s="91">
        <v>129</v>
      </c>
      <c r="W57" s="91">
        <v>88.65</v>
      </c>
      <c r="X57" s="91">
        <v>54.35</v>
      </c>
    </row>
    <row r="58" spans="1:24">
      <c r="A58">
        <v>5</v>
      </c>
      <c r="M58" t="s">
        <v>522</v>
      </c>
      <c r="O58" s="91">
        <v>65.600000000000009</v>
      </c>
      <c r="P58" s="91">
        <v>70</v>
      </c>
      <c r="Q58" s="91">
        <v>77.150000000000006</v>
      </c>
      <c r="R58" s="91">
        <v>81.25</v>
      </c>
      <c r="S58" s="91">
        <v>99.75</v>
      </c>
      <c r="T58" s="91">
        <v>120.4</v>
      </c>
      <c r="U58" s="91">
        <v>133.4</v>
      </c>
      <c r="V58" s="91">
        <v>148.65</v>
      </c>
      <c r="W58" s="91">
        <v>99.75</v>
      </c>
      <c r="X58" s="91">
        <v>59.25</v>
      </c>
    </row>
    <row r="59" spans="1:24">
      <c r="A59">
        <v>6</v>
      </c>
      <c r="M59" t="s">
        <v>506</v>
      </c>
      <c r="O59" s="91">
        <v>3.3000000000000003</v>
      </c>
      <c r="P59" s="91">
        <v>2.75</v>
      </c>
      <c r="Q59" s="91">
        <v>3.3000000000000003</v>
      </c>
      <c r="R59" s="91">
        <v>3.1</v>
      </c>
      <c r="S59" s="91">
        <v>6.95</v>
      </c>
      <c r="T59" s="91">
        <v>5.2</v>
      </c>
      <c r="U59" s="91">
        <v>5</v>
      </c>
      <c r="V59" s="91">
        <v>9.15</v>
      </c>
      <c r="W59" s="91">
        <v>6.95</v>
      </c>
      <c r="X59" s="91">
        <v>3.4000000000000004</v>
      </c>
    </row>
    <row r="60" spans="1:24">
      <c r="A60">
        <v>7</v>
      </c>
      <c r="M60" t="s">
        <v>507</v>
      </c>
      <c r="O60" s="91">
        <v>2.2000000000000002</v>
      </c>
      <c r="P60" s="91">
        <v>3.6</v>
      </c>
      <c r="Q60" s="91">
        <v>4.75</v>
      </c>
      <c r="R60" s="91">
        <v>5.8000000000000007</v>
      </c>
      <c r="S60" s="91">
        <v>6.3500000000000005</v>
      </c>
      <c r="T60" s="91">
        <v>8.2000000000000011</v>
      </c>
      <c r="U60" s="91">
        <v>10.9</v>
      </c>
      <c r="V60" s="91">
        <v>14.55</v>
      </c>
      <c r="W60" s="91">
        <v>6.3500000000000005</v>
      </c>
      <c r="X60" s="91">
        <v>2.1</v>
      </c>
    </row>
    <row r="61" spans="1:24">
      <c r="A61">
        <v>8</v>
      </c>
      <c r="M61" t="s">
        <v>523</v>
      </c>
      <c r="O61" s="91">
        <v>2.4000000000000004</v>
      </c>
      <c r="P61" s="91">
        <v>3.75</v>
      </c>
      <c r="Q61" s="91">
        <v>4.9000000000000004</v>
      </c>
      <c r="R61" s="91">
        <v>11.5</v>
      </c>
      <c r="S61" s="91">
        <v>12.950000000000001</v>
      </c>
      <c r="T61" s="91">
        <v>16.650000000000002</v>
      </c>
      <c r="U61" s="91">
        <v>20.350000000000001</v>
      </c>
      <c r="V61" s="91">
        <v>29.400000000000002</v>
      </c>
      <c r="W61" s="91">
        <v>12.950000000000001</v>
      </c>
      <c r="X61" s="91">
        <v>2.3000000000000003</v>
      </c>
    </row>
    <row r="62" spans="1:24">
      <c r="A62">
        <v>9</v>
      </c>
      <c r="M62" t="s">
        <v>524</v>
      </c>
      <c r="O62" s="91">
        <v>7.25</v>
      </c>
      <c r="P62" s="91">
        <v>11</v>
      </c>
      <c r="Q62" s="91">
        <v>12.75</v>
      </c>
      <c r="R62" s="91">
        <v>20.400000000000002</v>
      </c>
      <c r="S62" s="91">
        <v>53</v>
      </c>
      <c r="T62" s="91">
        <v>71.25</v>
      </c>
      <c r="U62" s="91">
        <v>73.05</v>
      </c>
      <c r="V62" s="91">
        <v>91.300000000000011</v>
      </c>
      <c r="W62" s="91">
        <v>53</v>
      </c>
      <c r="X62" s="91">
        <v>6.9</v>
      </c>
    </row>
    <row r="63" spans="1:24">
      <c r="A63">
        <v>10</v>
      </c>
      <c r="M63" t="s">
        <v>525</v>
      </c>
      <c r="O63" s="91">
        <v>7.5500000000000007</v>
      </c>
      <c r="P63" s="91">
        <v>11.450000000000001</v>
      </c>
      <c r="Q63" s="91">
        <v>13.100000000000001</v>
      </c>
      <c r="R63" s="91">
        <v>20.650000000000002</v>
      </c>
      <c r="S63" s="91">
        <v>64.3</v>
      </c>
      <c r="T63" s="91">
        <v>82.550000000000011</v>
      </c>
      <c r="U63" s="91">
        <v>91.550000000000011</v>
      </c>
      <c r="V63" s="91">
        <v>128.05000000000001</v>
      </c>
      <c r="W63" s="91">
        <v>64.3</v>
      </c>
      <c r="X63" s="91">
        <v>7.15</v>
      </c>
    </row>
    <row r="64" spans="1:24">
      <c r="A64">
        <v>11</v>
      </c>
      <c r="M64" t="s">
        <v>526</v>
      </c>
      <c r="O64" s="91">
        <v>14.9</v>
      </c>
      <c r="P64" s="91">
        <v>16.45</v>
      </c>
      <c r="Q64" s="91">
        <v>19.850000000000001</v>
      </c>
      <c r="R64" s="91">
        <v>24.85</v>
      </c>
      <c r="S64" s="91">
        <v>127.4</v>
      </c>
      <c r="T64" s="91">
        <v>153.45000000000002</v>
      </c>
      <c r="U64" s="91">
        <v>172.9</v>
      </c>
      <c r="V64" s="91">
        <v>227.60000000000002</v>
      </c>
      <c r="W64" s="91">
        <v>127.4</v>
      </c>
      <c r="X64" s="91">
        <v>14.100000000000001</v>
      </c>
    </row>
    <row r="65" spans="1:24">
      <c r="A65">
        <v>12</v>
      </c>
      <c r="M65" t="s">
        <v>527</v>
      </c>
      <c r="O65" s="91">
        <v>24.85</v>
      </c>
      <c r="P65" s="91">
        <v>41.400000000000006</v>
      </c>
      <c r="Q65" s="91">
        <v>57.85</v>
      </c>
      <c r="R65" s="91">
        <v>92.600000000000009</v>
      </c>
      <c r="S65" s="91">
        <v>354.85</v>
      </c>
      <c r="T65" s="91">
        <v>449.95000000000005</v>
      </c>
      <c r="U65" s="91">
        <v>505.3</v>
      </c>
      <c r="V65" s="91">
        <v>664.2</v>
      </c>
      <c r="W65" s="91">
        <v>354.85</v>
      </c>
      <c r="X65" s="91">
        <v>23.6</v>
      </c>
    </row>
    <row r="66" spans="1:24">
      <c r="A66">
        <v>13</v>
      </c>
      <c r="M66" t="s">
        <v>528</v>
      </c>
      <c r="O66" s="91">
        <v>640.64</v>
      </c>
      <c r="P66" s="91">
        <v>980.98</v>
      </c>
      <c r="Q66" s="91">
        <v>1271.27</v>
      </c>
      <c r="R66" s="91">
        <v>1991.99</v>
      </c>
      <c r="S66" s="91">
        <v>7017.01</v>
      </c>
      <c r="T66" s="91">
        <v>8878.869999999999</v>
      </c>
      <c r="U66" s="91">
        <v>9959.9499999999989</v>
      </c>
      <c r="V66" s="91">
        <v>13183.17</v>
      </c>
      <c r="W66" s="91">
        <v>7017.01</v>
      </c>
      <c r="X66" s="91">
        <v>610.61</v>
      </c>
    </row>
    <row r="67" spans="1:24">
      <c r="A67">
        <v>14</v>
      </c>
      <c r="M67" t="s">
        <v>529</v>
      </c>
      <c r="O67" s="91">
        <v>0.64</v>
      </c>
      <c r="P67" s="91">
        <v>0.98</v>
      </c>
      <c r="Q67" s="91">
        <v>1.27</v>
      </c>
      <c r="R67" s="91">
        <v>1.99</v>
      </c>
      <c r="S67" s="91">
        <v>7.01</v>
      </c>
      <c r="T67" s="91">
        <v>8.8699999999999992</v>
      </c>
      <c r="U67" s="91">
        <v>9.9499999999999993</v>
      </c>
      <c r="V67" s="91">
        <v>13.17</v>
      </c>
      <c r="W67" s="91">
        <v>7.01</v>
      </c>
      <c r="X67" s="91">
        <v>0.61</v>
      </c>
    </row>
    <row r="68" spans="1:24">
      <c r="A68">
        <v>15</v>
      </c>
      <c r="M68" t="s">
        <v>530</v>
      </c>
      <c r="O68" s="91">
        <v>1739.9999999999998</v>
      </c>
      <c r="P68" s="91">
        <v>2700</v>
      </c>
      <c r="Q68" s="91">
        <v>3449.9999999999995</v>
      </c>
      <c r="R68" s="91">
        <v>5310</v>
      </c>
      <c r="S68" s="91">
        <v>21030</v>
      </c>
      <c r="T68" s="91">
        <v>26609.999999999996</v>
      </c>
      <c r="U68" s="91">
        <v>29849.999999999996</v>
      </c>
      <c r="V68" s="91">
        <v>39510</v>
      </c>
      <c r="W68" s="91">
        <v>21030</v>
      </c>
      <c r="X68" s="91">
        <v>1650.0000000000002</v>
      </c>
    </row>
    <row r="69" spans="1:24">
      <c r="A69">
        <v>16</v>
      </c>
      <c r="M69" t="s">
        <v>531</v>
      </c>
      <c r="O69" s="91">
        <v>0.57999999999999996</v>
      </c>
      <c r="P69" s="91">
        <v>0.9</v>
      </c>
      <c r="Q69" s="91">
        <v>1.1499999999999999</v>
      </c>
      <c r="R69" s="91">
        <v>1.77</v>
      </c>
      <c r="S69" s="91">
        <v>7.01</v>
      </c>
      <c r="T69" s="91">
        <v>8.8699999999999992</v>
      </c>
      <c r="U69" s="91">
        <v>9.9499999999999993</v>
      </c>
      <c r="V69" s="91">
        <v>13.17</v>
      </c>
      <c r="W69" s="91">
        <v>7.01</v>
      </c>
      <c r="X69" s="91">
        <v>0.55000000000000004</v>
      </c>
    </row>
    <row r="70" spans="1:24">
      <c r="A70">
        <v>17</v>
      </c>
    </row>
    <row r="71" spans="1:24">
      <c r="A71">
        <v>18</v>
      </c>
    </row>
    <row r="72" spans="1:24">
      <c r="A72">
        <v>19</v>
      </c>
    </row>
    <row r="73" spans="1:24">
      <c r="A73">
        <v>20</v>
      </c>
    </row>
    <row r="74" spans="1:24">
      <c r="A74">
        <v>22</v>
      </c>
    </row>
    <row r="75" spans="1:24">
      <c r="A75">
        <v>24</v>
      </c>
    </row>
    <row r="76" spans="1:24">
      <c r="A76">
        <v>26</v>
      </c>
    </row>
    <row r="77" spans="1:24">
      <c r="A77">
        <v>28</v>
      </c>
    </row>
    <row r="78" spans="1:24">
      <c r="A78">
        <v>30</v>
      </c>
    </row>
    <row r="79" spans="1:24">
      <c r="A79">
        <v>35</v>
      </c>
    </row>
    <row r="80" spans="1:24">
      <c r="A80">
        <v>40</v>
      </c>
    </row>
    <row r="81" spans="1:13">
      <c r="A81">
        <v>45</v>
      </c>
    </row>
    <row r="82" spans="1:13">
      <c r="A82">
        <v>50</v>
      </c>
      <c r="M82" t="s">
        <v>532</v>
      </c>
    </row>
    <row r="83" spans="1:13">
      <c r="A83">
        <v>60</v>
      </c>
      <c r="M83" t="s">
        <v>533</v>
      </c>
    </row>
    <row r="84" spans="1:13">
      <c r="A84">
        <v>70</v>
      </c>
    </row>
    <row r="85" spans="1:13">
      <c r="A85">
        <v>80</v>
      </c>
    </row>
    <row r="86" spans="1:13">
      <c r="A86">
        <v>90</v>
      </c>
    </row>
    <row r="87" spans="1:13">
      <c r="A87">
        <v>100</v>
      </c>
    </row>
    <row r="88" spans="1:13">
      <c r="A88">
        <v>110</v>
      </c>
    </row>
    <row r="89" spans="1:13">
      <c r="A89">
        <v>120</v>
      </c>
    </row>
    <row r="90" spans="1:13">
      <c r="A90">
        <v>130</v>
      </c>
    </row>
    <row r="91" spans="1:13">
      <c r="A91">
        <v>140</v>
      </c>
    </row>
    <row r="92" spans="1:13">
      <c r="A92">
        <v>150</v>
      </c>
    </row>
    <row r="93" spans="1:13">
      <c r="A93">
        <v>160</v>
      </c>
    </row>
    <row r="94" spans="1:13">
      <c r="A94">
        <v>170</v>
      </c>
    </row>
    <row r="95" spans="1:13">
      <c r="A95">
        <v>180</v>
      </c>
    </row>
    <row r="96" spans="1:13">
      <c r="A96">
        <v>190</v>
      </c>
    </row>
    <row r="97" spans="1:1">
      <c r="A97">
        <v>200</v>
      </c>
    </row>
    <row r="98" spans="1:1">
      <c r="A98">
        <v>220</v>
      </c>
    </row>
    <row r="99" spans="1:1">
      <c r="A99">
        <v>240</v>
      </c>
    </row>
    <row r="100" spans="1:1">
      <c r="A100">
        <v>260</v>
      </c>
    </row>
    <row r="101" spans="1:1">
      <c r="A101">
        <v>280</v>
      </c>
    </row>
    <row r="102" spans="1:1">
      <c r="A102">
        <v>300</v>
      </c>
    </row>
    <row r="103" spans="1:1">
      <c r="A103">
        <v>350</v>
      </c>
    </row>
    <row r="104" spans="1:1">
      <c r="A104">
        <v>400</v>
      </c>
    </row>
    <row r="105" spans="1:1">
      <c r="A105">
        <v>450</v>
      </c>
    </row>
    <row r="106" spans="1:1">
      <c r="A106">
        <v>500</v>
      </c>
    </row>
    <row r="107" spans="1:1">
      <c r="A107">
        <v>550</v>
      </c>
    </row>
    <row r="108" spans="1:1">
      <c r="A108">
        <v>600</v>
      </c>
    </row>
    <row r="109" spans="1:1">
      <c r="A109">
        <v>650</v>
      </c>
    </row>
    <row r="110" spans="1:1">
      <c r="A110">
        <v>700</v>
      </c>
    </row>
    <row r="111" spans="1:1">
      <c r="A111">
        <v>750</v>
      </c>
    </row>
    <row r="112" spans="1:1">
      <c r="A112">
        <v>800</v>
      </c>
    </row>
    <row r="113" spans="1:7">
      <c r="A113">
        <v>850</v>
      </c>
    </row>
    <row r="114" spans="1:7">
      <c r="A114">
        <v>900</v>
      </c>
    </row>
    <row r="115" spans="1:7">
      <c r="A115">
        <v>950</v>
      </c>
    </row>
    <row r="116" spans="1:7">
      <c r="A116">
        <v>1000</v>
      </c>
    </row>
    <row r="118" spans="1:7">
      <c r="A118" t="s">
        <v>534</v>
      </c>
      <c r="D118">
        <v>0.39</v>
      </c>
      <c r="E118">
        <v>0.59</v>
      </c>
      <c r="F118">
        <v>0.78</v>
      </c>
      <c r="G118">
        <v>1.2</v>
      </c>
    </row>
    <row r="119" spans="1:7">
      <c r="A119" t="s">
        <v>62</v>
      </c>
      <c r="D119">
        <v>0.35</v>
      </c>
      <c r="E119">
        <v>0.53</v>
      </c>
      <c r="F119">
        <v>0.7</v>
      </c>
      <c r="G119">
        <v>1.08</v>
      </c>
    </row>
  </sheetData>
  <phoneticPr fontId="1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5"/>
    <pageSetUpPr fitToPage="1"/>
  </sheetPr>
  <dimension ref="A1:L55"/>
  <sheetViews>
    <sheetView showGridLines="0" view="pageBreakPreview" zoomScale="85" zoomScaleNormal="130" zoomScaleSheetLayoutView="85" workbookViewId="0">
      <selection activeCell="O48" sqref="O48"/>
    </sheetView>
  </sheetViews>
  <sheetFormatPr defaultColWidth="8.125" defaultRowHeight="15" customHeight="1"/>
  <cols>
    <col min="1" max="1" width="12.875" style="363" customWidth="1"/>
    <col min="2" max="2" width="9.875" style="363" customWidth="1"/>
    <col min="3" max="3" width="11.125" style="363" customWidth="1"/>
    <col min="4" max="4" width="7.25" style="363" customWidth="1"/>
    <col min="5" max="5" width="5" style="363" customWidth="1"/>
    <col min="6" max="6" width="13.375" style="363" bestFit="1" customWidth="1"/>
    <col min="7" max="7" width="21.625" style="363" customWidth="1"/>
    <col min="8" max="10" width="8.625" style="363" customWidth="1"/>
    <col min="11" max="16384" width="8.125" style="3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spans="2:2" ht="12.75" customHeight="1"/>
    <row r="18" spans="2:2" ht="12.75" customHeight="1"/>
    <row r="19" spans="2:2" ht="12.75" customHeight="1">
      <c r="B19" s="363" t="s">
        <v>835</v>
      </c>
    </row>
    <row r="20" spans="2:2" ht="12.75" customHeight="1">
      <c r="B20" s="363" t="s">
        <v>836</v>
      </c>
    </row>
    <row r="21" spans="2:2" ht="12.75" customHeight="1"/>
    <row r="22" spans="2:2" ht="12.75" customHeight="1"/>
    <row r="23" spans="2:2" ht="12.75" customHeight="1"/>
    <row r="24" spans="2:2" ht="12.75" customHeight="1"/>
    <row r="25" spans="2:2" ht="12.75" customHeight="1"/>
    <row r="26" spans="2:2" ht="12.75" customHeight="1"/>
    <row r="27" spans="2:2" ht="12.75" customHeight="1"/>
    <row r="28" spans="2:2" ht="12.75" customHeight="1"/>
    <row r="29" spans="2:2" ht="12.75" customHeight="1"/>
    <row r="30" spans="2:2" ht="12.75" customHeight="1"/>
    <row r="31" spans="2:2" ht="12.75" customHeight="1"/>
    <row r="32" spans="2:2" ht="12.75" customHeight="1"/>
    <row r="33" spans="1:12" ht="12.75" customHeight="1"/>
    <row r="34" spans="1:12" s="366" customFormat="1" ht="12.75" customHeight="1">
      <c r="A34" s="364"/>
      <c r="B34" s="364"/>
      <c r="C34" s="364"/>
      <c r="D34" s="364"/>
      <c r="E34" s="364"/>
      <c r="F34" s="364"/>
      <c r="G34" s="364"/>
      <c r="H34" s="364"/>
      <c r="I34" s="364"/>
      <c r="J34" s="365"/>
      <c r="K34" s="365"/>
      <c r="L34" s="365"/>
    </row>
    <row r="35" spans="1:12" ht="12.75" customHeight="1"/>
    <row r="36" spans="1:12" ht="12.75" customHeight="1">
      <c r="E36" s="367"/>
      <c r="F36" s="367"/>
    </row>
    <row r="37" spans="1:12" ht="12.75" customHeight="1"/>
    <row r="38" spans="1:12" ht="12.75" customHeight="1">
      <c r="E38" s="367"/>
      <c r="F38" s="367"/>
    </row>
    <row r="39" spans="1:12" ht="12.75" customHeight="1"/>
    <row r="40" spans="1:12" ht="12.75" customHeight="1"/>
    <row r="41" spans="1:12" ht="12.75" customHeight="1"/>
    <row r="42" spans="1:12" ht="12.75" customHeight="1"/>
    <row r="43" spans="1:12" ht="12.75" customHeight="1"/>
    <row r="44" spans="1:12" ht="12.75" customHeight="1"/>
    <row r="46" spans="1:12" ht="9" customHeight="1"/>
    <row r="47" spans="1:12" ht="27" customHeight="1">
      <c r="A47" s="368" t="s">
        <v>979</v>
      </c>
      <c r="B47" s="368"/>
      <c r="C47" s="368"/>
      <c r="D47" s="368"/>
      <c r="E47" s="369"/>
      <c r="F47" s="468" t="s">
        <v>1008</v>
      </c>
      <c r="G47" s="468"/>
    </row>
    <row r="48" spans="1:12" ht="30" customHeight="1">
      <c r="A48" s="469" t="s">
        <v>980</v>
      </c>
      <c r="B48" s="470"/>
      <c r="C48" s="470"/>
      <c r="D48" s="471"/>
      <c r="E48" s="369"/>
      <c r="F48" s="371" t="s">
        <v>1011</v>
      </c>
      <c r="G48" s="372"/>
      <c r="H48" s="373"/>
      <c r="I48" s="373"/>
      <c r="J48" s="373"/>
    </row>
    <row r="49" spans="1:10" ht="15.75" customHeight="1">
      <c r="A49" s="472">
        <v>2024</v>
      </c>
      <c r="B49" s="472"/>
      <c r="C49" s="472"/>
      <c r="D49" s="472"/>
      <c r="E49" s="369"/>
      <c r="F49" s="374" t="s">
        <v>1010</v>
      </c>
      <c r="G49" s="375"/>
      <c r="H49" s="373"/>
      <c r="I49" s="373"/>
      <c r="J49" s="373"/>
    </row>
    <row r="50" spans="1:10" ht="24.75" customHeight="1">
      <c r="A50" s="472"/>
      <c r="B50" s="472"/>
      <c r="C50" s="472"/>
      <c r="D50" s="472"/>
      <c r="E50" s="369"/>
      <c r="F50" s="376" t="s">
        <v>1009</v>
      </c>
      <c r="G50" s="377">
        <v>45292</v>
      </c>
    </row>
    <row r="51" spans="1:10" ht="14.1" customHeight="1">
      <c r="B51" s="465"/>
      <c r="C51" s="465"/>
      <c r="D51" s="466"/>
      <c r="E51" s="467"/>
      <c r="F51" s="467"/>
      <c r="G51" s="373"/>
      <c r="H51" s="379"/>
      <c r="I51" s="379"/>
      <c r="J51" s="373"/>
    </row>
    <row r="52" spans="1:10" ht="3" customHeight="1">
      <c r="B52" s="380"/>
      <c r="C52" s="380"/>
      <c r="D52" s="373"/>
      <c r="E52" s="381"/>
      <c r="F52" s="381"/>
      <c r="H52" s="382"/>
      <c r="I52" s="382"/>
    </row>
    <row r="53" spans="1:10" ht="14.1" customHeight="1">
      <c r="A53" s="369" t="s">
        <v>841</v>
      </c>
      <c r="B53" s="383"/>
      <c r="C53" s="383"/>
      <c r="D53" s="466"/>
      <c r="E53" s="467"/>
      <c r="F53" s="467"/>
      <c r="H53" s="379"/>
      <c r="I53" s="379"/>
    </row>
    <row r="54" spans="1:10" ht="3" customHeight="1">
      <c r="B54" s="380"/>
      <c r="C54" s="380"/>
      <c r="D54" s="373"/>
      <c r="E54" s="381"/>
      <c r="F54" s="381"/>
      <c r="H54" s="382"/>
      <c r="I54" s="382"/>
    </row>
    <row r="55" spans="1:10" ht="14.1" customHeight="1">
      <c r="B55" s="465"/>
      <c r="C55" s="465"/>
      <c r="D55" s="466"/>
      <c r="E55" s="467"/>
      <c r="F55" s="467"/>
      <c r="H55" s="379"/>
      <c r="I55" s="379"/>
    </row>
  </sheetData>
  <mergeCells count="8">
    <mergeCell ref="B55:C55"/>
    <mergeCell ref="D55:F55"/>
    <mergeCell ref="F47:G47"/>
    <mergeCell ref="A48:D48"/>
    <mergeCell ref="A49:D50"/>
    <mergeCell ref="B51:C51"/>
    <mergeCell ref="D51:F51"/>
    <mergeCell ref="D53:F53"/>
  </mergeCells>
  <dataValidations count="1">
    <dataValidation allowBlank="1" showErrorMessage="1" sqref="B51 B53 B55"/>
  </dataValidations>
  <printOptions horizontalCentered="1" verticalCentered="1"/>
  <pageMargins left="0.59055118110236227" right="0.51181102362204722" top="0.39370078740157483" bottom="0.78740157480314965" header="0.39370078740157483" footer="0.19685039370078741"/>
  <pageSetup paperSize="9" scale="99" orientation="portrait" r:id="rId1"/>
  <headerFooter scaleWithDoc="0"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5"/>
    <pageSetUpPr fitToPage="1"/>
  </sheetPr>
  <dimension ref="A1:AB390"/>
  <sheetViews>
    <sheetView showGridLines="0" view="pageBreakPreview" zoomScaleNormal="100" zoomScaleSheetLayoutView="100" zoomScalePageLayoutView="80" workbookViewId="0">
      <selection activeCell="O48" sqref="O48"/>
    </sheetView>
  </sheetViews>
  <sheetFormatPr defaultColWidth="2.875" defaultRowHeight="11.1" customHeight="1"/>
  <cols>
    <col min="1" max="1" width="8.875" style="385" customWidth="1"/>
    <col min="2" max="2" width="0.375" style="404" customWidth="1"/>
    <col min="3" max="3" width="2.875" style="385"/>
    <col min="4" max="4" width="2.875" style="405"/>
    <col min="5" max="5" width="2.875" style="385"/>
    <col min="6" max="6" width="0.375" style="404" customWidth="1"/>
    <col min="7" max="15" width="2.875" style="385"/>
    <col min="16" max="16" width="0.375" style="404" customWidth="1"/>
    <col min="17" max="22" width="2.875" style="403"/>
    <col min="23" max="23" width="0.375" style="404" customWidth="1"/>
    <col min="24" max="25" width="2.875" style="403"/>
    <col min="26" max="26" width="0.375" style="404" customWidth="1"/>
    <col min="27" max="27" width="1.75" style="403" customWidth="1"/>
    <col min="28" max="28" width="2.875" style="403"/>
    <col min="29" max="16384" width="2.875" style="385"/>
  </cols>
  <sheetData>
    <row r="1" spans="1:28" ht="9" customHeight="1">
      <c r="A1" s="473" t="s">
        <v>1087</v>
      </c>
      <c r="B1" s="473"/>
      <c r="C1" s="473"/>
      <c r="D1" s="473"/>
      <c r="E1" s="473"/>
      <c r="F1" s="473"/>
      <c r="G1" s="473"/>
      <c r="H1" s="473"/>
      <c r="I1" s="473"/>
      <c r="J1" s="473"/>
      <c r="K1" s="473"/>
      <c r="L1" s="473"/>
      <c r="M1" s="473"/>
      <c r="N1" s="473"/>
      <c r="O1" s="473"/>
      <c r="P1" s="473"/>
      <c r="Q1" s="473"/>
      <c r="R1" s="473"/>
      <c r="S1" s="473"/>
      <c r="T1" s="473"/>
      <c r="U1" s="384"/>
      <c r="V1" s="384"/>
      <c r="W1" s="384"/>
      <c r="X1" s="384"/>
      <c r="Y1" s="384"/>
      <c r="Z1" s="384"/>
      <c r="AA1" s="474" t="s">
        <v>849</v>
      </c>
      <c r="AB1" s="474"/>
    </row>
    <row r="2" spans="1:28" ht="14.1" customHeight="1">
      <c r="A2" s="475"/>
      <c r="B2" s="476"/>
      <c r="C2" s="476"/>
      <c r="D2" s="476"/>
      <c r="E2" s="476"/>
      <c r="F2" s="476"/>
      <c r="G2" s="476"/>
      <c r="H2" s="476"/>
      <c r="I2" s="476"/>
      <c r="J2" s="476"/>
      <c r="K2" s="476"/>
      <c r="L2" s="476"/>
      <c r="M2" s="476"/>
      <c r="N2" s="476"/>
      <c r="O2" s="476"/>
      <c r="P2" s="476"/>
      <c r="Q2" s="476"/>
      <c r="R2" s="476"/>
      <c r="S2" s="476"/>
      <c r="T2" s="476"/>
      <c r="U2" s="476"/>
      <c r="V2" s="476"/>
      <c r="W2" s="476"/>
      <c r="X2" s="476"/>
      <c r="Y2" s="476"/>
      <c r="Z2" s="476"/>
      <c r="AA2" s="476"/>
      <c r="AB2" s="476"/>
    </row>
    <row r="3" spans="1:28" s="386" customFormat="1" ht="43.15" customHeight="1">
      <c r="A3" s="477" t="s">
        <v>981</v>
      </c>
      <c r="B3" s="478"/>
      <c r="C3" s="478"/>
      <c r="D3" s="478"/>
      <c r="E3" s="478"/>
      <c r="F3" s="478"/>
      <c r="G3" s="478"/>
      <c r="H3" s="478"/>
      <c r="I3" s="478"/>
      <c r="J3" s="478"/>
      <c r="K3" s="478"/>
      <c r="L3" s="478"/>
      <c r="M3" s="478"/>
      <c r="N3" s="478"/>
      <c r="O3" s="478"/>
      <c r="P3" s="478"/>
      <c r="Q3" s="478"/>
      <c r="R3" s="478"/>
      <c r="S3" s="478"/>
      <c r="T3" s="479"/>
      <c r="U3" s="480"/>
      <c r="V3" s="480"/>
      <c r="W3" s="480"/>
      <c r="X3" s="480"/>
      <c r="Y3" s="480"/>
      <c r="Z3" s="480"/>
      <c r="AA3" s="480"/>
      <c r="AB3" s="480"/>
    </row>
    <row r="4" spans="1:28" s="387" customFormat="1" ht="16.149999999999999" customHeight="1">
      <c r="A4" s="481" t="s">
        <v>1075</v>
      </c>
      <c r="B4" s="481"/>
      <c r="C4" s="481"/>
      <c r="D4" s="481"/>
      <c r="E4" s="481"/>
      <c r="F4" s="481"/>
      <c r="G4" s="481"/>
      <c r="H4" s="481"/>
      <c r="I4" s="481"/>
      <c r="J4" s="481"/>
      <c r="K4" s="481"/>
      <c r="L4" s="481"/>
      <c r="M4" s="481"/>
      <c r="N4" s="481"/>
      <c r="O4" s="481"/>
      <c r="P4" s="481"/>
      <c r="Q4" s="481"/>
      <c r="R4" s="481"/>
      <c r="S4" s="481"/>
      <c r="T4" s="481"/>
      <c r="U4" s="481"/>
      <c r="V4" s="482"/>
      <c r="W4" s="483"/>
      <c r="X4" s="483"/>
      <c r="Y4" s="483"/>
      <c r="Z4" s="483"/>
      <c r="AA4" s="483"/>
      <c r="AB4" s="483"/>
    </row>
    <row r="5" spans="1:28" s="387" customFormat="1" ht="16.149999999999999" customHeight="1">
      <c r="A5" s="484" t="s">
        <v>842</v>
      </c>
      <c r="B5" s="484"/>
      <c r="C5" s="484"/>
      <c r="D5" s="484"/>
      <c r="E5" s="484"/>
      <c r="F5" s="484"/>
      <c r="G5" s="484"/>
      <c r="H5" s="484"/>
      <c r="I5" s="484"/>
      <c r="J5" s="484"/>
      <c r="K5" s="484"/>
      <c r="L5" s="484"/>
      <c r="M5" s="484"/>
      <c r="N5" s="484"/>
      <c r="O5" s="484"/>
      <c r="P5" s="484"/>
      <c r="Q5" s="484"/>
      <c r="R5" s="484"/>
      <c r="S5" s="484"/>
      <c r="T5" s="484"/>
      <c r="U5" s="484"/>
      <c r="V5" s="394"/>
      <c r="W5" s="394"/>
      <c r="X5" s="394"/>
      <c r="Y5" s="394"/>
      <c r="Z5" s="394"/>
      <c r="AA5" s="394"/>
      <c r="AB5" s="394">
        <v>3</v>
      </c>
    </row>
    <row r="6" spans="1:28" s="387" customFormat="1" ht="16.149999999999999" customHeight="1">
      <c r="A6" s="484" t="s">
        <v>843</v>
      </c>
      <c r="B6" s="484"/>
      <c r="C6" s="484"/>
      <c r="D6" s="484"/>
      <c r="E6" s="484"/>
      <c r="F6" s="484"/>
      <c r="G6" s="484"/>
      <c r="H6" s="484"/>
      <c r="I6" s="484"/>
      <c r="J6" s="484"/>
      <c r="K6" s="484"/>
      <c r="L6" s="484"/>
      <c r="M6" s="484"/>
      <c r="N6" s="484"/>
      <c r="O6" s="484"/>
      <c r="P6" s="484"/>
      <c r="Q6" s="484"/>
      <c r="R6" s="484"/>
      <c r="S6" s="484"/>
      <c r="T6" s="484"/>
      <c r="U6" s="484"/>
      <c r="V6" s="394"/>
      <c r="W6" s="394"/>
      <c r="X6" s="394"/>
      <c r="Y6" s="394"/>
      <c r="Z6" s="394"/>
      <c r="AA6" s="394"/>
      <c r="AB6" s="394">
        <v>3</v>
      </c>
    </row>
    <row r="7" spans="1:28" s="387" customFormat="1" ht="16.149999999999999" customHeight="1">
      <c r="A7" s="395" t="s">
        <v>844</v>
      </c>
      <c r="B7" s="395"/>
      <c r="C7" s="395"/>
      <c r="D7" s="395"/>
      <c r="E7" s="395"/>
      <c r="F7" s="395"/>
      <c r="G7" s="395"/>
      <c r="H7" s="395"/>
      <c r="I7" s="395"/>
      <c r="J7" s="395"/>
      <c r="K7" s="395"/>
      <c r="L7" s="395"/>
      <c r="M7" s="395"/>
      <c r="N7" s="395"/>
      <c r="O7" s="395"/>
      <c r="P7" s="395"/>
      <c r="Q7" s="395"/>
      <c r="R7" s="395"/>
      <c r="S7" s="395"/>
      <c r="T7" s="395"/>
      <c r="U7" s="395"/>
      <c r="V7" s="394"/>
      <c r="W7" s="394"/>
      <c r="X7" s="394"/>
      <c r="Y7" s="394"/>
      <c r="Z7" s="394"/>
      <c r="AA7" s="394"/>
      <c r="AB7" s="394">
        <v>3</v>
      </c>
    </row>
    <row r="8" spans="1:28" s="387" customFormat="1" ht="16.149999999999999" customHeight="1">
      <c r="A8" s="395" t="s">
        <v>845</v>
      </c>
      <c r="B8" s="395"/>
      <c r="C8" s="395"/>
      <c r="D8" s="395"/>
      <c r="E8" s="395"/>
      <c r="F8" s="395"/>
      <c r="G8" s="395"/>
      <c r="H8" s="395"/>
      <c r="I8" s="395"/>
      <c r="J8" s="395"/>
      <c r="K8" s="395"/>
      <c r="L8" s="395"/>
      <c r="M8" s="395"/>
      <c r="N8" s="395"/>
      <c r="O8" s="395"/>
      <c r="P8" s="395"/>
      <c r="Q8" s="395"/>
      <c r="R8" s="395"/>
      <c r="S8" s="395"/>
      <c r="T8" s="395"/>
      <c r="U8" s="395"/>
      <c r="V8" s="394"/>
      <c r="W8" s="394"/>
      <c r="X8" s="394"/>
      <c r="Y8" s="394"/>
      <c r="Z8" s="394"/>
      <c r="AA8" s="394"/>
      <c r="AB8" s="394">
        <v>3</v>
      </c>
    </row>
    <row r="9" spans="1:28" s="387" customFormat="1" ht="16.149999999999999" customHeight="1">
      <c r="A9" s="406"/>
      <c r="B9" s="406"/>
      <c r="C9" s="406"/>
      <c r="D9" s="406"/>
      <c r="E9" s="406"/>
      <c r="F9" s="406"/>
      <c r="G9" s="406"/>
      <c r="H9" s="406"/>
      <c r="I9" s="406"/>
      <c r="J9" s="406"/>
      <c r="K9" s="406"/>
      <c r="L9" s="406"/>
      <c r="M9" s="406"/>
      <c r="N9" s="406"/>
      <c r="O9" s="406"/>
      <c r="P9" s="406"/>
      <c r="Q9" s="406"/>
      <c r="R9" s="406"/>
      <c r="S9" s="406"/>
      <c r="T9" s="406"/>
      <c r="U9" s="406"/>
      <c r="V9" s="407"/>
      <c r="W9" s="407"/>
      <c r="X9" s="407"/>
      <c r="Y9" s="407"/>
      <c r="Z9" s="407"/>
      <c r="AA9" s="407"/>
      <c r="AB9" s="407"/>
    </row>
    <row r="10" spans="1:28" s="387" customFormat="1" ht="16.149999999999999" customHeight="1">
      <c r="A10" s="396"/>
      <c r="B10" s="396"/>
      <c r="C10" s="396"/>
      <c r="D10" s="396"/>
      <c r="E10" s="396"/>
      <c r="F10" s="396"/>
      <c r="G10" s="396"/>
      <c r="H10" s="396"/>
      <c r="I10" s="396"/>
      <c r="J10" s="396"/>
      <c r="K10" s="396"/>
      <c r="L10" s="396"/>
      <c r="M10" s="396"/>
      <c r="N10" s="396"/>
      <c r="O10" s="396"/>
      <c r="P10" s="396"/>
      <c r="Q10" s="396"/>
      <c r="R10" s="396"/>
      <c r="S10" s="396"/>
      <c r="T10" s="396"/>
      <c r="U10" s="396"/>
      <c r="V10" s="392"/>
      <c r="W10" s="392"/>
      <c r="X10" s="392"/>
      <c r="Y10" s="392"/>
      <c r="Z10" s="392"/>
      <c r="AA10" s="392"/>
      <c r="AB10" s="392"/>
    </row>
    <row r="11" spans="1:28" s="387" customFormat="1" ht="16.149999999999999" customHeight="1">
      <c r="A11" s="485" t="s">
        <v>1076</v>
      </c>
      <c r="B11" s="485"/>
      <c r="C11" s="485"/>
      <c r="D11" s="485"/>
      <c r="E11" s="485"/>
      <c r="F11" s="485"/>
      <c r="G11" s="485"/>
      <c r="H11" s="485"/>
      <c r="I11" s="485"/>
      <c r="J11" s="485"/>
      <c r="K11" s="485"/>
      <c r="L11" s="485"/>
      <c r="M11" s="485"/>
      <c r="N11" s="485"/>
      <c r="O11" s="485"/>
      <c r="P11" s="485"/>
      <c r="Q11" s="485"/>
      <c r="R11" s="485"/>
      <c r="S11" s="485"/>
      <c r="T11" s="485"/>
      <c r="U11" s="485"/>
      <c r="V11" s="486"/>
      <c r="W11" s="487"/>
      <c r="X11" s="487"/>
      <c r="Y11" s="487"/>
      <c r="Z11" s="487"/>
      <c r="AA11" s="487"/>
      <c r="AB11" s="487"/>
    </row>
    <row r="12" spans="1:28" s="387" customFormat="1" ht="16.149999999999999" customHeight="1">
      <c r="A12" s="494" t="s">
        <v>846</v>
      </c>
      <c r="B12" s="494"/>
      <c r="C12" s="494"/>
      <c r="D12" s="494"/>
      <c r="E12" s="494"/>
      <c r="F12" s="494"/>
      <c r="G12" s="494"/>
      <c r="H12" s="494"/>
      <c r="I12" s="494"/>
      <c r="J12" s="494"/>
      <c r="K12" s="494"/>
      <c r="L12" s="494"/>
      <c r="M12" s="494"/>
      <c r="N12" s="494"/>
      <c r="O12" s="494"/>
      <c r="P12" s="494"/>
      <c r="Q12" s="494"/>
      <c r="R12" s="494"/>
      <c r="S12" s="494"/>
      <c r="T12" s="494"/>
      <c r="U12" s="494"/>
      <c r="V12" s="394"/>
      <c r="W12" s="394"/>
      <c r="X12" s="394"/>
      <c r="Y12" s="394"/>
      <c r="Z12" s="394"/>
      <c r="AA12" s="394"/>
      <c r="AB12" s="394">
        <v>4</v>
      </c>
    </row>
    <row r="13" spans="1:28" s="387" customFormat="1" ht="16.149999999999999" customHeight="1">
      <c r="A13" s="494" t="s">
        <v>847</v>
      </c>
      <c r="B13" s="494"/>
      <c r="C13" s="494"/>
      <c r="D13" s="494"/>
      <c r="E13" s="494"/>
      <c r="F13" s="494"/>
      <c r="G13" s="494"/>
      <c r="H13" s="494"/>
      <c r="I13" s="494"/>
      <c r="J13" s="494"/>
      <c r="K13" s="494"/>
      <c r="L13" s="494"/>
      <c r="M13" s="494"/>
      <c r="N13" s="494"/>
      <c r="O13" s="494"/>
      <c r="P13" s="494"/>
      <c r="Q13" s="494"/>
      <c r="R13" s="494"/>
      <c r="S13" s="494"/>
      <c r="T13" s="494"/>
      <c r="U13" s="494"/>
      <c r="V13" s="394"/>
      <c r="W13" s="394"/>
      <c r="X13" s="394"/>
      <c r="Y13" s="394"/>
      <c r="Z13" s="394"/>
      <c r="AA13" s="394"/>
      <c r="AB13" s="394">
        <v>4</v>
      </c>
    </row>
    <row r="14" spans="1:28" s="387" customFormat="1" ht="16.149999999999999" customHeight="1">
      <c r="A14" s="493"/>
      <c r="B14" s="493"/>
      <c r="C14" s="493"/>
      <c r="D14" s="493"/>
      <c r="E14" s="493"/>
      <c r="F14" s="493"/>
      <c r="G14" s="493"/>
      <c r="H14" s="493"/>
      <c r="I14" s="493"/>
      <c r="J14" s="493"/>
      <c r="K14" s="493"/>
      <c r="L14" s="493"/>
      <c r="M14" s="493"/>
      <c r="N14" s="493"/>
      <c r="O14" s="493"/>
      <c r="P14" s="493"/>
      <c r="Q14" s="493"/>
      <c r="R14" s="493"/>
      <c r="S14" s="493"/>
      <c r="T14" s="493"/>
      <c r="U14" s="493"/>
      <c r="V14" s="493"/>
      <c r="W14" s="493"/>
      <c r="X14" s="493"/>
      <c r="Y14" s="493"/>
      <c r="Z14" s="493"/>
      <c r="AA14" s="493"/>
      <c r="AB14" s="493"/>
    </row>
    <row r="15" spans="1:28" s="387" customFormat="1" ht="16.149999999999999" customHeight="1">
      <c r="A15" s="399"/>
      <c r="B15" s="399"/>
      <c r="C15" s="399"/>
      <c r="D15" s="399"/>
      <c r="E15" s="399"/>
      <c r="F15" s="399"/>
      <c r="G15" s="399"/>
      <c r="H15" s="399"/>
      <c r="I15" s="399"/>
      <c r="J15" s="399"/>
      <c r="K15" s="399"/>
      <c r="L15" s="399"/>
      <c r="M15" s="399"/>
      <c r="N15" s="399"/>
      <c r="O15" s="399"/>
      <c r="P15" s="399"/>
      <c r="Q15" s="399"/>
      <c r="R15" s="399"/>
      <c r="S15" s="399"/>
      <c r="T15" s="399"/>
      <c r="U15" s="399"/>
      <c r="V15" s="400"/>
      <c r="W15" s="400"/>
      <c r="X15" s="400"/>
      <c r="Y15" s="400"/>
      <c r="Z15" s="400"/>
      <c r="AA15" s="400"/>
      <c r="AB15" s="400"/>
    </row>
    <row r="16" spans="1:28" s="387" customFormat="1" ht="16.149999999999999" customHeight="1">
      <c r="A16" s="485" t="s">
        <v>982</v>
      </c>
      <c r="B16" s="485"/>
      <c r="C16" s="485"/>
      <c r="D16" s="485"/>
      <c r="E16" s="485"/>
      <c r="F16" s="485"/>
      <c r="G16" s="485"/>
      <c r="H16" s="485"/>
      <c r="I16" s="485"/>
      <c r="J16" s="485"/>
      <c r="K16" s="485"/>
      <c r="L16" s="485"/>
      <c r="M16" s="485"/>
      <c r="N16" s="485"/>
      <c r="O16" s="485"/>
      <c r="P16" s="485"/>
      <c r="Q16" s="485"/>
      <c r="R16" s="485"/>
      <c r="S16" s="485"/>
      <c r="T16" s="485"/>
      <c r="U16" s="485"/>
      <c r="V16" s="388"/>
      <c r="W16" s="388"/>
      <c r="X16" s="388"/>
      <c r="Y16" s="388"/>
      <c r="Z16" s="388"/>
      <c r="AA16" s="388"/>
      <c r="AB16" s="388">
        <v>5</v>
      </c>
    </row>
    <row r="17" spans="1:28" s="387" customFormat="1" ht="16.149999999999999" customHeight="1">
      <c r="A17" s="488"/>
      <c r="B17" s="489"/>
      <c r="C17" s="489"/>
      <c r="D17" s="489"/>
      <c r="E17" s="490"/>
      <c r="F17" s="490"/>
      <c r="G17" s="489"/>
      <c r="H17" s="489"/>
      <c r="I17" s="489"/>
      <c r="J17" s="489"/>
      <c r="K17" s="489"/>
      <c r="L17" s="489"/>
      <c r="M17" s="489"/>
      <c r="N17" s="489"/>
      <c r="O17" s="489"/>
      <c r="P17" s="489"/>
      <c r="Q17" s="489"/>
      <c r="R17" s="489"/>
      <c r="S17" s="489"/>
      <c r="T17" s="489"/>
      <c r="U17" s="489"/>
      <c r="V17" s="491"/>
      <c r="W17" s="492"/>
      <c r="X17" s="492"/>
      <c r="Y17" s="492"/>
      <c r="Z17" s="492"/>
      <c r="AA17" s="492"/>
      <c r="AB17" s="492"/>
    </row>
    <row r="18" spans="1:28" s="387" customFormat="1" ht="16.149999999999999" customHeight="1">
      <c r="A18" s="499" t="s">
        <v>983</v>
      </c>
      <c r="B18" s="499"/>
      <c r="C18" s="499"/>
      <c r="D18" s="499"/>
      <c r="E18" s="499"/>
      <c r="F18" s="499"/>
      <c r="G18" s="499"/>
      <c r="H18" s="499"/>
      <c r="I18" s="499"/>
      <c r="J18" s="499"/>
      <c r="K18" s="499"/>
      <c r="L18" s="499"/>
      <c r="M18" s="499"/>
      <c r="N18" s="499"/>
      <c r="O18" s="499"/>
      <c r="P18" s="499"/>
      <c r="Q18" s="499"/>
      <c r="R18" s="499"/>
      <c r="S18" s="499"/>
      <c r="T18" s="499"/>
      <c r="U18" s="499"/>
      <c r="V18" s="388"/>
      <c r="W18" s="388"/>
      <c r="X18" s="388"/>
      <c r="Y18" s="388"/>
      <c r="Z18" s="388"/>
      <c r="AA18" s="398"/>
      <c r="AB18" s="388">
        <v>6</v>
      </c>
    </row>
    <row r="19" spans="1:28" s="387" customFormat="1" ht="16.149999999999999" customHeight="1">
      <c r="A19" s="488"/>
      <c r="B19" s="489"/>
      <c r="C19" s="489"/>
      <c r="D19" s="489"/>
      <c r="E19" s="489"/>
      <c r="F19" s="489"/>
      <c r="G19" s="489"/>
      <c r="H19" s="489"/>
      <c r="I19" s="489"/>
      <c r="J19" s="489"/>
      <c r="K19" s="489"/>
      <c r="L19" s="489"/>
      <c r="M19" s="489"/>
      <c r="N19" s="489"/>
      <c r="O19" s="489"/>
      <c r="P19" s="489"/>
      <c r="Q19" s="489"/>
      <c r="R19" s="489"/>
      <c r="S19" s="489"/>
      <c r="T19" s="489"/>
      <c r="U19" s="489"/>
      <c r="V19" s="482"/>
      <c r="W19" s="483"/>
      <c r="X19" s="483"/>
      <c r="Y19" s="483"/>
      <c r="Z19" s="483"/>
      <c r="AA19" s="483"/>
      <c r="AB19" s="483"/>
    </row>
    <row r="20" spans="1:28" s="387" customFormat="1" ht="16.149999999999999" customHeight="1">
      <c r="A20" s="499" t="s">
        <v>851</v>
      </c>
      <c r="B20" s="499"/>
      <c r="C20" s="499"/>
      <c r="D20" s="499"/>
      <c r="E20" s="499"/>
      <c r="F20" s="499"/>
      <c r="G20" s="499"/>
      <c r="H20" s="499"/>
      <c r="I20" s="499"/>
      <c r="J20" s="499"/>
      <c r="K20" s="499"/>
      <c r="L20" s="499"/>
      <c r="M20" s="499"/>
      <c r="N20" s="499"/>
      <c r="O20" s="499"/>
      <c r="P20" s="499"/>
      <c r="Q20" s="499"/>
      <c r="R20" s="499"/>
      <c r="S20" s="499"/>
      <c r="T20" s="499"/>
      <c r="U20" s="499"/>
      <c r="V20" s="388"/>
      <c r="W20" s="389"/>
      <c r="X20" s="389"/>
      <c r="Y20" s="389">
        <v>7</v>
      </c>
      <c r="Z20" s="389"/>
      <c r="AA20" s="389" t="s">
        <v>848</v>
      </c>
      <c r="AB20" s="389">
        <v>11</v>
      </c>
    </row>
    <row r="21" spans="1:28" s="387" customFormat="1" ht="16.149999999999999" customHeight="1">
      <c r="A21" s="390"/>
      <c r="B21" s="391"/>
      <c r="C21" s="391"/>
      <c r="D21" s="391"/>
      <c r="E21" s="391"/>
      <c r="F21" s="391"/>
      <c r="G21" s="391"/>
      <c r="H21" s="391"/>
      <c r="I21" s="391"/>
      <c r="J21" s="391"/>
      <c r="K21" s="391"/>
      <c r="L21" s="391"/>
      <c r="M21" s="391"/>
      <c r="N21" s="391"/>
      <c r="O21" s="391"/>
      <c r="P21" s="391"/>
      <c r="Q21" s="391"/>
      <c r="R21" s="391"/>
      <c r="S21" s="391"/>
      <c r="T21" s="391"/>
      <c r="U21" s="391"/>
      <c r="V21" s="392"/>
      <c r="W21" s="393"/>
      <c r="X21" s="393"/>
      <c r="Y21" s="393"/>
      <c r="Z21" s="393"/>
      <c r="AA21" s="393"/>
      <c r="AB21" s="393"/>
    </row>
    <row r="22" spans="1:28" s="387" customFormat="1" ht="16.149999999999999" customHeight="1">
      <c r="A22" s="495"/>
      <c r="B22" s="496"/>
      <c r="C22" s="496"/>
      <c r="D22" s="496"/>
      <c r="E22" s="496"/>
      <c r="F22" s="496"/>
      <c r="G22" s="496"/>
      <c r="H22" s="496"/>
      <c r="I22" s="496"/>
      <c r="J22" s="496"/>
      <c r="K22" s="496"/>
      <c r="L22" s="496"/>
      <c r="M22" s="496"/>
      <c r="N22" s="496"/>
      <c r="O22" s="496"/>
      <c r="P22" s="496"/>
      <c r="Q22" s="496"/>
      <c r="R22" s="496"/>
      <c r="S22" s="496"/>
      <c r="T22" s="496"/>
      <c r="U22" s="496"/>
      <c r="V22" s="497"/>
      <c r="W22" s="498"/>
      <c r="X22" s="498"/>
      <c r="Y22" s="498"/>
      <c r="Z22" s="498"/>
      <c r="AA22" s="498"/>
      <c r="AB22" s="498"/>
    </row>
    <row r="23" spans="1:28" s="387" customFormat="1" ht="16.149999999999999" customHeight="1">
      <c r="A23" s="500"/>
      <c r="B23" s="500"/>
      <c r="C23" s="500"/>
      <c r="D23" s="500"/>
      <c r="E23" s="500"/>
      <c r="F23" s="500"/>
      <c r="G23" s="500"/>
      <c r="H23" s="500"/>
      <c r="I23" s="500"/>
      <c r="J23" s="500"/>
      <c r="K23" s="500"/>
      <c r="L23" s="500"/>
      <c r="M23" s="500"/>
      <c r="N23" s="500"/>
      <c r="O23" s="500"/>
      <c r="P23" s="500"/>
      <c r="Q23" s="500"/>
      <c r="R23" s="500"/>
      <c r="S23" s="500"/>
      <c r="T23" s="500"/>
      <c r="U23" s="500"/>
      <c r="V23" s="397"/>
      <c r="W23" s="397"/>
      <c r="X23" s="397"/>
      <c r="Y23" s="397"/>
      <c r="Z23" s="397"/>
      <c r="AA23" s="401"/>
      <c r="AB23" s="397"/>
    </row>
    <row r="24" spans="1:28" s="387" customFormat="1" ht="16.149999999999999" customHeight="1">
      <c r="A24" s="495"/>
      <c r="B24" s="496"/>
      <c r="C24" s="496"/>
      <c r="D24" s="496"/>
      <c r="E24" s="496"/>
      <c r="F24" s="496"/>
      <c r="G24" s="496"/>
      <c r="H24" s="496"/>
      <c r="I24" s="496"/>
      <c r="J24" s="496"/>
      <c r="K24" s="496"/>
      <c r="L24" s="496"/>
      <c r="M24" s="496"/>
      <c r="N24" s="496"/>
      <c r="O24" s="496"/>
      <c r="P24" s="496"/>
      <c r="Q24" s="496"/>
      <c r="R24" s="496"/>
      <c r="S24" s="496"/>
      <c r="T24" s="496"/>
      <c r="U24" s="496"/>
      <c r="V24" s="497"/>
      <c r="W24" s="498"/>
      <c r="X24" s="498"/>
      <c r="Y24" s="498"/>
      <c r="Z24" s="498"/>
      <c r="AA24" s="498"/>
      <c r="AB24" s="498"/>
    </row>
    <row r="25" spans="1:28" s="387" customFormat="1" ht="16.149999999999999" customHeight="1">
      <c r="A25" s="495"/>
      <c r="B25" s="496"/>
      <c r="C25" s="496"/>
      <c r="D25" s="496"/>
      <c r="E25" s="496"/>
      <c r="F25" s="496"/>
      <c r="G25" s="496"/>
      <c r="H25" s="496"/>
      <c r="I25" s="496"/>
      <c r="J25" s="496"/>
      <c r="K25" s="496"/>
      <c r="L25" s="496"/>
      <c r="M25" s="496"/>
      <c r="N25" s="496"/>
      <c r="O25" s="496"/>
      <c r="P25" s="496"/>
      <c r="Q25" s="496"/>
      <c r="R25" s="496"/>
      <c r="S25" s="496"/>
      <c r="T25" s="496"/>
      <c r="U25" s="496"/>
      <c r="V25" s="497"/>
      <c r="W25" s="498"/>
      <c r="X25" s="498"/>
      <c r="Y25" s="498"/>
      <c r="Z25" s="498"/>
      <c r="AA25" s="498"/>
      <c r="AB25" s="498"/>
    </row>
    <row r="26" spans="1:28" s="387" customFormat="1" ht="16.149999999999999" customHeight="1">
      <c r="A26" s="495"/>
      <c r="B26" s="496"/>
      <c r="C26" s="496"/>
      <c r="D26" s="496"/>
      <c r="E26" s="496"/>
      <c r="F26" s="496"/>
      <c r="G26" s="496"/>
      <c r="H26" s="496"/>
      <c r="I26" s="496"/>
      <c r="J26" s="496"/>
      <c r="K26" s="496"/>
      <c r="L26" s="496"/>
      <c r="M26" s="496"/>
      <c r="N26" s="496"/>
      <c r="O26" s="496"/>
      <c r="P26" s="496"/>
      <c r="Q26" s="496"/>
      <c r="R26" s="496"/>
      <c r="S26" s="496"/>
      <c r="T26" s="496"/>
      <c r="U26" s="496"/>
      <c r="V26" s="497"/>
      <c r="W26" s="498"/>
      <c r="X26" s="498"/>
      <c r="Y26" s="498"/>
      <c r="Z26" s="498"/>
      <c r="AA26" s="498"/>
      <c r="AB26" s="498"/>
    </row>
    <row r="27" spans="1:28" s="387" customFormat="1" ht="16.149999999999999" customHeight="1">
      <c r="A27" s="402"/>
      <c r="B27" s="402"/>
      <c r="C27" s="402"/>
      <c r="D27" s="402"/>
      <c r="E27" s="402"/>
      <c r="F27" s="402"/>
      <c r="G27" s="402"/>
      <c r="H27" s="402"/>
      <c r="I27" s="402"/>
      <c r="J27" s="402"/>
      <c r="K27" s="402"/>
      <c r="L27" s="402"/>
      <c r="M27" s="402"/>
      <c r="N27" s="402"/>
      <c r="O27" s="402"/>
      <c r="P27" s="402"/>
      <c r="Q27" s="402"/>
      <c r="R27" s="402"/>
      <c r="S27" s="402"/>
      <c r="T27" s="402"/>
      <c r="U27" s="402"/>
      <c r="V27" s="402"/>
      <c r="W27" s="402"/>
      <c r="X27" s="402"/>
      <c r="Y27" s="402"/>
      <c r="Z27" s="402"/>
      <c r="AA27" s="402"/>
      <c r="AB27" s="402"/>
    </row>
    <row r="28" spans="1:28" s="403" customFormat="1" ht="16.149999999999999" customHeight="1">
      <c r="A28" s="402"/>
      <c r="B28" s="402"/>
      <c r="C28" s="402"/>
      <c r="D28" s="402"/>
      <c r="E28" s="402"/>
      <c r="F28" s="402"/>
      <c r="G28" s="402"/>
      <c r="H28" s="402"/>
      <c r="I28" s="402"/>
      <c r="J28" s="402"/>
      <c r="K28" s="402"/>
      <c r="L28" s="402"/>
      <c r="M28" s="402"/>
      <c r="N28" s="402"/>
      <c r="O28" s="402"/>
      <c r="P28" s="402"/>
      <c r="Q28" s="402"/>
      <c r="R28" s="402"/>
      <c r="S28" s="402"/>
      <c r="T28" s="402"/>
      <c r="U28" s="402"/>
      <c r="V28" s="402"/>
      <c r="W28" s="402"/>
      <c r="X28" s="402"/>
      <c r="Y28" s="402"/>
      <c r="Z28" s="402"/>
      <c r="AA28" s="402"/>
      <c r="AB28" s="402"/>
    </row>
    <row r="29" spans="1:28" s="403" customFormat="1" ht="14.1" customHeight="1">
      <c r="A29" s="402"/>
      <c r="B29" s="402"/>
      <c r="C29" s="402"/>
      <c r="D29" s="402"/>
      <c r="E29" s="402"/>
      <c r="F29" s="402"/>
      <c r="G29" s="402"/>
      <c r="H29" s="402"/>
      <c r="I29" s="402"/>
      <c r="J29" s="402"/>
      <c r="K29" s="402"/>
      <c r="L29" s="402"/>
      <c r="M29" s="402"/>
      <c r="N29" s="402"/>
      <c r="O29" s="402"/>
      <c r="P29" s="402"/>
      <c r="Q29" s="402"/>
      <c r="R29" s="402"/>
      <c r="S29" s="402"/>
      <c r="T29" s="402"/>
      <c r="U29" s="402"/>
      <c r="V29" s="402"/>
      <c r="W29" s="402"/>
      <c r="X29" s="402"/>
      <c r="Y29" s="402"/>
      <c r="Z29" s="402"/>
      <c r="AA29" s="402"/>
      <c r="AB29" s="402"/>
    </row>
    <row r="30" spans="1:28" s="403" customFormat="1" ht="14.1" customHeight="1">
      <c r="A30" s="402"/>
      <c r="B30" s="402"/>
      <c r="C30" s="402"/>
      <c r="D30" s="402"/>
      <c r="E30" s="402"/>
      <c r="F30" s="402"/>
      <c r="G30" s="402"/>
      <c r="H30" s="402"/>
      <c r="I30" s="402"/>
      <c r="J30" s="402"/>
      <c r="K30" s="402"/>
      <c r="L30" s="402"/>
      <c r="M30" s="402"/>
      <c r="N30" s="402"/>
      <c r="O30" s="402"/>
      <c r="P30" s="402"/>
      <c r="Q30" s="402"/>
      <c r="R30" s="402"/>
      <c r="S30" s="402"/>
      <c r="T30" s="402"/>
      <c r="U30" s="402"/>
      <c r="V30" s="402"/>
      <c r="W30" s="402"/>
      <c r="X30" s="402"/>
      <c r="Y30" s="402"/>
      <c r="Z30" s="402"/>
      <c r="AA30" s="402"/>
      <c r="AB30" s="402"/>
    </row>
    <row r="31" spans="1:28" s="403" customFormat="1" ht="14.1" customHeight="1">
      <c r="A31" s="402"/>
      <c r="B31" s="402"/>
      <c r="C31" s="402"/>
      <c r="D31" s="402"/>
      <c r="E31" s="402"/>
      <c r="F31" s="402"/>
      <c r="G31" s="402"/>
      <c r="H31" s="402"/>
      <c r="I31" s="402"/>
      <c r="J31" s="402"/>
      <c r="K31" s="402"/>
      <c r="L31" s="402"/>
      <c r="M31" s="402"/>
      <c r="N31" s="402"/>
      <c r="O31" s="402"/>
      <c r="P31" s="402"/>
      <c r="Q31" s="402"/>
      <c r="R31" s="402"/>
      <c r="S31" s="402"/>
      <c r="T31" s="402"/>
      <c r="U31" s="402"/>
      <c r="V31" s="402"/>
      <c r="W31" s="402"/>
      <c r="X31" s="402"/>
      <c r="Y31" s="402"/>
      <c r="Z31" s="402"/>
      <c r="AA31" s="402"/>
      <c r="AB31" s="402"/>
    </row>
    <row r="32" spans="1:28" s="403" customFormat="1" ht="14.1" customHeight="1">
      <c r="A32" s="402"/>
      <c r="B32" s="402"/>
      <c r="C32" s="402"/>
      <c r="D32" s="402"/>
      <c r="E32" s="402"/>
      <c r="F32" s="402"/>
      <c r="G32" s="402"/>
      <c r="H32" s="402"/>
      <c r="I32" s="402"/>
      <c r="J32" s="402"/>
      <c r="K32" s="402"/>
      <c r="L32" s="402"/>
      <c r="M32" s="402"/>
      <c r="N32" s="402"/>
      <c r="O32" s="402"/>
      <c r="P32" s="402"/>
      <c r="Q32" s="402"/>
      <c r="R32" s="402"/>
      <c r="S32" s="402"/>
      <c r="T32" s="402"/>
      <c r="U32" s="402"/>
      <c r="V32" s="402"/>
      <c r="W32" s="402"/>
      <c r="X32" s="402"/>
      <c r="Y32" s="402"/>
      <c r="Z32" s="402"/>
      <c r="AA32" s="402"/>
      <c r="AB32" s="402"/>
    </row>
    <row r="33" spans="1:28" s="403" customFormat="1" ht="14.1" customHeight="1">
      <c r="A33" s="402"/>
      <c r="B33" s="402"/>
      <c r="C33" s="402"/>
      <c r="D33" s="402"/>
      <c r="E33" s="402"/>
      <c r="F33" s="402"/>
      <c r="G33" s="402"/>
      <c r="H33" s="402"/>
      <c r="I33" s="402"/>
      <c r="J33" s="402"/>
      <c r="K33" s="402"/>
      <c r="L33" s="402"/>
      <c r="M33" s="402"/>
      <c r="N33" s="402"/>
      <c r="O33" s="402"/>
      <c r="P33" s="402"/>
      <c r="Q33" s="402"/>
      <c r="R33" s="402"/>
      <c r="S33" s="402"/>
      <c r="T33" s="402"/>
      <c r="U33" s="402"/>
      <c r="V33" s="402"/>
      <c r="W33" s="402"/>
      <c r="X33" s="402"/>
      <c r="Y33" s="402"/>
      <c r="Z33" s="402"/>
      <c r="AA33" s="402"/>
      <c r="AB33" s="402"/>
    </row>
    <row r="34" spans="1:28" s="403" customFormat="1" ht="14.1" customHeight="1">
      <c r="A34" s="402"/>
      <c r="B34" s="402"/>
      <c r="C34" s="402"/>
      <c r="D34" s="402"/>
      <c r="E34" s="402"/>
      <c r="F34" s="402"/>
      <c r="G34" s="402"/>
      <c r="H34" s="402"/>
      <c r="I34" s="402"/>
      <c r="J34" s="402"/>
      <c r="K34" s="402"/>
      <c r="L34" s="402"/>
      <c r="M34" s="402"/>
      <c r="N34" s="402"/>
      <c r="O34" s="402"/>
      <c r="P34" s="402"/>
      <c r="Q34" s="402"/>
      <c r="R34" s="402"/>
      <c r="S34" s="402"/>
      <c r="T34" s="402"/>
      <c r="U34" s="402"/>
      <c r="V34" s="402"/>
      <c r="W34" s="402"/>
      <c r="X34" s="402"/>
      <c r="Y34" s="402"/>
      <c r="Z34" s="402"/>
      <c r="AA34" s="402"/>
      <c r="AB34" s="402"/>
    </row>
    <row r="35" spans="1:28" s="403" customFormat="1" ht="14.1" customHeight="1">
      <c r="A35" s="402"/>
      <c r="B35" s="402"/>
      <c r="C35" s="402"/>
      <c r="D35" s="402"/>
      <c r="E35" s="402"/>
      <c r="F35" s="402"/>
      <c r="G35" s="402"/>
      <c r="H35" s="402"/>
      <c r="I35" s="402"/>
      <c r="J35" s="402"/>
      <c r="K35" s="402"/>
      <c r="L35" s="402"/>
      <c r="M35" s="402"/>
      <c r="N35" s="402"/>
      <c r="O35" s="402"/>
      <c r="P35" s="402"/>
      <c r="Q35" s="402"/>
      <c r="R35" s="402"/>
      <c r="S35" s="402"/>
      <c r="T35" s="402"/>
      <c r="U35" s="402"/>
      <c r="V35" s="402"/>
      <c r="W35" s="402"/>
      <c r="X35" s="402"/>
      <c r="Y35" s="402"/>
      <c r="Z35" s="402"/>
      <c r="AA35" s="402"/>
      <c r="AB35" s="402"/>
    </row>
    <row r="36" spans="1:28" s="403" customFormat="1" ht="14.1" customHeight="1">
      <c r="A36" s="402"/>
      <c r="B36" s="402"/>
      <c r="C36" s="402"/>
      <c r="D36" s="402"/>
      <c r="E36" s="402"/>
      <c r="F36" s="402"/>
      <c r="G36" s="402"/>
      <c r="H36" s="402"/>
      <c r="I36" s="402"/>
      <c r="J36" s="402"/>
      <c r="K36" s="402"/>
      <c r="L36" s="402"/>
      <c r="M36" s="402"/>
      <c r="N36" s="402"/>
      <c r="O36" s="402"/>
      <c r="P36" s="402"/>
      <c r="Q36" s="402"/>
      <c r="R36" s="402"/>
      <c r="S36" s="402"/>
      <c r="T36" s="402"/>
      <c r="U36" s="402"/>
      <c r="V36" s="402"/>
      <c r="W36" s="402"/>
      <c r="X36" s="402"/>
      <c r="Y36" s="402"/>
      <c r="Z36" s="402"/>
      <c r="AA36" s="402"/>
      <c r="AB36" s="402"/>
    </row>
    <row r="37" spans="1:28" s="403" customFormat="1" ht="14.1" customHeight="1">
      <c r="A37" s="402"/>
      <c r="B37" s="402"/>
      <c r="C37" s="402"/>
      <c r="D37" s="402"/>
      <c r="E37" s="402"/>
      <c r="F37" s="402"/>
      <c r="G37" s="402"/>
      <c r="H37" s="402"/>
      <c r="I37" s="402"/>
      <c r="J37" s="402"/>
      <c r="K37" s="402"/>
      <c r="L37" s="402"/>
      <c r="M37" s="402"/>
      <c r="N37" s="402"/>
      <c r="O37" s="402"/>
      <c r="P37" s="402"/>
      <c r="Q37" s="402"/>
      <c r="R37" s="402"/>
      <c r="S37" s="402"/>
      <c r="T37" s="402"/>
      <c r="U37" s="402"/>
      <c r="V37" s="402"/>
      <c r="W37" s="402"/>
      <c r="X37" s="402"/>
      <c r="Y37" s="402"/>
      <c r="Z37" s="402"/>
      <c r="AA37" s="402"/>
      <c r="AB37" s="402"/>
    </row>
    <row r="38" spans="1:28" s="403" customFormat="1" ht="14.1" customHeight="1">
      <c r="A38" s="402"/>
      <c r="B38" s="402"/>
      <c r="C38" s="402"/>
      <c r="D38" s="402"/>
      <c r="E38" s="402"/>
      <c r="F38" s="402"/>
      <c r="G38" s="402"/>
      <c r="H38" s="402"/>
      <c r="I38" s="402"/>
      <c r="J38" s="402"/>
      <c r="K38" s="402"/>
      <c r="L38" s="402"/>
      <c r="M38" s="402"/>
      <c r="N38" s="402"/>
      <c r="O38" s="402"/>
      <c r="P38" s="402"/>
      <c r="Q38" s="402"/>
      <c r="R38" s="402"/>
      <c r="S38" s="402"/>
      <c r="T38" s="402"/>
      <c r="U38" s="402"/>
      <c r="V38" s="402"/>
      <c r="W38" s="402"/>
      <c r="X38" s="402"/>
      <c r="Y38" s="402"/>
      <c r="Z38" s="402"/>
      <c r="AA38" s="402"/>
      <c r="AB38" s="402"/>
    </row>
    <row r="39" spans="1:28" s="403" customFormat="1" ht="14.1" customHeight="1">
      <c r="A39" s="402"/>
      <c r="B39" s="402"/>
      <c r="C39" s="402"/>
      <c r="D39" s="402"/>
      <c r="E39" s="402"/>
      <c r="F39" s="402"/>
      <c r="G39" s="402"/>
      <c r="H39" s="402"/>
      <c r="I39" s="402"/>
      <c r="J39" s="402"/>
      <c r="K39" s="402"/>
      <c r="L39" s="402"/>
      <c r="M39" s="402"/>
      <c r="N39" s="402"/>
      <c r="O39" s="402"/>
      <c r="P39" s="402"/>
      <c r="Q39" s="402"/>
      <c r="R39" s="402"/>
      <c r="S39" s="402"/>
      <c r="T39" s="402"/>
      <c r="U39" s="402"/>
      <c r="V39" s="402"/>
      <c r="W39" s="402"/>
      <c r="X39" s="402"/>
      <c r="Y39" s="402"/>
      <c r="Z39" s="402"/>
      <c r="AA39" s="402"/>
      <c r="AB39" s="402"/>
    </row>
    <row r="40" spans="1:28" s="403" customFormat="1" ht="14.1" customHeight="1">
      <c r="A40" s="402"/>
      <c r="B40" s="402"/>
      <c r="C40" s="402"/>
      <c r="D40" s="402"/>
      <c r="E40" s="402"/>
      <c r="F40" s="402"/>
      <c r="G40" s="402"/>
      <c r="H40" s="402"/>
      <c r="I40" s="402"/>
      <c r="J40" s="402"/>
      <c r="K40" s="402"/>
      <c r="L40" s="402"/>
      <c r="M40" s="402"/>
      <c r="N40" s="402"/>
      <c r="O40" s="402"/>
      <c r="P40" s="402"/>
      <c r="Q40" s="402"/>
      <c r="R40" s="402"/>
      <c r="S40" s="402"/>
      <c r="T40" s="402"/>
      <c r="U40" s="402"/>
      <c r="V40" s="402"/>
      <c r="W40" s="402"/>
      <c r="X40" s="402"/>
      <c r="Y40" s="402"/>
      <c r="Z40" s="402"/>
      <c r="AA40" s="402"/>
      <c r="AB40" s="402"/>
    </row>
    <row r="41" spans="1:28" s="403" customFormat="1" ht="14.1" customHeight="1"/>
    <row r="42" spans="1:28" s="403" customFormat="1" ht="14.1" customHeight="1"/>
    <row r="43" spans="1:28" s="403" customFormat="1" ht="14.1" customHeight="1"/>
    <row r="44" spans="1:28" s="403" customFormat="1" ht="14.1" customHeight="1"/>
    <row r="45" spans="1:28" s="403" customFormat="1" ht="14.1" customHeight="1"/>
    <row r="46" spans="1:28" s="403" customFormat="1" ht="14.1" customHeight="1"/>
    <row r="47" spans="1:28" s="403" customFormat="1" ht="14.1" customHeight="1"/>
    <row r="48" spans="1:28" s="403" customFormat="1" ht="14.1" customHeight="1"/>
    <row r="49" s="403" customFormat="1" ht="14.1" customHeight="1"/>
    <row r="50" s="403" customFormat="1" ht="14.1" customHeight="1"/>
    <row r="51" s="403" customFormat="1" ht="14.1" customHeight="1"/>
    <row r="52" s="403" customFormat="1" ht="14.1" customHeight="1"/>
    <row r="53" s="403" customFormat="1" ht="14.1" customHeight="1"/>
    <row r="54" s="403" customFormat="1" ht="14.1" customHeight="1"/>
    <row r="55" s="403" customFormat="1" ht="14.1" customHeight="1"/>
    <row r="56" s="403" customFormat="1" ht="14.1" customHeight="1"/>
    <row r="57" s="403" customFormat="1" ht="14.1" customHeight="1"/>
    <row r="58" s="403" customFormat="1" ht="14.1" customHeight="1"/>
    <row r="59" s="403" customFormat="1" ht="14.1" customHeight="1"/>
    <row r="60" s="403" customFormat="1" ht="14.1" customHeight="1"/>
    <row r="61" s="403" customFormat="1" ht="14.1" customHeight="1"/>
    <row r="62" s="403" customFormat="1" ht="14.1" customHeight="1"/>
    <row r="63" s="403" customFormat="1" ht="14.1" customHeight="1"/>
    <row r="64" s="403" customFormat="1" ht="14.1" customHeight="1"/>
    <row r="65" s="403" customFormat="1" ht="14.1" customHeight="1"/>
    <row r="66" s="403" customFormat="1" ht="14.1" customHeight="1"/>
    <row r="67" s="403" customFormat="1" ht="14.1" customHeight="1"/>
    <row r="68" s="403" customFormat="1" ht="14.1" customHeight="1"/>
    <row r="69" s="403" customFormat="1" ht="14.1" customHeight="1"/>
    <row r="70" s="403" customFormat="1" ht="14.1" customHeight="1"/>
    <row r="71" s="403" customFormat="1" ht="14.1" customHeight="1"/>
    <row r="72" s="403" customFormat="1" ht="14.1" customHeight="1"/>
    <row r="73" s="403" customFormat="1" ht="11.1" customHeight="1"/>
    <row r="74" s="403" customFormat="1" ht="11.1" customHeight="1"/>
    <row r="75" s="403" customFormat="1" ht="11.1" customHeight="1"/>
    <row r="76" s="403" customFormat="1" ht="11.1" customHeight="1"/>
    <row r="77" s="403" customFormat="1" ht="11.1" customHeight="1"/>
    <row r="78" s="403" customFormat="1" ht="43.15" customHeight="1"/>
    <row r="79" s="403" customFormat="1" ht="14.1" customHeight="1"/>
    <row r="80" s="403" customFormat="1" ht="13.15" customHeight="1"/>
    <row r="81" s="403" customFormat="1" ht="3" customHeight="1"/>
    <row r="82" s="403" customFormat="1" ht="13.15" customHeight="1"/>
    <row r="83" s="403" customFormat="1" ht="3" customHeight="1"/>
    <row r="84" s="403" customFormat="1" ht="14.1" customHeight="1"/>
    <row r="85" s="403" customFormat="1" ht="14.1" customHeight="1"/>
    <row r="86" s="403" customFormat="1" ht="14.1" customHeight="1"/>
    <row r="87" s="403" customFormat="1" ht="14.1" customHeight="1"/>
    <row r="88" s="403" customFormat="1" ht="14.1" customHeight="1"/>
    <row r="89" s="403" customFormat="1" ht="14.1" customHeight="1"/>
    <row r="90" s="403" customFormat="1" ht="14.1" customHeight="1"/>
    <row r="91" s="403" customFormat="1" ht="9" customHeight="1"/>
    <row r="92" s="403" customFormat="1" ht="9" customHeight="1"/>
    <row r="93" s="403" customFormat="1" ht="9" customHeight="1"/>
    <row r="94" s="403" customFormat="1" ht="9" customHeight="1"/>
    <row r="95" s="403" customFormat="1" ht="9" customHeight="1"/>
    <row r="96" s="403" customFormat="1" ht="9" customHeight="1"/>
    <row r="97" s="403" customFormat="1" ht="9" customHeight="1"/>
    <row r="98" s="403" customFormat="1" ht="9" customHeight="1"/>
    <row r="99" s="403" customFormat="1" ht="9" customHeight="1"/>
    <row r="100" s="403" customFormat="1" ht="9" customHeight="1"/>
    <row r="101" s="403" customFormat="1" ht="9" customHeight="1"/>
    <row r="102" s="403" customFormat="1" ht="9" customHeight="1"/>
    <row r="103" s="403" customFormat="1" ht="9" customHeight="1"/>
    <row r="104" s="403" customFormat="1" ht="9" customHeight="1"/>
    <row r="105" s="403" customFormat="1" ht="9" customHeight="1"/>
    <row r="106" s="403" customFormat="1" ht="9" customHeight="1"/>
    <row r="107" s="403" customFormat="1" ht="9" customHeight="1"/>
    <row r="108" s="403" customFormat="1" ht="9" customHeight="1"/>
    <row r="109" s="403" customFormat="1" ht="9" customHeight="1"/>
    <row r="110" s="403" customFormat="1" ht="9" customHeight="1"/>
    <row r="111" s="403" customFormat="1" ht="9" customHeight="1"/>
    <row r="112" s="403" customFormat="1" ht="9" customHeight="1"/>
    <row r="113" s="403" customFormat="1" ht="9" customHeight="1"/>
    <row r="114" s="403" customFormat="1" ht="9" customHeight="1"/>
    <row r="115" s="403" customFormat="1" ht="9" customHeight="1"/>
    <row r="116" s="403" customFormat="1" ht="9" customHeight="1"/>
    <row r="117" s="403" customFormat="1" ht="9" customHeight="1"/>
    <row r="118" s="403" customFormat="1" ht="9" customHeight="1"/>
    <row r="119" s="403" customFormat="1" ht="9" customHeight="1"/>
    <row r="120" s="403" customFormat="1" ht="9" customHeight="1"/>
    <row r="121" s="403" customFormat="1" ht="9" customHeight="1"/>
    <row r="122" s="403" customFormat="1" ht="9" customHeight="1"/>
    <row r="123" s="403" customFormat="1" ht="9" customHeight="1"/>
    <row r="124" s="403" customFormat="1" ht="9" customHeight="1"/>
    <row r="125" s="403" customFormat="1" ht="9" customHeight="1"/>
    <row r="126" s="403" customFormat="1" ht="9" customHeight="1"/>
    <row r="127" s="403" customFormat="1" ht="9" customHeight="1"/>
    <row r="128" s="403" customFormat="1" ht="9" customHeight="1"/>
    <row r="129" s="403" customFormat="1" ht="9" customHeight="1"/>
    <row r="130" s="403" customFormat="1" ht="9" customHeight="1"/>
    <row r="131" s="403" customFormat="1" ht="9" customHeight="1"/>
    <row r="132" s="403" customFormat="1" ht="9" customHeight="1"/>
    <row r="133" s="403" customFormat="1" ht="9" customHeight="1"/>
    <row r="134" s="403" customFormat="1" ht="9" customHeight="1"/>
    <row r="135" s="403" customFormat="1" ht="9" customHeight="1"/>
    <row r="136" s="403" customFormat="1" ht="9" customHeight="1"/>
    <row r="137" s="403" customFormat="1" ht="9" customHeight="1"/>
    <row r="138" s="403" customFormat="1" ht="9" customHeight="1"/>
    <row r="139" s="403" customFormat="1" ht="9" customHeight="1"/>
    <row r="140" s="403" customFormat="1" ht="9" customHeight="1"/>
    <row r="141" s="403" customFormat="1" ht="9" customHeight="1"/>
    <row r="142" s="403" customFormat="1" ht="9" customHeight="1"/>
    <row r="143" s="403" customFormat="1" ht="9" customHeight="1"/>
    <row r="144" s="403" customFormat="1" ht="9" customHeight="1"/>
    <row r="145" s="403" customFormat="1" ht="9" customHeight="1"/>
    <row r="146" s="403" customFormat="1" ht="9" customHeight="1"/>
    <row r="147" s="403" customFormat="1" ht="9" customHeight="1"/>
    <row r="148" s="403" customFormat="1" ht="9" customHeight="1"/>
    <row r="149" s="403" customFormat="1" ht="9" customHeight="1"/>
    <row r="150" s="403" customFormat="1" ht="9" customHeight="1"/>
    <row r="151" s="403" customFormat="1" ht="9" customHeight="1"/>
    <row r="152" s="403" customFormat="1" ht="11.1" customHeight="1"/>
    <row r="153" s="403" customFormat="1" ht="11.1" customHeight="1"/>
    <row r="154" s="403" customFormat="1" ht="9" customHeight="1"/>
    <row r="155" s="403" customFormat="1" ht="13.15" customHeight="1"/>
    <row r="156" s="403" customFormat="1" ht="3" customHeight="1"/>
    <row r="157" s="403" customFormat="1" ht="13.15" customHeight="1"/>
    <row r="158" s="403" customFormat="1" ht="3" customHeight="1"/>
    <row r="159" s="403" customFormat="1" ht="14.1" customHeight="1"/>
    <row r="160" s="403" customFormat="1" ht="14.1" customHeight="1"/>
    <row r="161" s="403" customFormat="1" ht="14.1" customHeight="1"/>
    <row r="162" s="403" customFormat="1" ht="14.1" customHeight="1"/>
    <row r="163" s="403" customFormat="1" ht="14.1" customHeight="1"/>
    <row r="164" s="403" customFormat="1" ht="14.1" customHeight="1"/>
    <row r="165" s="403" customFormat="1" ht="12.75"/>
    <row r="166" s="403" customFormat="1" ht="9" customHeight="1"/>
    <row r="167" s="403" customFormat="1" ht="9" customHeight="1"/>
    <row r="168" s="403" customFormat="1" ht="9" customHeight="1"/>
    <row r="169" s="403" customFormat="1" ht="9" customHeight="1"/>
    <row r="170" s="403" customFormat="1" ht="9" customHeight="1"/>
    <row r="171" s="403" customFormat="1" ht="9" customHeight="1"/>
    <row r="172" s="403" customFormat="1" ht="9" customHeight="1"/>
    <row r="173" s="403" customFormat="1" ht="9" customHeight="1"/>
    <row r="174" s="403" customFormat="1" ht="9" customHeight="1"/>
    <row r="175" s="403" customFormat="1" ht="9" customHeight="1"/>
    <row r="176" s="403" customFormat="1" ht="9" customHeight="1"/>
    <row r="177" s="403" customFormat="1" ht="9" customHeight="1"/>
    <row r="178" s="403" customFormat="1" ht="9" customHeight="1"/>
    <row r="179" s="403" customFormat="1" ht="9" customHeight="1"/>
    <row r="180" s="403" customFormat="1" ht="9" customHeight="1"/>
    <row r="181" s="403" customFormat="1" ht="9" customHeight="1"/>
    <row r="182" s="403" customFormat="1" ht="9" customHeight="1"/>
    <row r="183" s="403" customFormat="1" ht="9" customHeight="1"/>
    <row r="184" s="403" customFormat="1" ht="9" customHeight="1"/>
    <row r="185" s="403" customFormat="1" ht="9" customHeight="1"/>
    <row r="186" s="403" customFormat="1" ht="9" customHeight="1"/>
    <row r="187" s="403" customFormat="1" ht="9" customHeight="1"/>
    <row r="188" s="403" customFormat="1" ht="9" customHeight="1"/>
    <row r="189" s="403" customFormat="1" ht="9" customHeight="1"/>
    <row r="190" s="403" customFormat="1" ht="9" customHeight="1"/>
    <row r="191" s="403" customFormat="1" ht="9" customHeight="1"/>
    <row r="192" s="403" customFormat="1" ht="9" customHeight="1"/>
    <row r="193" s="403" customFormat="1" ht="9" customHeight="1"/>
    <row r="194" s="403" customFormat="1" ht="9" customHeight="1"/>
    <row r="195" s="403" customFormat="1" ht="9" customHeight="1"/>
    <row r="196" s="403" customFormat="1" ht="9" customHeight="1"/>
    <row r="197" s="403" customFormat="1" ht="9" customHeight="1"/>
    <row r="198" s="403" customFormat="1" ht="9" customHeight="1"/>
    <row r="199" s="403" customFormat="1" ht="9" customHeight="1"/>
    <row r="200" s="403" customFormat="1" ht="9" customHeight="1"/>
    <row r="201" s="403" customFormat="1" ht="9" customHeight="1"/>
    <row r="202" s="403" customFormat="1" ht="9" customHeight="1"/>
    <row r="203" s="403" customFormat="1" ht="9" customHeight="1"/>
    <row r="204" s="403" customFormat="1" ht="9" customHeight="1"/>
    <row r="205" s="403" customFormat="1" ht="9" customHeight="1"/>
    <row r="206" s="403" customFormat="1" ht="9" customHeight="1"/>
    <row r="207" s="403" customFormat="1" ht="9" customHeight="1"/>
    <row r="208" s="403" customFormat="1" ht="9" customHeight="1"/>
    <row r="209" s="403" customFormat="1" ht="9" customHeight="1"/>
    <row r="210" s="403" customFormat="1" ht="9" customHeight="1"/>
    <row r="211" s="403" customFormat="1" ht="9" customHeight="1"/>
    <row r="212" s="403" customFormat="1" ht="9" customHeight="1"/>
    <row r="213" s="403" customFormat="1" ht="9" customHeight="1"/>
    <row r="214" s="403" customFormat="1" ht="9" customHeight="1"/>
    <row r="215" s="403" customFormat="1" ht="9" customHeight="1"/>
    <row r="216" s="403" customFormat="1" ht="9" customHeight="1"/>
    <row r="217" s="403" customFormat="1" ht="9" customHeight="1"/>
    <row r="218" s="403" customFormat="1" ht="9" customHeight="1"/>
    <row r="219" s="403" customFormat="1" ht="9" customHeight="1"/>
    <row r="220" s="403" customFormat="1" ht="9" customHeight="1"/>
    <row r="221" s="403" customFormat="1" ht="9" customHeight="1"/>
    <row r="222" s="403" customFormat="1" ht="9" customHeight="1"/>
    <row r="223" s="403" customFormat="1" ht="9" customHeight="1"/>
    <row r="224" s="403" customFormat="1" ht="9" customHeight="1"/>
    <row r="225" s="403" customFormat="1" ht="9" customHeight="1"/>
    <row r="226" s="403" customFormat="1" ht="9" customHeight="1"/>
    <row r="227" s="403" customFormat="1" ht="9" customHeight="1"/>
    <row r="228" s="403" customFormat="1" ht="9" customHeight="1"/>
    <row r="229" s="403" customFormat="1" ht="9" customHeight="1"/>
    <row r="230" s="403" customFormat="1" ht="9" customHeight="1"/>
    <row r="231" s="403" customFormat="1" ht="9" customHeight="1"/>
    <row r="232" s="403" customFormat="1" ht="9" customHeight="1"/>
    <row r="233" s="403" customFormat="1" ht="11.1" customHeight="1"/>
    <row r="234" s="403" customFormat="1" ht="11.1" customHeight="1"/>
    <row r="235" s="403" customFormat="1" ht="13.15" customHeight="1"/>
    <row r="236" s="403" customFormat="1" ht="3" customHeight="1"/>
    <row r="237" s="403" customFormat="1" ht="13.15" customHeight="1"/>
    <row r="238" s="403" customFormat="1" ht="3" customHeight="1"/>
    <row r="239" s="403" customFormat="1" ht="14.1" customHeight="1"/>
    <row r="240" s="403" customFormat="1" ht="14.1" customHeight="1"/>
    <row r="241" s="403" customFormat="1" ht="14.1" customHeight="1"/>
    <row r="242" s="403" customFormat="1" ht="14.1" customHeight="1"/>
    <row r="243" s="403" customFormat="1" ht="14.1" customHeight="1"/>
    <row r="244" s="403" customFormat="1" ht="14.1" customHeight="1"/>
    <row r="245" s="403" customFormat="1" ht="9" customHeight="1"/>
    <row r="246" s="403" customFormat="1" ht="9" customHeight="1"/>
    <row r="247" s="403" customFormat="1" ht="9" customHeight="1"/>
    <row r="248" s="403" customFormat="1" ht="9" customHeight="1"/>
    <row r="249" s="403" customFormat="1" ht="9" customHeight="1"/>
    <row r="250" s="403" customFormat="1" ht="9" customHeight="1"/>
    <row r="251" s="403" customFormat="1" ht="9" customHeight="1"/>
    <row r="252" s="403" customFormat="1" ht="9" customHeight="1"/>
    <row r="253" s="403" customFormat="1" ht="9" customHeight="1"/>
    <row r="254" s="403" customFormat="1" ht="9" customHeight="1"/>
    <row r="255" s="403" customFormat="1" ht="9" customHeight="1"/>
    <row r="256" s="403" customFormat="1" ht="9" customHeight="1"/>
    <row r="257" s="403" customFormat="1" ht="9" customHeight="1"/>
    <row r="258" s="403" customFormat="1" ht="9" customHeight="1"/>
    <row r="259" s="403" customFormat="1" ht="9" customHeight="1"/>
    <row r="260" s="403" customFormat="1" ht="9" customHeight="1"/>
    <row r="261" s="403" customFormat="1" ht="9" customHeight="1"/>
    <row r="262" s="403" customFormat="1" ht="9" customHeight="1"/>
    <row r="263" s="403" customFormat="1" ht="9" customHeight="1"/>
    <row r="264" s="403" customFormat="1" ht="9" customHeight="1"/>
    <row r="265" s="403" customFormat="1" ht="9" customHeight="1"/>
    <row r="266" s="403" customFormat="1" ht="9" customHeight="1"/>
    <row r="267" s="403" customFormat="1" ht="9" customHeight="1"/>
    <row r="268" s="403" customFormat="1" ht="9" customHeight="1"/>
    <row r="269" s="403" customFormat="1" ht="9" customHeight="1"/>
    <row r="270" s="403" customFormat="1" ht="9" customHeight="1"/>
    <row r="271" s="403" customFormat="1" ht="9" customHeight="1"/>
    <row r="272" s="403" customFormat="1" ht="9" customHeight="1"/>
    <row r="273" s="403" customFormat="1" ht="9" customHeight="1"/>
    <row r="274" s="403" customFormat="1" ht="9" customHeight="1"/>
    <row r="275" s="403" customFormat="1" ht="9" customHeight="1"/>
    <row r="276" s="403" customFormat="1" ht="9" customHeight="1"/>
    <row r="277" s="403" customFormat="1" ht="9" customHeight="1"/>
    <row r="278" s="403" customFormat="1" ht="9" customHeight="1"/>
    <row r="279" s="403" customFormat="1" ht="9" customHeight="1"/>
    <row r="280" s="403" customFormat="1" ht="9" customHeight="1"/>
    <row r="281" s="403" customFormat="1" ht="9" customHeight="1"/>
    <row r="282" s="403" customFormat="1" ht="9" customHeight="1"/>
    <row r="283" s="403" customFormat="1" ht="9" customHeight="1"/>
    <row r="284" s="403" customFormat="1" ht="9" customHeight="1"/>
    <row r="285" s="403" customFormat="1" ht="9" customHeight="1"/>
    <row r="286" s="403" customFormat="1" ht="9" customHeight="1"/>
    <row r="287" s="403" customFormat="1" ht="9" customHeight="1"/>
    <row r="288" s="403" customFormat="1" ht="9" customHeight="1"/>
    <row r="289" s="403" customFormat="1" ht="9" customHeight="1"/>
    <row r="290" s="403" customFormat="1" ht="9" customHeight="1"/>
    <row r="291" s="403" customFormat="1" ht="9" customHeight="1"/>
    <row r="292" s="403" customFormat="1" ht="9" customHeight="1"/>
    <row r="293" s="403" customFormat="1" ht="9" customHeight="1"/>
    <row r="294" s="403" customFormat="1" ht="9" customHeight="1"/>
    <row r="295" s="403" customFormat="1" ht="9" customHeight="1"/>
    <row r="296" s="403" customFormat="1" ht="9" customHeight="1"/>
    <row r="297" s="403" customFormat="1" ht="9" customHeight="1"/>
    <row r="298" s="403" customFormat="1" ht="9" customHeight="1"/>
    <row r="299" s="403" customFormat="1" ht="9" customHeight="1"/>
    <row r="300" s="403" customFormat="1" ht="9" customHeight="1"/>
    <row r="301" s="403" customFormat="1" ht="9" customHeight="1"/>
    <row r="302" s="403" customFormat="1" ht="9" customHeight="1"/>
    <row r="303" s="403" customFormat="1" ht="9" customHeight="1"/>
    <row r="304" s="403" customFormat="1" ht="9" customHeight="1"/>
    <row r="305" s="403" customFormat="1" ht="9" customHeight="1"/>
    <row r="306" s="403" customFormat="1" ht="9" customHeight="1"/>
    <row r="307" s="403" customFormat="1" ht="9" customHeight="1"/>
    <row r="308" s="403" customFormat="1" ht="9" customHeight="1"/>
    <row r="309" s="403" customFormat="1" ht="9" customHeight="1"/>
    <row r="310" s="403" customFormat="1" ht="9" customHeight="1"/>
    <row r="311" s="403" customFormat="1" ht="9" customHeight="1"/>
    <row r="312" s="403" customFormat="1" ht="9" customHeight="1"/>
    <row r="313" s="403" customFormat="1" ht="9" customHeight="1"/>
    <row r="314" s="403" customFormat="1" ht="11.1" customHeight="1"/>
    <row r="315" s="403" customFormat="1" ht="11.1" customHeight="1"/>
    <row r="316" s="403" customFormat="1" ht="13.15" customHeight="1"/>
    <row r="317" s="403" customFormat="1" ht="3" customHeight="1"/>
    <row r="318" s="403" customFormat="1" ht="13.15" customHeight="1"/>
    <row r="319" s="403" customFormat="1" ht="3" customHeight="1"/>
    <row r="320" s="403" customFormat="1" ht="14.1" customHeight="1"/>
    <row r="321" s="403" customFormat="1" ht="14.1" customHeight="1"/>
    <row r="322" s="403" customFormat="1" ht="14.1" customHeight="1"/>
    <row r="323" s="403" customFormat="1" ht="14.1" customHeight="1"/>
    <row r="324" s="403" customFormat="1" ht="14.1" customHeight="1"/>
    <row r="325" s="403" customFormat="1" ht="14.1" customHeight="1"/>
    <row r="326" s="403" customFormat="1" ht="9" customHeight="1"/>
    <row r="327" s="403" customFormat="1" ht="9" customHeight="1"/>
    <row r="328" s="403" customFormat="1" ht="9" customHeight="1"/>
    <row r="329" s="403" customFormat="1" ht="9" customHeight="1"/>
    <row r="330" s="403" customFormat="1" ht="9" customHeight="1"/>
    <row r="331" s="403" customFormat="1" ht="9" customHeight="1"/>
    <row r="332" s="403" customFormat="1" ht="9" customHeight="1"/>
    <row r="333" s="403" customFormat="1" ht="9" customHeight="1"/>
    <row r="334" s="403" customFormat="1" ht="9" customHeight="1"/>
    <row r="335" s="403" customFormat="1" ht="9" customHeight="1"/>
    <row r="336" s="403" customFormat="1" ht="9" customHeight="1"/>
    <row r="337" s="403" customFormat="1" ht="9" customHeight="1"/>
    <row r="338" s="403" customFormat="1" ht="9" customHeight="1"/>
    <row r="339" s="403" customFormat="1" ht="9" customHeight="1"/>
    <row r="340" s="403" customFormat="1" ht="9" customHeight="1"/>
    <row r="341" s="403" customFormat="1" ht="9" customHeight="1"/>
    <row r="342" s="403" customFormat="1" ht="9" customHeight="1"/>
    <row r="343" s="403" customFormat="1" ht="9" customHeight="1"/>
    <row r="344" s="403" customFormat="1" ht="9" customHeight="1"/>
    <row r="345" s="403" customFormat="1" ht="9" customHeight="1"/>
    <row r="346" s="403" customFormat="1" ht="9" customHeight="1"/>
    <row r="347" s="403" customFormat="1" ht="9" customHeight="1"/>
    <row r="348" s="403" customFormat="1" ht="9" customHeight="1"/>
    <row r="349" s="403" customFormat="1" ht="9" customHeight="1"/>
    <row r="350" s="403" customFormat="1" ht="9" customHeight="1"/>
    <row r="351" s="403" customFormat="1" ht="9" customHeight="1"/>
    <row r="352" s="403" customFormat="1" ht="9" customHeight="1"/>
    <row r="353" s="403" customFormat="1" ht="9" customHeight="1"/>
    <row r="354" s="403" customFormat="1" ht="9" customHeight="1"/>
    <row r="355" s="403" customFormat="1" ht="9" customHeight="1"/>
    <row r="356" s="403" customFormat="1" ht="9" customHeight="1"/>
    <row r="357" s="403" customFormat="1" ht="9" customHeight="1"/>
    <row r="358" s="403" customFormat="1" ht="11.1" customHeight="1"/>
    <row r="359" s="403" customFormat="1" ht="11.1" customHeight="1"/>
    <row r="360" s="403" customFormat="1" ht="11.1" customHeight="1"/>
    <row r="361" s="403" customFormat="1" ht="11.1" customHeight="1"/>
    <row r="362" s="403" customFormat="1" ht="11.1" customHeight="1"/>
    <row r="363" s="403" customFormat="1" ht="11.1" customHeight="1"/>
    <row r="364" s="403" customFormat="1" ht="11.1" customHeight="1"/>
    <row r="365" s="403" customFormat="1" ht="11.1" customHeight="1"/>
    <row r="366" s="403" customFormat="1" ht="11.1" customHeight="1"/>
    <row r="367" s="403" customFormat="1" ht="11.1" customHeight="1"/>
    <row r="368" s="403" customFormat="1" ht="11.1" customHeight="1"/>
    <row r="369" spans="1:26" s="403" customFormat="1" ht="11.1" customHeight="1"/>
    <row r="370" spans="1:26" s="403" customFormat="1" ht="11.1" customHeight="1"/>
    <row r="371" spans="1:26" s="403" customFormat="1" ht="11.1" customHeight="1"/>
    <row r="372" spans="1:26" s="403" customFormat="1" ht="11.1" customHeight="1"/>
    <row r="373" spans="1:26" s="403" customFormat="1" ht="11.1" customHeight="1"/>
    <row r="374" spans="1:26" s="403" customFormat="1" ht="11.1" customHeight="1"/>
    <row r="375" spans="1:26" s="403" customFormat="1" ht="11.1" customHeight="1"/>
    <row r="376" spans="1:26" s="403" customFormat="1" ht="11.1" customHeight="1"/>
    <row r="377" spans="1:26" s="403" customFormat="1" ht="11.1" customHeight="1"/>
    <row r="378" spans="1:26" s="403" customFormat="1" ht="11.1" customHeight="1"/>
    <row r="379" spans="1:26" s="403" customFormat="1" ht="11.1" customHeight="1"/>
    <row r="380" spans="1:26" s="403" customFormat="1" ht="11.1" customHeight="1"/>
    <row r="381" spans="1:26" s="403" customFormat="1" ht="11.1" customHeight="1"/>
    <row r="382" spans="1:26" s="403" customFormat="1" ht="11.1" customHeight="1"/>
    <row r="383" spans="1:26" s="403" customFormat="1" ht="11.1" customHeight="1">
      <c r="A383" s="385"/>
      <c r="B383" s="404"/>
      <c r="C383" s="385"/>
      <c r="D383" s="405"/>
      <c r="E383" s="385"/>
      <c r="F383" s="404"/>
      <c r="G383" s="385"/>
      <c r="H383" s="385"/>
      <c r="I383" s="385"/>
      <c r="J383" s="385"/>
      <c r="K383" s="385"/>
      <c r="L383" s="385"/>
      <c r="M383" s="385"/>
      <c r="N383" s="385"/>
      <c r="O383" s="385"/>
      <c r="P383" s="404"/>
      <c r="W383" s="404"/>
      <c r="Z383" s="404"/>
    </row>
    <row r="384" spans="1:26" s="403" customFormat="1" ht="11.1" customHeight="1">
      <c r="A384" s="385"/>
      <c r="B384" s="404"/>
      <c r="C384" s="385"/>
      <c r="D384" s="405"/>
      <c r="E384" s="385"/>
      <c r="F384" s="404"/>
      <c r="G384" s="385"/>
      <c r="H384" s="385"/>
      <c r="I384" s="385"/>
      <c r="J384" s="385"/>
      <c r="K384" s="385"/>
      <c r="L384" s="385"/>
      <c r="M384" s="385"/>
      <c r="N384" s="385"/>
      <c r="O384" s="385"/>
      <c r="P384" s="404"/>
      <c r="W384" s="404"/>
      <c r="Z384" s="404"/>
    </row>
    <row r="385" spans="1:26" s="403" customFormat="1" ht="11.1" customHeight="1">
      <c r="A385" s="385"/>
      <c r="B385" s="404"/>
      <c r="C385" s="385"/>
      <c r="D385" s="405"/>
      <c r="E385" s="385"/>
      <c r="F385" s="404"/>
      <c r="G385" s="385"/>
      <c r="H385" s="385"/>
      <c r="I385" s="385"/>
      <c r="J385" s="385"/>
      <c r="K385" s="385"/>
      <c r="L385" s="385"/>
      <c r="M385" s="385"/>
      <c r="N385" s="385"/>
      <c r="O385" s="385"/>
      <c r="P385" s="404"/>
      <c r="W385" s="404"/>
      <c r="Z385" s="404"/>
    </row>
    <row r="386" spans="1:26" s="403" customFormat="1" ht="11.1" customHeight="1">
      <c r="A386" s="385"/>
      <c r="B386" s="404"/>
      <c r="C386" s="385"/>
      <c r="D386" s="405"/>
      <c r="E386" s="385"/>
      <c r="F386" s="404"/>
      <c r="G386" s="385"/>
      <c r="H386" s="385"/>
      <c r="I386" s="385"/>
      <c r="J386" s="385"/>
      <c r="K386" s="385"/>
      <c r="L386" s="385"/>
      <c r="M386" s="385"/>
      <c r="N386" s="385"/>
      <c r="O386" s="385"/>
      <c r="P386" s="404"/>
      <c r="W386" s="404"/>
      <c r="Z386" s="404"/>
    </row>
    <row r="387" spans="1:26" s="403" customFormat="1" ht="11.1" customHeight="1">
      <c r="A387" s="385"/>
      <c r="B387" s="404"/>
      <c r="C387" s="385"/>
      <c r="D387" s="405"/>
      <c r="E387" s="385"/>
      <c r="F387" s="404"/>
      <c r="G387" s="385"/>
      <c r="H387" s="385"/>
      <c r="I387" s="385"/>
      <c r="J387" s="385"/>
      <c r="K387" s="385"/>
      <c r="L387" s="385"/>
      <c r="M387" s="385"/>
      <c r="N387" s="385"/>
      <c r="O387" s="385"/>
      <c r="P387" s="404"/>
      <c r="W387" s="404"/>
      <c r="Z387" s="404"/>
    </row>
    <row r="388" spans="1:26" s="403" customFormat="1" ht="11.1" customHeight="1">
      <c r="A388" s="385"/>
      <c r="B388" s="404"/>
      <c r="C388" s="385"/>
      <c r="D388" s="405"/>
      <c r="E388" s="385"/>
      <c r="F388" s="404"/>
      <c r="G388" s="385"/>
      <c r="H388" s="385"/>
      <c r="I388" s="385"/>
      <c r="J388" s="385"/>
      <c r="K388" s="385"/>
      <c r="L388" s="385"/>
      <c r="M388" s="385"/>
      <c r="N388" s="385"/>
      <c r="O388" s="385"/>
      <c r="P388" s="404"/>
      <c r="W388" s="404"/>
      <c r="Z388" s="404"/>
    </row>
    <row r="389" spans="1:26" s="403" customFormat="1" ht="11.1" customHeight="1">
      <c r="A389" s="385"/>
      <c r="B389" s="404"/>
      <c r="C389" s="385"/>
      <c r="D389" s="405"/>
      <c r="E389" s="385"/>
      <c r="F389" s="404"/>
      <c r="G389" s="385"/>
      <c r="H389" s="385"/>
      <c r="I389" s="385"/>
      <c r="J389" s="385"/>
      <c r="K389" s="385"/>
      <c r="L389" s="385"/>
      <c r="M389" s="385"/>
      <c r="N389" s="385"/>
      <c r="O389" s="385"/>
      <c r="P389" s="404"/>
      <c r="W389" s="404"/>
      <c r="Z389" s="404"/>
    </row>
    <row r="390" spans="1:26" s="403" customFormat="1" ht="11.1" customHeight="1">
      <c r="A390" s="385"/>
      <c r="B390" s="404"/>
      <c r="C390" s="385"/>
      <c r="D390" s="405"/>
      <c r="E390" s="385"/>
      <c r="F390" s="404"/>
      <c r="G390" s="385"/>
      <c r="H390" s="385"/>
      <c r="I390" s="385"/>
      <c r="J390" s="385"/>
      <c r="K390" s="385"/>
      <c r="L390" s="385"/>
      <c r="M390" s="385"/>
      <c r="N390" s="385"/>
      <c r="O390" s="385"/>
      <c r="P390" s="404"/>
      <c r="W390" s="404"/>
      <c r="Z390" s="404"/>
    </row>
  </sheetData>
  <mergeCells count="30">
    <mergeCell ref="A25:U25"/>
    <mergeCell ref="V25:AB25"/>
    <mergeCell ref="A26:U26"/>
    <mergeCell ref="V26:AB26"/>
    <mergeCell ref="A18:U18"/>
    <mergeCell ref="A22:U22"/>
    <mergeCell ref="V22:AB22"/>
    <mergeCell ref="A23:U23"/>
    <mergeCell ref="A24:U24"/>
    <mergeCell ref="V24:AB24"/>
    <mergeCell ref="A20:U20"/>
    <mergeCell ref="A19:U19"/>
    <mergeCell ref="V19:AB19"/>
    <mergeCell ref="A16:U16"/>
    <mergeCell ref="A17:U17"/>
    <mergeCell ref="V17:AB17"/>
    <mergeCell ref="A14:AB14"/>
    <mergeCell ref="A12:U12"/>
    <mergeCell ref="A13:U13"/>
    <mergeCell ref="A4:U4"/>
    <mergeCell ref="V4:AB4"/>
    <mergeCell ref="A5:U5"/>
    <mergeCell ref="A6:U6"/>
    <mergeCell ref="A11:U11"/>
    <mergeCell ref="V11:AB11"/>
    <mergeCell ref="A1:T1"/>
    <mergeCell ref="AA1:AB1"/>
    <mergeCell ref="A2:AB2"/>
    <mergeCell ref="A3:S3"/>
    <mergeCell ref="T3:AB3"/>
  </mergeCells>
  <printOptions horizontalCentered="1"/>
  <pageMargins left="0.59055118110236227" right="0.51181102362204722" top="0.39370078740157483" bottom="0.78740157480314965" header="0.39370078740157483" footer="0.19685039370078741"/>
  <pageSetup paperSize="9" orientation="portrait" r:id="rId1"/>
  <headerFooter scaleWithDoc="0"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5"/>
    <pageSetUpPr fitToPage="1"/>
  </sheetPr>
  <dimension ref="A1:AP289"/>
  <sheetViews>
    <sheetView showGridLines="0" view="pageBreakPreview" zoomScaleNormal="100" zoomScaleSheetLayoutView="100" zoomScalePageLayoutView="115" workbookViewId="0">
      <selection activeCell="O48" sqref="O48"/>
    </sheetView>
  </sheetViews>
  <sheetFormatPr defaultColWidth="10.5" defaultRowHeight="11.1" customHeight="1"/>
  <cols>
    <col min="1" max="1" width="2.75" style="1" customWidth="1"/>
    <col min="2" max="2" width="14.375" style="1" customWidth="1"/>
    <col min="3" max="3" width="1.125" style="1" customWidth="1"/>
    <col min="4" max="4" width="8.125" style="1" customWidth="1"/>
    <col min="5" max="5" width="0.875" style="1" customWidth="1"/>
    <col min="6" max="6" width="8.125" style="1" customWidth="1"/>
    <col min="7" max="7" width="0.875" style="1" customWidth="1"/>
    <col min="8" max="8" width="8.125" style="1" customWidth="1"/>
    <col min="9" max="9" width="0.875" style="1" customWidth="1"/>
    <col min="10" max="10" width="8.125" style="1" customWidth="1"/>
    <col min="11" max="11" width="0.875" style="1" customWidth="1"/>
    <col min="12" max="12" width="8.125" style="1" customWidth="1"/>
    <col min="13" max="13" width="0.875" style="1" customWidth="1"/>
    <col min="14" max="14" width="8.125" style="1" customWidth="1"/>
    <col min="15" max="15" width="0.875" style="1" customWidth="1"/>
    <col min="16" max="16" width="8.125" style="1" customWidth="1"/>
    <col min="17" max="17" width="0.875" style="1" customWidth="1"/>
    <col min="18" max="18" width="8.125" style="1" customWidth="1"/>
    <col min="19" max="19" width="0.875" style="1" customWidth="1"/>
    <col min="20" max="20" width="8.125" style="1" customWidth="1"/>
    <col min="21" max="21" width="2.5" style="14" customWidth="1"/>
    <col min="22" max="22" width="1.125" style="1" customWidth="1"/>
    <col min="23" max="23" width="3.25" style="1" customWidth="1"/>
    <col min="24" max="26" width="1.875" style="1" customWidth="1"/>
    <col min="27" max="27" width="2.125" style="1" customWidth="1"/>
    <col min="28" max="28" width="6.125" style="1" customWidth="1"/>
    <col min="29" max="29" width="1.25" style="1" customWidth="1"/>
    <col min="30" max="30" width="6.125" style="1" customWidth="1"/>
    <col min="31" max="31" width="7.25" style="1" customWidth="1"/>
    <col min="32" max="32" width="6.125" style="1" customWidth="1"/>
    <col min="33" max="33" width="1.25" style="1" customWidth="1"/>
    <col min="34" max="34" width="6.125" style="1" customWidth="1"/>
    <col min="35" max="35" width="1.25" style="1" customWidth="1"/>
    <col min="36" max="36" width="6.125" style="1" customWidth="1"/>
    <col min="37" max="37" width="1.5" style="1" customWidth="1"/>
    <col min="38" max="38" width="6.125" style="1" customWidth="1"/>
    <col min="39" max="39" width="1.25" style="1" customWidth="1"/>
    <col min="40" max="40" width="6.125" style="1" customWidth="1"/>
    <col min="41" max="41" width="1.25" style="1" customWidth="1"/>
    <col min="42" max="42" width="6.125" style="1" customWidth="1"/>
    <col min="43" max="16384" width="10.5" style="1"/>
  </cols>
  <sheetData>
    <row r="1" spans="1:23" ht="11.1" customHeight="1">
      <c r="A1" s="195"/>
      <c r="B1" s="196" t="s">
        <v>1087</v>
      </c>
      <c r="C1" s="195"/>
      <c r="D1" s="195"/>
      <c r="E1" s="195"/>
      <c r="F1" s="195"/>
      <c r="G1" s="195"/>
      <c r="H1" s="195"/>
      <c r="I1" s="195"/>
      <c r="J1" s="195"/>
      <c r="K1" s="195"/>
      <c r="L1" s="195"/>
      <c r="M1" s="195"/>
      <c r="N1" s="195"/>
      <c r="O1" s="195"/>
      <c r="P1" s="195"/>
      <c r="Q1" s="195"/>
      <c r="R1" s="195"/>
      <c r="S1" s="195"/>
      <c r="T1" s="198" t="s">
        <v>777</v>
      </c>
      <c r="U1" s="416"/>
    </row>
    <row r="2" spans="1:23" ht="12.75" thickBot="1">
      <c r="A2" s="195"/>
      <c r="B2" s="197" t="s">
        <v>985</v>
      </c>
      <c r="C2" s="195"/>
      <c r="D2" s="195"/>
      <c r="E2" s="195"/>
      <c r="F2" s="195"/>
      <c r="G2" s="195"/>
      <c r="H2" s="195"/>
      <c r="I2" s="195"/>
      <c r="J2" s="195"/>
      <c r="K2" s="195"/>
      <c r="L2" s="195"/>
      <c r="M2" s="195"/>
      <c r="N2" s="195"/>
      <c r="O2" s="195"/>
      <c r="P2" s="195"/>
      <c r="Q2" s="195"/>
      <c r="R2" s="195"/>
      <c r="S2" s="195"/>
      <c r="T2" s="195"/>
      <c r="U2" s="224"/>
    </row>
    <row r="3" spans="1:23" ht="12">
      <c r="B3" s="194"/>
      <c r="C3" s="194"/>
      <c r="D3" s="194"/>
      <c r="E3" s="194"/>
      <c r="F3" s="194"/>
      <c r="G3" s="194"/>
      <c r="H3" s="194"/>
      <c r="I3" s="194"/>
      <c r="J3" s="194"/>
      <c r="K3" s="194"/>
      <c r="L3" s="194"/>
      <c r="M3" s="194"/>
      <c r="N3" s="194"/>
      <c r="O3" s="194"/>
      <c r="P3" s="194"/>
      <c r="Q3" s="194"/>
      <c r="R3" s="194"/>
      <c r="S3" s="194"/>
      <c r="T3" s="194"/>
    </row>
    <row r="4" spans="1:23" ht="31.5" customHeight="1">
      <c r="B4" s="199" t="s">
        <v>1092</v>
      </c>
      <c r="C4" s="10"/>
      <c r="D4" s="10"/>
      <c r="E4" s="10"/>
      <c r="F4" s="10"/>
      <c r="G4" s="10"/>
      <c r="H4" s="10"/>
      <c r="I4" s="10"/>
      <c r="J4" s="10"/>
      <c r="K4" s="10"/>
      <c r="L4" s="10"/>
      <c r="M4" s="10"/>
      <c r="N4" s="10"/>
      <c r="O4" s="10"/>
      <c r="P4" s="505" t="s">
        <v>778</v>
      </c>
      <c r="Q4" s="505"/>
      <c r="R4" s="505"/>
      <c r="S4" s="505"/>
      <c r="T4" s="505"/>
      <c r="U4" s="417"/>
    </row>
    <row r="5" spans="1:23" s="169" customFormat="1" ht="12">
      <c r="B5" s="173"/>
      <c r="C5" s="173"/>
      <c r="D5" s="173"/>
      <c r="E5" s="173"/>
      <c r="F5" s="173"/>
      <c r="G5" s="173"/>
      <c r="H5" s="173"/>
      <c r="I5" s="173"/>
      <c r="J5" s="173"/>
      <c r="K5" s="173"/>
      <c r="L5" s="173"/>
      <c r="M5" s="173"/>
      <c r="N5" s="173"/>
      <c r="O5" s="173"/>
      <c r="P5" s="173"/>
      <c r="Q5" s="173"/>
      <c r="R5" s="173"/>
      <c r="S5" s="173"/>
      <c r="T5" s="173"/>
      <c r="U5" s="173"/>
    </row>
    <row r="6" spans="1:23" s="169" customFormat="1" ht="12">
      <c r="B6" s="173"/>
      <c r="C6" s="173"/>
      <c r="D6" s="173"/>
      <c r="E6" s="173"/>
      <c r="F6" s="173"/>
      <c r="G6" s="173"/>
      <c r="H6" s="173"/>
      <c r="I6" s="173"/>
      <c r="J6" s="173"/>
      <c r="K6" s="173"/>
      <c r="L6" s="173"/>
      <c r="M6" s="173"/>
      <c r="N6" s="173"/>
      <c r="O6" s="173"/>
      <c r="P6" s="173"/>
      <c r="Q6" s="173"/>
      <c r="R6" s="173"/>
      <c r="S6" s="173"/>
      <c r="T6" s="173"/>
      <c r="U6" s="173"/>
    </row>
    <row r="7" spans="1:23" s="169" customFormat="1" ht="12">
      <c r="B7" s="173"/>
      <c r="C7" s="173"/>
      <c r="D7" s="173"/>
      <c r="E7" s="173"/>
      <c r="F7" s="173"/>
      <c r="G7" s="173"/>
      <c r="H7" s="173"/>
      <c r="I7" s="173"/>
      <c r="J7" s="173"/>
      <c r="K7" s="173"/>
      <c r="L7" s="173"/>
      <c r="M7" s="173"/>
      <c r="N7" s="173"/>
      <c r="O7" s="173"/>
      <c r="P7" s="173"/>
      <c r="Q7" s="173"/>
      <c r="R7" s="173"/>
      <c r="S7" s="173"/>
      <c r="T7" s="173"/>
      <c r="U7" s="173"/>
    </row>
    <row r="8" spans="1:23" s="169" customFormat="1" ht="12">
      <c r="B8" s="173"/>
      <c r="C8" s="173"/>
      <c r="D8" s="173"/>
      <c r="E8" s="173"/>
      <c r="F8" s="173"/>
      <c r="G8" s="173"/>
      <c r="H8" s="173"/>
      <c r="I8" s="173"/>
      <c r="J8" s="173"/>
      <c r="K8" s="173"/>
      <c r="L8" s="173"/>
      <c r="M8" s="173"/>
      <c r="N8" s="173"/>
      <c r="O8" s="173"/>
      <c r="P8" s="173"/>
      <c r="Q8" s="173"/>
      <c r="R8" s="173"/>
      <c r="S8" s="173"/>
      <c r="T8" s="173"/>
      <c r="U8" s="173"/>
    </row>
    <row r="9" spans="1:23" s="169" customFormat="1" ht="12">
      <c r="B9" s="173"/>
      <c r="C9" s="173"/>
      <c r="D9" s="173"/>
      <c r="E9" s="173"/>
      <c r="F9" s="173"/>
      <c r="G9" s="173"/>
      <c r="H9" s="173"/>
      <c r="I9" s="173"/>
      <c r="J9" s="173"/>
      <c r="K9" s="173"/>
      <c r="L9" s="173"/>
      <c r="M9" s="173"/>
      <c r="N9" s="173"/>
      <c r="O9" s="173"/>
      <c r="P9" s="173"/>
      <c r="Q9" s="173"/>
      <c r="R9" s="173"/>
      <c r="S9" s="173"/>
      <c r="T9" s="173"/>
      <c r="U9" s="173"/>
    </row>
    <row r="10" spans="1:23" s="169" customFormat="1" ht="12">
      <c r="A10" s="170"/>
      <c r="B10" s="173"/>
      <c r="C10" s="173"/>
      <c r="D10" s="173"/>
      <c r="E10" s="173"/>
      <c r="F10" s="173"/>
      <c r="G10" s="173"/>
      <c r="H10" s="173"/>
      <c r="I10" s="173"/>
      <c r="J10" s="173"/>
      <c r="K10" s="173"/>
      <c r="L10" s="173"/>
      <c r="M10" s="173"/>
      <c r="N10" s="173"/>
      <c r="O10" s="173"/>
      <c r="P10" s="173"/>
      <c r="Q10" s="173"/>
      <c r="R10" s="173"/>
      <c r="S10" s="173"/>
      <c r="T10" s="173"/>
      <c r="U10" s="173"/>
    </row>
    <row r="11" spans="1:23" s="169" customFormat="1" ht="12">
      <c r="A11" s="170"/>
      <c r="B11" s="174"/>
      <c r="C11" s="174"/>
      <c r="D11" s="175"/>
      <c r="E11" s="176"/>
      <c r="F11" s="175"/>
      <c r="G11" s="176"/>
      <c r="H11" s="175"/>
      <c r="I11" s="176"/>
      <c r="J11" s="175"/>
      <c r="K11" s="176"/>
      <c r="L11" s="175"/>
      <c r="M11" s="171"/>
      <c r="N11" s="174"/>
      <c r="O11" s="174"/>
      <c r="P11" s="174"/>
      <c r="Q11" s="174"/>
      <c r="R11" s="174"/>
      <c r="S11" s="174"/>
      <c r="T11" s="174"/>
      <c r="U11" s="174"/>
      <c r="V11" s="177"/>
      <c r="W11" s="177"/>
    </row>
    <row r="12" spans="1:23" s="169" customFormat="1" ht="12">
      <c r="A12" s="170"/>
      <c r="B12" s="174"/>
      <c r="C12" s="174"/>
      <c r="D12" s="178"/>
      <c r="E12" s="176"/>
      <c r="F12" s="178"/>
      <c r="G12" s="176"/>
      <c r="H12" s="178"/>
      <c r="I12" s="176"/>
      <c r="J12" s="178"/>
      <c r="K12" s="176"/>
      <c r="L12" s="178"/>
      <c r="M12" s="171"/>
      <c r="N12" s="174"/>
      <c r="O12" s="174"/>
      <c r="P12" s="174"/>
      <c r="Q12" s="174"/>
      <c r="R12" s="174"/>
      <c r="S12" s="174"/>
      <c r="T12" s="174"/>
      <c r="U12" s="174"/>
      <c r="V12" s="177"/>
      <c r="W12" s="177"/>
    </row>
    <row r="13" spans="1:23" s="164" customFormat="1" ht="12">
      <c r="U13" s="171"/>
    </row>
    <row r="14" spans="1:23" s="169" customFormat="1" ht="12">
      <c r="A14" s="170"/>
      <c r="B14" s="179"/>
      <c r="D14" s="172"/>
      <c r="E14" s="172"/>
      <c r="F14" s="172"/>
      <c r="G14" s="172"/>
      <c r="H14" s="172"/>
      <c r="I14" s="172"/>
      <c r="J14" s="172"/>
      <c r="K14" s="172"/>
      <c r="L14" s="172"/>
      <c r="M14" s="172"/>
      <c r="N14" s="172"/>
      <c r="O14" s="172"/>
      <c r="P14" s="172"/>
      <c r="Q14" s="172"/>
      <c r="R14" s="172"/>
      <c r="S14" s="172"/>
      <c r="T14" s="172"/>
      <c r="U14" s="418"/>
      <c r="V14" s="172"/>
    </row>
    <row r="15" spans="1:23" s="169" customFormat="1" ht="12">
      <c r="A15" s="170"/>
      <c r="B15" s="168" t="s">
        <v>984</v>
      </c>
      <c r="D15" s="168" t="s">
        <v>1029</v>
      </c>
      <c r="E15" s="172"/>
      <c r="F15" s="168" t="s">
        <v>765</v>
      </c>
      <c r="G15" s="172"/>
      <c r="H15" s="168" t="s">
        <v>766</v>
      </c>
      <c r="I15" s="172"/>
      <c r="J15" s="168" t="s">
        <v>767</v>
      </c>
      <c r="K15" s="172"/>
      <c r="L15" s="168" t="s">
        <v>768</v>
      </c>
      <c r="M15" s="172"/>
      <c r="N15" s="168" t="s">
        <v>769</v>
      </c>
      <c r="O15" s="172"/>
      <c r="P15" s="168" t="s">
        <v>770</v>
      </c>
      <c r="Q15" s="172"/>
      <c r="R15" s="168" t="s">
        <v>771</v>
      </c>
      <c r="S15" s="172"/>
      <c r="T15" s="168" t="s">
        <v>772</v>
      </c>
      <c r="U15" s="419"/>
      <c r="V15" s="172"/>
    </row>
    <row r="16" spans="1:23" s="10" customFormat="1" ht="11.1" customHeight="1">
      <c r="A16" s="170"/>
      <c r="B16" s="226"/>
      <c r="C16" s="171"/>
      <c r="D16" s="184"/>
      <c r="E16" s="184"/>
      <c r="F16" s="184"/>
      <c r="G16" s="184"/>
      <c r="H16" s="184"/>
      <c r="I16" s="184"/>
      <c r="J16" s="184"/>
      <c r="K16" s="169"/>
      <c r="L16" s="226"/>
      <c r="M16" s="226"/>
      <c r="N16" s="226"/>
      <c r="O16" s="226"/>
      <c r="P16" s="226"/>
      <c r="Q16" s="226"/>
      <c r="R16" s="226"/>
      <c r="S16" s="226"/>
      <c r="T16" s="226"/>
      <c r="U16" s="226"/>
      <c r="V16" s="169"/>
      <c r="W16" s="169"/>
    </row>
    <row r="17" spans="1:39" s="10" customFormat="1" ht="11.1" customHeight="1">
      <c r="A17" s="170"/>
      <c r="B17" s="506" t="s">
        <v>488</v>
      </c>
      <c r="C17" s="506"/>
      <c r="D17" s="506"/>
      <c r="E17" s="506"/>
      <c r="F17" s="506"/>
      <c r="G17" s="506"/>
      <c r="H17" s="506"/>
      <c r="I17" s="506"/>
      <c r="J17" s="506"/>
      <c r="K17" s="506"/>
      <c r="L17" s="506"/>
      <c r="M17" s="506"/>
      <c r="N17" s="506"/>
      <c r="O17" s="506"/>
      <c r="P17" s="506"/>
      <c r="Q17" s="506"/>
      <c r="R17" s="506"/>
      <c r="S17" s="506"/>
      <c r="T17" s="506"/>
      <c r="U17" s="420"/>
      <c r="V17" s="169"/>
      <c r="W17" s="169"/>
    </row>
    <row r="18" spans="1:39" s="10" customFormat="1" ht="11.1" customHeight="1">
      <c r="A18" s="170"/>
      <c r="B18" s="506"/>
      <c r="C18" s="506"/>
      <c r="D18" s="506"/>
      <c r="E18" s="506"/>
      <c r="F18" s="506"/>
      <c r="G18" s="506"/>
      <c r="H18" s="506"/>
      <c r="I18" s="506"/>
      <c r="J18" s="506"/>
      <c r="K18" s="506"/>
      <c r="L18" s="506"/>
      <c r="M18" s="506"/>
      <c r="N18" s="506"/>
      <c r="O18" s="506"/>
      <c r="P18" s="506"/>
      <c r="Q18" s="506"/>
      <c r="R18" s="506"/>
      <c r="S18" s="506"/>
      <c r="T18" s="506"/>
      <c r="U18" s="420"/>
      <c r="V18" s="169"/>
      <c r="W18" s="169"/>
    </row>
    <row r="19" spans="1:39" ht="11.1" customHeight="1">
      <c r="A19" s="507" t="s">
        <v>490</v>
      </c>
      <c r="B19" s="183" t="s">
        <v>25</v>
      </c>
      <c r="C19" s="227"/>
      <c r="D19" s="182">
        <f>'NEW Rates'!C8</f>
        <v>45</v>
      </c>
      <c r="E19" s="182"/>
      <c r="F19" s="182">
        <f>'NEW Rates'!D8</f>
        <v>46.1</v>
      </c>
      <c r="G19" s="182"/>
      <c r="H19" s="182">
        <f>'NEW Rates'!E8</f>
        <v>47.300000000000004</v>
      </c>
      <c r="I19" s="182"/>
      <c r="J19" s="182">
        <f>'NEW Rates'!F8</f>
        <v>49.400000000000006</v>
      </c>
      <c r="K19" s="182"/>
      <c r="L19" s="182">
        <f>'NEW Rates'!G8</f>
        <v>55.300000000000004</v>
      </c>
      <c r="M19" s="182"/>
      <c r="N19" s="182">
        <f>'NEW Rates'!H8</f>
        <v>56.550000000000004</v>
      </c>
      <c r="O19" s="182"/>
      <c r="P19" s="182">
        <f>'NEW Rates'!I8</f>
        <v>60.45</v>
      </c>
      <c r="Q19" s="182"/>
      <c r="R19" s="182">
        <f>'NEW Rates'!J8</f>
        <v>64.150000000000006</v>
      </c>
      <c r="S19" s="182"/>
      <c r="T19" s="182">
        <f>'NEW Rates'!K8</f>
        <v>71.150000000000006</v>
      </c>
      <c r="U19" s="181"/>
      <c r="V19" s="228"/>
      <c r="W19" s="184"/>
      <c r="Y19"/>
      <c r="AB19" s="4"/>
    </row>
    <row r="20" spans="1:39" ht="11.1" customHeight="1">
      <c r="A20" s="507"/>
      <c r="B20" s="180" t="s">
        <v>26</v>
      </c>
      <c r="C20" s="227"/>
      <c r="D20" s="181">
        <f>'NEW Rates'!C9</f>
        <v>48.65</v>
      </c>
      <c r="E20" s="181"/>
      <c r="F20" s="181">
        <f>'NEW Rates'!D9</f>
        <v>51.6</v>
      </c>
      <c r="G20" s="181"/>
      <c r="H20" s="181">
        <f>'NEW Rates'!E9</f>
        <v>53.95</v>
      </c>
      <c r="I20" s="181"/>
      <c r="J20" s="181">
        <f>'NEW Rates'!F9</f>
        <v>57.350000000000009</v>
      </c>
      <c r="K20" s="181"/>
      <c r="L20" s="181">
        <f>'NEW Rates'!G9</f>
        <v>64.100000000000009</v>
      </c>
      <c r="M20" s="181"/>
      <c r="N20" s="181">
        <f>'NEW Rates'!H9</f>
        <v>66.800000000000011</v>
      </c>
      <c r="O20" s="181"/>
      <c r="P20" s="181">
        <f>'NEW Rates'!I9</f>
        <v>73.75</v>
      </c>
      <c r="Q20" s="181"/>
      <c r="R20" s="181">
        <f>'NEW Rates'!J9</f>
        <v>79.150000000000006</v>
      </c>
      <c r="S20" s="181"/>
      <c r="T20" s="181">
        <f>'NEW Rates'!K9</f>
        <v>86.15</v>
      </c>
      <c r="U20" s="181"/>
      <c r="V20" s="229"/>
      <c r="W20" s="184"/>
      <c r="Y20"/>
      <c r="AB20" s="4"/>
      <c r="AC20" s="4"/>
      <c r="AD20" s="4"/>
      <c r="AE20" s="4"/>
      <c r="AF20" s="4"/>
      <c r="AG20" s="4"/>
      <c r="AH20" s="4"/>
      <c r="AI20" s="4"/>
    </row>
    <row r="21" spans="1:39" ht="11.1" customHeight="1">
      <c r="A21" s="507"/>
      <c r="B21" s="183" t="s">
        <v>27</v>
      </c>
      <c r="C21" s="227"/>
      <c r="D21" s="182">
        <f>'NEW Rates'!C10</f>
        <v>52.3</v>
      </c>
      <c r="E21" s="182"/>
      <c r="F21" s="182">
        <f>'NEW Rates'!D10</f>
        <v>57.1</v>
      </c>
      <c r="G21" s="182"/>
      <c r="H21" s="182">
        <f>'NEW Rates'!E10</f>
        <v>60.6</v>
      </c>
      <c r="I21" s="182"/>
      <c r="J21" s="182">
        <f>'NEW Rates'!F10</f>
        <v>65.300000000000011</v>
      </c>
      <c r="K21" s="182"/>
      <c r="L21" s="182">
        <f>'NEW Rates'!G10</f>
        <v>72.900000000000006</v>
      </c>
      <c r="M21" s="182"/>
      <c r="N21" s="182">
        <f>'NEW Rates'!H10</f>
        <v>75.250000000000014</v>
      </c>
      <c r="O21" s="182"/>
      <c r="P21" s="182">
        <f>'NEW Rates'!I10</f>
        <v>85.25</v>
      </c>
      <c r="Q21" s="182"/>
      <c r="R21" s="182">
        <f>'NEW Rates'!J10</f>
        <v>92.45</v>
      </c>
      <c r="S21" s="182"/>
      <c r="T21" s="182">
        <f>'NEW Rates'!K10</f>
        <v>101.15</v>
      </c>
      <c r="U21" s="181"/>
      <c r="V21" s="229"/>
      <c r="W21" s="184"/>
      <c r="Y21"/>
      <c r="AB21" s="4"/>
      <c r="AC21" s="4"/>
      <c r="AD21" s="4"/>
      <c r="AE21" s="4"/>
      <c r="AF21" s="4"/>
      <c r="AG21" s="4"/>
      <c r="AH21" s="4"/>
      <c r="AI21" s="4"/>
    </row>
    <row r="22" spans="1:39" ht="11.1" customHeight="1">
      <c r="A22" s="507"/>
      <c r="B22" s="180" t="s">
        <v>28</v>
      </c>
      <c r="C22" s="227"/>
      <c r="D22" s="181">
        <f>'NEW Rates'!C11</f>
        <v>54.8</v>
      </c>
      <c r="E22" s="181"/>
      <c r="F22" s="181">
        <f>'NEW Rates'!D11</f>
        <v>60.800000000000004</v>
      </c>
      <c r="G22" s="181"/>
      <c r="H22" s="181">
        <f>'NEW Rates'!E11</f>
        <v>65.599999999999994</v>
      </c>
      <c r="I22" s="181"/>
      <c r="J22" s="181">
        <f>'NEW Rates'!F11</f>
        <v>71.500000000000014</v>
      </c>
      <c r="K22" s="181"/>
      <c r="L22" s="181">
        <f>'NEW Rates'!G11</f>
        <v>81.7</v>
      </c>
      <c r="M22" s="181"/>
      <c r="N22" s="181">
        <f>'NEW Rates'!H11</f>
        <v>83.700000000000017</v>
      </c>
      <c r="O22" s="181"/>
      <c r="P22" s="181">
        <f>'NEW Rates'!I11</f>
        <v>96.75</v>
      </c>
      <c r="Q22" s="181"/>
      <c r="R22" s="181">
        <f>'NEW Rates'!J11</f>
        <v>105.75</v>
      </c>
      <c r="S22" s="181"/>
      <c r="T22" s="181">
        <f>'NEW Rates'!K11</f>
        <v>116.15</v>
      </c>
      <c r="U22" s="181"/>
      <c r="V22" s="229"/>
      <c r="W22" s="184"/>
      <c r="Y22"/>
      <c r="AB22" s="4"/>
      <c r="AC22" s="4"/>
      <c r="AD22" s="4"/>
      <c r="AE22" s="4"/>
      <c r="AF22" s="4"/>
      <c r="AG22" s="4"/>
      <c r="AH22" s="4"/>
      <c r="AI22" s="4"/>
    </row>
    <row r="23" spans="1:39" ht="11.1" customHeight="1">
      <c r="A23" s="507"/>
      <c r="B23" s="183" t="s">
        <v>29</v>
      </c>
      <c r="C23" s="227"/>
      <c r="D23" s="182">
        <f>'NEW Rates'!C12</f>
        <v>57.3</v>
      </c>
      <c r="E23" s="182"/>
      <c r="F23" s="182">
        <f>'NEW Rates'!D12</f>
        <v>64.5</v>
      </c>
      <c r="G23" s="182"/>
      <c r="H23" s="182">
        <f>'NEW Rates'!E12</f>
        <v>70.599999999999994</v>
      </c>
      <c r="I23" s="182"/>
      <c r="J23" s="182">
        <f>'NEW Rates'!F12</f>
        <v>77.700000000000017</v>
      </c>
      <c r="K23" s="182"/>
      <c r="L23" s="182">
        <f>'NEW Rates'!G12</f>
        <v>90.5</v>
      </c>
      <c r="M23" s="182"/>
      <c r="N23" s="182">
        <f>'NEW Rates'!H12</f>
        <v>92.15000000000002</v>
      </c>
      <c r="O23" s="182"/>
      <c r="P23" s="182">
        <f>'NEW Rates'!I12</f>
        <v>108.25</v>
      </c>
      <c r="Q23" s="182"/>
      <c r="R23" s="182">
        <f>'NEW Rates'!J12</f>
        <v>119.05</v>
      </c>
      <c r="S23" s="182"/>
      <c r="T23" s="182">
        <f>'NEW Rates'!K12</f>
        <v>131.15</v>
      </c>
      <c r="U23" s="181"/>
      <c r="V23" s="229"/>
      <c r="W23" s="184"/>
      <c r="Y23"/>
      <c r="AB23" s="4"/>
      <c r="AC23" s="4"/>
      <c r="AD23" s="4"/>
      <c r="AE23" s="4"/>
      <c r="AF23" s="4"/>
      <c r="AG23" s="4"/>
      <c r="AH23" s="4"/>
      <c r="AI23" s="4"/>
    </row>
    <row r="24" spans="1:39" ht="11.1" customHeight="1">
      <c r="A24" s="507"/>
      <c r="B24" s="180" t="s">
        <v>30</v>
      </c>
      <c r="C24" s="227"/>
      <c r="D24" s="181">
        <f>'NEW Rates'!C13</f>
        <v>59.8</v>
      </c>
      <c r="E24" s="181"/>
      <c r="F24" s="181">
        <f>'NEW Rates'!D13</f>
        <v>68.2</v>
      </c>
      <c r="G24" s="181"/>
      <c r="H24" s="181">
        <f>'NEW Rates'!E13</f>
        <v>75.599999999999994</v>
      </c>
      <c r="I24" s="181"/>
      <c r="J24" s="181">
        <f>'NEW Rates'!F13</f>
        <v>83.90000000000002</v>
      </c>
      <c r="K24" s="181"/>
      <c r="L24" s="181">
        <f>'NEW Rates'!G13</f>
        <v>99.3</v>
      </c>
      <c r="M24" s="181"/>
      <c r="N24" s="181">
        <f>'NEW Rates'!H13</f>
        <v>100.60000000000002</v>
      </c>
      <c r="O24" s="181"/>
      <c r="P24" s="181">
        <f>'NEW Rates'!I13</f>
        <v>119.75</v>
      </c>
      <c r="Q24" s="181"/>
      <c r="R24" s="181">
        <f>'NEW Rates'!J13</f>
        <v>132.35</v>
      </c>
      <c r="S24" s="181"/>
      <c r="T24" s="181">
        <f>'NEW Rates'!K13</f>
        <v>146.15</v>
      </c>
      <c r="U24" s="181"/>
      <c r="V24" s="229"/>
      <c r="W24" s="184"/>
      <c r="Y24"/>
      <c r="AB24" s="4"/>
      <c r="AC24" s="4"/>
      <c r="AD24" s="4"/>
      <c r="AE24" s="4"/>
      <c r="AF24" s="4"/>
      <c r="AG24" s="4"/>
      <c r="AH24" s="4"/>
      <c r="AI24" s="4"/>
    </row>
    <row r="25" spans="1:39" ht="11.1" customHeight="1">
      <c r="A25" s="507"/>
      <c r="B25" s="183" t="s">
        <v>31</v>
      </c>
      <c r="C25" s="227"/>
      <c r="D25" s="182">
        <f>'NEW Rates'!C14</f>
        <v>62.3</v>
      </c>
      <c r="E25" s="182"/>
      <c r="F25" s="182">
        <f>'NEW Rates'!D14</f>
        <v>71.900000000000006</v>
      </c>
      <c r="G25" s="182"/>
      <c r="H25" s="182">
        <f>'NEW Rates'!E14</f>
        <v>80.599999999999994</v>
      </c>
      <c r="I25" s="182"/>
      <c r="J25" s="182">
        <f>'NEW Rates'!F14</f>
        <v>90.100000000000023</v>
      </c>
      <c r="K25" s="182"/>
      <c r="L25" s="182">
        <f>'NEW Rates'!G14</f>
        <v>108.1</v>
      </c>
      <c r="M25" s="182"/>
      <c r="N25" s="182">
        <f>'NEW Rates'!H14</f>
        <v>109.05000000000003</v>
      </c>
      <c r="O25" s="182"/>
      <c r="P25" s="182">
        <f>'NEW Rates'!I14</f>
        <v>131.25</v>
      </c>
      <c r="Q25" s="182"/>
      <c r="R25" s="182">
        <f>'NEW Rates'!J14</f>
        <v>145.65</v>
      </c>
      <c r="S25" s="182"/>
      <c r="T25" s="182">
        <f>'NEW Rates'!K14</f>
        <v>161.15</v>
      </c>
      <c r="U25" s="181"/>
      <c r="V25" s="228"/>
      <c r="W25" s="184"/>
      <c r="Y25"/>
      <c r="Z25" s="3"/>
      <c r="AA25" s="3"/>
      <c r="AB25" s="5"/>
      <c r="AC25" s="5"/>
      <c r="AD25" s="5"/>
      <c r="AE25" s="5"/>
      <c r="AF25" s="5"/>
      <c r="AG25" s="5"/>
      <c r="AH25" s="5"/>
      <c r="AI25" s="5"/>
      <c r="AJ25" s="3"/>
      <c r="AK25" s="3"/>
      <c r="AL25" s="3"/>
      <c r="AM25" s="3"/>
    </row>
    <row r="26" spans="1:39" ht="11.1" customHeight="1">
      <c r="A26" s="507"/>
      <c r="B26" s="180" t="s">
        <v>32</v>
      </c>
      <c r="C26" s="227"/>
      <c r="D26" s="181">
        <f>'NEW Rates'!C15</f>
        <v>64.8</v>
      </c>
      <c r="E26" s="181"/>
      <c r="F26" s="181">
        <f>'NEW Rates'!D15</f>
        <v>75.600000000000009</v>
      </c>
      <c r="G26" s="181"/>
      <c r="H26" s="181">
        <f>'NEW Rates'!E15</f>
        <v>85.6</v>
      </c>
      <c r="I26" s="181"/>
      <c r="J26" s="181">
        <f>'NEW Rates'!F15</f>
        <v>96.300000000000026</v>
      </c>
      <c r="K26" s="181"/>
      <c r="L26" s="181">
        <f>'NEW Rates'!G15</f>
        <v>116.89999999999999</v>
      </c>
      <c r="M26" s="181"/>
      <c r="N26" s="181">
        <f>'NEW Rates'!H15</f>
        <v>117.50000000000003</v>
      </c>
      <c r="O26" s="181"/>
      <c r="P26" s="181">
        <f>'NEW Rates'!I15</f>
        <v>142.75</v>
      </c>
      <c r="Q26" s="181"/>
      <c r="R26" s="181">
        <f>'NEW Rates'!J15</f>
        <v>158.95000000000002</v>
      </c>
      <c r="S26" s="181"/>
      <c r="T26" s="181">
        <f>'NEW Rates'!K15</f>
        <v>176.15</v>
      </c>
      <c r="U26" s="181"/>
      <c r="V26" s="229"/>
      <c r="W26" s="184"/>
      <c r="Y26"/>
      <c r="Z26" s="3"/>
      <c r="AA26" s="3"/>
      <c r="AB26" s="5"/>
      <c r="AC26" s="5"/>
      <c r="AD26" s="5"/>
      <c r="AE26" s="5"/>
      <c r="AF26" s="5"/>
      <c r="AG26" s="5"/>
      <c r="AH26" s="5"/>
      <c r="AI26" s="5"/>
      <c r="AJ26" s="3"/>
      <c r="AK26" s="3"/>
      <c r="AL26" s="3"/>
      <c r="AM26" s="3"/>
    </row>
    <row r="27" spans="1:39" ht="11.1" customHeight="1">
      <c r="A27" s="507"/>
      <c r="B27" s="183" t="s">
        <v>33</v>
      </c>
      <c r="C27" s="227"/>
      <c r="D27" s="182">
        <f>'NEW Rates'!C16</f>
        <v>67.3</v>
      </c>
      <c r="E27" s="182"/>
      <c r="F27" s="182">
        <f>'NEW Rates'!D16</f>
        <v>79.300000000000011</v>
      </c>
      <c r="G27" s="182"/>
      <c r="H27" s="182">
        <f>'NEW Rates'!E16</f>
        <v>90.6</v>
      </c>
      <c r="I27" s="182"/>
      <c r="J27" s="182">
        <f>'NEW Rates'!F16</f>
        <v>102.50000000000003</v>
      </c>
      <c r="K27" s="182"/>
      <c r="L27" s="182">
        <f>'NEW Rates'!G16</f>
        <v>125.69999999999999</v>
      </c>
      <c r="M27" s="182"/>
      <c r="N27" s="182">
        <f>'NEW Rates'!H16</f>
        <v>125.95000000000003</v>
      </c>
      <c r="O27" s="182"/>
      <c r="P27" s="182">
        <f>'NEW Rates'!I16</f>
        <v>154.25</v>
      </c>
      <c r="Q27" s="182"/>
      <c r="R27" s="182">
        <f>'NEW Rates'!J16</f>
        <v>172.25000000000003</v>
      </c>
      <c r="S27" s="182"/>
      <c r="T27" s="182">
        <f>'NEW Rates'!K16</f>
        <v>191.15</v>
      </c>
      <c r="U27" s="181"/>
      <c r="V27" s="229"/>
      <c r="W27" s="184"/>
      <c r="Y27"/>
      <c r="Z27" s="3"/>
      <c r="AA27" s="3"/>
      <c r="AB27" s="5"/>
      <c r="AC27" s="5"/>
      <c r="AD27" s="5"/>
      <c r="AE27" s="5"/>
      <c r="AF27" s="5"/>
      <c r="AG27" s="5"/>
      <c r="AH27" s="5"/>
      <c r="AI27" s="5"/>
      <c r="AJ27" s="3"/>
      <c r="AK27" s="3"/>
      <c r="AL27" s="3"/>
      <c r="AM27" s="3"/>
    </row>
    <row r="28" spans="1:39" ht="11.1" customHeight="1">
      <c r="A28" s="507"/>
      <c r="B28" s="180" t="s">
        <v>34</v>
      </c>
      <c r="C28" s="227"/>
      <c r="D28" s="181">
        <f>'NEW Rates'!C17</f>
        <v>69.8</v>
      </c>
      <c r="E28" s="181"/>
      <c r="F28" s="181">
        <f>'NEW Rates'!D17</f>
        <v>83.000000000000014</v>
      </c>
      <c r="G28" s="181"/>
      <c r="H28" s="181">
        <f>'NEW Rates'!E17</f>
        <v>95.6</v>
      </c>
      <c r="I28" s="181"/>
      <c r="J28" s="181">
        <f>'NEW Rates'!F17</f>
        <v>108.70000000000003</v>
      </c>
      <c r="K28" s="181"/>
      <c r="L28" s="181">
        <f>'NEW Rates'!G17</f>
        <v>134.5</v>
      </c>
      <c r="M28" s="181"/>
      <c r="N28" s="181">
        <f>'NEW Rates'!H17</f>
        <v>134.40000000000003</v>
      </c>
      <c r="O28" s="181"/>
      <c r="P28" s="181">
        <f>'NEW Rates'!I17</f>
        <v>165.75</v>
      </c>
      <c r="Q28" s="181"/>
      <c r="R28" s="181">
        <f>'NEW Rates'!J17</f>
        <v>185.55000000000004</v>
      </c>
      <c r="S28" s="181"/>
      <c r="T28" s="181">
        <f>'NEW Rates'!K17</f>
        <v>206.15</v>
      </c>
      <c r="U28" s="181"/>
      <c r="V28" s="229"/>
      <c r="W28" s="184"/>
      <c r="Y28"/>
      <c r="Z28" s="3"/>
      <c r="AA28" s="3"/>
      <c r="AB28" s="5"/>
      <c r="AC28" s="5"/>
      <c r="AD28" s="5"/>
      <c r="AE28" s="5"/>
      <c r="AF28" s="5"/>
      <c r="AG28" s="5"/>
      <c r="AH28" s="5"/>
      <c r="AI28" s="5"/>
      <c r="AJ28" s="3"/>
      <c r="AK28" s="3"/>
      <c r="AL28" s="3"/>
      <c r="AM28" s="3"/>
    </row>
    <row r="29" spans="1:39" ht="11.1" customHeight="1">
      <c r="A29" s="507"/>
      <c r="B29" s="183" t="s">
        <v>35</v>
      </c>
      <c r="C29" s="227"/>
      <c r="D29" s="182">
        <f>'NEW Rates'!C18</f>
        <v>74.5</v>
      </c>
      <c r="E29" s="182"/>
      <c r="F29" s="182">
        <f>'NEW Rates'!D18</f>
        <v>89.850000000000009</v>
      </c>
      <c r="G29" s="182"/>
      <c r="H29" s="182">
        <f>'NEW Rates'!E18</f>
        <v>103.1</v>
      </c>
      <c r="I29" s="182"/>
      <c r="J29" s="182">
        <f>'NEW Rates'!F18</f>
        <v>115.20000000000003</v>
      </c>
      <c r="K29" s="182"/>
      <c r="L29" s="182">
        <f>'NEW Rates'!G18</f>
        <v>147.1</v>
      </c>
      <c r="M29" s="182"/>
      <c r="N29" s="182">
        <f>'NEW Rates'!H18</f>
        <v>147.40000000000003</v>
      </c>
      <c r="O29" s="182"/>
      <c r="P29" s="182">
        <f>'NEW Rates'!I18</f>
        <v>180.9</v>
      </c>
      <c r="Q29" s="182"/>
      <c r="R29" s="182">
        <f>'NEW Rates'!J18</f>
        <v>202.35000000000005</v>
      </c>
      <c r="S29" s="182"/>
      <c r="T29" s="182">
        <f>'NEW Rates'!K18</f>
        <v>227.45000000000002</v>
      </c>
      <c r="U29" s="181"/>
      <c r="V29" s="229"/>
      <c r="W29" s="184"/>
      <c r="Y29"/>
      <c r="Z29" s="3"/>
      <c r="AA29" s="3"/>
      <c r="AB29" s="5"/>
      <c r="AC29" s="5"/>
      <c r="AD29" s="5"/>
      <c r="AE29" s="5"/>
      <c r="AF29" s="5"/>
      <c r="AG29" s="5"/>
      <c r="AH29" s="5"/>
      <c r="AI29" s="5"/>
      <c r="AJ29" s="3"/>
      <c r="AK29" s="3"/>
      <c r="AL29" s="3"/>
      <c r="AM29" s="3"/>
    </row>
    <row r="30" spans="1:39" ht="11.1" customHeight="1">
      <c r="A30" s="507"/>
      <c r="B30" s="180" t="s">
        <v>36</v>
      </c>
      <c r="C30" s="227"/>
      <c r="D30" s="181">
        <f>'NEW Rates'!C19</f>
        <v>79.2</v>
      </c>
      <c r="E30" s="181"/>
      <c r="F30" s="181">
        <f>'NEW Rates'!D19</f>
        <v>96.7</v>
      </c>
      <c r="G30" s="181"/>
      <c r="H30" s="181">
        <f>'NEW Rates'!E19</f>
        <v>110.6</v>
      </c>
      <c r="I30" s="181"/>
      <c r="J30" s="181">
        <f>'NEW Rates'!F19</f>
        <v>121.70000000000003</v>
      </c>
      <c r="K30" s="181"/>
      <c r="L30" s="181">
        <f>'NEW Rates'!G19</f>
        <v>159.69999999999999</v>
      </c>
      <c r="M30" s="181"/>
      <c r="N30" s="181">
        <f>'NEW Rates'!H19</f>
        <v>160.40000000000003</v>
      </c>
      <c r="O30" s="181"/>
      <c r="P30" s="181">
        <f>'NEW Rates'!I19</f>
        <v>196.05</v>
      </c>
      <c r="Q30" s="181"/>
      <c r="R30" s="181">
        <f>'NEW Rates'!J19</f>
        <v>219.15000000000006</v>
      </c>
      <c r="S30" s="181"/>
      <c r="T30" s="181">
        <f>'NEW Rates'!K19</f>
        <v>248.75000000000003</v>
      </c>
      <c r="U30" s="181"/>
      <c r="V30" s="229"/>
      <c r="W30" s="184"/>
      <c r="Y30"/>
      <c r="Z30" s="3"/>
      <c r="AA30" s="3"/>
      <c r="AB30" s="5"/>
      <c r="AC30" s="5"/>
      <c r="AD30" s="5"/>
      <c r="AE30" s="5"/>
      <c r="AF30" s="5"/>
      <c r="AG30" s="5"/>
      <c r="AH30" s="5"/>
      <c r="AI30" s="5"/>
      <c r="AJ30" s="3"/>
      <c r="AK30" s="3"/>
      <c r="AL30" s="3"/>
      <c r="AM30" s="3"/>
    </row>
    <row r="31" spans="1:39" ht="11.1" customHeight="1">
      <c r="A31" s="507"/>
      <c r="B31" s="183" t="s">
        <v>37</v>
      </c>
      <c r="C31" s="227"/>
      <c r="D31" s="182">
        <f>'NEW Rates'!C20</f>
        <v>83.9</v>
      </c>
      <c r="E31" s="182"/>
      <c r="F31" s="182">
        <f>'NEW Rates'!D20</f>
        <v>103.55</v>
      </c>
      <c r="G31" s="182"/>
      <c r="H31" s="182">
        <f>'NEW Rates'!E20</f>
        <v>118.1</v>
      </c>
      <c r="I31" s="182"/>
      <c r="J31" s="182">
        <f>'NEW Rates'!F20</f>
        <v>128.20000000000005</v>
      </c>
      <c r="K31" s="182"/>
      <c r="L31" s="182">
        <f>'NEW Rates'!G20</f>
        <v>172.29999999999998</v>
      </c>
      <c r="M31" s="182"/>
      <c r="N31" s="182">
        <f>'NEW Rates'!H20</f>
        <v>173.40000000000003</v>
      </c>
      <c r="O31" s="182"/>
      <c r="P31" s="182">
        <f>'NEW Rates'!I20</f>
        <v>211.20000000000002</v>
      </c>
      <c r="Q31" s="182"/>
      <c r="R31" s="182">
        <f>'NEW Rates'!J20</f>
        <v>235.95000000000007</v>
      </c>
      <c r="S31" s="182"/>
      <c r="T31" s="182">
        <f>'NEW Rates'!K20</f>
        <v>270.05</v>
      </c>
      <c r="U31" s="181"/>
      <c r="V31" s="229"/>
      <c r="W31" s="184"/>
      <c r="Y31"/>
      <c r="Z31" s="3"/>
      <c r="AA31" s="3"/>
      <c r="AB31" s="5"/>
      <c r="AC31" s="5"/>
      <c r="AD31" s="5"/>
      <c r="AE31" s="5"/>
      <c r="AF31" s="5"/>
      <c r="AG31" s="5"/>
      <c r="AH31" s="5"/>
      <c r="AI31" s="5"/>
      <c r="AJ31" s="3"/>
      <c r="AK31" s="3"/>
      <c r="AL31" s="3"/>
      <c r="AM31" s="3"/>
    </row>
    <row r="32" spans="1:39" ht="11.1" customHeight="1">
      <c r="A32" s="507"/>
      <c r="B32" s="180" t="s">
        <v>38</v>
      </c>
      <c r="C32" s="227"/>
      <c r="D32" s="181">
        <f>'NEW Rates'!C21</f>
        <v>88.600000000000009</v>
      </c>
      <c r="E32" s="181"/>
      <c r="F32" s="181">
        <f>'NEW Rates'!D21</f>
        <v>110.39999999999999</v>
      </c>
      <c r="G32" s="181"/>
      <c r="H32" s="181">
        <f>'NEW Rates'!E21</f>
        <v>125.6</v>
      </c>
      <c r="I32" s="181"/>
      <c r="J32" s="181">
        <f>'NEW Rates'!F21</f>
        <v>134.70000000000005</v>
      </c>
      <c r="K32" s="181"/>
      <c r="L32" s="181">
        <f>'NEW Rates'!G21</f>
        <v>184.89999999999998</v>
      </c>
      <c r="M32" s="181"/>
      <c r="N32" s="181">
        <f>'NEW Rates'!H21</f>
        <v>186.40000000000003</v>
      </c>
      <c r="O32" s="181"/>
      <c r="P32" s="181">
        <f>'NEW Rates'!I21</f>
        <v>226.35000000000002</v>
      </c>
      <c r="Q32" s="181"/>
      <c r="R32" s="181">
        <f>'NEW Rates'!J21</f>
        <v>252.75000000000009</v>
      </c>
      <c r="S32" s="181"/>
      <c r="T32" s="181">
        <f>'NEW Rates'!K21</f>
        <v>291.35000000000002</v>
      </c>
      <c r="U32" s="181"/>
      <c r="V32" s="229"/>
      <c r="W32" s="184"/>
      <c r="Y32"/>
      <c r="Z32" s="3"/>
      <c r="AA32" s="3"/>
      <c r="AB32" s="5"/>
      <c r="AC32" s="5"/>
      <c r="AD32" s="5"/>
      <c r="AE32" s="5"/>
      <c r="AF32" s="5"/>
      <c r="AG32" s="5"/>
      <c r="AH32" s="5"/>
      <c r="AI32" s="5"/>
      <c r="AJ32" s="3"/>
      <c r="AK32" s="3"/>
      <c r="AL32" s="3"/>
      <c r="AM32" s="3"/>
    </row>
    <row r="33" spans="1:39" ht="11.1" customHeight="1">
      <c r="A33" s="507"/>
      <c r="B33" s="183" t="s">
        <v>39</v>
      </c>
      <c r="C33" s="227"/>
      <c r="D33" s="182">
        <f>'NEW Rates'!C22</f>
        <v>93.300000000000011</v>
      </c>
      <c r="E33" s="182"/>
      <c r="F33" s="182">
        <f>'NEW Rates'!D22</f>
        <v>117.24999999999999</v>
      </c>
      <c r="G33" s="182"/>
      <c r="H33" s="182">
        <f>'NEW Rates'!E22</f>
        <v>133.1</v>
      </c>
      <c r="I33" s="182"/>
      <c r="J33" s="182">
        <f>'NEW Rates'!F22</f>
        <v>141.20000000000005</v>
      </c>
      <c r="K33" s="182"/>
      <c r="L33" s="182">
        <f>'NEW Rates'!G22</f>
        <v>197.49999999999997</v>
      </c>
      <c r="M33" s="182"/>
      <c r="N33" s="182">
        <f>'NEW Rates'!H22</f>
        <v>199.40000000000003</v>
      </c>
      <c r="O33" s="182"/>
      <c r="P33" s="182">
        <f>'NEW Rates'!I22</f>
        <v>241.50000000000003</v>
      </c>
      <c r="Q33" s="182"/>
      <c r="R33" s="182">
        <f>'NEW Rates'!J22</f>
        <v>269.55000000000007</v>
      </c>
      <c r="S33" s="182"/>
      <c r="T33" s="182">
        <f>'NEW Rates'!K22</f>
        <v>312.65000000000003</v>
      </c>
      <c r="U33" s="181"/>
      <c r="V33" s="229"/>
      <c r="W33" s="184"/>
      <c r="Y33"/>
      <c r="Z33" s="3"/>
      <c r="AA33" s="3"/>
      <c r="AB33" s="5"/>
      <c r="AC33" s="5"/>
      <c r="AD33" s="5"/>
      <c r="AE33" s="5"/>
      <c r="AF33" s="5"/>
      <c r="AG33" s="5"/>
      <c r="AH33" s="5"/>
      <c r="AI33" s="5"/>
      <c r="AJ33" s="3"/>
      <c r="AK33" s="3"/>
      <c r="AL33" s="3"/>
      <c r="AM33" s="3"/>
    </row>
    <row r="34" spans="1:39" ht="11.1" customHeight="1">
      <c r="A34" s="507"/>
      <c r="B34" s="180" t="s">
        <v>40</v>
      </c>
      <c r="C34" s="227"/>
      <c r="D34" s="181">
        <f>'NEW Rates'!C23</f>
        <v>98.050000000000011</v>
      </c>
      <c r="E34" s="181"/>
      <c r="F34" s="181">
        <f>'NEW Rates'!D23</f>
        <v>124.19999999999999</v>
      </c>
      <c r="G34" s="181"/>
      <c r="H34" s="181">
        <f>'NEW Rates'!E23</f>
        <v>141.6</v>
      </c>
      <c r="I34" s="181"/>
      <c r="J34" s="181">
        <f>'NEW Rates'!F23</f>
        <v>152.50000000000006</v>
      </c>
      <c r="K34" s="181"/>
      <c r="L34" s="181">
        <f>'NEW Rates'!G23</f>
        <v>211.39999999999998</v>
      </c>
      <c r="M34" s="181"/>
      <c r="N34" s="181">
        <f>'NEW Rates'!H23</f>
        <v>214.15000000000003</v>
      </c>
      <c r="O34" s="181"/>
      <c r="P34" s="181">
        <f>'NEW Rates'!I23</f>
        <v>260.60000000000002</v>
      </c>
      <c r="Q34" s="181"/>
      <c r="R34" s="181">
        <f>'NEW Rates'!J23</f>
        <v>295.55000000000007</v>
      </c>
      <c r="S34" s="181"/>
      <c r="T34" s="181">
        <f>'NEW Rates'!K23</f>
        <v>343.85</v>
      </c>
      <c r="U34" s="181"/>
      <c r="V34" s="229"/>
      <c r="W34" s="184"/>
      <c r="Y34"/>
      <c r="Z34" s="3"/>
      <c r="AA34" s="3"/>
      <c r="AB34" s="5"/>
      <c r="AC34" s="5"/>
      <c r="AD34" s="5"/>
      <c r="AE34" s="5"/>
      <c r="AF34" s="5"/>
      <c r="AG34" s="5"/>
      <c r="AH34" s="5"/>
      <c r="AI34" s="5"/>
      <c r="AJ34" s="3"/>
      <c r="AK34" s="3"/>
      <c r="AL34" s="3"/>
      <c r="AM34" s="3"/>
    </row>
    <row r="35" spans="1:39" ht="11.1" customHeight="1">
      <c r="A35" s="507"/>
      <c r="B35" s="183" t="s">
        <v>41</v>
      </c>
      <c r="C35" s="227"/>
      <c r="D35" s="182">
        <f>'NEW Rates'!C24</f>
        <v>102.80000000000001</v>
      </c>
      <c r="E35" s="182"/>
      <c r="F35" s="182">
        <f>'NEW Rates'!D24</f>
        <v>131.14999999999998</v>
      </c>
      <c r="G35" s="182"/>
      <c r="H35" s="182">
        <f>'NEW Rates'!E24</f>
        <v>150.1</v>
      </c>
      <c r="I35" s="182"/>
      <c r="J35" s="182">
        <f>'NEW Rates'!F24</f>
        <v>163.80000000000007</v>
      </c>
      <c r="K35" s="182"/>
      <c r="L35" s="182">
        <f>'NEW Rates'!G24</f>
        <v>225.29999999999998</v>
      </c>
      <c r="M35" s="182"/>
      <c r="N35" s="182">
        <f>'NEW Rates'!H24</f>
        <v>228.90000000000003</v>
      </c>
      <c r="O35" s="182"/>
      <c r="P35" s="182">
        <f>'NEW Rates'!I24</f>
        <v>279.70000000000005</v>
      </c>
      <c r="Q35" s="182"/>
      <c r="R35" s="182">
        <f>'NEW Rates'!J24</f>
        <v>321.55000000000007</v>
      </c>
      <c r="S35" s="182"/>
      <c r="T35" s="182">
        <f>'NEW Rates'!K24</f>
        <v>375.05</v>
      </c>
      <c r="U35" s="181"/>
      <c r="V35" s="229"/>
      <c r="W35" s="184"/>
      <c r="Y35"/>
      <c r="Z35" s="3"/>
      <c r="AA35" s="3"/>
      <c r="AB35" s="5"/>
      <c r="AC35" s="5"/>
      <c r="AD35" s="5"/>
      <c r="AE35" s="5"/>
      <c r="AF35" s="5"/>
      <c r="AG35" s="5"/>
      <c r="AH35" s="5"/>
      <c r="AI35" s="5"/>
      <c r="AJ35" s="3"/>
      <c r="AK35" s="3"/>
      <c r="AL35" s="3"/>
      <c r="AM35" s="3"/>
    </row>
    <row r="36" spans="1:39" ht="11.1" customHeight="1">
      <c r="A36" s="507"/>
      <c r="B36" s="180" t="s">
        <v>42</v>
      </c>
      <c r="C36" s="227"/>
      <c r="D36" s="181">
        <f>'NEW Rates'!C25</f>
        <v>107.55000000000001</v>
      </c>
      <c r="E36" s="181"/>
      <c r="F36" s="181">
        <f>'NEW Rates'!D25</f>
        <v>138.09999999999997</v>
      </c>
      <c r="G36" s="181"/>
      <c r="H36" s="181">
        <f>'NEW Rates'!E25</f>
        <v>158.6</v>
      </c>
      <c r="I36" s="181"/>
      <c r="J36" s="181">
        <f>'NEW Rates'!F25</f>
        <v>175.10000000000008</v>
      </c>
      <c r="K36" s="181"/>
      <c r="L36" s="181">
        <f>'NEW Rates'!G25</f>
        <v>239.2</v>
      </c>
      <c r="M36" s="181"/>
      <c r="N36" s="181">
        <f>'NEW Rates'!H25</f>
        <v>243.65000000000003</v>
      </c>
      <c r="O36" s="181"/>
      <c r="P36" s="181">
        <f>'NEW Rates'!I25</f>
        <v>298.80000000000007</v>
      </c>
      <c r="Q36" s="181"/>
      <c r="R36" s="181">
        <f>'NEW Rates'!J25</f>
        <v>347.55000000000007</v>
      </c>
      <c r="S36" s="181"/>
      <c r="T36" s="181">
        <f>'NEW Rates'!K25</f>
        <v>406.25</v>
      </c>
      <c r="U36" s="181"/>
      <c r="V36" s="229"/>
      <c r="W36" s="184"/>
      <c r="Y36"/>
      <c r="Z36" s="3"/>
      <c r="AA36" s="3"/>
      <c r="AB36" s="5"/>
      <c r="AC36" s="5"/>
      <c r="AD36" s="5"/>
      <c r="AE36" s="5"/>
      <c r="AF36" s="5"/>
      <c r="AG36" s="5"/>
      <c r="AH36" s="5"/>
      <c r="AI36" s="5"/>
      <c r="AJ36" s="3"/>
      <c r="AK36" s="3"/>
      <c r="AL36" s="3"/>
      <c r="AM36" s="3"/>
    </row>
    <row r="37" spans="1:39" ht="11.1" customHeight="1">
      <c r="A37" s="507"/>
      <c r="B37" s="183" t="s">
        <v>43</v>
      </c>
      <c r="C37" s="227"/>
      <c r="D37" s="182">
        <f>'NEW Rates'!C26</f>
        <v>112.30000000000001</v>
      </c>
      <c r="E37" s="182"/>
      <c r="F37" s="182">
        <f>'NEW Rates'!D26</f>
        <v>145.04999999999995</v>
      </c>
      <c r="G37" s="182"/>
      <c r="H37" s="182">
        <f>'NEW Rates'!E26</f>
        <v>167.1</v>
      </c>
      <c r="I37" s="182"/>
      <c r="J37" s="182">
        <f>'NEW Rates'!F26</f>
        <v>186.40000000000009</v>
      </c>
      <c r="K37" s="182"/>
      <c r="L37" s="182">
        <f>'NEW Rates'!G26</f>
        <v>253.1</v>
      </c>
      <c r="M37" s="182"/>
      <c r="N37" s="182">
        <f>'NEW Rates'!H26</f>
        <v>258.40000000000003</v>
      </c>
      <c r="O37" s="182"/>
      <c r="P37" s="182">
        <f>'NEW Rates'!I26</f>
        <v>317.90000000000009</v>
      </c>
      <c r="Q37" s="182"/>
      <c r="R37" s="182">
        <f>'NEW Rates'!J26</f>
        <v>373.55000000000007</v>
      </c>
      <c r="S37" s="182"/>
      <c r="T37" s="182">
        <f>'NEW Rates'!K26</f>
        <v>437.45</v>
      </c>
      <c r="U37" s="181"/>
      <c r="V37" s="228"/>
      <c r="W37" s="184"/>
      <c r="Z37" s="3"/>
      <c r="AA37" s="3"/>
      <c r="AB37" s="5"/>
      <c r="AC37" s="5"/>
      <c r="AD37" s="5"/>
      <c r="AE37" s="5"/>
      <c r="AF37" s="5"/>
      <c r="AG37" s="5"/>
      <c r="AH37" s="5"/>
      <c r="AI37" s="5"/>
      <c r="AJ37" s="3"/>
      <c r="AK37" s="3"/>
      <c r="AL37" s="3"/>
      <c r="AM37" s="3"/>
    </row>
    <row r="38" spans="1:39" ht="11.1" customHeight="1">
      <c r="A38" s="507"/>
      <c r="B38" s="180" t="s">
        <v>44</v>
      </c>
      <c r="C38" s="227"/>
      <c r="D38" s="181">
        <f>'NEW Rates'!C27</f>
        <v>117.05000000000001</v>
      </c>
      <c r="E38" s="181"/>
      <c r="F38" s="181">
        <f>'NEW Rates'!D27</f>
        <v>151.99999999999994</v>
      </c>
      <c r="G38" s="181"/>
      <c r="H38" s="181">
        <f>'NEW Rates'!E27</f>
        <v>175.6</v>
      </c>
      <c r="I38" s="181"/>
      <c r="J38" s="181">
        <f>'NEW Rates'!F27</f>
        <v>197.7000000000001</v>
      </c>
      <c r="K38" s="181"/>
      <c r="L38" s="181">
        <f>'NEW Rates'!G27</f>
        <v>267</v>
      </c>
      <c r="M38" s="181"/>
      <c r="N38" s="181">
        <f>'NEW Rates'!H27</f>
        <v>273.15000000000003</v>
      </c>
      <c r="O38" s="181"/>
      <c r="P38" s="181">
        <f>'NEW Rates'!I27</f>
        <v>337.00000000000011</v>
      </c>
      <c r="Q38" s="181"/>
      <c r="R38" s="181">
        <f>'NEW Rates'!J27</f>
        <v>399.55000000000007</v>
      </c>
      <c r="S38" s="181"/>
      <c r="T38" s="181">
        <f>'NEW Rates'!K27</f>
        <v>468.65</v>
      </c>
      <c r="U38" s="181"/>
      <c r="V38" s="229"/>
      <c r="W38" s="184"/>
      <c r="Z38" s="3"/>
      <c r="AA38" s="3"/>
      <c r="AB38" s="5"/>
      <c r="AC38" s="5"/>
      <c r="AD38" s="5"/>
      <c r="AE38" s="5"/>
      <c r="AF38" s="5"/>
      <c r="AG38" s="5"/>
      <c r="AH38" s="5"/>
      <c r="AI38" s="5"/>
      <c r="AJ38" s="3"/>
      <c r="AK38" s="3"/>
      <c r="AL38" s="3"/>
      <c r="AM38" s="3"/>
    </row>
    <row r="39" spans="1:39" ht="11.1" customHeight="1">
      <c r="A39" s="507"/>
      <c r="B39" s="183" t="s">
        <v>45</v>
      </c>
      <c r="C39" s="227"/>
      <c r="D39" s="182">
        <f>'NEW Rates'!C28</f>
        <v>121.80000000000001</v>
      </c>
      <c r="E39" s="182"/>
      <c r="F39" s="182">
        <f>'NEW Rates'!D28</f>
        <v>158.94999999999993</v>
      </c>
      <c r="G39" s="182"/>
      <c r="H39" s="182">
        <f>'NEW Rates'!E28</f>
        <v>184.1</v>
      </c>
      <c r="I39" s="182"/>
      <c r="J39" s="182">
        <f>'NEW Rates'!F28</f>
        <v>209.00000000000011</v>
      </c>
      <c r="K39" s="182"/>
      <c r="L39" s="182">
        <f>'NEW Rates'!G28</f>
        <v>280.89999999999998</v>
      </c>
      <c r="M39" s="182"/>
      <c r="N39" s="182">
        <f>'NEW Rates'!H28</f>
        <v>287.90000000000003</v>
      </c>
      <c r="O39" s="182"/>
      <c r="P39" s="182">
        <f>'NEW Rates'!I28</f>
        <v>356.10000000000014</v>
      </c>
      <c r="Q39" s="182"/>
      <c r="R39" s="182">
        <f>'NEW Rates'!J28</f>
        <v>425.55000000000007</v>
      </c>
      <c r="S39" s="182"/>
      <c r="T39" s="182">
        <f>'NEW Rates'!K28</f>
        <v>499.84999999999997</v>
      </c>
      <c r="U39" s="181"/>
      <c r="V39" s="229"/>
      <c r="W39" s="184"/>
      <c r="AB39" s="4"/>
      <c r="AC39" s="4"/>
      <c r="AD39" s="4"/>
      <c r="AE39" s="4"/>
      <c r="AF39" s="4"/>
      <c r="AG39" s="4"/>
      <c r="AH39" s="4"/>
      <c r="AI39" s="4"/>
    </row>
    <row r="40" spans="1:39" ht="11.1" customHeight="1">
      <c r="A40" s="507"/>
      <c r="B40" s="180" t="s">
        <v>46</v>
      </c>
      <c r="C40" s="227"/>
      <c r="D40" s="181">
        <f>'NEW Rates'!C29</f>
        <v>126.55000000000001</v>
      </c>
      <c r="E40" s="181"/>
      <c r="F40" s="181">
        <f>'NEW Rates'!D29</f>
        <v>165.89999999999992</v>
      </c>
      <c r="G40" s="181"/>
      <c r="H40" s="181">
        <f>'NEW Rates'!E29</f>
        <v>192.6</v>
      </c>
      <c r="I40" s="181"/>
      <c r="J40" s="181">
        <f>'NEW Rates'!F29</f>
        <v>220.30000000000013</v>
      </c>
      <c r="K40" s="181"/>
      <c r="L40" s="181">
        <f>'NEW Rates'!G29</f>
        <v>294.79999999999995</v>
      </c>
      <c r="M40" s="181"/>
      <c r="N40" s="181">
        <f>'NEW Rates'!H29</f>
        <v>302.65000000000003</v>
      </c>
      <c r="O40" s="181"/>
      <c r="P40" s="181">
        <f>'NEW Rates'!I29</f>
        <v>375.20000000000016</v>
      </c>
      <c r="Q40" s="181"/>
      <c r="R40" s="181">
        <f>'NEW Rates'!J29</f>
        <v>451.55000000000007</v>
      </c>
      <c r="S40" s="181"/>
      <c r="T40" s="181">
        <f>'NEW Rates'!K29</f>
        <v>531.04999999999995</v>
      </c>
      <c r="U40" s="181"/>
      <c r="V40" s="229"/>
      <c r="W40" s="184"/>
      <c r="AB40" s="4"/>
      <c r="AC40" s="4"/>
      <c r="AD40" s="4"/>
      <c r="AE40" s="4"/>
      <c r="AF40" s="4"/>
      <c r="AG40" s="4"/>
      <c r="AH40" s="4"/>
      <c r="AI40" s="4"/>
    </row>
    <row r="41" spans="1:39" ht="11.1" customHeight="1">
      <c r="A41" s="507"/>
      <c r="B41" s="183" t="s">
        <v>47</v>
      </c>
      <c r="C41" s="227"/>
      <c r="D41" s="182">
        <f>'NEW Rates'!C30</f>
        <v>131.30000000000001</v>
      </c>
      <c r="E41" s="182"/>
      <c r="F41" s="182">
        <f>'NEW Rates'!D30</f>
        <v>172.84999999999991</v>
      </c>
      <c r="G41" s="182"/>
      <c r="H41" s="182">
        <f>'NEW Rates'!E30</f>
        <v>201.1</v>
      </c>
      <c r="I41" s="182"/>
      <c r="J41" s="182">
        <f>'NEW Rates'!F30</f>
        <v>231.60000000000014</v>
      </c>
      <c r="K41" s="182"/>
      <c r="L41" s="182">
        <f>'NEW Rates'!G30</f>
        <v>308.69999999999993</v>
      </c>
      <c r="M41" s="182"/>
      <c r="N41" s="182">
        <f>'NEW Rates'!H30</f>
        <v>317.40000000000003</v>
      </c>
      <c r="O41" s="182"/>
      <c r="P41" s="182">
        <f>'NEW Rates'!I30</f>
        <v>394.30000000000018</v>
      </c>
      <c r="Q41" s="182"/>
      <c r="R41" s="182">
        <f>'NEW Rates'!J30</f>
        <v>477.55000000000007</v>
      </c>
      <c r="S41" s="182"/>
      <c r="T41" s="182">
        <f>'NEW Rates'!K30</f>
        <v>562.25</v>
      </c>
      <c r="U41" s="181"/>
      <c r="V41" s="229"/>
      <c r="W41" s="184"/>
      <c r="AB41" s="4"/>
      <c r="AC41" s="4"/>
      <c r="AD41" s="4"/>
      <c r="AE41" s="4"/>
      <c r="AF41" s="4"/>
      <c r="AG41" s="4"/>
      <c r="AH41" s="4"/>
      <c r="AI41" s="4"/>
    </row>
    <row r="42" spans="1:39" ht="11.1" customHeight="1">
      <c r="A42" s="507"/>
      <c r="B42" s="180" t="s">
        <v>48</v>
      </c>
      <c r="C42" s="227"/>
      <c r="D42" s="181">
        <f>'NEW Rates'!C31</f>
        <v>136.05000000000001</v>
      </c>
      <c r="E42" s="181"/>
      <c r="F42" s="181">
        <f>'NEW Rates'!D31</f>
        <v>179.7999999999999</v>
      </c>
      <c r="G42" s="181"/>
      <c r="H42" s="181">
        <f>'NEW Rates'!E31</f>
        <v>209.6</v>
      </c>
      <c r="I42" s="181"/>
      <c r="J42" s="181">
        <f>'NEW Rates'!F31</f>
        <v>242.90000000000015</v>
      </c>
      <c r="K42" s="181"/>
      <c r="L42" s="181">
        <f>'NEW Rates'!G31</f>
        <v>322.59999999999991</v>
      </c>
      <c r="M42" s="181"/>
      <c r="N42" s="181">
        <f>'NEW Rates'!H31</f>
        <v>332.15000000000003</v>
      </c>
      <c r="O42" s="181"/>
      <c r="P42" s="181">
        <f>'NEW Rates'!I31</f>
        <v>413.4000000000002</v>
      </c>
      <c r="Q42" s="181"/>
      <c r="R42" s="181">
        <f>'NEW Rates'!J31</f>
        <v>503.55000000000007</v>
      </c>
      <c r="S42" s="181"/>
      <c r="T42" s="181">
        <f>'NEW Rates'!K31</f>
        <v>593.45000000000005</v>
      </c>
      <c r="U42" s="181"/>
      <c r="V42" s="228"/>
      <c r="W42" s="184"/>
      <c r="AB42" s="4"/>
      <c r="AC42" s="4"/>
      <c r="AD42" s="4"/>
      <c r="AE42" s="4"/>
      <c r="AF42" s="4"/>
      <c r="AG42" s="4"/>
      <c r="AH42" s="4"/>
      <c r="AI42" s="4"/>
    </row>
    <row r="43" spans="1:39" ht="11.1" customHeight="1">
      <c r="A43" s="507"/>
      <c r="B43" s="183" t="s">
        <v>49</v>
      </c>
      <c r="C43" s="227"/>
      <c r="D43" s="182">
        <f>'NEW Rates'!C32</f>
        <v>140.80000000000001</v>
      </c>
      <c r="E43" s="182"/>
      <c r="F43" s="182">
        <f>'NEW Rates'!D32</f>
        <v>186.74999999999989</v>
      </c>
      <c r="G43" s="182"/>
      <c r="H43" s="182">
        <f>'NEW Rates'!E32</f>
        <v>218.1</v>
      </c>
      <c r="I43" s="182"/>
      <c r="J43" s="182">
        <f>'NEW Rates'!F32</f>
        <v>254.20000000000016</v>
      </c>
      <c r="K43" s="182"/>
      <c r="L43" s="182">
        <f>'NEW Rates'!G32</f>
        <v>336.49999999999989</v>
      </c>
      <c r="M43" s="182"/>
      <c r="N43" s="182">
        <f>'NEW Rates'!H32</f>
        <v>346.90000000000003</v>
      </c>
      <c r="O43" s="182"/>
      <c r="P43" s="182">
        <f>'NEW Rates'!I32</f>
        <v>432.50000000000023</v>
      </c>
      <c r="Q43" s="182"/>
      <c r="R43" s="182">
        <f>'NEW Rates'!J32</f>
        <v>529.55000000000007</v>
      </c>
      <c r="S43" s="182"/>
      <c r="T43" s="182">
        <f>'NEW Rates'!K32</f>
        <v>624.65000000000009</v>
      </c>
      <c r="U43" s="181"/>
      <c r="V43" s="229"/>
      <c r="W43" s="184"/>
      <c r="AB43" s="4"/>
      <c r="AC43" s="4"/>
      <c r="AD43" s="4"/>
      <c r="AE43" s="4"/>
      <c r="AF43" s="4"/>
      <c r="AG43" s="4"/>
      <c r="AH43" s="4"/>
      <c r="AI43" s="4"/>
    </row>
    <row r="44" spans="1:39" ht="11.1" customHeight="1">
      <c r="A44" s="507"/>
      <c r="B44" s="180" t="s">
        <v>50</v>
      </c>
      <c r="C44" s="227"/>
      <c r="D44" s="181">
        <f>'NEW Rates'!C33</f>
        <v>143.30000000000001</v>
      </c>
      <c r="E44" s="181"/>
      <c r="F44" s="181">
        <f>'NEW Rates'!D33</f>
        <v>190.44999999999987</v>
      </c>
      <c r="G44" s="181"/>
      <c r="H44" s="181">
        <f>'NEW Rates'!E33</f>
        <v>221.79999999999998</v>
      </c>
      <c r="I44" s="181"/>
      <c r="J44" s="181">
        <f>'NEW Rates'!F33</f>
        <v>261.20000000000016</v>
      </c>
      <c r="K44" s="181"/>
      <c r="L44" s="181">
        <f>'NEW Rates'!G33</f>
        <v>344.2999999999999</v>
      </c>
      <c r="M44" s="181"/>
      <c r="N44" s="181">
        <f>'NEW Rates'!H33</f>
        <v>355.70000000000005</v>
      </c>
      <c r="O44" s="181"/>
      <c r="P44" s="181">
        <f>'NEW Rates'!I33</f>
        <v>443.45000000000022</v>
      </c>
      <c r="Q44" s="181"/>
      <c r="R44" s="181">
        <f>'NEW Rates'!J33</f>
        <v>543.80000000000007</v>
      </c>
      <c r="S44" s="181"/>
      <c r="T44" s="181">
        <f>'NEW Rates'!K33</f>
        <v>641.85000000000014</v>
      </c>
      <c r="U44" s="181"/>
      <c r="V44" s="229"/>
      <c r="W44" s="184"/>
      <c r="AB44" s="4"/>
      <c r="AC44" s="4"/>
      <c r="AD44" s="4"/>
      <c r="AE44" s="4"/>
      <c r="AF44" s="4"/>
      <c r="AG44" s="4"/>
      <c r="AH44" s="4"/>
      <c r="AI44" s="4"/>
    </row>
    <row r="45" spans="1:39" ht="11.1" customHeight="1">
      <c r="A45" s="507"/>
      <c r="B45" s="183" t="s">
        <v>51</v>
      </c>
      <c r="C45" s="227"/>
      <c r="D45" s="182">
        <f>'NEW Rates'!C34</f>
        <v>145.80000000000001</v>
      </c>
      <c r="E45" s="182"/>
      <c r="F45" s="182">
        <f>'NEW Rates'!D34</f>
        <v>194.14999999999986</v>
      </c>
      <c r="G45" s="182"/>
      <c r="H45" s="182">
        <f>'NEW Rates'!E34</f>
        <v>225.49999999999997</v>
      </c>
      <c r="I45" s="182"/>
      <c r="J45" s="182">
        <f>'NEW Rates'!F34</f>
        <v>268.20000000000016</v>
      </c>
      <c r="K45" s="182"/>
      <c r="L45" s="182">
        <f>'NEW Rates'!G34</f>
        <v>352.09999999999991</v>
      </c>
      <c r="M45" s="182"/>
      <c r="N45" s="182">
        <f>'NEW Rates'!H34</f>
        <v>364.50000000000006</v>
      </c>
      <c r="O45" s="182"/>
      <c r="P45" s="182">
        <f>'NEW Rates'!I34</f>
        <v>454.4000000000002</v>
      </c>
      <c r="Q45" s="182"/>
      <c r="R45" s="182">
        <f>'NEW Rates'!J34</f>
        <v>558.05000000000007</v>
      </c>
      <c r="S45" s="182"/>
      <c r="T45" s="182">
        <f>'NEW Rates'!K34</f>
        <v>659.05000000000018</v>
      </c>
      <c r="U45" s="181"/>
      <c r="V45" s="229"/>
      <c r="W45" s="184"/>
      <c r="AB45" s="4"/>
      <c r="AC45" s="4"/>
      <c r="AD45" s="4"/>
      <c r="AE45" s="4"/>
      <c r="AF45" s="4"/>
      <c r="AG45" s="4"/>
      <c r="AH45" s="4"/>
      <c r="AI45" s="4"/>
    </row>
    <row r="46" spans="1:39" ht="11.1" customHeight="1">
      <c r="A46" s="507"/>
      <c r="B46" s="180" t="s">
        <v>52</v>
      </c>
      <c r="C46" s="227"/>
      <c r="D46" s="181">
        <f>'NEW Rates'!C35</f>
        <v>148.30000000000001</v>
      </c>
      <c r="E46" s="181"/>
      <c r="F46" s="181">
        <f>'NEW Rates'!D35</f>
        <v>197.84999999999985</v>
      </c>
      <c r="G46" s="181"/>
      <c r="H46" s="181">
        <f>'NEW Rates'!E35</f>
        <v>229.19999999999996</v>
      </c>
      <c r="I46" s="181"/>
      <c r="J46" s="181">
        <f>'NEW Rates'!F35</f>
        <v>275.20000000000016</v>
      </c>
      <c r="K46" s="181"/>
      <c r="L46" s="181">
        <f>'NEW Rates'!G35</f>
        <v>359.89999999999992</v>
      </c>
      <c r="M46" s="181"/>
      <c r="N46" s="181">
        <f>'NEW Rates'!H35</f>
        <v>373.30000000000007</v>
      </c>
      <c r="O46" s="181"/>
      <c r="P46" s="181">
        <f>'NEW Rates'!I35</f>
        <v>465.35000000000019</v>
      </c>
      <c r="Q46" s="181"/>
      <c r="R46" s="181">
        <f>'NEW Rates'!J35</f>
        <v>572.30000000000007</v>
      </c>
      <c r="S46" s="181"/>
      <c r="T46" s="181">
        <f>'NEW Rates'!K35</f>
        <v>676.25000000000023</v>
      </c>
      <c r="U46" s="181"/>
      <c r="V46" s="228"/>
      <c r="W46" s="184"/>
      <c r="AB46" s="4"/>
      <c r="AC46" s="4"/>
      <c r="AD46" s="4"/>
      <c r="AE46" s="4"/>
      <c r="AF46" s="4"/>
      <c r="AG46" s="4"/>
      <c r="AH46" s="4"/>
      <c r="AI46" s="4"/>
    </row>
    <row r="47" spans="1:39" ht="11.1" customHeight="1">
      <c r="A47" s="507"/>
      <c r="B47" s="183" t="s">
        <v>53</v>
      </c>
      <c r="C47" s="227"/>
      <c r="D47" s="182">
        <f>'NEW Rates'!C36</f>
        <v>150.80000000000001</v>
      </c>
      <c r="E47" s="182"/>
      <c r="F47" s="182">
        <f>'NEW Rates'!D36</f>
        <v>201.54999999999984</v>
      </c>
      <c r="G47" s="182"/>
      <c r="H47" s="182">
        <f>'NEW Rates'!E36</f>
        <v>232.89999999999995</v>
      </c>
      <c r="I47" s="182"/>
      <c r="J47" s="182">
        <f>'NEW Rates'!F36</f>
        <v>282.20000000000016</v>
      </c>
      <c r="K47" s="182"/>
      <c r="L47" s="182">
        <f>'NEW Rates'!G36</f>
        <v>367.69999999999993</v>
      </c>
      <c r="M47" s="182"/>
      <c r="N47" s="182">
        <f>'NEW Rates'!H36</f>
        <v>382.10000000000008</v>
      </c>
      <c r="O47" s="182"/>
      <c r="P47" s="182">
        <f>'NEW Rates'!I36</f>
        <v>476.30000000000018</v>
      </c>
      <c r="Q47" s="182"/>
      <c r="R47" s="182">
        <f>'NEW Rates'!J36</f>
        <v>586.55000000000007</v>
      </c>
      <c r="S47" s="182"/>
      <c r="T47" s="182">
        <f>'NEW Rates'!K36</f>
        <v>693.45000000000027</v>
      </c>
      <c r="U47" s="181"/>
      <c r="V47" s="228"/>
      <c r="W47" s="184"/>
      <c r="AB47" s="4"/>
      <c r="AC47" s="4"/>
      <c r="AD47" s="4"/>
      <c r="AE47" s="4"/>
      <c r="AF47" s="4"/>
      <c r="AG47" s="4"/>
      <c r="AH47" s="4"/>
      <c r="AI47" s="4"/>
    </row>
    <row r="48" spans="1:39" ht="11.1" customHeight="1">
      <c r="A48" s="507"/>
      <c r="B48" s="180" t="s">
        <v>54</v>
      </c>
      <c r="C48" s="227"/>
      <c r="D48" s="181">
        <f>'NEW Rates'!C37</f>
        <v>153.30000000000001</v>
      </c>
      <c r="E48" s="181"/>
      <c r="F48" s="181">
        <f>'NEW Rates'!D37</f>
        <v>205.24999999999983</v>
      </c>
      <c r="G48" s="181"/>
      <c r="H48" s="181">
        <f>'NEW Rates'!E37</f>
        <v>236.59999999999994</v>
      </c>
      <c r="I48" s="181"/>
      <c r="J48" s="181">
        <f>'NEW Rates'!F37</f>
        <v>289.20000000000016</v>
      </c>
      <c r="K48" s="181"/>
      <c r="L48" s="181">
        <f>'NEW Rates'!G37</f>
        <v>375.49999999999994</v>
      </c>
      <c r="M48" s="181"/>
      <c r="N48" s="181">
        <f>'NEW Rates'!H37</f>
        <v>390.90000000000009</v>
      </c>
      <c r="O48" s="181"/>
      <c r="P48" s="181">
        <f>'NEW Rates'!I37</f>
        <v>487.25000000000017</v>
      </c>
      <c r="Q48" s="181"/>
      <c r="R48" s="181">
        <f>'NEW Rates'!J37</f>
        <v>600.80000000000007</v>
      </c>
      <c r="S48" s="181"/>
      <c r="T48" s="181">
        <f>'NEW Rates'!K37</f>
        <v>710.65000000000032</v>
      </c>
      <c r="U48" s="181"/>
      <c r="V48" s="229"/>
      <c r="W48" s="184"/>
      <c r="AB48" s="4"/>
      <c r="AC48" s="4"/>
      <c r="AD48" s="4"/>
      <c r="AE48" s="4"/>
      <c r="AF48" s="4"/>
      <c r="AG48" s="4"/>
      <c r="AH48" s="4"/>
      <c r="AI48" s="4"/>
    </row>
    <row r="49" spans="1:42" ht="11.1" customHeight="1">
      <c r="A49" s="507"/>
      <c r="B49" s="183" t="s">
        <v>55</v>
      </c>
      <c r="C49" s="227"/>
      <c r="D49" s="182">
        <f>'NEW Rates'!C38</f>
        <v>155.80000000000001</v>
      </c>
      <c r="E49" s="182"/>
      <c r="F49" s="182">
        <f>'NEW Rates'!D38</f>
        <v>208.94999999999982</v>
      </c>
      <c r="G49" s="182"/>
      <c r="H49" s="182">
        <f>'NEW Rates'!E38</f>
        <v>240.29999999999993</v>
      </c>
      <c r="I49" s="182"/>
      <c r="J49" s="182">
        <f>'NEW Rates'!F38</f>
        <v>296.20000000000016</v>
      </c>
      <c r="K49" s="182"/>
      <c r="L49" s="182">
        <f>'NEW Rates'!G38</f>
        <v>383.29999999999995</v>
      </c>
      <c r="M49" s="182"/>
      <c r="N49" s="182">
        <f>'NEW Rates'!H38</f>
        <v>399.7000000000001</v>
      </c>
      <c r="O49" s="182"/>
      <c r="P49" s="182">
        <f>'NEW Rates'!I38</f>
        <v>498.20000000000016</v>
      </c>
      <c r="Q49" s="182"/>
      <c r="R49" s="182">
        <f>'NEW Rates'!J38</f>
        <v>615.05000000000007</v>
      </c>
      <c r="S49" s="182"/>
      <c r="T49" s="182">
        <f>'NEW Rates'!K38</f>
        <v>727.85000000000036</v>
      </c>
      <c r="U49" s="181"/>
      <c r="V49" s="229"/>
      <c r="W49" s="184"/>
      <c r="AB49" s="4"/>
      <c r="AC49" s="4"/>
      <c r="AD49" s="4"/>
      <c r="AE49" s="4"/>
      <c r="AF49" s="4"/>
      <c r="AG49" s="4"/>
      <c r="AH49" s="4"/>
      <c r="AI49" s="4"/>
    </row>
    <row r="50" spans="1:42" ht="11.1" customHeight="1">
      <c r="A50" s="507"/>
      <c r="B50" s="180" t="s">
        <v>56</v>
      </c>
      <c r="C50" s="227"/>
      <c r="D50" s="181">
        <f>'NEW Rates'!C39</f>
        <v>158.30000000000001</v>
      </c>
      <c r="E50" s="181"/>
      <c r="F50" s="181">
        <f>'NEW Rates'!D39</f>
        <v>212.64999999999981</v>
      </c>
      <c r="G50" s="181"/>
      <c r="H50" s="181">
        <f>'NEW Rates'!E39</f>
        <v>243.99999999999991</v>
      </c>
      <c r="I50" s="181"/>
      <c r="J50" s="181">
        <f>'NEW Rates'!F39</f>
        <v>303.20000000000016</v>
      </c>
      <c r="K50" s="181"/>
      <c r="L50" s="181">
        <f>'NEW Rates'!G39</f>
        <v>391.09999999999997</v>
      </c>
      <c r="M50" s="181"/>
      <c r="N50" s="181">
        <f>'NEW Rates'!H39</f>
        <v>408.50000000000011</v>
      </c>
      <c r="O50" s="181"/>
      <c r="P50" s="181">
        <f>'NEW Rates'!I39</f>
        <v>509.15000000000015</v>
      </c>
      <c r="Q50" s="181"/>
      <c r="R50" s="181">
        <f>'NEW Rates'!J39</f>
        <v>629.30000000000007</v>
      </c>
      <c r="S50" s="181"/>
      <c r="T50" s="181">
        <f>'NEW Rates'!K39</f>
        <v>745.05000000000041</v>
      </c>
      <c r="U50" s="181"/>
      <c r="V50" s="228"/>
      <c r="W50" s="184"/>
      <c r="AB50" s="4"/>
      <c r="AC50" s="4"/>
      <c r="AD50" s="4"/>
      <c r="AE50" s="4"/>
      <c r="AF50" s="4"/>
      <c r="AG50" s="4"/>
      <c r="AH50" s="4"/>
      <c r="AI50" s="4"/>
      <c r="AP50" s="10"/>
    </row>
    <row r="51" spans="1:42" ht="11.1" customHeight="1">
      <c r="A51" s="507"/>
      <c r="B51" s="183" t="s">
        <v>57</v>
      </c>
      <c r="C51" s="227"/>
      <c r="D51" s="182">
        <f>'NEW Rates'!C40</f>
        <v>160.80000000000001</v>
      </c>
      <c r="E51" s="182"/>
      <c r="F51" s="182">
        <f>'NEW Rates'!D40</f>
        <v>216.3499999999998</v>
      </c>
      <c r="G51" s="182"/>
      <c r="H51" s="182">
        <f>'NEW Rates'!E40</f>
        <v>247.6999999999999</v>
      </c>
      <c r="I51" s="182"/>
      <c r="J51" s="182">
        <f>'NEW Rates'!F40</f>
        <v>310.20000000000016</v>
      </c>
      <c r="K51" s="182"/>
      <c r="L51" s="182">
        <f>'NEW Rates'!G40</f>
        <v>398.9</v>
      </c>
      <c r="M51" s="182"/>
      <c r="N51" s="182">
        <f>'NEW Rates'!H40</f>
        <v>417.30000000000013</v>
      </c>
      <c r="O51" s="182"/>
      <c r="P51" s="182">
        <f>'NEW Rates'!I40</f>
        <v>520.10000000000014</v>
      </c>
      <c r="Q51" s="182"/>
      <c r="R51" s="182">
        <f>'NEW Rates'!J40</f>
        <v>643.55000000000007</v>
      </c>
      <c r="S51" s="182"/>
      <c r="T51" s="182">
        <f>'NEW Rates'!K40</f>
        <v>762.25000000000045</v>
      </c>
      <c r="U51" s="181"/>
      <c r="V51" s="228"/>
      <c r="W51" s="184"/>
      <c r="AB51" s="4"/>
      <c r="AC51" s="4"/>
      <c r="AD51" s="4"/>
      <c r="AE51" s="4"/>
      <c r="AF51" s="4"/>
      <c r="AG51" s="4"/>
      <c r="AH51" s="4"/>
      <c r="AI51" s="4"/>
      <c r="AP51" s="10"/>
    </row>
    <row r="52" spans="1:42" ht="11.1" customHeight="1">
      <c r="A52" s="507"/>
      <c r="B52" s="180" t="s">
        <v>474</v>
      </c>
      <c r="C52" s="227"/>
      <c r="D52" s="181">
        <f>'NEW Rates'!C41</f>
        <v>163.30000000000001</v>
      </c>
      <c r="E52" s="181"/>
      <c r="F52" s="181">
        <f>'NEW Rates'!D41</f>
        <v>220.04999999999978</v>
      </c>
      <c r="G52" s="181"/>
      <c r="H52" s="181">
        <f>'NEW Rates'!E41</f>
        <v>251.39999999999989</v>
      </c>
      <c r="I52" s="181"/>
      <c r="J52" s="181">
        <f>'NEW Rates'!F41</f>
        <v>317.20000000000016</v>
      </c>
      <c r="K52" s="181"/>
      <c r="L52" s="181">
        <f>'NEW Rates'!G41</f>
        <v>406.7</v>
      </c>
      <c r="M52" s="181"/>
      <c r="N52" s="181">
        <f>'NEW Rates'!H41</f>
        <v>426.10000000000014</v>
      </c>
      <c r="O52" s="181"/>
      <c r="P52" s="181">
        <f>'NEW Rates'!I41</f>
        <v>531.05000000000018</v>
      </c>
      <c r="Q52" s="181"/>
      <c r="R52" s="181">
        <f>'NEW Rates'!J41</f>
        <v>657.80000000000007</v>
      </c>
      <c r="S52" s="181"/>
      <c r="T52" s="181">
        <f>'NEW Rates'!K41</f>
        <v>779.4500000000005</v>
      </c>
      <c r="U52" s="181"/>
      <c r="V52" s="228"/>
      <c r="W52" s="184"/>
      <c r="AB52" s="4"/>
      <c r="AC52" s="4"/>
      <c r="AD52" s="4"/>
      <c r="AE52" s="4"/>
      <c r="AF52" s="4"/>
      <c r="AG52" s="4"/>
      <c r="AH52" s="4"/>
      <c r="AI52" s="4"/>
      <c r="AP52" s="10"/>
    </row>
    <row r="53" spans="1:42" ht="11.1" customHeight="1">
      <c r="A53" s="507"/>
      <c r="B53" s="183" t="s">
        <v>58</v>
      </c>
      <c r="C53" s="227"/>
      <c r="D53" s="182">
        <f>'NEW Rates'!C42</f>
        <v>165.8</v>
      </c>
      <c r="E53" s="182"/>
      <c r="F53" s="182">
        <f>'NEW Rates'!D42</f>
        <v>223.74999999999977</v>
      </c>
      <c r="G53" s="182"/>
      <c r="H53" s="182">
        <f>'NEW Rates'!E42</f>
        <v>255.09999999999988</v>
      </c>
      <c r="I53" s="182"/>
      <c r="J53" s="182">
        <f>'NEW Rates'!F42</f>
        <v>324.20000000000016</v>
      </c>
      <c r="K53" s="182"/>
      <c r="L53" s="182">
        <f>'NEW Rates'!G42</f>
        <v>414.5</v>
      </c>
      <c r="M53" s="182"/>
      <c r="N53" s="182">
        <f>'NEW Rates'!H42</f>
        <v>434.90000000000015</v>
      </c>
      <c r="O53" s="182"/>
      <c r="P53" s="182">
        <f>'NEW Rates'!I42</f>
        <v>542.00000000000023</v>
      </c>
      <c r="Q53" s="182"/>
      <c r="R53" s="182">
        <f>'NEW Rates'!J42</f>
        <v>672.05000000000007</v>
      </c>
      <c r="S53" s="182"/>
      <c r="T53" s="182">
        <f>'NEW Rates'!K42</f>
        <v>796.65000000000055</v>
      </c>
      <c r="U53" s="181"/>
      <c r="V53" s="228"/>
      <c r="W53" s="184"/>
      <c r="AB53" s="4"/>
      <c r="AC53" s="4"/>
      <c r="AD53" s="4"/>
      <c r="AE53" s="4"/>
      <c r="AF53" s="4"/>
      <c r="AG53" s="4"/>
      <c r="AH53" s="4"/>
      <c r="AI53" s="4"/>
      <c r="AP53" s="10"/>
    </row>
    <row r="54" spans="1:42" ht="11.1" customHeight="1">
      <c r="A54" s="507" t="s">
        <v>491</v>
      </c>
      <c r="B54" s="180" t="s">
        <v>773</v>
      </c>
      <c r="C54" s="227"/>
      <c r="D54" s="181">
        <f>'NEW Rates'!C44</f>
        <v>2.6500000000000004</v>
      </c>
      <c r="E54" s="181"/>
      <c r="F54" s="181">
        <f>'NEW Rates'!D44</f>
        <v>5.3000000000000007</v>
      </c>
      <c r="G54" s="181"/>
      <c r="H54" s="181">
        <f>'NEW Rates'!E44</f>
        <v>5.5500000000000007</v>
      </c>
      <c r="I54" s="181"/>
      <c r="J54" s="181">
        <f>'NEW Rates'!F44</f>
        <v>8.4</v>
      </c>
      <c r="K54" s="181"/>
      <c r="L54" s="181">
        <f>'NEW Rates'!G44</f>
        <v>9.2000000000000011</v>
      </c>
      <c r="M54" s="181"/>
      <c r="N54" s="181">
        <f>'NEW Rates'!H44</f>
        <v>10.55</v>
      </c>
      <c r="O54" s="181"/>
      <c r="P54" s="181">
        <f>'NEW Rates'!I44</f>
        <v>13.25</v>
      </c>
      <c r="Q54" s="181"/>
      <c r="R54" s="181">
        <f>'NEW Rates'!J44</f>
        <v>17</v>
      </c>
      <c r="S54" s="181"/>
      <c r="T54" s="181">
        <f>'NEW Rates'!K44</f>
        <v>20.55</v>
      </c>
      <c r="U54" s="501" t="str">
        <f>'Rating Setup'!C7</f>
        <v>CHA2B</v>
      </c>
      <c r="V54" s="229"/>
      <c r="W54" s="184"/>
      <c r="AB54" s="4"/>
      <c r="AC54" s="4"/>
      <c r="AD54" s="4"/>
      <c r="AE54" s="4"/>
      <c r="AF54" s="4"/>
      <c r="AG54" s="4"/>
      <c r="AH54" s="4"/>
      <c r="AI54" s="4"/>
      <c r="AP54" s="10"/>
    </row>
    <row r="55" spans="1:42" ht="11.1" customHeight="1">
      <c r="A55" s="507"/>
      <c r="B55" s="183" t="s">
        <v>59</v>
      </c>
      <c r="C55" s="227"/>
      <c r="D55" s="182">
        <f>'NEW Rates'!C45</f>
        <v>271.8</v>
      </c>
      <c r="E55" s="182"/>
      <c r="F55" s="182">
        <f>'NEW Rates'!D45</f>
        <v>435.74999999999977</v>
      </c>
      <c r="G55" s="182"/>
      <c r="H55" s="182">
        <f>'NEW Rates'!E45</f>
        <v>477.09999999999991</v>
      </c>
      <c r="I55" s="182"/>
      <c r="J55" s="182">
        <f>'NEW Rates'!F45</f>
        <v>660.20000000000016</v>
      </c>
      <c r="K55" s="182"/>
      <c r="L55" s="182">
        <f>'NEW Rates'!G45</f>
        <v>782.5</v>
      </c>
      <c r="M55" s="182"/>
      <c r="N55" s="182">
        <f>'NEW Rates'!H45</f>
        <v>856.90000000000009</v>
      </c>
      <c r="O55" s="182"/>
      <c r="P55" s="182">
        <f>'NEW Rates'!I45</f>
        <v>1072.0000000000002</v>
      </c>
      <c r="Q55" s="182"/>
      <c r="R55" s="182">
        <f>'NEW Rates'!J45</f>
        <v>1352.0500000000002</v>
      </c>
      <c r="S55" s="182"/>
      <c r="T55" s="182">
        <f>'NEW Rates'!K45</f>
        <v>1618.6500000000005</v>
      </c>
      <c r="U55" s="501"/>
      <c r="V55" s="229"/>
      <c r="W55" s="184"/>
      <c r="AB55" s="4"/>
      <c r="AC55" s="4"/>
      <c r="AD55" s="4"/>
      <c r="AE55" s="4"/>
      <c r="AF55" s="4"/>
      <c r="AG55" s="4"/>
      <c r="AH55" s="4"/>
      <c r="AI55" s="4"/>
      <c r="AP55" s="10"/>
    </row>
    <row r="56" spans="1:42" ht="11.1" customHeight="1">
      <c r="A56" s="507"/>
      <c r="B56" s="180" t="s">
        <v>60</v>
      </c>
      <c r="C56" s="227"/>
      <c r="D56" s="181">
        <f>'NEW Rates'!C46</f>
        <v>3.5</v>
      </c>
      <c r="E56" s="181"/>
      <c r="F56" s="181">
        <f>'NEW Rates'!D46</f>
        <v>5.95</v>
      </c>
      <c r="G56" s="181"/>
      <c r="H56" s="181">
        <f>'NEW Rates'!E46</f>
        <v>6.5500000000000007</v>
      </c>
      <c r="I56" s="181"/>
      <c r="J56" s="181">
        <f>'NEW Rates'!F46</f>
        <v>9.2000000000000011</v>
      </c>
      <c r="K56" s="181"/>
      <c r="L56" s="181">
        <f>'NEW Rates'!G46</f>
        <v>11</v>
      </c>
      <c r="M56" s="181"/>
      <c r="N56" s="181">
        <f>'NEW Rates'!H46</f>
        <v>12</v>
      </c>
      <c r="O56" s="181"/>
      <c r="P56" s="181">
        <f>'NEW Rates'!I46</f>
        <v>15.05</v>
      </c>
      <c r="Q56" s="181"/>
      <c r="R56" s="181">
        <f>'NEW Rates'!J46</f>
        <v>19.100000000000001</v>
      </c>
      <c r="S56" s="181"/>
      <c r="T56" s="181">
        <f>'NEW Rates'!K46</f>
        <v>22.85</v>
      </c>
      <c r="U56" s="501"/>
      <c r="V56" s="229"/>
      <c r="W56" s="184"/>
      <c r="AB56" s="4"/>
      <c r="AC56" s="4"/>
      <c r="AD56" s="4"/>
      <c r="AE56" s="4"/>
      <c r="AF56" s="4"/>
      <c r="AG56" s="4"/>
      <c r="AH56" s="4"/>
      <c r="AI56" s="4"/>
      <c r="AP56" s="10"/>
    </row>
    <row r="57" spans="1:42" ht="11.1" customHeight="1">
      <c r="A57" s="507"/>
      <c r="B57" s="183" t="s">
        <v>61</v>
      </c>
      <c r="C57" s="227"/>
      <c r="D57" s="182">
        <f>'NEW Rates'!C47</f>
        <v>3.2</v>
      </c>
      <c r="E57" s="182"/>
      <c r="F57" s="182">
        <f>'NEW Rates'!D47</f>
        <v>5.5500000000000007</v>
      </c>
      <c r="G57" s="182"/>
      <c r="H57" s="182">
        <f>'NEW Rates'!E47</f>
        <v>6.25</v>
      </c>
      <c r="I57" s="182"/>
      <c r="J57" s="182">
        <f>'NEW Rates'!F47</f>
        <v>8.65</v>
      </c>
      <c r="K57" s="182"/>
      <c r="L57" s="182">
        <f>'NEW Rates'!G47</f>
        <v>10.450000000000001</v>
      </c>
      <c r="M57" s="182"/>
      <c r="N57" s="182">
        <f>'NEW Rates'!H47</f>
        <v>11.4</v>
      </c>
      <c r="O57" s="182"/>
      <c r="P57" s="182">
        <f>'NEW Rates'!I47</f>
        <v>14.4</v>
      </c>
      <c r="Q57" s="182"/>
      <c r="R57" s="182">
        <f>'NEW Rates'!J47</f>
        <v>18.25</v>
      </c>
      <c r="S57" s="182"/>
      <c r="T57" s="182">
        <f>'NEW Rates'!K47</f>
        <v>21.700000000000003</v>
      </c>
      <c r="U57" s="501"/>
      <c r="V57" s="238"/>
      <c r="W57" s="184"/>
      <c r="AB57" s="4"/>
      <c r="AC57" s="4"/>
      <c r="AD57" s="4"/>
      <c r="AE57" s="4"/>
      <c r="AF57" s="4"/>
      <c r="AG57" s="4"/>
      <c r="AH57" s="4"/>
      <c r="AI57" s="4"/>
      <c r="AP57" s="10"/>
    </row>
    <row r="58" spans="1:42" s="3" customFormat="1" ht="5.0999999999999996" customHeight="1">
      <c r="A58" s="242"/>
      <c r="B58" s="233"/>
      <c r="C58" s="227"/>
      <c r="D58" s="181"/>
      <c r="E58" s="181"/>
      <c r="F58" s="181"/>
      <c r="G58" s="181"/>
      <c r="H58" s="181"/>
      <c r="I58" s="181"/>
      <c r="J58" s="181"/>
      <c r="K58" s="181"/>
      <c r="L58" s="181"/>
      <c r="M58" s="181"/>
      <c r="N58" s="181"/>
      <c r="O58" s="181"/>
      <c r="P58" s="181"/>
      <c r="Q58" s="181"/>
      <c r="R58" s="181"/>
      <c r="S58" s="181"/>
      <c r="T58" s="181"/>
      <c r="U58" s="181"/>
      <c r="V58" s="184"/>
      <c r="W58" s="184"/>
      <c r="AB58" s="5"/>
      <c r="AC58" s="5"/>
      <c r="AD58" s="5"/>
      <c r="AE58" s="5"/>
      <c r="AF58" s="5"/>
      <c r="AG58" s="5"/>
      <c r="AH58" s="5"/>
      <c r="AI58" s="5"/>
      <c r="AP58" s="14"/>
    </row>
    <row r="59" spans="1:42" ht="12">
      <c r="A59" s="243"/>
      <c r="B59" s="201" t="s">
        <v>1032</v>
      </c>
      <c r="C59" s="201"/>
      <c r="D59" s="200" t="str">
        <f>"Bsp. 40.0 kg: Preis 30.0 kg + 10 x Preis '31.0-69.0 add-on per kg' = "&amp;FIXED(D53,2)&amp;" + 10 x "&amp;FIXED(D54,2)&amp;" = CHF "&amp;FIXED(ROUND(D53+10*D54,2),2)&amp;" /// Bsp. 125 kg: 125 x Preis '71-250 Preis per kg' = CHF "&amp;FIXED(ROUND(125*D56,2),2)</f>
        <v>Bsp. 40.0 kg: Preis 30.0 kg + 10 x Preis '31.0-69.0 add-on per kg' = 165.80 + 10 x 2.65 = CHF 192.30 /// Bsp. 125 kg: 125 x Preis '71-250 Preis per kg' = CHF 437.50</v>
      </c>
      <c r="E59" s="234"/>
      <c r="F59" s="200"/>
      <c r="G59" s="234"/>
      <c r="H59" s="234"/>
      <c r="I59" s="234"/>
      <c r="J59" s="234"/>
      <c r="K59" s="234"/>
      <c r="L59" s="234"/>
      <c r="M59" s="234"/>
      <c r="N59" s="234"/>
      <c r="O59" s="234"/>
      <c r="P59" s="234"/>
      <c r="Q59" s="234"/>
      <c r="R59" s="234"/>
      <c r="S59" s="235"/>
      <c r="T59" s="235"/>
      <c r="U59" s="235"/>
      <c r="V59" s="236"/>
      <c r="W59" s="184"/>
      <c r="AB59" s="4"/>
      <c r="AC59" s="4"/>
      <c r="AD59" s="4"/>
      <c r="AE59" s="4"/>
      <c r="AF59" s="4"/>
      <c r="AG59" s="4"/>
      <c r="AH59" s="4"/>
      <c r="AI59" s="4"/>
      <c r="AP59" s="10"/>
    </row>
    <row r="60" spans="1:42" ht="5.45" customHeight="1">
      <c r="A60" s="243"/>
      <c r="B60" s="237"/>
      <c r="C60" s="164"/>
      <c r="D60" s="184"/>
      <c r="E60" s="184"/>
      <c r="F60" s="184"/>
      <c r="G60" s="184"/>
      <c r="H60" s="184"/>
      <c r="I60" s="184"/>
      <c r="J60" s="184"/>
      <c r="K60" s="184"/>
      <c r="L60" s="184"/>
      <c r="M60" s="184"/>
      <c r="N60" s="184"/>
      <c r="O60" s="184"/>
      <c r="P60" s="184"/>
      <c r="Q60" s="184"/>
      <c r="R60" s="184"/>
      <c r="S60" s="184"/>
      <c r="T60" s="184"/>
      <c r="U60" s="184"/>
      <c r="V60" s="236"/>
      <c r="W60" s="184"/>
      <c r="AP60" s="10"/>
    </row>
    <row r="61" spans="1:42" ht="10.5" customHeight="1">
      <c r="A61" s="164"/>
      <c r="B61" s="164"/>
      <c r="C61" s="164"/>
      <c r="D61" s="164"/>
      <c r="E61" s="164"/>
      <c r="F61" s="164"/>
      <c r="G61" s="164"/>
      <c r="H61" s="164"/>
      <c r="I61" s="164"/>
      <c r="J61" s="429"/>
      <c r="K61" s="164"/>
      <c r="L61" s="164"/>
      <c r="M61" s="164"/>
      <c r="N61" s="164"/>
      <c r="O61" s="164"/>
      <c r="P61" s="164"/>
      <c r="Q61" s="164"/>
      <c r="R61" s="164"/>
      <c r="S61" s="185"/>
      <c r="T61" s="185"/>
      <c r="U61" s="185"/>
      <c r="V61" s="236"/>
      <c r="W61" s="184"/>
      <c r="AP61" s="10"/>
    </row>
    <row r="62" spans="1:42" ht="11.1" customHeight="1">
      <c r="A62" s="164"/>
      <c r="B62" s="509" t="s">
        <v>492</v>
      </c>
      <c r="C62" s="509"/>
      <c r="D62" s="509"/>
      <c r="E62" s="509"/>
      <c r="F62" s="509"/>
      <c r="G62" s="509"/>
      <c r="H62" s="509"/>
      <c r="I62" s="509"/>
      <c r="J62" s="430"/>
      <c r="K62" s="185"/>
      <c r="L62" s="164"/>
      <c r="M62" s="508" t="s">
        <v>494</v>
      </c>
      <c r="N62" s="508"/>
      <c r="O62" s="508"/>
      <c r="P62" s="508"/>
      <c r="Q62" s="508"/>
      <c r="R62" s="508"/>
      <c r="S62" s="508"/>
      <c r="T62" s="508"/>
      <c r="U62" s="421"/>
      <c r="V62" s="229"/>
      <c r="W62" s="184"/>
    </row>
    <row r="63" spans="1:42" ht="11.1" customHeight="1">
      <c r="A63" s="164"/>
      <c r="B63" s="509"/>
      <c r="C63" s="509"/>
      <c r="D63" s="509"/>
      <c r="E63" s="509"/>
      <c r="F63" s="509"/>
      <c r="G63" s="509"/>
      <c r="H63" s="509"/>
      <c r="I63" s="509"/>
      <c r="J63" s="430"/>
      <c r="K63" s="185"/>
      <c r="L63" s="164"/>
      <c r="M63" s="508"/>
      <c r="N63" s="508"/>
      <c r="O63" s="508"/>
      <c r="P63" s="508"/>
      <c r="Q63" s="508"/>
      <c r="R63" s="508"/>
      <c r="S63" s="508"/>
      <c r="T63" s="508"/>
      <c r="U63" s="421"/>
      <c r="V63" s="229"/>
      <c r="W63" s="184"/>
    </row>
    <row r="64" spans="1:42" ht="11.1" customHeight="1">
      <c r="A64" s="164"/>
      <c r="B64" s="192" t="s">
        <v>477</v>
      </c>
      <c r="C64" s="192"/>
      <c r="D64" s="193"/>
      <c r="E64" s="186"/>
      <c r="F64" s="193"/>
      <c r="G64" s="186"/>
      <c r="H64" s="186">
        <v>15</v>
      </c>
      <c r="I64" s="186"/>
      <c r="J64" s="3"/>
      <c r="K64" s="185"/>
      <c r="L64" s="164"/>
      <c r="M64" s="192" t="s">
        <v>495</v>
      </c>
      <c r="N64" s="192"/>
      <c r="O64" s="193"/>
      <c r="P64" s="186"/>
      <c r="Q64" s="186"/>
      <c r="R64" s="187"/>
      <c r="S64" s="187"/>
      <c r="T64" s="187">
        <v>0</v>
      </c>
      <c r="U64" s="185"/>
      <c r="V64" s="238"/>
      <c r="W64" s="184"/>
    </row>
    <row r="65" spans="1:24" ht="11.1" customHeight="1">
      <c r="A65" s="164"/>
      <c r="B65" s="188" t="s">
        <v>774</v>
      </c>
      <c r="C65" s="188"/>
      <c r="D65" s="188"/>
      <c r="E65" s="184"/>
      <c r="F65" s="188"/>
      <c r="G65" s="184"/>
      <c r="H65" s="184">
        <v>10</v>
      </c>
      <c r="I65" s="184"/>
      <c r="J65" s="3"/>
      <c r="K65" s="185"/>
      <c r="L65" s="164"/>
      <c r="M65" s="189" t="s">
        <v>654</v>
      </c>
      <c r="N65" s="190"/>
      <c r="O65" s="189"/>
      <c r="P65" s="185"/>
      <c r="Q65" s="185"/>
      <c r="R65" s="185"/>
      <c r="S65" s="185"/>
      <c r="T65" s="185">
        <v>10</v>
      </c>
      <c r="U65" s="185"/>
      <c r="V65" s="239"/>
      <c r="W65" s="239"/>
      <c r="X65" s="7"/>
    </row>
    <row r="66" spans="1:24" ht="11.1" customHeight="1">
      <c r="A66" s="243"/>
      <c r="B66" s="192" t="s">
        <v>775</v>
      </c>
      <c r="C66" s="192"/>
      <c r="D66" s="193"/>
      <c r="E66" s="186"/>
      <c r="F66" s="193"/>
      <c r="G66" s="186"/>
      <c r="H66" s="186">
        <v>20</v>
      </c>
      <c r="I66" s="186"/>
      <c r="J66" s="3"/>
      <c r="K66" s="185"/>
      <c r="L66" s="164"/>
      <c r="M66" s="192" t="s">
        <v>655</v>
      </c>
      <c r="N66" s="192"/>
      <c r="O66" s="193"/>
      <c r="P66" s="186"/>
      <c r="Q66" s="186"/>
      <c r="R66" s="187"/>
      <c r="S66" s="187"/>
      <c r="T66" s="187">
        <v>20</v>
      </c>
      <c r="U66" s="185"/>
      <c r="V66" s="238"/>
      <c r="W66" s="184"/>
    </row>
    <row r="67" spans="1:24" ht="11.1" customHeight="1">
      <c r="A67" s="243"/>
      <c r="B67" s="191" t="s">
        <v>776</v>
      </c>
      <c r="C67" s="191"/>
      <c r="D67" s="191"/>
      <c r="E67" s="184"/>
      <c r="F67" s="191"/>
      <c r="G67" s="184"/>
      <c r="H67" s="184">
        <v>30</v>
      </c>
      <c r="I67" s="184"/>
      <c r="J67" s="3"/>
      <c r="K67" s="185"/>
      <c r="L67" s="164"/>
      <c r="M67" s="189" t="s">
        <v>24</v>
      </c>
      <c r="N67" s="190"/>
      <c r="O67" s="189"/>
      <c r="P67" s="185"/>
      <c r="Q67" s="185"/>
      <c r="R67" s="185"/>
      <c r="S67" s="185"/>
      <c r="T67" s="185">
        <v>75</v>
      </c>
      <c r="U67" s="185"/>
      <c r="V67" s="239"/>
      <c r="W67" s="239"/>
      <c r="X67" s="7"/>
    </row>
    <row r="68" spans="1:24" ht="11.1" customHeight="1">
      <c r="A68" s="243"/>
      <c r="B68" s="192" t="s">
        <v>653</v>
      </c>
      <c r="C68" s="192"/>
      <c r="D68" s="193"/>
      <c r="E68" s="186"/>
      <c r="F68" s="193"/>
      <c r="G68" s="186"/>
      <c r="H68" s="186" t="s">
        <v>493</v>
      </c>
      <c r="I68" s="186"/>
      <c r="J68" s="3"/>
      <c r="K68" s="185"/>
      <c r="L68" s="185"/>
      <c r="M68" s="185"/>
      <c r="N68" s="185"/>
      <c r="O68" s="185"/>
      <c r="P68" s="185"/>
      <c r="Q68" s="185"/>
      <c r="R68" s="185"/>
      <c r="S68" s="185"/>
      <c r="T68" s="185"/>
      <c r="U68" s="185"/>
      <c r="V68" s="164"/>
      <c r="W68" s="164"/>
    </row>
    <row r="69" spans="1:24" s="10" customFormat="1" ht="11.1" customHeight="1">
      <c r="A69" s="244"/>
      <c r="B69" s="169"/>
      <c r="C69" s="169"/>
      <c r="D69" s="169"/>
      <c r="E69" s="169"/>
      <c r="F69" s="169"/>
      <c r="G69" s="169"/>
      <c r="H69" s="169"/>
      <c r="I69" s="172"/>
      <c r="J69" s="185"/>
      <c r="K69" s="185"/>
      <c r="L69" s="185"/>
      <c r="M69" s="185"/>
      <c r="N69" s="185"/>
      <c r="O69" s="185"/>
      <c r="P69" s="185"/>
      <c r="Q69" s="185"/>
      <c r="R69" s="185"/>
      <c r="S69" s="185"/>
      <c r="T69" s="185"/>
      <c r="U69" s="185"/>
      <c r="V69" s="172"/>
      <c r="W69" s="169"/>
    </row>
    <row r="70" spans="1:24" s="10" customFormat="1" ht="11.1" customHeight="1">
      <c r="A70" s="244"/>
      <c r="B70" s="169"/>
      <c r="C70" s="169"/>
      <c r="D70" s="169"/>
      <c r="E70" s="169"/>
      <c r="F70" s="169"/>
      <c r="G70" s="169"/>
      <c r="H70" s="169"/>
      <c r="I70" s="172"/>
      <c r="J70" s="185"/>
      <c r="K70" s="185"/>
      <c r="L70" s="185"/>
      <c r="M70" s="185"/>
      <c r="N70" s="185"/>
      <c r="O70" s="185"/>
      <c r="P70" s="185"/>
      <c r="Q70" s="185"/>
      <c r="R70" s="185"/>
      <c r="S70" s="185"/>
      <c r="T70" s="185"/>
      <c r="U70" s="185"/>
      <c r="V70" s="172"/>
      <c r="W70" s="169"/>
    </row>
    <row r="71" spans="1:24" s="10" customFormat="1" ht="11.1" customHeight="1">
      <c r="A71" s="244"/>
      <c r="B71" s="240"/>
      <c r="C71" s="245"/>
      <c r="D71" s="172"/>
      <c r="E71" s="172"/>
      <c r="F71" s="172"/>
      <c r="G71" s="172"/>
      <c r="H71" s="172"/>
      <c r="I71" s="172"/>
      <c r="J71" s="172"/>
      <c r="K71" s="172"/>
      <c r="L71" s="172"/>
      <c r="M71" s="172"/>
      <c r="N71" s="246"/>
      <c r="O71" s="172"/>
      <c r="P71" s="169"/>
      <c r="Q71" s="172"/>
      <c r="R71" s="169"/>
      <c r="S71" s="172"/>
      <c r="T71" s="172"/>
      <c r="U71" s="418"/>
      <c r="V71" s="172"/>
      <c r="W71" s="169"/>
    </row>
    <row r="72" spans="1:24" s="10" customFormat="1" ht="11.1" customHeight="1">
      <c r="A72" s="244"/>
      <c r="B72" s="240"/>
      <c r="C72" s="171"/>
      <c r="D72" s="172"/>
      <c r="E72" s="172"/>
      <c r="F72" s="172"/>
      <c r="G72" s="172"/>
      <c r="H72" s="172"/>
      <c r="I72" s="172"/>
      <c r="J72" s="172"/>
      <c r="K72" s="172"/>
      <c r="L72" s="172"/>
      <c r="M72" s="172"/>
      <c r="N72" s="172"/>
      <c r="O72" s="172"/>
      <c r="P72" s="172"/>
      <c r="Q72" s="172"/>
      <c r="R72" s="172"/>
      <c r="S72" s="172"/>
      <c r="T72" s="172"/>
      <c r="U72" s="418"/>
      <c r="V72" s="172"/>
      <c r="W72" s="169"/>
    </row>
    <row r="73" spans="1:24" s="10" customFormat="1" ht="11.1" customHeight="1">
      <c r="A73" s="15"/>
      <c r="B73" s="13"/>
      <c r="C73" s="14"/>
      <c r="D73" s="12"/>
      <c r="E73" s="12"/>
      <c r="F73" s="12"/>
      <c r="G73" s="12"/>
      <c r="H73" s="12"/>
      <c r="I73" s="12"/>
      <c r="J73" s="12"/>
      <c r="K73" s="12"/>
      <c r="L73" s="12"/>
      <c r="M73" s="12"/>
      <c r="N73" s="12"/>
      <c r="O73" s="12"/>
      <c r="P73" s="12"/>
      <c r="Q73" s="12"/>
      <c r="R73" s="12"/>
      <c r="S73" s="12"/>
      <c r="T73" s="12"/>
      <c r="U73" s="422"/>
      <c r="V73" s="12"/>
    </row>
    <row r="74" spans="1:24" s="10" customFormat="1" ht="11.1" customHeight="1">
      <c r="A74" s="2"/>
      <c r="B74" s="14"/>
      <c r="C74" s="14"/>
      <c r="D74" s="12"/>
      <c r="E74" s="12"/>
      <c r="F74" s="12"/>
      <c r="G74" s="12"/>
      <c r="H74" s="12"/>
      <c r="I74" s="12"/>
      <c r="J74" s="12"/>
      <c r="K74" s="12"/>
      <c r="L74" s="12"/>
      <c r="M74" s="12"/>
      <c r="N74" s="12"/>
      <c r="O74" s="12"/>
      <c r="P74" s="12"/>
      <c r="Q74" s="12"/>
      <c r="R74" s="12"/>
      <c r="S74" s="12"/>
      <c r="T74" s="12"/>
      <c r="U74" s="422"/>
      <c r="V74" s="12"/>
    </row>
    <row r="75" spans="1:24" s="10" customFormat="1" ht="11.1" customHeight="1">
      <c r="A75" s="9"/>
      <c r="B75" s="6"/>
      <c r="C75" s="1"/>
      <c r="D75" s="12"/>
      <c r="E75" s="12"/>
      <c r="F75" s="12"/>
      <c r="G75" s="12"/>
      <c r="H75" s="12"/>
      <c r="I75" s="12"/>
      <c r="J75" s="12"/>
      <c r="K75" s="12"/>
      <c r="L75" s="12"/>
      <c r="M75" s="12"/>
      <c r="N75" s="12"/>
      <c r="O75" s="12"/>
      <c r="P75" s="12"/>
      <c r="Q75" s="12"/>
      <c r="R75" s="12"/>
      <c r="S75" s="12"/>
      <c r="T75" s="12"/>
      <c r="U75" s="422"/>
      <c r="V75" s="12"/>
    </row>
    <row r="76" spans="1:24" s="10" customFormat="1" ht="11.1" customHeight="1">
      <c r="A76" s="9"/>
      <c r="B76" s="11"/>
      <c r="D76" s="12"/>
      <c r="E76" s="12"/>
      <c r="F76" s="12"/>
      <c r="G76" s="12"/>
      <c r="H76" s="12"/>
      <c r="I76" s="12"/>
      <c r="J76" s="12"/>
      <c r="K76" s="12"/>
      <c r="L76" s="12"/>
      <c r="M76" s="12"/>
      <c r="N76" s="12"/>
      <c r="O76" s="12"/>
      <c r="P76" s="12"/>
      <c r="Q76" s="12"/>
      <c r="R76" s="12"/>
      <c r="S76" s="12"/>
      <c r="T76" s="12"/>
      <c r="U76" s="422"/>
      <c r="V76" s="12"/>
    </row>
    <row r="77" spans="1:24" s="10" customFormat="1" ht="11.1" customHeight="1">
      <c r="A77" s="9"/>
      <c r="B77" s="11"/>
      <c r="D77" s="12"/>
      <c r="E77" s="12"/>
      <c r="F77" s="12"/>
      <c r="G77" s="12"/>
      <c r="H77" s="12"/>
      <c r="I77" s="12"/>
      <c r="J77" s="12"/>
      <c r="K77" s="12"/>
      <c r="L77" s="12"/>
      <c r="M77" s="12"/>
      <c r="N77" s="12"/>
      <c r="O77" s="12"/>
      <c r="P77" s="12"/>
      <c r="Q77" s="12"/>
      <c r="R77" s="12"/>
      <c r="S77" s="12"/>
      <c r="T77" s="12"/>
      <c r="U77" s="422"/>
      <c r="V77" s="12"/>
    </row>
    <row r="78" spans="1:24" s="10" customFormat="1" ht="11.1" customHeight="1">
      <c r="A78" s="9"/>
      <c r="B78" s="11"/>
      <c r="D78" s="12"/>
      <c r="E78" s="12"/>
      <c r="F78" s="12"/>
      <c r="G78" s="12"/>
      <c r="H78" s="12"/>
      <c r="I78" s="12"/>
      <c r="J78" s="12"/>
      <c r="K78" s="12"/>
      <c r="L78" s="12"/>
      <c r="M78" s="12"/>
      <c r="N78" s="12"/>
      <c r="O78" s="12"/>
      <c r="P78" s="12"/>
      <c r="Q78" s="12"/>
      <c r="R78" s="12"/>
      <c r="S78" s="12"/>
      <c r="T78" s="12"/>
      <c r="U78" s="422"/>
      <c r="V78" s="12"/>
    </row>
    <row r="79" spans="1:24" s="10" customFormat="1" ht="11.1" customHeight="1">
      <c r="A79" s="9"/>
      <c r="B79" s="11"/>
      <c r="D79" s="12"/>
      <c r="E79" s="12"/>
      <c r="F79" s="12"/>
      <c r="G79" s="12"/>
      <c r="H79" s="12"/>
      <c r="I79" s="12"/>
      <c r="J79" s="12"/>
      <c r="K79" s="12"/>
      <c r="L79" s="12"/>
      <c r="M79" s="12"/>
      <c r="N79" s="12"/>
      <c r="O79" s="12"/>
      <c r="P79" s="12"/>
      <c r="Q79" s="12"/>
      <c r="R79" s="12"/>
      <c r="S79" s="12"/>
      <c r="T79" s="12"/>
      <c r="U79" s="422"/>
      <c r="V79" s="12"/>
    </row>
    <row r="80" spans="1:24" s="10" customFormat="1" ht="11.1" customHeight="1">
      <c r="A80" s="9"/>
      <c r="B80" s="11"/>
      <c r="D80" s="12"/>
      <c r="E80" s="12"/>
      <c r="F80" s="12"/>
      <c r="G80" s="12"/>
      <c r="H80" s="12"/>
      <c r="I80" s="12"/>
      <c r="J80" s="12"/>
      <c r="K80" s="12"/>
      <c r="L80" s="12"/>
      <c r="M80" s="12"/>
      <c r="N80" s="12"/>
      <c r="O80" s="12"/>
      <c r="P80" s="12"/>
      <c r="Q80" s="12"/>
      <c r="R80" s="12"/>
      <c r="S80" s="12"/>
      <c r="T80" s="12"/>
      <c r="U80" s="422"/>
      <c r="V80" s="12"/>
    </row>
    <row r="81" spans="1:22" s="10" customFormat="1" ht="11.1" customHeight="1">
      <c r="A81" s="9"/>
      <c r="B81" s="11"/>
      <c r="D81" s="12"/>
      <c r="E81" s="12"/>
      <c r="F81" s="12"/>
      <c r="G81" s="12"/>
      <c r="H81" s="12"/>
      <c r="I81" s="12"/>
      <c r="J81" s="12"/>
      <c r="K81" s="12"/>
      <c r="L81" s="12"/>
      <c r="M81" s="12"/>
      <c r="N81" s="12"/>
      <c r="O81" s="12"/>
      <c r="P81" s="12"/>
      <c r="Q81" s="12"/>
      <c r="R81" s="12"/>
      <c r="S81" s="12"/>
      <c r="T81" s="12"/>
      <c r="U81" s="422"/>
      <c r="V81" s="12"/>
    </row>
    <row r="82" spans="1:22" s="10" customFormat="1" ht="11.1" customHeight="1">
      <c r="A82" s="9"/>
      <c r="B82" s="11"/>
      <c r="D82" s="12"/>
      <c r="E82" s="12"/>
      <c r="F82" s="12"/>
      <c r="G82" s="12"/>
      <c r="H82" s="12"/>
      <c r="I82" s="12"/>
      <c r="J82" s="12"/>
      <c r="K82" s="12"/>
      <c r="L82" s="12"/>
      <c r="M82" s="12"/>
      <c r="N82" s="12"/>
      <c r="O82" s="12"/>
      <c r="P82" s="12"/>
      <c r="Q82" s="12"/>
      <c r="R82" s="12"/>
      <c r="S82" s="12"/>
      <c r="T82" s="12"/>
      <c r="U82" s="422"/>
      <c r="V82" s="12"/>
    </row>
    <row r="83" spans="1:22" s="10" customFormat="1" ht="11.1" customHeight="1">
      <c r="A83" s="9"/>
      <c r="B83" s="11"/>
      <c r="D83" s="12"/>
      <c r="E83" s="12"/>
      <c r="F83" s="12"/>
      <c r="G83" s="12"/>
      <c r="H83" s="12"/>
      <c r="I83" s="12"/>
      <c r="J83" s="12"/>
      <c r="K83" s="12"/>
      <c r="L83" s="12"/>
      <c r="M83" s="12"/>
      <c r="N83" s="12"/>
      <c r="O83" s="12"/>
      <c r="P83" s="12"/>
      <c r="Q83" s="12"/>
      <c r="R83" s="12"/>
      <c r="S83" s="12"/>
      <c r="T83" s="12"/>
      <c r="U83" s="422"/>
      <c r="V83" s="12"/>
    </row>
    <row r="84" spans="1:22" s="10" customFormat="1" ht="11.1" customHeight="1">
      <c r="A84" s="9"/>
      <c r="B84" s="11"/>
      <c r="D84" s="12"/>
      <c r="E84" s="12"/>
      <c r="F84" s="12"/>
      <c r="G84" s="12"/>
      <c r="H84" s="12"/>
      <c r="I84" s="12"/>
      <c r="J84" s="12"/>
      <c r="K84" s="12"/>
      <c r="L84" s="12"/>
      <c r="M84" s="12"/>
      <c r="N84" s="12"/>
      <c r="O84" s="12"/>
      <c r="P84" s="12"/>
      <c r="Q84" s="12"/>
      <c r="R84" s="12"/>
      <c r="S84" s="12"/>
      <c r="T84" s="12"/>
      <c r="U84" s="422"/>
      <c r="V84" s="12"/>
    </row>
    <row r="85" spans="1:22" s="10" customFormat="1" ht="11.1" customHeight="1">
      <c r="A85" s="9"/>
      <c r="B85" s="11"/>
      <c r="D85" s="12"/>
      <c r="E85" s="12"/>
      <c r="F85" s="12"/>
      <c r="G85" s="12"/>
      <c r="H85" s="12"/>
      <c r="I85" s="12"/>
      <c r="J85" s="12"/>
      <c r="K85" s="12"/>
      <c r="L85" s="12"/>
      <c r="M85" s="12"/>
      <c r="N85" s="12"/>
      <c r="O85" s="12"/>
      <c r="P85" s="12"/>
      <c r="Q85" s="12"/>
      <c r="R85" s="12"/>
      <c r="S85" s="12"/>
      <c r="T85" s="12"/>
      <c r="U85" s="422"/>
      <c r="V85" s="12"/>
    </row>
    <row r="86" spans="1:22" s="10" customFormat="1" ht="11.1" customHeight="1">
      <c r="B86" s="11"/>
      <c r="D86" s="12"/>
      <c r="E86" s="12"/>
      <c r="F86" s="12"/>
      <c r="G86" s="12"/>
      <c r="H86" s="12"/>
      <c r="I86" s="12"/>
      <c r="J86" s="12"/>
      <c r="K86" s="12"/>
      <c r="L86" s="12"/>
      <c r="M86" s="12"/>
      <c r="N86" s="12"/>
      <c r="O86" s="12"/>
      <c r="P86" s="12"/>
      <c r="Q86" s="12"/>
      <c r="R86" s="12"/>
      <c r="S86" s="12"/>
      <c r="T86" s="12"/>
      <c r="U86" s="422"/>
      <c r="V86" s="12"/>
    </row>
    <row r="87" spans="1:22" s="10" customFormat="1" ht="11.1" customHeight="1">
      <c r="B87" s="11"/>
      <c r="D87" s="12"/>
      <c r="E87" s="12"/>
      <c r="F87" s="12"/>
      <c r="G87" s="12"/>
      <c r="H87" s="12"/>
      <c r="I87" s="12"/>
      <c r="J87" s="12"/>
      <c r="K87" s="12"/>
      <c r="L87" s="12"/>
      <c r="M87" s="12"/>
      <c r="N87" s="12"/>
      <c r="O87" s="12"/>
      <c r="P87" s="12"/>
      <c r="Q87" s="12"/>
      <c r="R87" s="12"/>
      <c r="S87" s="12"/>
      <c r="T87" s="12"/>
      <c r="U87" s="422"/>
      <c r="V87" s="12"/>
    </row>
    <row r="88" spans="1:22" s="10" customFormat="1" ht="11.1" customHeight="1">
      <c r="B88" s="11"/>
      <c r="D88" s="12"/>
      <c r="E88" s="12"/>
      <c r="F88" s="12"/>
      <c r="G88" s="12"/>
      <c r="H88" s="12"/>
      <c r="I88" s="12"/>
      <c r="J88" s="12"/>
      <c r="K88" s="12"/>
      <c r="L88" s="12"/>
      <c r="M88" s="12"/>
      <c r="N88" s="12"/>
      <c r="O88" s="12"/>
      <c r="P88" s="12"/>
      <c r="Q88" s="12"/>
      <c r="R88" s="12"/>
      <c r="S88" s="12"/>
      <c r="T88" s="12"/>
      <c r="U88" s="422"/>
      <c r="V88" s="12"/>
    </row>
    <row r="89" spans="1:22" s="10" customFormat="1" ht="11.1" customHeight="1">
      <c r="B89" s="11"/>
      <c r="D89" s="12"/>
      <c r="E89" s="12"/>
      <c r="F89" s="12"/>
      <c r="G89" s="12"/>
      <c r="H89" s="12"/>
      <c r="I89" s="12"/>
      <c r="J89" s="12"/>
      <c r="K89" s="12"/>
      <c r="L89" s="12"/>
      <c r="M89" s="12"/>
      <c r="N89" s="12"/>
      <c r="O89" s="12"/>
      <c r="P89" s="12"/>
      <c r="Q89" s="12"/>
      <c r="R89" s="12"/>
      <c r="S89" s="12"/>
      <c r="T89" s="12"/>
      <c r="U89" s="422"/>
      <c r="V89" s="12"/>
    </row>
    <row r="90" spans="1:22" s="10" customFormat="1" ht="11.1" customHeight="1">
      <c r="B90" s="11"/>
      <c r="D90" s="12"/>
      <c r="E90" s="12"/>
      <c r="F90" s="12"/>
      <c r="G90" s="12"/>
      <c r="H90" s="12"/>
      <c r="I90" s="12"/>
      <c r="J90" s="12"/>
      <c r="K90" s="12"/>
      <c r="L90" s="12"/>
      <c r="M90" s="12"/>
      <c r="N90" s="12"/>
      <c r="O90" s="12"/>
      <c r="P90" s="12"/>
      <c r="Q90" s="12"/>
      <c r="R90" s="12"/>
      <c r="S90" s="12"/>
      <c r="T90" s="12"/>
      <c r="U90" s="422"/>
      <c r="V90" s="12"/>
    </row>
    <row r="91" spans="1:22" s="10" customFormat="1" ht="11.1" customHeight="1">
      <c r="B91" s="11"/>
      <c r="D91" s="12"/>
      <c r="E91" s="12"/>
      <c r="F91" s="12"/>
      <c r="G91" s="12"/>
      <c r="H91" s="12"/>
      <c r="I91" s="12"/>
      <c r="J91" s="12"/>
      <c r="K91" s="12"/>
      <c r="L91" s="12"/>
      <c r="M91" s="12"/>
      <c r="N91" s="12"/>
      <c r="O91" s="12"/>
      <c r="P91" s="12"/>
      <c r="Q91" s="12"/>
      <c r="R91" s="12"/>
      <c r="S91" s="12"/>
      <c r="T91" s="12"/>
      <c r="U91" s="422"/>
      <c r="V91" s="12"/>
    </row>
    <row r="92" spans="1:22" s="10" customFormat="1" ht="11.1" customHeight="1">
      <c r="B92" s="11"/>
      <c r="D92" s="12"/>
      <c r="E92" s="12"/>
      <c r="F92" s="12"/>
      <c r="G92" s="12"/>
      <c r="H92" s="12"/>
      <c r="I92" s="12"/>
      <c r="J92" s="12"/>
      <c r="K92" s="12"/>
      <c r="L92" s="12"/>
      <c r="M92" s="12"/>
      <c r="N92" s="12"/>
      <c r="O92" s="12"/>
      <c r="P92" s="12"/>
      <c r="Q92" s="12"/>
      <c r="R92" s="12"/>
      <c r="S92" s="12"/>
      <c r="T92" s="12"/>
      <c r="U92" s="422"/>
      <c r="V92" s="12"/>
    </row>
    <row r="93" spans="1:22" s="10" customFormat="1" ht="11.1" customHeight="1">
      <c r="B93" s="11"/>
      <c r="D93" s="12"/>
      <c r="E93" s="12"/>
      <c r="F93" s="12"/>
      <c r="G93" s="12"/>
      <c r="H93" s="12"/>
      <c r="I93" s="12"/>
      <c r="J93" s="12"/>
      <c r="K93" s="12"/>
      <c r="L93" s="12"/>
      <c r="M93" s="12"/>
      <c r="N93" s="12"/>
      <c r="O93" s="12"/>
      <c r="P93" s="12"/>
      <c r="Q93" s="12"/>
      <c r="R93" s="12"/>
      <c r="S93" s="12"/>
      <c r="T93" s="12"/>
      <c r="U93" s="422"/>
      <c r="V93" s="12"/>
    </row>
    <row r="94" spans="1:22" s="10" customFormat="1" ht="11.1" customHeight="1">
      <c r="B94" s="11"/>
      <c r="D94" s="12"/>
      <c r="E94" s="12"/>
      <c r="F94" s="12"/>
      <c r="G94" s="12"/>
      <c r="H94" s="12"/>
      <c r="I94" s="12"/>
      <c r="J94" s="12"/>
      <c r="K94" s="12"/>
      <c r="L94" s="12"/>
      <c r="M94" s="12"/>
      <c r="N94" s="12"/>
      <c r="O94" s="12"/>
      <c r="P94" s="12"/>
      <c r="Q94" s="12"/>
      <c r="R94" s="12"/>
      <c r="S94" s="12"/>
      <c r="T94" s="12"/>
      <c r="U94" s="422"/>
      <c r="V94" s="12"/>
    </row>
    <row r="95" spans="1:22" s="10" customFormat="1" ht="11.1" customHeight="1">
      <c r="B95" s="11"/>
      <c r="D95" s="12"/>
      <c r="E95" s="12"/>
      <c r="F95" s="12"/>
      <c r="G95" s="12"/>
      <c r="H95" s="12"/>
      <c r="I95" s="12"/>
      <c r="J95" s="12"/>
      <c r="K95" s="12"/>
      <c r="L95" s="12"/>
      <c r="M95" s="12"/>
      <c r="N95" s="12"/>
      <c r="O95" s="12"/>
      <c r="P95" s="12"/>
      <c r="Q95" s="12"/>
      <c r="R95" s="12"/>
      <c r="S95" s="12"/>
      <c r="T95" s="12"/>
      <c r="U95" s="422"/>
      <c r="V95" s="12"/>
    </row>
    <row r="96" spans="1:22" s="10" customFormat="1" ht="11.1" customHeight="1">
      <c r="A96" s="503"/>
      <c r="B96" s="11"/>
      <c r="D96" s="12"/>
      <c r="E96" s="12"/>
      <c r="F96" s="12"/>
      <c r="G96" s="12"/>
      <c r="H96" s="12"/>
      <c r="I96" s="12"/>
      <c r="J96" s="12"/>
      <c r="K96" s="12"/>
      <c r="L96" s="12"/>
      <c r="M96" s="12"/>
      <c r="N96" s="12"/>
      <c r="O96" s="12"/>
      <c r="P96" s="12"/>
      <c r="Q96" s="12"/>
      <c r="R96" s="12"/>
      <c r="S96" s="12"/>
      <c r="T96" s="12"/>
      <c r="U96" s="422"/>
      <c r="V96" s="12"/>
    </row>
    <row r="97" spans="1:22" s="10" customFormat="1" ht="11.1" customHeight="1">
      <c r="A97" s="504"/>
      <c r="B97" s="11"/>
      <c r="D97" s="12"/>
      <c r="E97" s="12"/>
      <c r="F97" s="12"/>
      <c r="G97" s="12"/>
      <c r="H97" s="12"/>
      <c r="I97" s="12"/>
      <c r="J97" s="12"/>
      <c r="K97" s="12"/>
      <c r="L97" s="12"/>
      <c r="M97" s="12"/>
      <c r="N97" s="12"/>
      <c r="O97" s="12"/>
      <c r="P97" s="12"/>
      <c r="Q97" s="12"/>
      <c r="R97" s="12"/>
      <c r="S97" s="12"/>
      <c r="T97" s="12"/>
      <c r="U97" s="422"/>
      <c r="V97" s="12"/>
    </row>
    <row r="98" spans="1:22" s="10" customFormat="1" ht="11.1" customHeight="1">
      <c r="A98" s="504"/>
      <c r="B98" s="11"/>
      <c r="D98" s="12"/>
      <c r="E98" s="12"/>
      <c r="F98" s="12"/>
      <c r="G98" s="12"/>
      <c r="H98" s="12"/>
      <c r="I98" s="12"/>
      <c r="J98" s="12"/>
      <c r="K98" s="12"/>
      <c r="L98" s="12"/>
      <c r="M98" s="12"/>
      <c r="N98" s="12"/>
      <c r="O98" s="12"/>
      <c r="P98" s="12"/>
      <c r="Q98" s="12"/>
      <c r="R98" s="12"/>
      <c r="S98" s="12"/>
      <c r="T98" s="12"/>
      <c r="U98" s="422"/>
      <c r="V98" s="12"/>
    </row>
    <row r="99" spans="1:22" s="10" customFormat="1" ht="11.1" customHeight="1">
      <c r="A99" s="504"/>
      <c r="B99" s="11"/>
      <c r="D99" s="12"/>
      <c r="E99" s="12"/>
      <c r="F99" s="12"/>
      <c r="G99" s="12"/>
      <c r="H99" s="12"/>
      <c r="I99" s="12"/>
      <c r="J99" s="12"/>
      <c r="K99" s="12"/>
      <c r="L99" s="12"/>
      <c r="M99" s="12"/>
      <c r="N99" s="12"/>
      <c r="O99" s="12"/>
      <c r="P99" s="12"/>
      <c r="Q99" s="12"/>
      <c r="R99" s="12"/>
      <c r="S99" s="12"/>
      <c r="T99" s="12"/>
      <c r="U99" s="422"/>
      <c r="V99" s="12"/>
    </row>
    <row r="100" spans="1:22" s="10" customFormat="1" ht="11.1" customHeight="1">
      <c r="A100" s="504"/>
      <c r="B100" s="11"/>
      <c r="D100" s="12"/>
      <c r="E100" s="12"/>
      <c r="F100" s="12"/>
      <c r="G100" s="12"/>
      <c r="H100" s="12"/>
      <c r="I100" s="12"/>
      <c r="J100" s="12"/>
      <c r="K100" s="12"/>
      <c r="L100" s="12"/>
      <c r="M100" s="12"/>
      <c r="N100" s="12"/>
      <c r="O100" s="12"/>
      <c r="P100" s="12"/>
      <c r="Q100" s="12"/>
      <c r="R100" s="12"/>
      <c r="S100" s="12"/>
      <c r="T100" s="12"/>
      <c r="U100" s="422"/>
      <c r="V100" s="12"/>
    </row>
    <row r="101" spans="1:22" s="10" customFormat="1" ht="11.1" customHeight="1">
      <c r="A101" s="504"/>
      <c r="B101" s="11"/>
      <c r="D101" s="12"/>
      <c r="E101" s="12"/>
      <c r="F101" s="12"/>
      <c r="G101" s="12"/>
      <c r="H101" s="12"/>
      <c r="I101" s="12"/>
      <c r="J101" s="12"/>
      <c r="K101" s="12"/>
      <c r="L101" s="12"/>
      <c r="M101" s="12"/>
      <c r="N101" s="12"/>
      <c r="O101" s="12"/>
      <c r="P101" s="12"/>
      <c r="Q101" s="12"/>
      <c r="R101" s="12"/>
      <c r="S101" s="12"/>
      <c r="T101" s="12"/>
      <c r="U101" s="422"/>
      <c r="V101" s="12"/>
    </row>
    <row r="102" spans="1:22" s="10" customFormat="1" ht="11.1" customHeight="1">
      <c r="A102" s="504"/>
      <c r="B102" s="11"/>
      <c r="D102" s="12"/>
      <c r="E102" s="12"/>
      <c r="F102" s="12"/>
      <c r="G102" s="12"/>
      <c r="H102" s="12"/>
      <c r="I102" s="12"/>
      <c r="J102" s="12"/>
      <c r="K102" s="12"/>
      <c r="L102" s="12"/>
      <c r="M102" s="12"/>
      <c r="N102" s="12"/>
      <c r="O102" s="12"/>
      <c r="P102" s="12"/>
      <c r="Q102" s="12"/>
      <c r="R102" s="12"/>
      <c r="S102" s="12"/>
      <c r="T102" s="12"/>
      <c r="U102" s="422"/>
      <c r="V102" s="12"/>
    </row>
    <row r="103" spans="1:22" s="10" customFormat="1" ht="11.1" customHeight="1">
      <c r="A103" s="504"/>
      <c r="B103" s="11"/>
      <c r="D103" s="12"/>
      <c r="E103" s="12"/>
      <c r="F103" s="12"/>
      <c r="G103" s="12"/>
      <c r="H103" s="12"/>
      <c r="I103" s="12"/>
      <c r="J103" s="12"/>
      <c r="K103" s="12"/>
      <c r="L103" s="12"/>
      <c r="M103" s="12"/>
      <c r="N103" s="12"/>
      <c r="O103" s="12"/>
      <c r="P103" s="12"/>
      <c r="Q103" s="12"/>
      <c r="R103" s="12"/>
      <c r="S103" s="12"/>
      <c r="T103" s="12"/>
      <c r="U103" s="422"/>
      <c r="V103" s="12"/>
    </row>
    <row r="104" spans="1:22" s="10" customFormat="1" ht="11.1" customHeight="1">
      <c r="A104" s="504"/>
      <c r="B104" s="11"/>
      <c r="D104" s="12"/>
      <c r="E104" s="12"/>
      <c r="F104" s="12"/>
      <c r="G104" s="12"/>
      <c r="H104" s="12"/>
      <c r="I104" s="12"/>
      <c r="J104" s="12"/>
      <c r="K104" s="12"/>
      <c r="L104" s="12"/>
      <c r="M104" s="12"/>
      <c r="N104" s="12"/>
      <c r="O104" s="12"/>
      <c r="P104" s="12"/>
      <c r="Q104" s="12"/>
      <c r="R104" s="12"/>
      <c r="S104" s="12"/>
      <c r="T104" s="12"/>
      <c r="U104" s="422"/>
      <c r="V104" s="12"/>
    </row>
    <row r="105" spans="1:22" s="10" customFormat="1" ht="11.1" customHeight="1">
      <c r="A105" s="504"/>
      <c r="B105" s="11"/>
      <c r="D105" s="12"/>
      <c r="E105" s="12"/>
      <c r="F105" s="12"/>
      <c r="G105" s="12"/>
      <c r="H105" s="12"/>
      <c r="I105" s="12"/>
      <c r="J105" s="12"/>
      <c r="K105" s="12"/>
      <c r="L105" s="12"/>
      <c r="M105" s="12"/>
      <c r="N105" s="12"/>
      <c r="O105" s="12"/>
      <c r="P105" s="12"/>
      <c r="Q105" s="12"/>
      <c r="R105" s="12"/>
      <c r="S105" s="12"/>
      <c r="T105" s="12"/>
      <c r="U105" s="422"/>
      <c r="V105" s="12"/>
    </row>
    <row r="106" spans="1:22" s="10" customFormat="1" ht="11.1" customHeight="1">
      <c r="A106" s="504"/>
      <c r="B106" s="11"/>
      <c r="D106" s="12"/>
      <c r="E106" s="12"/>
      <c r="F106" s="12"/>
      <c r="G106" s="12"/>
      <c r="H106" s="12"/>
      <c r="I106" s="12"/>
      <c r="J106" s="12"/>
      <c r="K106" s="12"/>
      <c r="L106" s="12"/>
      <c r="M106" s="12"/>
      <c r="N106" s="12"/>
      <c r="O106" s="12"/>
      <c r="P106" s="12"/>
      <c r="Q106" s="12"/>
      <c r="R106" s="12"/>
      <c r="S106" s="12"/>
      <c r="T106" s="12"/>
      <c r="U106" s="422"/>
      <c r="V106" s="12"/>
    </row>
    <row r="107" spans="1:22" s="10" customFormat="1" ht="11.1" customHeight="1">
      <c r="A107" s="504"/>
      <c r="B107" s="11"/>
      <c r="D107" s="12"/>
      <c r="E107" s="12"/>
      <c r="F107" s="12"/>
      <c r="G107" s="12"/>
      <c r="H107" s="12"/>
      <c r="I107" s="12"/>
      <c r="J107" s="12"/>
      <c r="K107" s="12"/>
      <c r="L107" s="12"/>
      <c r="M107" s="12"/>
      <c r="N107" s="12"/>
      <c r="O107" s="12"/>
      <c r="P107" s="12"/>
      <c r="Q107" s="12"/>
      <c r="R107" s="12"/>
      <c r="S107" s="12"/>
      <c r="T107" s="12"/>
      <c r="U107" s="422"/>
      <c r="V107" s="12"/>
    </row>
    <row r="108" spans="1:22" s="10" customFormat="1" ht="11.1" customHeight="1">
      <c r="A108" s="504"/>
      <c r="B108" s="11"/>
      <c r="D108" s="12"/>
      <c r="E108" s="12"/>
      <c r="F108" s="12"/>
      <c r="G108" s="12"/>
      <c r="H108" s="12"/>
      <c r="I108" s="12"/>
      <c r="J108" s="12"/>
      <c r="K108" s="12"/>
      <c r="L108" s="12"/>
      <c r="M108" s="12"/>
      <c r="N108" s="12"/>
      <c r="O108" s="12"/>
      <c r="P108" s="12"/>
      <c r="Q108" s="12"/>
      <c r="R108" s="12"/>
      <c r="S108" s="12"/>
      <c r="T108" s="12"/>
      <c r="U108" s="422"/>
      <c r="V108" s="12"/>
    </row>
    <row r="109" spans="1:22" s="10" customFormat="1" ht="11.1" customHeight="1">
      <c r="A109" s="504"/>
      <c r="B109" s="11"/>
      <c r="D109" s="12"/>
      <c r="E109" s="12"/>
      <c r="F109" s="12"/>
      <c r="G109" s="12"/>
      <c r="H109" s="12"/>
      <c r="I109" s="12"/>
      <c r="J109" s="12"/>
      <c r="K109" s="12"/>
      <c r="L109" s="12"/>
      <c r="M109" s="12"/>
      <c r="N109" s="12"/>
      <c r="O109" s="12"/>
      <c r="P109" s="12"/>
      <c r="Q109" s="12"/>
      <c r="R109" s="12"/>
      <c r="S109" s="12"/>
      <c r="T109" s="12"/>
      <c r="U109" s="422"/>
      <c r="V109" s="12"/>
    </row>
    <row r="110" spans="1:22" s="10" customFormat="1" ht="11.1" customHeight="1">
      <c r="A110" s="504"/>
      <c r="B110" s="11"/>
      <c r="D110" s="12"/>
      <c r="E110" s="12"/>
      <c r="F110" s="12"/>
      <c r="G110" s="12"/>
      <c r="H110" s="12"/>
      <c r="I110" s="12"/>
      <c r="J110" s="12"/>
      <c r="K110" s="12"/>
      <c r="L110" s="12"/>
      <c r="M110" s="12"/>
      <c r="N110" s="12"/>
      <c r="O110" s="12"/>
      <c r="P110" s="12"/>
      <c r="Q110" s="12"/>
      <c r="R110" s="12"/>
      <c r="S110" s="12"/>
      <c r="T110" s="12"/>
      <c r="U110" s="422"/>
      <c r="V110" s="12"/>
    </row>
    <row r="111" spans="1:22" s="10" customFormat="1" ht="11.1" customHeight="1">
      <c r="A111" s="504"/>
      <c r="B111" s="11"/>
      <c r="D111" s="12"/>
      <c r="E111" s="12"/>
      <c r="F111" s="12"/>
      <c r="G111" s="12"/>
      <c r="H111" s="12"/>
      <c r="I111" s="12"/>
      <c r="J111" s="12"/>
      <c r="K111" s="12"/>
      <c r="L111" s="12"/>
      <c r="M111" s="12"/>
      <c r="N111" s="12"/>
      <c r="O111" s="12"/>
      <c r="P111" s="12"/>
      <c r="Q111" s="12"/>
      <c r="R111" s="12"/>
      <c r="S111" s="12"/>
      <c r="T111" s="12"/>
      <c r="U111" s="422"/>
      <c r="V111" s="12"/>
    </row>
    <row r="112" spans="1:22" s="10" customFormat="1" ht="11.1" customHeight="1">
      <c r="A112" s="504"/>
      <c r="B112" s="11"/>
      <c r="D112" s="12"/>
      <c r="E112" s="12"/>
      <c r="F112" s="12"/>
      <c r="G112" s="12"/>
      <c r="H112" s="12"/>
      <c r="I112" s="12"/>
      <c r="J112" s="12"/>
      <c r="K112" s="12"/>
      <c r="L112" s="12"/>
      <c r="M112" s="12"/>
      <c r="N112" s="12"/>
      <c r="O112" s="12"/>
      <c r="P112" s="12"/>
      <c r="Q112" s="12"/>
      <c r="R112" s="12"/>
      <c r="S112" s="12"/>
      <c r="T112" s="12"/>
      <c r="U112" s="422"/>
      <c r="V112" s="12"/>
    </row>
    <row r="113" spans="1:22" s="10" customFormat="1" ht="11.1" customHeight="1">
      <c r="A113" s="504"/>
      <c r="B113" s="11"/>
      <c r="D113" s="12"/>
      <c r="E113" s="12"/>
      <c r="F113" s="12"/>
      <c r="G113" s="12"/>
      <c r="H113" s="12"/>
      <c r="I113" s="12"/>
      <c r="J113" s="12"/>
      <c r="K113" s="12"/>
      <c r="L113" s="12"/>
      <c r="M113" s="12"/>
      <c r="N113" s="12"/>
      <c r="O113" s="12"/>
      <c r="P113" s="12"/>
      <c r="Q113" s="12"/>
      <c r="R113" s="12"/>
      <c r="S113" s="12"/>
      <c r="T113" s="12"/>
      <c r="U113" s="422"/>
      <c r="V113" s="12"/>
    </row>
    <row r="114" spans="1:22" s="10" customFormat="1" ht="11.1" customHeight="1">
      <c r="A114" s="504"/>
      <c r="B114" s="11"/>
      <c r="D114" s="12"/>
      <c r="E114" s="12"/>
      <c r="F114" s="12"/>
      <c r="G114" s="12"/>
      <c r="H114" s="12"/>
      <c r="I114" s="12"/>
      <c r="J114" s="12"/>
      <c r="K114" s="12"/>
      <c r="L114" s="12"/>
      <c r="M114" s="12"/>
      <c r="N114" s="12"/>
      <c r="O114" s="12"/>
      <c r="P114" s="12"/>
      <c r="Q114" s="12"/>
      <c r="R114" s="12"/>
      <c r="S114" s="12"/>
      <c r="T114" s="12"/>
      <c r="U114" s="422"/>
      <c r="V114" s="12"/>
    </row>
    <row r="115" spans="1:22" s="10" customFormat="1" ht="11.1" customHeight="1">
      <c r="A115" s="504"/>
      <c r="B115" s="11"/>
      <c r="D115" s="12"/>
      <c r="E115" s="12"/>
      <c r="F115" s="12"/>
      <c r="G115" s="12"/>
      <c r="H115" s="12"/>
      <c r="I115" s="12"/>
      <c r="J115" s="12"/>
      <c r="K115" s="12"/>
      <c r="L115" s="12"/>
      <c r="M115" s="12"/>
      <c r="N115" s="12"/>
      <c r="O115" s="12"/>
      <c r="P115" s="12"/>
      <c r="Q115" s="12"/>
      <c r="R115" s="12"/>
      <c r="S115" s="12"/>
      <c r="T115" s="12"/>
      <c r="U115" s="422"/>
      <c r="V115" s="12"/>
    </row>
    <row r="116" spans="1:22" s="10" customFormat="1" ht="11.1" customHeight="1">
      <c r="A116" s="504"/>
      <c r="B116" s="11"/>
      <c r="D116" s="12"/>
      <c r="E116" s="12"/>
      <c r="F116" s="12"/>
      <c r="G116" s="12"/>
      <c r="H116" s="12"/>
      <c r="I116" s="12"/>
      <c r="J116" s="12"/>
      <c r="K116" s="12"/>
      <c r="L116" s="12"/>
      <c r="M116" s="12"/>
      <c r="N116" s="12"/>
      <c r="O116" s="12"/>
      <c r="P116" s="12"/>
      <c r="Q116" s="12"/>
      <c r="R116" s="12"/>
      <c r="S116" s="12"/>
      <c r="T116" s="12"/>
      <c r="U116" s="422"/>
      <c r="V116" s="12"/>
    </row>
    <row r="117" spans="1:22" s="10" customFormat="1" ht="11.1" customHeight="1">
      <c r="A117" s="504"/>
      <c r="B117" s="11"/>
      <c r="D117" s="12"/>
      <c r="E117" s="12"/>
      <c r="F117" s="12"/>
      <c r="G117" s="12"/>
      <c r="H117" s="12"/>
      <c r="I117" s="12"/>
      <c r="J117" s="12"/>
      <c r="K117" s="12"/>
      <c r="L117" s="12"/>
      <c r="M117" s="12"/>
      <c r="N117" s="12"/>
      <c r="O117" s="12"/>
      <c r="P117" s="12"/>
      <c r="Q117" s="12"/>
      <c r="R117" s="12"/>
      <c r="S117" s="12"/>
      <c r="T117" s="12"/>
      <c r="U117" s="422"/>
      <c r="V117" s="12"/>
    </row>
    <row r="118" spans="1:22" s="10" customFormat="1" ht="11.1" customHeight="1">
      <c r="A118" s="504"/>
      <c r="B118" s="11"/>
      <c r="D118" s="12"/>
      <c r="E118" s="12"/>
      <c r="F118" s="12"/>
      <c r="G118" s="12"/>
      <c r="H118" s="12"/>
      <c r="I118" s="12"/>
      <c r="J118" s="12"/>
      <c r="K118" s="12"/>
      <c r="L118" s="12"/>
      <c r="M118" s="12"/>
      <c r="N118" s="12"/>
      <c r="O118" s="12"/>
      <c r="P118" s="12"/>
      <c r="Q118" s="12"/>
      <c r="R118" s="12"/>
      <c r="S118" s="12"/>
      <c r="T118" s="12"/>
      <c r="U118" s="422"/>
      <c r="V118" s="12"/>
    </row>
    <row r="119" spans="1:22" s="10" customFormat="1" ht="11.1" customHeight="1">
      <c r="A119" s="504"/>
      <c r="B119" s="11"/>
      <c r="D119" s="12"/>
      <c r="E119" s="12"/>
      <c r="F119" s="12"/>
      <c r="G119" s="12"/>
      <c r="H119" s="12"/>
      <c r="I119" s="12"/>
      <c r="J119" s="12"/>
      <c r="K119" s="12"/>
      <c r="L119" s="12"/>
      <c r="M119" s="12"/>
      <c r="N119" s="12"/>
      <c r="O119" s="12"/>
      <c r="P119" s="12"/>
      <c r="Q119" s="12"/>
      <c r="R119" s="12"/>
      <c r="S119" s="12"/>
      <c r="T119" s="12"/>
      <c r="U119" s="422"/>
      <c r="V119" s="12"/>
    </row>
    <row r="120" spans="1:22" s="10" customFormat="1" ht="11.1" customHeight="1">
      <c r="A120" s="504"/>
      <c r="B120" s="11"/>
      <c r="D120" s="12"/>
      <c r="E120" s="12"/>
      <c r="F120" s="12"/>
      <c r="G120" s="12"/>
      <c r="H120" s="12"/>
      <c r="I120" s="12"/>
      <c r="J120" s="12"/>
      <c r="K120" s="12"/>
      <c r="L120" s="12"/>
      <c r="M120" s="12"/>
      <c r="N120" s="12"/>
      <c r="O120" s="12"/>
      <c r="P120" s="12"/>
      <c r="Q120" s="12"/>
      <c r="R120" s="12"/>
      <c r="S120" s="12"/>
      <c r="T120" s="12"/>
      <c r="U120" s="422"/>
      <c r="V120" s="12"/>
    </row>
    <row r="121" spans="1:22" s="10" customFormat="1" ht="11.1" customHeight="1">
      <c r="A121" s="504"/>
      <c r="B121" s="11"/>
      <c r="D121" s="12"/>
      <c r="E121" s="12"/>
      <c r="F121" s="12"/>
      <c r="G121" s="12"/>
      <c r="H121" s="12"/>
      <c r="I121" s="12"/>
      <c r="J121" s="12"/>
      <c r="K121" s="12"/>
      <c r="L121" s="12"/>
      <c r="M121" s="12"/>
      <c r="N121" s="12"/>
      <c r="O121" s="12"/>
      <c r="P121" s="12"/>
      <c r="Q121" s="12"/>
      <c r="R121" s="12"/>
      <c r="S121" s="12"/>
      <c r="T121" s="12"/>
      <c r="U121" s="422"/>
      <c r="V121" s="12"/>
    </row>
    <row r="122" spans="1:22" s="10" customFormat="1" ht="11.1" customHeight="1">
      <c r="A122" s="504"/>
      <c r="B122" s="11"/>
      <c r="D122" s="12"/>
      <c r="E122" s="12"/>
      <c r="F122" s="12"/>
      <c r="G122" s="12"/>
      <c r="H122" s="12"/>
      <c r="I122" s="12"/>
      <c r="J122" s="12"/>
      <c r="K122" s="12"/>
      <c r="L122" s="12"/>
      <c r="M122" s="12"/>
      <c r="N122" s="12"/>
      <c r="O122" s="12"/>
      <c r="P122" s="12"/>
      <c r="Q122" s="12"/>
      <c r="R122" s="12"/>
      <c r="S122" s="12"/>
      <c r="T122" s="12"/>
      <c r="U122" s="422"/>
      <c r="V122" s="12"/>
    </row>
    <row r="123" spans="1:22" s="10" customFormat="1" ht="11.1" customHeight="1">
      <c r="A123" s="504"/>
      <c r="B123" s="11"/>
      <c r="D123" s="12"/>
      <c r="E123" s="12"/>
      <c r="F123" s="12"/>
      <c r="G123" s="12"/>
      <c r="H123" s="12"/>
      <c r="I123" s="12"/>
      <c r="J123" s="12"/>
      <c r="K123" s="12"/>
      <c r="L123" s="12"/>
      <c r="M123" s="12"/>
      <c r="N123" s="12"/>
      <c r="O123" s="12"/>
      <c r="P123" s="12"/>
      <c r="Q123" s="12"/>
      <c r="R123" s="12"/>
      <c r="S123" s="12"/>
      <c r="T123" s="12"/>
      <c r="U123" s="422"/>
      <c r="V123" s="12"/>
    </row>
    <row r="124" spans="1:22" s="10" customFormat="1" ht="11.1" customHeight="1">
      <c r="A124" s="504"/>
      <c r="B124" s="11"/>
      <c r="D124" s="12"/>
      <c r="E124" s="12"/>
      <c r="F124" s="12"/>
      <c r="G124" s="12"/>
      <c r="H124" s="12"/>
      <c r="I124" s="12"/>
      <c r="J124" s="12"/>
      <c r="K124" s="12"/>
      <c r="L124" s="12"/>
      <c r="M124" s="12"/>
      <c r="N124" s="12"/>
      <c r="O124" s="12"/>
      <c r="P124" s="12"/>
      <c r="Q124" s="12"/>
      <c r="R124" s="12"/>
      <c r="S124" s="12"/>
      <c r="T124" s="12"/>
      <c r="U124" s="422"/>
      <c r="V124" s="12"/>
    </row>
    <row r="125" spans="1:22" s="10" customFormat="1" ht="11.1" customHeight="1">
      <c r="A125" s="504"/>
      <c r="B125" s="11"/>
      <c r="D125" s="12"/>
      <c r="E125" s="12"/>
      <c r="F125" s="12"/>
      <c r="G125" s="12"/>
      <c r="H125" s="12"/>
      <c r="I125" s="12"/>
      <c r="J125" s="12"/>
      <c r="K125" s="12"/>
      <c r="L125" s="12"/>
      <c r="M125" s="12"/>
      <c r="N125" s="12"/>
      <c r="O125" s="12"/>
      <c r="P125" s="12"/>
      <c r="Q125" s="12"/>
      <c r="R125" s="12"/>
      <c r="S125" s="12"/>
      <c r="T125" s="12"/>
      <c r="U125" s="422"/>
      <c r="V125" s="12"/>
    </row>
    <row r="126" spans="1:22" s="10" customFormat="1" ht="11.1" customHeight="1">
      <c r="A126" s="504"/>
      <c r="B126" s="11"/>
      <c r="D126" s="12"/>
      <c r="E126" s="12"/>
      <c r="F126" s="12"/>
      <c r="G126" s="12"/>
      <c r="H126" s="12"/>
      <c r="I126" s="12"/>
      <c r="J126" s="12"/>
      <c r="K126" s="12"/>
      <c r="L126" s="12"/>
      <c r="M126" s="12"/>
      <c r="N126" s="12"/>
      <c r="O126" s="12"/>
      <c r="P126" s="12"/>
      <c r="Q126" s="12"/>
      <c r="R126" s="12"/>
      <c r="S126" s="12"/>
      <c r="T126" s="12"/>
      <c r="U126" s="422"/>
      <c r="V126" s="12"/>
    </row>
    <row r="127" spans="1:22" s="10" customFormat="1" ht="11.1" customHeight="1">
      <c r="A127" s="504"/>
      <c r="B127" s="11"/>
      <c r="D127" s="12"/>
      <c r="E127" s="12"/>
      <c r="F127" s="12"/>
      <c r="G127" s="12"/>
      <c r="H127" s="12"/>
      <c r="I127" s="12"/>
      <c r="J127" s="12"/>
      <c r="K127" s="12"/>
      <c r="L127" s="12"/>
      <c r="M127" s="12"/>
      <c r="N127" s="12"/>
      <c r="O127" s="12"/>
      <c r="P127" s="12"/>
      <c r="Q127" s="12"/>
      <c r="R127" s="12"/>
      <c r="S127" s="12"/>
      <c r="T127" s="12"/>
      <c r="U127" s="422"/>
      <c r="V127" s="12"/>
    </row>
    <row r="128" spans="1:22" s="10" customFormat="1" ht="11.1" customHeight="1">
      <c r="A128" s="504"/>
      <c r="B128" s="11"/>
      <c r="D128" s="12"/>
      <c r="E128" s="12"/>
      <c r="F128" s="12"/>
      <c r="G128" s="12"/>
      <c r="H128" s="12"/>
      <c r="I128" s="12"/>
      <c r="J128" s="12"/>
      <c r="K128" s="12"/>
      <c r="L128" s="12"/>
      <c r="M128" s="12"/>
      <c r="N128" s="12"/>
      <c r="O128" s="12"/>
      <c r="P128" s="12"/>
      <c r="Q128" s="12"/>
      <c r="R128" s="12"/>
      <c r="S128" s="12"/>
      <c r="T128" s="12"/>
      <c r="U128" s="422"/>
      <c r="V128" s="12"/>
    </row>
    <row r="129" spans="1:22" s="10" customFormat="1" ht="11.1" customHeight="1">
      <c r="A129" s="504"/>
      <c r="B129" s="11"/>
      <c r="D129" s="12"/>
      <c r="E129" s="12"/>
      <c r="F129" s="12"/>
      <c r="G129" s="12"/>
      <c r="H129" s="12"/>
      <c r="I129" s="12"/>
      <c r="J129" s="12"/>
      <c r="K129" s="12"/>
      <c r="L129" s="12"/>
      <c r="M129" s="12"/>
      <c r="N129" s="12"/>
      <c r="O129" s="12"/>
      <c r="P129" s="12"/>
      <c r="Q129" s="12"/>
      <c r="R129" s="12"/>
      <c r="S129" s="12"/>
      <c r="T129" s="12"/>
      <c r="U129" s="422"/>
      <c r="V129" s="12"/>
    </row>
    <row r="130" spans="1:22" s="10" customFormat="1" ht="11.1" customHeight="1">
      <c r="A130" s="504"/>
      <c r="B130" s="11"/>
      <c r="D130" s="12"/>
      <c r="E130" s="12"/>
      <c r="F130" s="12"/>
      <c r="G130" s="12"/>
      <c r="H130" s="12"/>
      <c r="I130" s="12"/>
      <c r="J130" s="12"/>
      <c r="K130" s="12"/>
      <c r="L130" s="12"/>
      <c r="M130" s="12"/>
      <c r="N130" s="12"/>
      <c r="O130" s="12"/>
      <c r="P130" s="12"/>
      <c r="Q130" s="12"/>
      <c r="R130" s="12"/>
      <c r="S130" s="12"/>
      <c r="T130" s="12"/>
      <c r="U130" s="422"/>
      <c r="V130" s="12"/>
    </row>
    <row r="131" spans="1:22" s="10" customFormat="1" ht="11.1" customHeight="1">
      <c r="A131" s="504"/>
      <c r="B131" s="11"/>
      <c r="D131" s="12"/>
      <c r="E131" s="12"/>
      <c r="F131" s="12"/>
      <c r="G131" s="12"/>
      <c r="H131" s="12"/>
      <c r="I131" s="12"/>
      <c r="J131" s="12"/>
      <c r="K131" s="12"/>
      <c r="L131" s="12"/>
      <c r="M131" s="12"/>
      <c r="N131" s="12"/>
      <c r="O131" s="12"/>
      <c r="P131" s="12"/>
      <c r="Q131" s="12"/>
      <c r="R131" s="12"/>
      <c r="S131" s="12"/>
      <c r="T131" s="12"/>
      <c r="U131" s="422"/>
      <c r="V131" s="12"/>
    </row>
    <row r="132" spans="1:22" s="10" customFormat="1" ht="11.1" customHeight="1">
      <c r="A132" s="504"/>
      <c r="B132" s="11"/>
      <c r="D132" s="12"/>
      <c r="E132" s="12"/>
      <c r="F132" s="12"/>
      <c r="G132" s="12"/>
      <c r="H132" s="12"/>
      <c r="I132" s="12"/>
      <c r="J132" s="12"/>
      <c r="K132" s="12"/>
      <c r="L132" s="12"/>
      <c r="M132" s="12"/>
      <c r="N132" s="12"/>
      <c r="O132" s="12"/>
      <c r="P132" s="12"/>
      <c r="Q132" s="12"/>
      <c r="R132" s="12"/>
      <c r="S132" s="12"/>
      <c r="T132" s="12"/>
      <c r="U132" s="422"/>
      <c r="V132" s="12"/>
    </row>
    <row r="133" spans="1:22" s="10" customFormat="1" ht="11.1" customHeight="1">
      <c r="A133" s="504"/>
      <c r="B133" s="11"/>
      <c r="D133" s="12"/>
      <c r="E133" s="12"/>
      <c r="F133" s="12"/>
      <c r="G133" s="12"/>
      <c r="H133" s="12"/>
      <c r="I133" s="12"/>
      <c r="J133" s="12"/>
      <c r="K133" s="12"/>
      <c r="L133" s="12"/>
      <c r="M133" s="12"/>
      <c r="N133" s="12"/>
      <c r="O133" s="12"/>
      <c r="P133" s="12"/>
      <c r="Q133" s="12"/>
      <c r="R133" s="12"/>
      <c r="S133" s="12"/>
      <c r="T133" s="12"/>
      <c r="U133" s="422"/>
      <c r="V133" s="12"/>
    </row>
    <row r="134" spans="1:22" s="10" customFormat="1" ht="11.1" customHeight="1">
      <c r="A134" s="504"/>
      <c r="B134" s="11"/>
      <c r="D134" s="12"/>
      <c r="E134" s="12"/>
      <c r="F134" s="12"/>
      <c r="G134" s="12"/>
      <c r="H134" s="12"/>
      <c r="I134" s="12"/>
      <c r="J134" s="12"/>
      <c r="K134" s="12"/>
      <c r="L134" s="12"/>
      <c r="M134" s="12"/>
      <c r="N134" s="12"/>
      <c r="O134" s="12"/>
      <c r="P134" s="12"/>
      <c r="Q134" s="12"/>
      <c r="R134" s="12"/>
      <c r="S134" s="12"/>
      <c r="T134" s="12"/>
      <c r="U134" s="422"/>
      <c r="V134" s="12"/>
    </row>
    <row r="135" spans="1:22" s="10" customFormat="1" ht="11.1" customHeight="1">
      <c r="A135" s="504"/>
      <c r="B135" s="11"/>
      <c r="D135" s="12"/>
      <c r="E135" s="12"/>
      <c r="F135" s="12"/>
      <c r="G135" s="12"/>
      <c r="H135" s="12"/>
      <c r="I135" s="12"/>
      <c r="J135" s="12"/>
      <c r="K135" s="12"/>
      <c r="L135" s="12"/>
      <c r="M135" s="12"/>
      <c r="N135" s="12"/>
      <c r="O135" s="12"/>
      <c r="P135" s="12"/>
      <c r="Q135" s="12"/>
      <c r="R135" s="12"/>
      <c r="S135" s="12"/>
      <c r="T135" s="12"/>
      <c r="U135" s="422"/>
      <c r="V135" s="12"/>
    </row>
    <row r="136" spans="1:22" s="10" customFormat="1" ht="11.1" customHeight="1">
      <c r="A136" s="504"/>
      <c r="B136" s="11"/>
      <c r="D136" s="12"/>
      <c r="E136" s="12"/>
      <c r="F136" s="12"/>
      <c r="G136" s="12"/>
      <c r="H136" s="12"/>
      <c r="I136" s="12"/>
      <c r="J136" s="12"/>
      <c r="K136" s="12"/>
      <c r="L136" s="12"/>
      <c r="M136" s="12"/>
      <c r="N136" s="12"/>
      <c r="O136" s="12"/>
      <c r="P136" s="12"/>
      <c r="Q136" s="12"/>
      <c r="R136" s="12"/>
      <c r="S136" s="12"/>
      <c r="T136" s="12"/>
      <c r="U136" s="422"/>
      <c r="V136" s="12"/>
    </row>
    <row r="137" spans="1:22" s="10" customFormat="1" ht="11.1" customHeight="1">
      <c r="A137" s="504"/>
      <c r="B137" s="11"/>
      <c r="D137" s="12"/>
      <c r="E137" s="12"/>
      <c r="F137" s="12"/>
      <c r="G137" s="12"/>
      <c r="H137" s="12"/>
      <c r="I137" s="12"/>
      <c r="J137" s="12"/>
      <c r="K137" s="12"/>
      <c r="L137" s="12"/>
      <c r="M137" s="12"/>
      <c r="N137" s="12"/>
      <c r="O137" s="12"/>
      <c r="P137" s="12"/>
      <c r="Q137" s="12"/>
      <c r="R137" s="12"/>
      <c r="S137" s="12"/>
      <c r="U137" s="14"/>
      <c r="V137" s="12"/>
    </row>
    <row r="138" spans="1:22" s="10" customFormat="1" ht="11.1" customHeight="1">
      <c r="A138" s="504"/>
      <c r="B138" s="11"/>
      <c r="D138" s="12"/>
      <c r="E138" s="12"/>
      <c r="F138" s="12"/>
      <c r="G138" s="12"/>
      <c r="H138" s="12"/>
      <c r="U138" s="14"/>
    </row>
    <row r="139" spans="1:22" s="10" customFormat="1" ht="11.1" customHeight="1">
      <c r="A139" s="504"/>
      <c r="U139" s="14"/>
    </row>
    <row r="140" spans="1:22" s="10" customFormat="1" ht="11.1" customHeight="1">
      <c r="A140" s="504"/>
      <c r="U140" s="14"/>
    </row>
    <row r="141" spans="1:22" s="10" customFormat="1" ht="11.1" customHeight="1">
      <c r="A141" s="504"/>
      <c r="U141" s="14"/>
    </row>
    <row r="142" spans="1:22" s="10" customFormat="1" ht="11.1" customHeight="1">
      <c r="A142" s="504"/>
      <c r="U142" s="14"/>
    </row>
    <row r="143" spans="1:22" s="10" customFormat="1" ht="11.1" customHeight="1">
      <c r="A143" s="504"/>
      <c r="U143" s="14"/>
    </row>
    <row r="144" spans="1:22" s="10" customFormat="1" ht="11.1" customHeight="1">
      <c r="A144" s="504"/>
      <c r="U144" s="14"/>
    </row>
    <row r="145" spans="1:21" s="10" customFormat="1" ht="11.1" customHeight="1">
      <c r="A145" s="504"/>
      <c r="U145" s="14"/>
    </row>
    <row r="146" spans="1:21" s="10" customFormat="1" ht="11.1" customHeight="1">
      <c r="A146" s="504"/>
      <c r="U146" s="14"/>
    </row>
    <row r="147" spans="1:21" s="10" customFormat="1" ht="11.1" customHeight="1">
      <c r="A147" s="504"/>
      <c r="U147" s="14"/>
    </row>
    <row r="148" spans="1:21" s="10" customFormat="1" ht="11.1" customHeight="1">
      <c r="A148" s="504"/>
      <c r="U148" s="14"/>
    </row>
    <row r="149" spans="1:21" s="10" customFormat="1" ht="11.1" customHeight="1">
      <c r="A149" s="504"/>
      <c r="U149" s="14"/>
    </row>
    <row r="150" spans="1:21" s="10" customFormat="1" ht="11.1" customHeight="1">
      <c r="A150" s="504"/>
      <c r="U150" s="14"/>
    </row>
    <row r="151" spans="1:21" s="10" customFormat="1" ht="11.1" customHeight="1">
      <c r="A151" s="504"/>
      <c r="U151" s="14"/>
    </row>
    <row r="152" spans="1:21" s="10" customFormat="1" ht="11.1" customHeight="1">
      <c r="A152" s="504"/>
      <c r="U152" s="14"/>
    </row>
    <row r="153" spans="1:21" s="10" customFormat="1" ht="11.1" customHeight="1">
      <c r="A153" s="504"/>
      <c r="U153" s="14"/>
    </row>
    <row r="154" spans="1:21" s="10" customFormat="1" ht="11.1" customHeight="1">
      <c r="A154" s="504"/>
      <c r="U154" s="14"/>
    </row>
    <row r="155" spans="1:21" s="10" customFormat="1" ht="11.1" customHeight="1">
      <c r="A155" s="504"/>
      <c r="U155" s="14"/>
    </row>
    <row r="156" spans="1:21" s="10" customFormat="1" ht="11.1" customHeight="1">
      <c r="A156" s="504"/>
      <c r="U156" s="14"/>
    </row>
    <row r="157" spans="1:21" s="10" customFormat="1" ht="11.1" customHeight="1">
      <c r="A157" s="504"/>
      <c r="U157" s="14"/>
    </row>
    <row r="158" spans="1:21" s="10" customFormat="1" ht="11.1" customHeight="1">
      <c r="A158" s="504"/>
      <c r="U158" s="14"/>
    </row>
    <row r="159" spans="1:21" s="10" customFormat="1" ht="11.1" customHeight="1">
      <c r="A159" s="504"/>
      <c r="U159" s="14"/>
    </row>
    <row r="160" spans="1:21" s="10" customFormat="1" ht="11.1" customHeight="1">
      <c r="A160" s="504"/>
      <c r="U160" s="14"/>
    </row>
    <row r="161" spans="1:21" s="10" customFormat="1" ht="11.1" customHeight="1">
      <c r="A161" s="504"/>
      <c r="U161" s="14"/>
    </row>
    <row r="162" spans="1:21" s="10" customFormat="1" ht="11.1" customHeight="1">
      <c r="A162" s="504"/>
      <c r="U162" s="14"/>
    </row>
    <row r="163" spans="1:21" s="10" customFormat="1" ht="11.1" customHeight="1">
      <c r="A163" s="504"/>
      <c r="U163" s="14"/>
    </row>
    <row r="164" spans="1:21" s="10" customFormat="1" ht="11.1" customHeight="1">
      <c r="A164" s="504"/>
      <c r="U164" s="14"/>
    </row>
    <row r="165" spans="1:21" s="10" customFormat="1" ht="11.1" customHeight="1">
      <c r="A165" s="504"/>
      <c r="U165" s="14"/>
    </row>
    <row r="166" spans="1:21" s="10" customFormat="1" ht="11.1" customHeight="1">
      <c r="A166" s="504"/>
      <c r="U166" s="14"/>
    </row>
    <row r="167" spans="1:21" s="10" customFormat="1" ht="11.1" customHeight="1">
      <c r="A167" s="504"/>
      <c r="U167" s="14"/>
    </row>
    <row r="168" spans="1:21" s="10" customFormat="1" ht="11.1" customHeight="1">
      <c r="A168" s="504"/>
      <c r="U168" s="14"/>
    </row>
    <row r="169" spans="1:21" s="10" customFormat="1" ht="11.1" customHeight="1">
      <c r="A169" s="504"/>
      <c r="U169" s="14"/>
    </row>
    <row r="170" spans="1:21" s="10" customFormat="1" ht="11.1" customHeight="1">
      <c r="A170" s="504"/>
      <c r="U170" s="14"/>
    </row>
    <row r="171" spans="1:21" s="10" customFormat="1" ht="11.1" customHeight="1">
      <c r="A171" s="504"/>
      <c r="U171" s="14"/>
    </row>
    <row r="172" spans="1:21" s="10" customFormat="1" ht="11.1" customHeight="1">
      <c r="A172" s="504"/>
      <c r="U172" s="14"/>
    </row>
    <row r="173" spans="1:21" s="10" customFormat="1" ht="11.1" customHeight="1">
      <c r="A173" s="504"/>
      <c r="U173" s="14"/>
    </row>
    <row r="174" spans="1:21" s="10" customFormat="1" ht="11.1" customHeight="1">
      <c r="A174" s="504"/>
      <c r="U174" s="14"/>
    </row>
    <row r="175" spans="1:21" s="10" customFormat="1" ht="11.1" customHeight="1">
      <c r="A175" s="504"/>
      <c r="U175" s="14"/>
    </row>
    <row r="176" spans="1:21" s="10" customFormat="1" ht="11.1" customHeight="1">
      <c r="A176" s="504"/>
      <c r="U176" s="14"/>
    </row>
    <row r="177" spans="1:21" s="10" customFormat="1" ht="11.1" customHeight="1">
      <c r="A177" s="504"/>
      <c r="U177" s="14"/>
    </row>
    <row r="178" spans="1:21" s="10" customFormat="1" ht="11.1" customHeight="1">
      <c r="A178" s="504"/>
      <c r="U178" s="14"/>
    </row>
    <row r="179" spans="1:21" s="10" customFormat="1" ht="11.1" customHeight="1">
      <c r="A179" s="504"/>
      <c r="U179" s="14"/>
    </row>
    <row r="180" spans="1:21" s="10" customFormat="1" ht="11.1" customHeight="1">
      <c r="A180" s="504"/>
      <c r="U180" s="14"/>
    </row>
    <row r="181" spans="1:21" s="10" customFormat="1" ht="11.1" customHeight="1">
      <c r="A181" s="504"/>
      <c r="U181" s="14"/>
    </row>
    <row r="182" spans="1:21" s="10" customFormat="1" ht="11.1" customHeight="1">
      <c r="A182" s="504"/>
      <c r="U182" s="14"/>
    </row>
    <row r="183" spans="1:21" s="10" customFormat="1" ht="11.1" customHeight="1">
      <c r="A183" s="504"/>
      <c r="U183" s="14"/>
    </row>
    <row r="184" spans="1:21" s="10" customFormat="1" ht="11.1" customHeight="1">
      <c r="A184" s="504"/>
      <c r="U184" s="14"/>
    </row>
    <row r="185" spans="1:21" s="10" customFormat="1" ht="11.1" customHeight="1">
      <c r="A185" s="504"/>
      <c r="U185" s="14"/>
    </row>
    <row r="186" spans="1:21" s="10" customFormat="1" ht="11.1" customHeight="1">
      <c r="A186" s="504"/>
      <c r="U186" s="14"/>
    </row>
    <row r="187" spans="1:21" s="10" customFormat="1" ht="11.1" customHeight="1">
      <c r="A187" s="504"/>
      <c r="U187" s="14"/>
    </row>
    <row r="188" spans="1:21" s="10" customFormat="1" ht="11.1" customHeight="1">
      <c r="A188" s="504"/>
      <c r="T188" s="1"/>
      <c r="U188" s="14"/>
    </row>
    <row r="189" spans="1:21" ht="11.1" customHeight="1">
      <c r="B189" s="10"/>
      <c r="C189" s="10"/>
      <c r="D189" s="10"/>
      <c r="E189" s="10"/>
      <c r="F189" s="10"/>
      <c r="G189" s="10"/>
      <c r="H189" s="10"/>
    </row>
    <row r="199" spans="1:1" ht="11.1" customHeight="1">
      <c r="A199" s="502" t="s">
        <v>19</v>
      </c>
    </row>
    <row r="200" spans="1:1" ht="11.1" customHeight="1">
      <c r="A200" s="502"/>
    </row>
    <row r="201" spans="1:1" ht="11.1" customHeight="1">
      <c r="A201" s="502"/>
    </row>
    <row r="202" spans="1:1" ht="11.1" customHeight="1">
      <c r="A202" s="502"/>
    </row>
    <row r="203" spans="1:1" ht="11.1" customHeight="1">
      <c r="A203" s="502"/>
    </row>
    <row r="204" spans="1:1" ht="11.1" customHeight="1">
      <c r="A204" s="502"/>
    </row>
    <row r="205" spans="1:1" ht="11.1" customHeight="1">
      <c r="A205" s="502"/>
    </row>
    <row r="206" spans="1:1" ht="11.1" customHeight="1">
      <c r="A206" s="502"/>
    </row>
    <row r="207" spans="1:1" ht="11.1" customHeight="1">
      <c r="A207" s="502"/>
    </row>
    <row r="208" spans="1:1" ht="11.1" customHeight="1">
      <c r="A208" s="502"/>
    </row>
    <row r="209" spans="1:1" ht="11.1" customHeight="1">
      <c r="A209" s="502"/>
    </row>
    <row r="210" spans="1:1" ht="11.1" customHeight="1">
      <c r="A210" s="502"/>
    </row>
    <row r="211" spans="1:1" ht="11.1" customHeight="1">
      <c r="A211" s="502"/>
    </row>
    <row r="212" spans="1:1" ht="11.1" customHeight="1">
      <c r="A212" s="502"/>
    </row>
    <row r="213" spans="1:1" ht="11.1" customHeight="1">
      <c r="A213" s="502"/>
    </row>
    <row r="214" spans="1:1" ht="11.1" customHeight="1">
      <c r="A214" s="502"/>
    </row>
    <row r="215" spans="1:1" ht="11.1" customHeight="1">
      <c r="A215" s="502"/>
    </row>
    <row r="216" spans="1:1" ht="11.1" customHeight="1">
      <c r="A216" s="502"/>
    </row>
    <row r="217" spans="1:1" ht="11.1" customHeight="1">
      <c r="A217" s="502"/>
    </row>
    <row r="218" spans="1:1" ht="11.1" customHeight="1">
      <c r="A218" s="502"/>
    </row>
    <row r="219" spans="1:1" ht="11.1" customHeight="1">
      <c r="A219" s="502"/>
    </row>
    <row r="220" spans="1:1" ht="11.1" customHeight="1">
      <c r="A220" s="502"/>
    </row>
    <row r="221" spans="1:1" ht="11.1" customHeight="1">
      <c r="A221" s="502"/>
    </row>
    <row r="222" spans="1:1" ht="11.1" customHeight="1">
      <c r="A222" s="502"/>
    </row>
    <row r="223" spans="1:1" ht="11.1" customHeight="1">
      <c r="A223" s="502"/>
    </row>
    <row r="224" spans="1:1" ht="11.1" customHeight="1">
      <c r="A224" s="502"/>
    </row>
    <row r="225" spans="1:1" ht="11.1" customHeight="1">
      <c r="A225" s="502"/>
    </row>
    <row r="226" spans="1:1" ht="11.1" customHeight="1">
      <c r="A226" s="502"/>
    </row>
    <row r="227" spans="1:1" ht="11.1" customHeight="1">
      <c r="A227" s="502"/>
    </row>
    <row r="228" spans="1:1" ht="11.1" customHeight="1">
      <c r="A228" s="502"/>
    </row>
    <row r="229" spans="1:1" ht="11.1" customHeight="1">
      <c r="A229" s="8"/>
    </row>
    <row r="230" spans="1:1" ht="11.1" customHeight="1">
      <c r="A230" s="8"/>
    </row>
    <row r="231" spans="1:1" ht="11.1" customHeight="1">
      <c r="A231" s="8"/>
    </row>
    <row r="232" spans="1:1" ht="11.1" customHeight="1">
      <c r="A232" s="8"/>
    </row>
    <row r="233" spans="1:1" ht="11.1" customHeight="1">
      <c r="A233" s="8"/>
    </row>
    <row r="234" spans="1:1" ht="11.1" customHeight="1">
      <c r="A234" s="8"/>
    </row>
    <row r="235" spans="1:1" ht="11.1" customHeight="1">
      <c r="A235" s="8"/>
    </row>
    <row r="236" spans="1:1" ht="11.1" customHeight="1">
      <c r="A236" s="8"/>
    </row>
    <row r="237" spans="1:1" ht="11.1" customHeight="1">
      <c r="A237" s="8"/>
    </row>
    <row r="238" spans="1:1" ht="11.1" customHeight="1">
      <c r="A238" s="8"/>
    </row>
    <row r="239" spans="1:1" ht="11.1" customHeight="1">
      <c r="A239" s="8"/>
    </row>
    <row r="240" spans="1:1" ht="11.1" customHeight="1">
      <c r="A240" s="8"/>
    </row>
    <row r="241" spans="1:1" ht="11.1" customHeight="1">
      <c r="A241" s="8"/>
    </row>
    <row r="242" spans="1:1" ht="11.1" customHeight="1">
      <c r="A242" s="8"/>
    </row>
    <row r="243" spans="1:1" ht="11.1" customHeight="1">
      <c r="A243" s="8"/>
    </row>
    <row r="244" spans="1:1" ht="11.1" customHeight="1">
      <c r="A244" s="8"/>
    </row>
    <row r="245" spans="1:1" ht="11.1" customHeight="1">
      <c r="A245" s="8"/>
    </row>
    <row r="246" spans="1:1" ht="11.1" customHeight="1">
      <c r="A246" s="8"/>
    </row>
    <row r="247" spans="1:1" ht="11.1" customHeight="1">
      <c r="A247" s="8"/>
    </row>
    <row r="248" spans="1:1" ht="11.1" customHeight="1">
      <c r="A248" s="8"/>
    </row>
    <row r="249" spans="1:1" ht="11.1" customHeight="1">
      <c r="A249" s="8"/>
    </row>
    <row r="250" spans="1:1" ht="11.1" customHeight="1">
      <c r="A250" s="8"/>
    </row>
    <row r="251" spans="1:1" ht="11.1" customHeight="1">
      <c r="A251" s="8"/>
    </row>
    <row r="252" spans="1:1" ht="11.1" customHeight="1">
      <c r="A252" s="8"/>
    </row>
    <row r="253" spans="1:1" ht="11.1" customHeight="1">
      <c r="A253" s="8"/>
    </row>
    <row r="254" spans="1:1" ht="11.1" customHeight="1">
      <c r="A254" s="8"/>
    </row>
    <row r="255" spans="1:1" ht="11.1" customHeight="1">
      <c r="A255" s="8"/>
    </row>
    <row r="256" spans="1:1" ht="11.1" customHeight="1">
      <c r="A256" s="8"/>
    </row>
    <row r="257" spans="1:1" ht="11.1" customHeight="1">
      <c r="A257" s="8"/>
    </row>
    <row r="258" spans="1:1" ht="11.1" customHeight="1">
      <c r="A258" s="8"/>
    </row>
    <row r="259" spans="1:1" ht="11.1" customHeight="1">
      <c r="A259" s="8"/>
    </row>
    <row r="260" spans="1:1" ht="11.1" customHeight="1">
      <c r="A260" s="8"/>
    </row>
    <row r="261" spans="1:1" ht="11.1" customHeight="1">
      <c r="A261" s="8"/>
    </row>
    <row r="262" spans="1:1" ht="11.1" customHeight="1">
      <c r="A262" s="8"/>
    </row>
    <row r="263" spans="1:1" ht="11.1" customHeight="1">
      <c r="A263" s="8"/>
    </row>
    <row r="264" spans="1:1" ht="11.1" customHeight="1">
      <c r="A264" s="8"/>
    </row>
    <row r="265" spans="1:1" ht="11.1" customHeight="1">
      <c r="A265" s="8"/>
    </row>
    <row r="266" spans="1:1" ht="11.1" customHeight="1">
      <c r="A266" s="8"/>
    </row>
    <row r="267" spans="1:1" ht="11.1" customHeight="1">
      <c r="A267" s="8"/>
    </row>
    <row r="268" spans="1:1" ht="11.1" customHeight="1">
      <c r="A268" s="8"/>
    </row>
    <row r="269" spans="1:1" ht="11.1" customHeight="1">
      <c r="A269" s="8"/>
    </row>
    <row r="270" spans="1:1" ht="11.1" customHeight="1">
      <c r="A270" s="8"/>
    </row>
    <row r="271" spans="1:1" ht="11.1" customHeight="1">
      <c r="A271" s="8"/>
    </row>
    <row r="272" spans="1:1" ht="11.1" customHeight="1">
      <c r="A272" s="8"/>
    </row>
    <row r="273" spans="1:1" ht="11.1" customHeight="1">
      <c r="A273" s="8"/>
    </row>
    <row r="274" spans="1:1" ht="11.1" customHeight="1">
      <c r="A274" s="8"/>
    </row>
    <row r="275" spans="1:1" ht="11.1" customHeight="1">
      <c r="A275" s="8"/>
    </row>
    <row r="276" spans="1:1" ht="11.1" customHeight="1">
      <c r="A276" s="8"/>
    </row>
    <row r="277" spans="1:1" ht="11.1" customHeight="1">
      <c r="A277" s="8"/>
    </row>
    <row r="278" spans="1:1" ht="11.1" customHeight="1">
      <c r="A278" s="8"/>
    </row>
    <row r="279" spans="1:1" ht="11.1" customHeight="1">
      <c r="A279" s="8"/>
    </row>
    <row r="280" spans="1:1" ht="11.1" customHeight="1">
      <c r="A280" s="8"/>
    </row>
    <row r="281" spans="1:1" ht="11.1" customHeight="1">
      <c r="A281" s="8"/>
    </row>
    <row r="282" spans="1:1" ht="11.1" customHeight="1">
      <c r="A282" s="8"/>
    </row>
    <row r="283" spans="1:1" ht="11.1" customHeight="1">
      <c r="A283" s="8"/>
    </row>
    <row r="284" spans="1:1" ht="11.1" customHeight="1">
      <c r="A284" s="8"/>
    </row>
    <row r="285" spans="1:1" ht="11.1" customHeight="1">
      <c r="A285" s="8"/>
    </row>
    <row r="286" spans="1:1" ht="11.1" customHeight="1">
      <c r="A286" s="8"/>
    </row>
    <row r="287" spans="1:1" ht="11.1" customHeight="1">
      <c r="A287" s="8"/>
    </row>
    <row r="288" spans="1:1" ht="11.1" customHeight="1">
      <c r="A288" s="8"/>
    </row>
    <row r="289" spans="1:1" ht="11.1" customHeight="1">
      <c r="A289" s="8"/>
    </row>
  </sheetData>
  <mergeCells count="9">
    <mergeCell ref="U54:U57"/>
    <mergeCell ref="A199:A228"/>
    <mergeCell ref="A96:A188"/>
    <mergeCell ref="P4:T4"/>
    <mergeCell ref="B17:T18"/>
    <mergeCell ref="A19:A53"/>
    <mergeCell ref="A54:A57"/>
    <mergeCell ref="M62:T63"/>
    <mergeCell ref="B62:I63"/>
  </mergeCells>
  <phoneticPr fontId="43" type="noConversion"/>
  <printOptions horizontalCentered="1"/>
  <pageMargins left="0.19685039370078741" right="0.19685039370078741" top="0.39370078740157483" bottom="0.39370078740157483" header="0" footer="0.19685039370078741"/>
  <pageSetup paperSize="9" scale="87" orientation="portrait" r:id="rId1"/>
  <headerFooter>
    <oddFooter>&amp;L&amp;"Arial,Regular"&amp;8&amp;K00-014        Die Raten sind gültig ab 01.01.2024; Änderungen vorbehalten.
        Alle Preise verstehen sich in CHF ohne Mehrwertsteuer, Zölle, Steuern und sonstige Abgaben.
&amp;R&amp;G</oddFooter>
  </headerFooter>
  <drawing r:id="rId2"/>
  <legacyDrawingHF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pageSetUpPr fitToPage="1"/>
  </sheetPr>
  <dimension ref="A1:AO288"/>
  <sheetViews>
    <sheetView showGridLines="0" view="pageBreakPreview" topLeftCell="A4" zoomScaleNormal="100" zoomScaleSheetLayoutView="100" zoomScalePageLayoutView="115" workbookViewId="0">
      <selection activeCell="O48" sqref="O48"/>
    </sheetView>
  </sheetViews>
  <sheetFormatPr defaultColWidth="10.5" defaultRowHeight="11.1" customHeight="1"/>
  <cols>
    <col min="1" max="1" width="2.75" style="1" customWidth="1"/>
    <col min="2" max="2" width="14.375" style="1" customWidth="1"/>
    <col min="3" max="3" width="1.125" style="1" customWidth="1"/>
    <col min="4" max="4" width="8.125" style="1" customWidth="1"/>
    <col min="5" max="5" width="0.875" style="1" customWidth="1"/>
    <col min="6" max="6" width="8.125" style="1" customWidth="1"/>
    <col min="7" max="7" width="0.875" style="1" customWidth="1"/>
    <col min="8" max="8" width="8.125" style="1" customWidth="1"/>
    <col min="9" max="9" width="0.875" style="1" customWidth="1"/>
    <col min="10" max="10" width="8.125" style="1" customWidth="1"/>
    <col min="11" max="11" width="0.875" style="1" customWidth="1"/>
    <col min="12" max="12" width="8.125" style="1" customWidth="1"/>
    <col min="13" max="13" width="0.875" style="1" customWidth="1"/>
    <col min="14" max="14" width="8.125" style="1" customWidth="1"/>
    <col min="15" max="15" width="0.875" style="1" customWidth="1"/>
    <col min="16" max="16" width="8.125" style="1" customWidth="1"/>
    <col min="17" max="17" width="0.875" style="1" customWidth="1"/>
    <col min="18" max="18" width="8.125" style="1" customWidth="1"/>
    <col min="19" max="19" width="0.875" style="1" customWidth="1"/>
    <col min="20" max="20" width="8.125" style="1" customWidth="1"/>
    <col min="21" max="21" width="2.5" style="14" customWidth="1"/>
    <col min="22" max="22" width="1.125" style="1" customWidth="1"/>
    <col min="23" max="23" width="7.25" style="1" customWidth="1"/>
    <col min="24" max="24" width="6.125" style="1" customWidth="1"/>
    <col min="25" max="25" width="1.25" style="1" customWidth="1"/>
    <col min="26" max="26" width="6.125" style="1" customWidth="1"/>
    <col min="27" max="27" width="1.25" style="1" customWidth="1"/>
    <col min="28" max="28" width="6.125" style="1" customWidth="1"/>
    <col min="29" max="29" width="1.5" style="1" customWidth="1"/>
    <col min="30" max="30" width="6.125" style="1" customWidth="1"/>
    <col min="31" max="31" width="1.25" style="1" customWidth="1"/>
    <col min="32" max="32" width="6.125" style="1" customWidth="1"/>
    <col min="33" max="33" width="1.25" style="1" customWidth="1"/>
    <col min="34" max="34" width="6.125" style="1" customWidth="1"/>
    <col min="35" max="16384" width="10.5" style="1"/>
  </cols>
  <sheetData>
    <row r="1" spans="1:26" ht="11.1" customHeight="1">
      <c r="A1" s="195"/>
      <c r="B1" s="196" t="s">
        <v>1087</v>
      </c>
      <c r="C1" s="195"/>
      <c r="D1" s="195"/>
      <c r="E1" s="195"/>
      <c r="F1" s="195"/>
      <c r="G1" s="195"/>
      <c r="H1" s="195"/>
      <c r="I1" s="195"/>
      <c r="J1" s="195"/>
      <c r="K1" s="195"/>
      <c r="L1" s="195"/>
      <c r="M1" s="195"/>
      <c r="N1" s="195"/>
      <c r="O1" s="195"/>
      <c r="P1" s="195"/>
      <c r="Q1" s="195"/>
      <c r="R1" s="195"/>
      <c r="S1" s="195"/>
      <c r="T1" s="198" t="s">
        <v>783</v>
      </c>
      <c r="U1" s="416"/>
    </row>
    <row r="2" spans="1:26" ht="12.75" thickBot="1">
      <c r="A2" s="195"/>
      <c r="B2" s="197" t="s">
        <v>985</v>
      </c>
      <c r="C2" s="195"/>
      <c r="D2" s="195"/>
      <c r="E2" s="195"/>
      <c r="F2" s="195"/>
      <c r="G2" s="195"/>
      <c r="H2" s="195"/>
      <c r="I2" s="195"/>
      <c r="J2" s="195"/>
      <c r="K2" s="195"/>
      <c r="L2" s="195"/>
      <c r="M2" s="195"/>
      <c r="N2" s="195"/>
      <c r="O2" s="195"/>
      <c r="P2" s="195"/>
      <c r="Q2" s="195"/>
      <c r="R2" s="195"/>
      <c r="S2" s="195"/>
      <c r="T2" s="195"/>
      <c r="U2" s="224"/>
    </row>
    <row r="3" spans="1:26" ht="12">
      <c r="B3" s="194"/>
      <c r="C3" s="194"/>
      <c r="D3" s="194"/>
      <c r="E3" s="194"/>
      <c r="F3" s="194"/>
      <c r="G3" s="194"/>
      <c r="H3" s="194"/>
      <c r="I3" s="194"/>
      <c r="J3" s="194"/>
      <c r="K3" s="194"/>
      <c r="L3" s="194"/>
      <c r="M3" s="194"/>
      <c r="N3" s="194"/>
      <c r="O3" s="194"/>
      <c r="P3" s="194"/>
      <c r="Q3" s="194"/>
      <c r="R3" s="194"/>
      <c r="S3" s="194"/>
      <c r="T3" s="194"/>
    </row>
    <row r="4" spans="1:26" ht="31.5" customHeight="1">
      <c r="A4" s="164"/>
      <c r="B4" s="199" t="s">
        <v>1093</v>
      </c>
      <c r="C4" s="169"/>
      <c r="D4" s="169"/>
      <c r="E4" s="169"/>
      <c r="F4" s="169"/>
      <c r="G4" s="169"/>
      <c r="H4" s="169"/>
      <c r="I4" s="169"/>
      <c r="J4" s="169"/>
      <c r="K4" s="169"/>
      <c r="L4" s="169"/>
      <c r="M4" s="169"/>
      <c r="N4" s="169"/>
      <c r="O4" s="169"/>
      <c r="P4" s="514" t="s">
        <v>778</v>
      </c>
      <c r="Q4" s="514"/>
      <c r="R4" s="514"/>
      <c r="S4" s="514"/>
      <c r="T4" s="514"/>
      <c r="U4" s="423"/>
      <c r="V4" s="164"/>
      <c r="W4" s="164"/>
      <c r="X4" s="164"/>
      <c r="Y4" s="164"/>
      <c r="Z4" s="164"/>
    </row>
    <row r="5" spans="1:26" s="169" customFormat="1" ht="12">
      <c r="B5" s="173"/>
      <c r="C5" s="173"/>
      <c r="D5" s="173"/>
      <c r="E5" s="173"/>
      <c r="F5" s="173"/>
      <c r="G5" s="173"/>
      <c r="H5" s="173"/>
      <c r="I5" s="173"/>
      <c r="J5" s="173"/>
      <c r="K5" s="173"/>
      <c r="L5" s="173"/>
      <c r="M5" s="173"/>
      <c r="N5" s="173"/>
      <c r="O5" s="173"/>
      <c r="P5" s="173"/>
      <c r="Q5" s="173"/>
      <c r="R5" s="173"/>
      <c r="S5" s="173"/>
      <c r="T5" s="173"/>
      <c r="U5" s="173"/>
    </row>
    <row r="6" spans="1:26" s="169" customFormat="1" ht="12">
      <c r="B6" s="173"/>
      <c r="C6" s="173"/>
      <c r="D6" s="173"/>
      <c r="E6" s="173"/>
      <c r="F6" s="173"/>
      <c r="G6" s="173"/>
      <c r="H6" s="173"/>
      <c r="I6" s="173"/>
      <c r="J6" s="173"/>
      <c r="K6" s="173"/>
      <c r="L6" s="173"/>
      <c r="M6" s="173"/>
      <c r="N6" s="173"/>
      <c r="O6" s="173"/>
      <c r="P6" s="173"/>
      <c r="Q6" s="173"/>
      <c r="R6" s="173"/>
      <c r="S6" s="173"/>
      <c r="T6" s="173"/>
      <c r="U6" s="173"/>
    </row>
    <row r="7" spans="1:26" s="169" customFormat="1" ht="12">
      <c r="B7" s="173"/>
      <c r="C7" s="173"/>
      <c r="D7" s="173"/>
      <c r="E7" s="173"/>
      <c r="F7" s="173"/>
      <c r="G7" s="173"/>
      <c r="H7" s="173"/>
      <c r="I7" s="173"/>
      <c r="J7" s="173"/>
      <c r="K7" s="173"/>
      <c r="L7" s="173"/>
      <c r="M7" s="173"/>
      <c r="N7" s="173"/>
      <c r="O7" s="173"/>
      <c r="P7" s="173"/>
      <c r="Q7" s="173"/>
      <c r="R7" s="173"/>
      <c r="S7" s="173"/>
      <c r="T7" s="173"/>
      <c r="U7" s="173"/>
    </row>
    <row r="8" spans="1:26" s="169" customFormat="1" ht="12">
      <c r="B8" s="173"/>
      <c r="C8" s="173"/>
      <c r="D8" s="173"/>
      <c r="E8" s="173"/>
      <c r="F8" s="173"/>
      <c r="G8" s="173"/>
      <c r="H8" s="173"/>
      <c r="I8" s="173"/>
      <c r="J8" s="173"/>
      <c r="K8" s="173"/>
      <c r="L8" s="173"/>
      <c r="M8" s="173"/>
      <c r="N8" s="173"/>
      <c r="O8" s="173"/>
      <c r="P8" s="173"/>
      <c r="Q8" s="173"/>
      <c r="R8" s="173"/>
      <c r="S8" s="173"/>
      <c r="T8" s="173"/>
      <c r="U8" s="173"/>
    </row>
    <row r="9" spans="1:26" s="169" customFormat="1" ht="12">
      <c r="B9" s="173"/>
      <c r="C9" s="173"/>
      <c r="D9" s="173"/>
      <c r="E9" s="173"/>
      <c r="F9" s="173"/>
      <c r="G9" s="173"/>
      <c r="H9" s="173"/>
      <c r="I9" s="173"/>
      <c r="J9" s="173"/>
      <c r="K9" s="173"/>
      <c r="L9" s="173"/>
      <c r="M9" s="173"/>
      <c r="N9" s="173"/>
      <c r="O9" s="173"/>
      <c r="P9" s="173"/>
      <c r="Q9" s="173"/>
      <c r="R9" s="173"/>
      <c r="S9" s="173"/>
      <c r="T9" s="173"/>
      <c r="U9" s="173"/>
    </row>
    <row r="10" spans="1:26" s="169" customFormat="1" ht="12">
      <c r="A10" s="170"/>
      <c r="B10" s="173"/>
      <c r="C10" s="173"/>
      <c r="D10" s="173"/>
      <c r="E10" s="173"/>
      <c r="F10" s="173"/>
      <c r="G10" s="173"/>
      <c r="H10" s="173"/>
      <c r="I10" s="173"/>
      <c r="J10" s="173"/>
      <c r="K10" s="173"/>
      <c r="L10" s="173"/>
      <c r="M10" s="173"/>
      <c r="N10" s="173"/>
      <c r="O10" s="173"/>
      <c r="P10" s="173"/>
      <c r="Q10" s="173"/>
      <c r="R10" s="173"/>
      <c r="S10" s="173"/>
      <c r="T10" s="173"/>
      <c r="U10" s="173"/>
    </row>
    <row r="11" spans="1:26" s="169" customFormat="1" ht="12">
      <c r="A11" s="170"/>
      <c r="B11" s="174"/>
      <c r="C11" s="174"/>
      <c r="D11" s="175"/>
      <c r="E11" s="176"/>
      <c r="F11" s="175"/>
      <c r="G11" s="176"/>
      <c r="H11" s="175"/>
      <c r="I11" s="176"/>
      <c r="J11" s="175"/>
      <c r="K11" s="176"/>
      <c r="L11" s="175"/>
      <c r="M11" s="171"/>
      <c r="N11" s="174"/>
      <c r="O11" s="174"/>
      <c r="P11" s="174"/>
      <c r="Q11" s="174"/>
      <c r="R11" s="174"/>
      <c r="S11" s="174"/>
      <c r="T11" s="174"/>
      <c r="U11" s="174"/>
      <c r="V11" s="177"/>
    </row>
    <row r="12" spans="1:26" s="169" customFormat="1" ht="12">
      <c r="A12" s="170"/>
      <c r="B12" s="174"/>
      <c r="C12" s="174"/>
      <c r="D12" s="178"/>
      <c r="E12" s="176"/>
      <c r="F12" s="178"/>
      <c r="G12" s="176"/>
      <c r="H12" s="178"/>
      <c r="I12" s="176"/>
      <c r="J12" s="178"/>
      <c r="K12" s="176"/>
      <c r="L12" s="178"/>
      <c r="M12" s="171"/>
      <c r="N12" s="174"/>
      <c r="O12" s="174"/>
      <c r="P12" s="174"/>
      <c r="Q12" s="174"/>
      <c r="R12" s="174"/>
      <c r="S12" s="174"/>
      <c r="T12" s="174"/>
      <c r="U12" s="174"/>
      <c r="V12" s="177"/>
    </row>
    <row r="13" spans="1:26" s="164" customFormat="1" ht="12">
      <c r="U13" s="171"/>
    </row>
    <row r="14" spans="1:26" s="169" customFormat="1" ht="12">
      <c r="A14" s="170"/>
      <c r="B14" s="179"/>
      <c r="D14" s="172"/>
      <c r="E14" s="172"/>
      <c r="F14" s="172"/>
      <c r="G14" s="172"/>
      <c r="H14" s="172"/>
      <c r="I14" s="172"/>
      <c r="J14" s="172"/>
      <c r="K14" s="172"/>
      <c r="L14" s="172"/>
      <c r="M14" s="172"/>
      <c r="N14" s="172"/>
      <c r="O14" s="172"/>
      <c r="P14" s="172"/>
      <c r="Q14" s="172"/>
      <c r="R14" s="172"/>
      <c r="S14" s="172"/>
      <c r="T14" s="172"/>
      <c r="U14" s="418"/>
      <c r="V14" s="172"/>
    </row>
    <row r="15" spans="1:26" s="169" customFormat="1" ht="12">
      <c r="A15" s="170"/>
      <c r="B15" s="168" t="s">
        <v>984</v>
      </c>
      <c r="D15" s="168" t="s">
        <v>1029</v>
      </c>
      <c r="E15" s="172"/>
      <c r="F15" s="168" t="s">
        <v>765</v>
      </c>
      <c r="G15" s="172"/>
      <c r="H15" s="168" t="s">
        <v>766</v>
      </c>
      <c r="I15" s="172"/>
      <c r="J15" s="168" t="s">
        <v>767</v>
      </c>
      <c r="K15" s="172"/>
      <c r="L15" s="168" t="s">
        <v>768</v>
      </c>
      <c r="M15" s="172"/>
      <c r="N15" s="168" t="s">
        <v>769</v>
      </c>
      <c r="O15" s="172"/>
      <c r="P15" s="168" t="s">
        <v>770</v>
      </c>
      <c r="Q15" s="172"/>
      <c r="R15" s="168" t="s">
        <v>771</v>
      </c>
      <c r="S15" s="172"/>
      <c r="T15" s="168" t="s">
        <v>772</v>
      </c>
      <c r="U15" s="419"/>
      <c r="V15" s="172"/>
    </row>
    <row r="16" spans="1:26" s="10" customFormat="1" ht="11.1" customHeight="1">
      <c r="A16" s="170"/>
      <c r="B16" s="226"/>
      <c r="C16" s="171"/>
      <c r="D16" s="184"/>
      <c r="E16" s="184"/>
      <c r="F16" s="184"/>
      <c r="G16" s="184"/>
      <c r="H16" s="184"/>
      <c r="I16" s="184"/>
      <c r="J16" s="184"/>
      <c r="K16" s="169"/>
      <c r="L16" s="226"/>
      <c r="M16" s="226"/>
      <c r="N16" s="226"/>
      <c r="O16" s="226"/>
      <c r="P16" s="226"/>
      <c r="Q16" s="226"/>
      <c r="R16" s="226"/>
      <c r="S16" s="226"/>
      <c r="T16" s="226"/>
      <c r="U16" s="226"/>
      <c r="V16" s="169"/>
      <c r="W16" s="169"/>
      <c r="X16" s="169"/>
      <c r="Y16" s="169"/>
      <c r="Z16" s="169"/>
    </row>
    <row r="17" spans="1:31" s="10" customFormat="1" ht="11.1" customHeight="1">
      <c r="A17" s="170"/>
      <c r="B17" s="506" t="s">
        <v>489</v>
      </c>
      <c r="C17" s="506"/>
      <c r="D17" s="506"/>
      <c r="E17" s="506"/>
      <c r="F17" s="506"/>
      <c r="G17" s="506"/>
      <c r="H17" s="506"/>
      <c r="I17" s="506"/>
      <c r="J17" s="506"/>
      <c r="K17" s="506"/>
      <c r="L17" s="506"/>
      <c r="M17" s="506"/>
      <c r="N17" s="506"/>
      <c r="O17" s="506"/>
      <c r="P17" s="506"/>
      <c r="Q17" s="506"/>
      <c r="R17" s="506"/>
      <c r="S17" s="506"/>
      <c r="T17" s="506"/>
      <c r="U17" s="420"/>
      <c r="V17" s="169"/>
      <c r="W17" s="169"/>
      <c r="X17" s="169"/>
      <c r="Y17" s="169"/>
      <c r="Z17" s="169"/>
    </row>
    <row r="18" spans="1:31" s="10" customFormat="1" ht="11.1" customHeight="1">
      <c r="A18" s="170"/>
      <c r="B18" s="506"/>
      <c r="C18" s="506"/>
      <c r="D18" s="506"/>
      <c r="E18" s="506"/>
      <c r="F18" s="506"/>
      <c r="G18" s="506"/>
      <c r="H18" s="506"/>
      <c r="I18" s="506"/>
      <c r="J18" s="506"/>
      <c r="K18" s="506"/>
      <c r="L18" s="506"/>
      <c r="M18" s="506"/>
      <c r="N18" s="506"/>
      <c r="O18" s="506"/>
      <c r="P18" s="506"/>
      <c r="Q18" s="506"/>
      <c r="R18" s="506"/>
      <c r="S18" s="506"/>
      <c r="T18" s="506"/>
      <c r="U18" s="420"/>
      <c r="V18" s="169"/>
      <c r="W18" s="169"/>
      <c r="X18" s="169"/>
      <c r="Y18" s="169"/>
      <c r="Z18" s="169"/>
    </row>
    <row r="19" spans="1:31" ht="11.1" customHeight="1">
      <c r="A19" s="507" t="s">
        <v>681</v>
      </c>
      <c r="B19" s="183" t="s">
        <v>26</v>
      </c>
      <c r="C19" s="227"/>
      <c r="D19" s="182">
        <f>'NEW Rates'!C54</f>
        <v>45.95</v>
      </c>
      <c r="E19" s="182"/>
      <c r="F19" s="182">
        <f>'NEW Rates'!D54</f>
        <v>48.7</v>
      </c>
      <c r="G19" s="182"/>
      <c r="H19" s="182">
        <f>'NEW Rates'!E54</f>
        <v>50.95</v>
      </c>
      <c r="I19" s="182"/>
      <c r="J19" s="182">
        <f>'NEW Rates'!F54</f>
        <v>53.800000000000004</v>
      </c>
      <c r="K19" s="182"/>
      <c r="L19" s="182">
        <f>'NEW Rates'!G54</f>
        <v>59.900000000000006</v>
      </c>
      <c r="M19" s="182"/>
      <c r="N19" s="182">
        <f>'NEW Rates'!H54</f>
        <v>62.25</v>
      </c>
      <c r="O19" s="182"/>
      <c r="P19" s="182">
        <f>'NEW Rates'!I54</f>
        <v>68.600000000000009</v>
      </c>
      <c r="Q19" s="182"/>
      <c r="R19" s="182">
        <f>'NEW Rates'!J54</f>
        <v>73.650000000000006</v>
      </c>
      <c r="S19" s="182"/>
      <c r="T19" s="182">
        <f>'NEW Rates'!K54</f>
        <v>79.900000000000006</v>
      </c>
      <c r="U19" s="181"/>
      <c r="V19" s="228"/>
      <c r="W19" s="164"/>
      <c r="X19" s="164"/>
      <c r="Y19" s="164"/>
      <c r="Z19" s="164"/>
    </row>
    <row r="20" spans="1:31" ht="11.1" customHeight="1">
      <c r="A20" s="507"/>
      <c r="B20" s="180" t="s">
        <v>28</v>
      </c>
      <c r="C20" s="227"/>
      <c r="D20" s="181">
        <f>'NEW Rates'!C55</f>
        <v>48.400000000000006</v>
      </c>
      <c r="E20" s="181"/>
      <c r="F20" s="181">
        <f>'NEW Rates'!D55</f>
        <v>53.150000000000006</v>
      </c>
      <c r="G20" s="181"/>
      <c r="H20" s="181">
        <f>'NEW Rates'!E55</f>
        <v>57.2</v>
      </c>
      <c r="I20" s="181"/>
      <c r="J20" s="181">
        <f>'NEW Rates'!F55</f>
        <v>61.7</v>
      </c>
      <c r="K20" s="181"/>
      <c r="L20" s="181">
        <f>'NEW Rates'!G55</f>
        <v>65.05</v>
      </c>
      <c r="M20" s="181"/>
      <c r="N20" s="181">
        <f>'NEW Rates'!H55</f>
        <v>71.350000000000009</v>
      </c>
      <c r="O20" s="181"/>
      <c r="P20" s="181">
        <f>'NEW Rates'!I55</f>
        <v>81.95</v>
      </c>
      <c r="Q20" s="181"/>
      <c r="R20" s="181">
        <f>'NEW Rates'!J55</f>
        <v>89.2</v>
      </c>
      <c r="S20" s="181"/>
      <c r="T20" s="181">
        <f>'NEW Rates'!K55</f>
        <v>97.550000000000011</v>
      </c>
      <c r="U20" s="181"/>
      <c r="V20" s="229"/>
      <c r="W20" s="230"/>
      <c r="X20" s="230"/>
      <c r="Y20" s="230"/>
      <c r="Z20" s="230"/>
      <c r="AA20" s="4"/>
    </row>
    <row r="21" spans="1:31" ht="11.1" customHeight="1">
      <c r="A21" s="507"/>
      <c r="B21" s="183" t="s">
        <v>30</v>
      </c>
      <c r="C21" s="227"/>
      <c r="D21" s="182">
        <f>'NEW Rates'!C56</f>
        <v>52.300000000000004</v>
      </c>
      <c r="E21" s="182"/>
      <c r="F21" s="182">
        <f>'NEW Rates'!D56</f>
        <v>57.800000000000004</v>
      </c>
      <c r="G21" s="182"/>
      <c r="H21" s="182">
        <f>'NEW Rates'!E56</f>
        <v>62.2</v>
      </c>
      <c r="I21" s="182"/>
      <c r="J21" s="182">
        <f>'NEW Rates'!F56</f>
        <v>67.95</v>
      </c>
      <c r="K21" s="182"/>
      <c r="L21" s="182">
        <f>'NEW Rates'!G56</f>
        <v>71.150000000000006</v>
      </c>
      <c r="M21" s="182"/>
      <c r="N21" s="182">
        <f>'NEW Rates'!H56</f>
        <v>81.5</v>
      </c>
      <c r="O21" s="182"/>
      <c r="P21" s="182">
        <f>'NEW Rates'!I56</f>
        <v>95.9</v>
      </c>
      <c r="Q21" s="182"/>
      <c r="R21" s="182">
        <f>'NEW Rates'!J56</f>
        <v>105.25</v>
      </c>
      <c r="S21" s="182"/>
      <c r="T21" s="182">
        <f>'NEW Rates'!K56</f>
        <v>115.45</v>
      </c>
      <c r="U21" s="181"/>
      <c r="V21" s="229"/>
      <c r="W21" s="230"/>
      <c r="X21" s="230"/>
      <c r="Y21" s="230"/>
      <c r="Z21" s="230"/>
      <c r="AA21" s="4"/>
    </row>
    <row r="22" spans="1:31" ht="11.1" customHeight="1">
      <c r="A22" s="507"/>
      <c r="B22" s="180" t="s">
        <v>32</v>
      </c>
      <c r="C22" s="227"/>
      <c r="D22" s="181">
        <f>'NEW Rates'!C57</f>
        <v>56.800000000000004</v>
      </c>
      <c r="E22" s="181"/>
      <c r="F22" s="181">
        <f>'NEW Rates'!D57</f>
        <v>62.900000000000006</v>
      </c>
      <c r="G22" s="181"/>
      <c r="H22" s="181">
        <f>'NEW Rates'!E57</f>
        <v>67.650000000000006</v>
      </c>
      <c r="I22" s="181"/>
      <c r="J22" s="181">
        <f>'NEW Rates'!F57</f>
        <v>74.3</v>
      </c>
      <c r="K22" s="181"/>
      <c r="L22" s="181">
        <f>'NEW Rates'!G57</f>
        <v>77.850000000000009</v>
      </c>
      <c r="M22" s="181"/>
      <c r="N22" s="181">
        <f>'NEW Rates'!H57</f>
        <v>92.65</v>
      </c>
      <c r="O22" s="181"/>
      <c r="P22" s="181">
        <f>'NEW Rates'!I57</f>
        <v>110.60000000000001</v>
      </c>
      <c r="Q22" s="181"/>
      <c r="R22" s="181">
        <f>'NEW Rates'!J57</f>
        <v>121.9</v>
      </c>
      <c r="S22" s="181"/>
      <c r="T22" s="181">
        <f>'NEW Rates'!K57</f>
        <v>134.80000000000001</v>
      </c>
      <c r="U22" s="181"/>
      <c r="V22" s="229"/>
      <c r="W22" s="230"/>
      <c r="X22" s="230"/>
      <c r="Y22" s="230"/>
      <c r="Z22" s="230"/>
      <c r="AA22" s="4"/>
    </row>
    <row r="23" spans="1:31" ht="11.1" customHeight="1">
      <c r="A23" s="507"/>
      <c r="B23" s="183" t="s">
        <v>34</v>
      </c>
      <c r="C23" s="227"/>
      <c r="D23" s="182">
        <f>'NEW Rates'!C58</f>
        <v>61.900000000000006</v>
      </c>
      <c r="E23" s="182"/>
      <c r="F23" s="182">
        <f>'NEW Rates'!D58</f>
        <v>68.55</v>
      </c>
      <c r="G23" s="182"/>
      <c r="H23" s="182">
        <f>'NEW Rates'!E58</f>
        <v>73.150000000000006</v>
      </c>
      <c r="I23" s="182"/>
      <c r="J23" s="182">
        <f>'NEW Rates'!F58</f>
        <v>80.600000000000009</v>
      </c>
      <c r="K23" s="182"/>
      <c r="L23" s="182">
        <f>'NEW Rates'!G58</f>
        <v>84.9</v>
      </c>
      <c r="M23" s="182"/>
      <c r="N23" s="182">
        <f>'NEW Rates'!H58</f>
        <v>104.25</v>
      </c>
      <c r="O23" s="182"/>
      <c r="P23" s="182">
        <f>'NEW Rates'!I58</f>
        <v>125.80000000000001</v>
      </c>
      <c r="Q23" s="182"/>
      <c r="R23" s="182">
        <f>'NEW Rates'!J58</f>
        <v>139.4</v>
      </c>
      <c r="S23" s="182"/>
      <c r="T23" s="182">
        <f>'NEW Rates'!K58</f>
        <v>155.35000000000002</v>
      </c>
      <c r="U23" s="181"/>
      <c r="V23" s="229"/>
      <c r="W23" s="230"/>
      <c r="X23" s="230"/>
      <c r="Y23" s="230"/>
      <c r="Z23" s="230"/>
      <c r="AA23" s="4"/>
    </row>
    <row r="24" spans="1:31" ht="11.1" customHeight="1">
      <c r="A24" s="507"/>
      <c r="B24" s="180" t="s">
        <v>35</v>
      </c>
      <c r="C24" s="227"/>
      <c r="D24" s="181">
        <f>'NEW Rates'!C59</f>
        <v>65.45</v>
      </c>
      <c r="E24" s="181"/>
      <c r="F24" s="181">
        <f>'NEW Rates'!D59</f>
        <v>72</v>
      </c>
      <c r="G24" s="181"/>
      <c r="H24" s="181">
        <f>'NEW Rates'!E59</f>
        <v>76</v>
      </c>
      <c r="I24" s="181"/>
      <c r="J24" s="181">
        <f>'NEW Rates'!F59</f>
        <v>84.050000000000011</v>
      </c>
      <c r="K24" s="181"/>
      <c r="L24" s="181">
        <f>'NEW Rates'!G59</f>
        <v>88.15</v>
      </c>
      <c r="M24" s="181"/>
      <c r="N24" s="181">
        <f>'NEW Rates'!H59</f>
        <v>111.5</v>
      </c>
      <c r="O24" s="181"/>
      <c r="P24" s="181">
        <f>'NEW Rates'!I59</f>
        <v>131.25</v>
      </c>
      <c r="Q24" s="181"/>
      <c r="R24" s="181">
        <f>'NEW Rates'!J59</f>
        <v>144.65</v>
      </c>
      <c r="S24" s="181"/>
      <c r="T24" s="181">
        <f>'NEW Rates'!K59</f>
        <v>164.90000000000003</v>
      </c>
      <c r="U24" s="181"/>
      <c r="V24" s="229"/>
      <c r="W24" s="230"/>
      <c r="X24" s="230"/>
      <c r="Y24" s="230"/>
      <c r="Z24" s="230"/>
      <c r="AA24" s="4"/>
    </row>
    <row r="25" spans="1:31" ht="11.1" customHeight="1">
      <c r="A25" s="507"/>
      <c r="B25" s="183" t="s">
        <v>36</v>
      </c>
      <c r="C25" s="227"/>
      <c r="D25" s="182">
        <f>'NEW Rates'!C60</f>
        <v>69</v>
      </c>
      <c r="E25" s="182"/>
      <c r="F25" s="182">
        <f>'NEW Rates'!D60</f>
        <v>75.45</v>
      </c>
      <c r="G25" s="182"/>
      <c r="H25" s="182">
        <f>'NEW Rates'!E60</f>
        <v>78.849999999999994</v>
      </c>
      <c r="I25" s="182"/>
      <c r="J25" s="182">
        <f>'NEW Rates'!F60</f>
        <v>87.500000000000014</v>
      </c>
      <c r="K25" s="182"/>
      <c r="L25" s="182">
        <f>'NEW Rates'!G60</f>
        <v>91.4</v>
      </c>
      <c r="M25" s="182"/>
      <c r="N25" s="182">
        <f>'NEW Rates'!H60</f>
        <v>118.75</v>
      </c>
      <c r="O25" s="182"/>
      <c r="P25" s="182">
        <f>'NEW Rates'!I60</f>
        <v>136.69999999999999</v>
      </c>
      <c r="Q25" s="182"/>
      <c r="R25" s="182">
        <f>'NEW Rates'!J60</f>
        <v>149.9</v>
      </c>
      <c r="S25" s="182"/>
      <c r="T25" s="182">
        <f>'NEW Rates'!K60</f>
        <v>174.45000000000005</v>
      </c>
      <c r="U25" s="181"/>
      <c r="V25" s="228"/>
      <c r="W25" s="231"/>
      <c r="X25" s="231"/>
      <c r="Y25" s="231"/>
      <c r="Z25" s="231"/>
      <c r="AA25" s="5"/>
      <c r="AB25" s="3"/>
      <c r="AC25" s="3"/>
      <c r="AD25" s="3"/>
      <c r="AE25" s="3"/>
    </row>
    <row r="26" spans="1:31" ht="11.1" customHeight="1">
      <c r="A26" s="507"/>
      <c r="B26" s="180" t="s">
        <v>37</v>
      </c>
      <c r="C26" s="227"/>
      <c r="D26" s="181">
        <f>'NEW Rates'!C61</f>
        <v>72.55</v>
      </c>
      <c r="E26" s="181"/>
      <c r="F26" s="181">
        <f>'NEW Rates'!D61</f>
        <v>78.900000000000006</v>
      </c>
      <c r="G26" s="181"/>
      <c r="H26" s="181">
        <f>'NEW Rates'!E61</f>
        <v>81.699999999999989</v>
      </c>
      <c r="I26" s="181"/>
      <c r="J26" s="181">
        <f>'NEW Rates'!F61</f>
        <v>90.950000000000017</v>
      </c>
      <c r="K26" s="181"/>
      <c r="L26" s="181">
        <f>'NEW Rates'!G61</f>
        <v>94.65</v>
      </c>
      <c r="M26" s="181"/>
      <c r="N26" s="181">
        <f>'NEW Rates'!H61</f>
        <v>126</v>
      </c>
      <c r="O26" s="181"/>
      <c r="P26" s="181">
        <f>'NEW Rates'!I61</f>
        <v>142.14999999999998</v>
      </c>
      <c r="Q26" s="181"/>
      <c r="R26" s="181">
        <f>'NEW Rates'!J61</f>
        <v>155.15</v>
      </c>
      <c r="S26" s="181"/>
      <c r="T26" s="181">
        <f>'NEW Rates'!K61</f>
        <v>184.00000000000006</v>
      </c>
      <c r="U26" s="181"/>
      <c r="V26" s="229"/>
      <c r="W26" s="231"/>
      <c r="X26" s="231"/>
      <c r="Y26" s="231"/>
      <c r="Z26" s="231"/>
      <c r="AA26" s="5"/>
      <c r="AB26" s="3"/>
      <c r="AC26" s="3"/>
      <c r="AD26" s="3"/>
      <c r="AE26" s="3"/>
    </row>
    <row r="27" spans="1:31" ht="11.1" customHeight="1">
      <c r="A27" s="507"/>
      <c r="B27" s="183" t="s">
        <v>38</v>
      </c>
      <c r="C27" s="227"/>
      <c r="D27" s="182">
        <f>'NEW Rates'!C62</f>
        <v>76.099999999999994</v>
      </c>
      <c r="E27" s="182"/>
      <c r="F27" s="182">
        <f>'NEW Rates'!D62</f>
        <v>82.350000000000009</v>
      </c>
      <c r="G27" s="182"/>
      <c r="H27" s="182">
        <f>'NEW Rates'!E62</f>
        <v>84.549999999999983</v>
      </c>
      <c r="I27" s="182"/>
      <c r="J27" s="182">
        <f>'NEW Rates'!F62</f>
        <v>94.40000000000002</v>
      </c>
      <c r="K27" s="182"/>
      <c r="L27" s="182">
        <f>'NEW Rates'!G62</f>
        <v>97.9</v>
      </c>
      <c r="M27" s="182"/>
      <c r="N27" s="182">
        <f>'NEW Rates'!H62</f>
        <v>133.25</v>
      </c>
      <c r="O27" s="182"/>
      <c r="P27" s="182">
        <f>'NEW Rates'!I62</f>
        <v>147.59999999999997</v>
      </c>
      <c r="Q27" s="182"/>
      <c r="R27" s="182">
        <f>'NEW Rates'!J62</f>
        <v>160.4</v>
      </c>
      <c r="S27" s="182"/>
      <c r="T27" s="182">
        <f>'NEW Rates'!K62</f>
        <v>193.55000000000007</v>
      </c>
      <c r="U27" s="181"/>
      <c r="V27" s="229"/>
      <c r="W27" s="231"/>
      <c r="X27" s="231"/>
      <c r="Y27" s="231"/>
      <c r="Z27" s="231"/>
      <c r="AA27" s="5"/>
      <c r="AB27" s="3"/>
      <c r="AC27" s="3"/>
      <c r="AD27" s="3"/>
      <c r="AE27" s="3"/>
    </row>
    <row r="28" spans="1:31" ht="11.1" customHeight="1">
      <c r="A28" s="507"/>
      <c r="B28" s="180" t="s">
        <v>39</v>
      </c>
      <c r="C28" s="227"/>
      <c r="D28" s="181">
        <f>'NEW Rates'!C63</f>
        <v>79.649999999999991</v>
      </c>
      <c r="E28" s="181"/>
      <c r="F28" s="181">
        <f>'NEW Rates'!D63</f>
        <v>85.800000000000011</v>
      </c>
      <c r="G28" s="181"/>
      <c r="H28" s="181">
        <f>'NEW Rates'!E63</f>
        <v>87.399999999999977</v>
      </c>
      <c r="I28" s="181"/>
      <c r="J28" s="181">
        <f>'NEW Rates'!F63</f>
        <v>97.850000000000023</v>
      </c>
      <c r="K28" s="181"/>
      <c r="L28" s="181">
        <f>'NEW Rates'!G63</f>
        <v>101.15</v>
      </c>
      <c r="M28" s="181"/>
      <c r="N28" s="181">
        <f>'NEW Rates'!H63</f>
        <v>140.5</v>
      </c>
      <c r="O28" s="181"/>
      <c r="P28" s="181">
        <f>'NEW Rates'!I63</f>
        <v>153.04999999999995</v>
      </c>
      <c r="Q28" s="181"/>
      <c r="R28" s="181">
        <f>'NEW Rates'!J63</f>
        <v>165.65</v>
      </c>
      <c r="S28" s="181"/>
      <c r="T28" s="181">
        <f>'NEW Rates'!K63</f>
        <v>203.10000000000008</v>
      </c>
      <c r="U28" s="181"/>
      <c r="V28" s="229"/>
      <c r="W28" s="231"/>
      <c r="X28" s="231"/>
      <c r="Y28" s="231"/>
      <c r="Z28" s="231"/>
      <c r="AA28" s="5"/>
      <c r="AB28" s="3"/>
      <c r="AC28" s="3"/>
      <c r="AD28" s="3"/>
      <c r="AE28" s="3"/>
    </row>
    <row r="29" spans="1:31" ht="11.1" customHeight="1">
      <c r="A29" s="507"/>
      <c r="B29" s="183" t="s">
        <v>40</v>
      </c>
      <c r="C29" s="227"/>
      <c r="D29" s="182">
        <f>'NEW Rates'!C64</f>
        <v>81.849999999999994</v>
      </c>
      <c r="E29" s="182"/>
      <c r="F29" s="182">
        <f>'NEW Rates'!D64</f>
        <v>88.100000000000009</v>
      </c>
      <c r="G29" s="182"/>
      <c r="H29" s="182">
        <f>'NEW Rates'!E64</f>
        <v>91.149999999999977</v>
      </c>
      <c r="I29" s="182"/>
      <c r="J29" s="182">
        <f>'NEW Rates'!F64</f>
        <v>102.80000000000003</v>
      </c>
      <c r="K29" s="182"/>
      <c r="L29" s="182">
        <f>'NEW Rates'!G64</f>
        <v>107.2</v>
      </c>
      <c r="M29" s="182"/>
      <c r="N29" s="182">
        <f>'NEW Rates'!H64</f>
        <v>147.15</v>
      </c>
      <c r="O29" s="182"/>
      <c r="P29" s="182">
        <f>'NEW Rates'!I64</f>
        <v>161.59999999999997</v>
      </c>
      <c r="Q29" s="182"/>
      <c r="R29" s="182">
        <f>'NEW Rates'!J64</f>
        <v>177.05</v>
      </c>
      <c r="S29" s="182"/>
      <c r="T29" s="182">
        <f>'NEW Rates'!K64</f>
        <v>218.30000000000007</v>
      </c>
      <c r="U29" s="181"/>
      <c r="V29" s="229"/>
      <c r="W29" s="231"/>
      <c r="X29" s="231"/>
      <c r="Y29" s="231"/>
      <c r="Z29" s="231"/>
      <c r="AA29" s="5"/>
      <c r="AB29" s="3"/>
      <c r="AC29" s="3"/>
      <c r="AD29" s="3"/>
      <c r="AE29" s="3"/>
    </row>
    <row r="30" spans="1:31" ht="11.1" customHeight="1">
      <c r="A30" s="507"/>
      <c r="B30" s="180" t="s">
        <v>41</v>
      </c>
      <c r="C30" s="227"/>
      <c r="D30" s="181">
        <f>'NEW Rates'!C65</f>
        <v>84.05</v>
      </c>
      <c r="E30" s="181"/>
      <c r="F30" s="181">
        <f>'NEW Rates'!D65</f>
        <v>90.4</v>
      </c>
      <c r="G30" s="181"/>
      <c r="H30" s="181">
        <f>'NEW Rates'!E65</f>
        <v>94.899999999999977</v>
      </c>
      <c r="I30" s="181"/>
      <c r="J30" s="181">
        <f>'NEW Rates'!F65</f>
        <v>107.75000000000003</v>
      </c>
      <c r="K30" s="181"/>
      <c r="L30" s="181">
        <f>'NEW Rates'!G65</f>
        <v>113.25</v>
      </c>
      <c r="M30" s="181"/>
      <c r="N30" s="181">
        <f>'NEW Rates'!H65</f>
        <v>153.80000000000001</v>
      </c>
      <c r="O30" s="181"/>
      <c r="P30" s="181">
        <f>'NEW Rates'!I65</f>
        <v>170.14999999999998</v>
      </c>
      <c r="Q30" s="181"/>
      <c r="R30" s="181">
        <f>'NEW Rates'!J65</f>
        <v>188.45000000000002</v>
      </c>
      <c r="S30" s="181"/>
      <c r="T30" s="181">
        <f>'NEW Rates'!K65</f>
        <v>233.50000000000006</v>
      </c>
      <c r="U30" s="181"/>
      <c r="V30" s="229"/>
      <c r="W30" s="231"/>
      <c r="X30" s="231"/>
      <c r="Y30" s="231"/>
      <c r="Z30" s="231"/>
      <c r="AA30" s="5"/>
      <c r="AB30" s="3"/>
      <c r="AC30" s="3"/>
      <c r="AD30" s="3"/>
      <c r="AE30" s="3"/>
    </row>
    <row r="31" spans="1:31" ht="11.1" customHeight="1">
      <c r="A31" s="507"/>
      <c r="B31" s="183" t="s">
        <v>42</v>
      </c>
      <c r="C31" s="227"/>
      <c r="D31" s="182">
        <f>'NEW Rates'!C66</f>
        <v>86.25</v>
      </c>
      <c r="E31" s="182"/>
      <c r="F31" s="182">
        <f>'NEW Rates'!D66</f>
        <v>92.7</v>
      </c>
      <c r="G31" s="182"/>
      <c r="H31" s="182">
        <f>'NEW Rates'!E66</f>
        <v>98.649999999999977</v>
      </c>
      <c r="I31" s="182"/>
      <c r="J31" s="182">
        <f>'NEW Rates'!F66</f>
        <v>112.70000000000003</v>
      </c>
      <c r="K31" s="182"/>
      <c r="L31" s="182">
        <f>'NEW Rates'!G66</f>
        <v>119.3</v>
      </c>
      <c r="M31" s="182"/>
      <c r="N31" s="182">
        <f>'NEW Rates'!H66</f>
        <v>160.45000000000002</v>
      </c>
      <c r="O31" s="182"/>
      <c r="P31" s="182">
        <f>'NEW Rates'!I66</f>
        <v>178.7</v>
      </c>
      <c r="Q31" s="182"/>
      <c r="R31" s="182">
        <f>'NEW Rates'!J66</f>
        <v>199.85000000000002</v>
      </c>
      <c r="S31" s="182"/>
      <c r="T31" s="182">
        <f>'NEW Rates'!K66</f>
        <v>248.70000000000005</v>
      </c>
      <c r="U31" s="181"/>
      <c r="V31" s="229"/>
      <c r="W31" s="231"/>
      <c r="X31" s="231"/>
      <c r="Y31" s="231"/>
      <c r="Z31" s="231"/>
      <c r="AA31" s="5"/>
      <c r="AB31" s="3"/>
      <c r="AC31" s="3"/>
      <c r="AD31" s="3"/>
      <c r="AE31" s="3"/>
    </row>
    <row r="32" spans="1:31" ht="11.1" customHeight="1">
      <c r="A32" s="507"/>
      <c r="B32" s="180" t="s">
        <v>43</v>
      </c>
      <c r="C32" s="227"/>
      <c r="D32" s="181">
        <f>'NEW Rates'!C67</f>
        <v>88.45</v>
      </c>
      <c r="E32" s="181"/>
      <c r="F32" s="181">
        <f>'NEW Rates'!D67</f>
        <v>95</v>
      </c>
      <c r="G32" s="181"/>
      <c r="H32" s="181">
        <f>'NEW Rates'!E67</f>
        <v>102.39999999999998</v>
      </c>
      <c r="I32" s="181"/>
      <c r="J32" s="181">
        <f>'NEW Rates'!F67</f>
        <v>117.65000000000003</v>
      </c>
      <c r="K32" s="181"/>
      <c r="L32" s="181">
        <f>'NEW Rates'!G67</f>
        <v>125.35</v>
      </c>
      <c r="M32" s="181"/>
      <c r="N32" s="181">
        <f>'NEW Rates'!H67</f>
        <v>167.10000000000002</v>
      </c>
      <c r="O32" s="181"/>
      <c r="P32" s="181">
        <f>'NEW Rates'!I67</f>
        <v>187.25</v>
      </c>
      <c r="Q32" s="181"/>
      <c r="R32" s="181">
        <f>'NEW Rates'!J67</f>
        <v>211.25000000000003</v>
      </c>
      <c r="S32" s="181"/>
      <c r="T32" s="181">
        <f>'NEW Rates'!K67</f>
        <v>263.90000000000003</v>
      </c>
      <c r="U32" s="181"/>
      <c r="V32" s="229"/>
      <c r="W32" s="231"/>
      <c r="X32" s="231"/>
      <c r="Y32" s="231"/>
      <c r="Z32" s="231"/>
      <c r="AA32" s="5"/>
      <c r="AB32" s="3"/>
      <c r="AC32" s="3"/>
      <c r="AD32" s="3"/>
      <c r="AE32" s="3"/>
    </row>
    <row r="33" spans="1:34" ht="11.1" customHeight="1">
      <c r="A33" s="507"/>
      <c r="B33" s="183" t="s">
        <v>44</v>
      </c>
      <c r="C33" s="227"/>
      <c r="D33" s="182">
        <f>'NEW Rates'!C68</f>
        <v>90.65</v>
      </c>
      <c r="E33" s="182"/>
      <c r="F33" s="182">
        <f>'NEW Rates'!D68</f>
        <v>97.3</v>
      </c>
      <c r="G33" s="182"/>
      <c r="H33" s="182">
        <f>'NEW Rates'!E68</f>
        <v>106.14999999999998</v>
      </c>
      <c r="I33" s="182"/>
      <c r="J33" s="182">
        <f>'NEW Rates'!F68</f>
        <v>122.60000000000004</v>
      </c>
      <c r="K33" s="182"/>
      <c r="L33" s="182">
        <f>'NEW Rates'!G68</f>
        <v>131.4</v>
      </c>
      <c r="M33" s="182"/>
      <c r="N33" s="182">
        <f>'NEW Rates'!H68</f>
        <v>173.75000000000003</v>
      </c>
      <c r="O33" s="182"/>
      <c r="P33" s="182">
        <f>'NEW Rates'!I68</f>
        <v>195.8</v>
      </c>
      <c r="Q33" s="182"/>
      <c r="R33" s="182">
        <f>'NEW Rates'!J68</f>
        <v>222.65000000000003</v>
      </c>
      <c r="S33" s="182"/>
      <c r="T33" s="182">
        <f>'NEW Rates'!K68</f>
        <v>279.10000000000002</v>
      </c>
      <c r="U33" s="181"/>
      <c r="V33" s="229"/>
      <c r="W33" s="231"/>
      <c r="X33" s="231"/>
      <c r="Y33" s="231"/>
      <c r="Z33" s="231"/>
      <c r="AA33" s="5"/>
      <c r="AB33" s="3"/>
      <c r="AC33" s="3"/>
      <c r="AD33" s="3"/>
      <c r="AE33" s="3"/>
    </row>
    <row r="34" spans="1:34" ht="11.1" customHeight="1">
      <c r="A34" s="507"/>
      <c r="B34" s="180" t="s">
        <v>45</v>
      </c>
      <c r="C34" s="227"/>
      <c r="D34" s="181">
        <f>'NEW Rates'!C69</f>
        <v>92.850000000000009</v>
      </c>
      <c r="E34" s="181"/>
      <c r="F34" s="181">
        <f>'NEW Rates'!D69</f>
        <v>99.6</v>
      </c>
      <c r="G34" s="181"/>
      <c r="H34" s="181">
        <f>'NEW Rates'!E69</f>
        <v>109.89999999999998</v>
      </c>
      <c r="I34" s="181"/>
      <c r="J34" s="181">
        <f>'NEW Rates'!F69</f>
        <v>127.55000000000004</v>
      </c>
      <c r="K34" s="181"/>
      <c r="L34" s="181">
        <f>'NEW Rates'!G69</f>
        <v>137.45000000000002</v>
      </c>
      <c r="M34" s="181"/>
      <c r="N34" s="181">
        <f>'NEW Rates'!H69</f>
        <v>180.40000000000003</v>
      </c>
      <c r="O34" s="181"/>
      <c r="P34" s="181">
        <f>'NEW Rates'!I69</f>
        <v>204.35000000000002</v>
      </c>
      <c r="Q34" s="181"/>
      <c r="R34" s="181">
        <f>'NEW Rates'!J69</f>
        <v>234.05000000000004</v>
      </c>
      <c r="S34" s="181"/>
      <c r="T34" s="181">
        <f>'NEW Rates'!K69</f>
        <v>294.3</v>
      </c>
      <c r="U34" s="181"/>
      <c r="V34" s="229"/>
      <c r="W34" s="231"/>
      <c r="X34" s="231"/>
      <c r="Y34" s="231"/>
      <c r="Z34" s="231"/>
      <c r="AA34" s="5"/>
      <c r="AB34" s="3"/>
      <c r="AC34" s="3"/>
      <c r="AD34" s="3"/>
      <c r="AE34" s="3"/>
    </row>
    <row r="35" spans="1:34" ht="11.1" customHeight="1">
      <c r="A35" s="507"/>
      <c r="B35" s="183" t="s">
        <v>46</v>
      </c>
      <c r="C35" s="227"/>
      <c r="D35" s="182">
        <f>'NEW Rates'!C70</f>
        <v>95.050000000000011</v>
      </c>
      <c r="E35" s="182"/>
      <c r="F35" s="182">
        <f>'NEW Rates'!D70</f>
        <v>101.89999999999999</v>
      </c>
      <c r="G35" s="182"/>
      <c r="H35" s="182">
        <f>'NEW Rates'!E70</f>
        <v>113.64999999999998</v>
      </c>
      <c r="I35" s="182"/>
      <c r="J35" s="182">
        <f>'NEW Rates'!F70</f>
        <v>132.50000000000003</v>
      </c>
      <c r="K35" s="182"/>
      <c r="L35" s="182">
        <f>'NEW Rates'!G70</f>
        <v>143.50000000000003</v>
      </c>
      <c r="M35" s="182"/>
      <c r="N35" s="182">
        <f>'NEW Rates'!H70</f>
        <v>187.05000000000004</v>
      </c>
      <c r="O35" s="182"/>
      <c r="P35" s="182">
        <f>'NEW Rates'!I70</f>
        <v>212.90000000000003</v>
      </c>
      <c r="Q35" s="182"/>
      <c r="R35" s="182">
        <f>'NEW Rates'!J70</f>
        <v>245.45000000000005</v>
      </c>
      <c r="S35" s="182"/>
      <c r="T35" s="182">
        <f>'NEW Rates'!K70</f>
        <v>309.5</v>
      </c>
      <c r="U35" s="181"/>
      <c r="V35" s="229"/>
      <c r="W35" s="231"/>
      <c r="X35" s="231"/>
      <c r="Y35" s="231"/>
      <c r="Z35" s="231"/>
      <c r="AA35" s="5"/>
      <c r="AB35" s="3"/>
      <c r="AC35" s="3"/>
      <c r="AD35" s="3"/>
      <c r="AE35" s="3"/>
    </row>
    <row r="36" spans="1:34" ht="11.1" customHeight="1">
      <c r="A36" s="507"/>
      <c r="B36" s="180" t="s">
        <v>47</v>
      </c>
      <c r="C36" s="227"/>
      <c r="D36" s="181">
        <f>'NEW Rates'!C71</f>
        <v>97.250000000000014</v>
      </c>
      <c r="E36" s="181"/>
      <c r="F36" s="181">
        <f>'NEW Rates'!D71</f>
        <v>104.19999999999999</v>
      </c>
      <c r="G36" s="181"/>
      <c r="H36" s="181">
        <f>'NEW Rates'!E71</f>
        <v>117.39999999999998</v>
      </c>
      <c r="I36" s="181"/>
      <c r="J36" s="181">
        <f>'NEW Rates'!F71</f>
        <v>137.45000000000002</v>
      </c>
      <c r="K36" s="181"/>
      <c r="L36" s="181">
        <f>'NEW Rates'!G71</f>
        <v>149.55000000000004</v>
      </c>
      <c r="M36" s="181"/>
      <c r="N36" s="181">
        <f>'NEW Rates'!H71</f>
        <v>193.70000000000005</v>
      </c>
      <c r="O36" s="181"/>
      <c r="P36" s="181">
        <f>'NEW Rates'!I71</f>
        <v>221.45000000000005</v>
      </c>
      <c r="Q36" s="181"/>
      <c r="R36" s="181">
        <f>'NEW Rates'!J71</f>
        <v>256.85000000000002</v>
      </c>
      <c r="S36" s="181"/>
      <c r="T36" s="181">
        <f>'NEW Rates'!K71</f>
        <v>324.7</v>
      </c>
      <c r="U36" s="181"/>
      <c r="V36" s="229"/>
      <c r="W36" s="231"/>
      <c r="X36" s="231"/>
      <c r="Y36" s="231"/>
      <c r="Z36" s="231"/>
      <c r="AA36" s="5"/>
      <c r="AB36" s="3"/>
      <c r="AC36" s="3"/>
      <c r="AD36" s="3"/>
      <c r="AE36" s="3"/>
    </row>
    <row r="37" spans="1:34" ht="11.1" customHeight="1">
      <c r="A37" s="507"/>
      <c r="B37" s="183" t="s">
        <v>48</v>
      </c>
      <c r="C37" s="227"/>
      <c r="D37" s="182">
        <f>'NEW Rates'!C72</f>
        <v>99.450000000000017</v>
      </c>
      <c r="E37" s="182"/>
      <c r="F37" s="182">
        <f>'NEW Rates'!D72</f>
        <v>106.49999999999999</v>
      </c>
      <c r="G37" s="182"/>
      <c r="H37" s="182">
        <f>'NEW Rates'!E72</f>
        <v>121.14999999999998</v>
      </c>
      <c r="I37" s="182"/>
      <c r="J37" s="182">
        <f>'NEW Rates'!F72</f>
        <v>142.4</v>
      </c>
      <c r="K37" s="182"/>
      <c r="L37" s="182">
        <f>'NEW Rates'!G72</f>
        <v>155.60000000000005</v>
      </c>
      <c r="M37" s="182"/>
      <c r="N37" s="182">
        <f>'NEW Rates'!H72</f>
        <v>200.35000000000005</v>
      </c>
      <c r="O37" s="182"/>
      <c r="P37" s="182">
        <f>'NEW Rates'!I72</f>
        <v>230.00000000000006</v>
      </c>
      <c r="Q37" s="182"/>
      <c r="R37" s="182">
        <f>'NEW Rates'!J72</f>
        <v>268.25</v>
      </c>
      <c r="S37" s="182"/>
      <c r="T37" s="182">
        <f>'NEW Rates'!K72</f>
        <v>339.9</v>
      </c>
      <c r="U37" s="181"/>
      <c r="V37" s="228"/>
      <c r="W37" s="231"/>
      <c r="X37" s="231"/>
      <c r="Y37" s="231"/>
      <c r="Z37" s="231"/>
      <c r="AA37" s="5"/>
      <c r="AB37" s="3"/>
      <c r="AC37" s="3"/>
      <c r="AD37" s="3"/>
      <c r="AE37" s="3"/>
    </row>
    <row r="38" spans="1:34" ht="11.1" customHeight="1">
      <c r="A38" s="507"/>
      <c r="B38" s="180" t="s">
        <v>49</v>
      </c>
      <c r="C38" s="227"/>
      <c r="D38" s="181">
        <f>'NEW Rates'!C73</f>
        <v>101.65000000000002</v>
      </c>
      <c r="E38" s="181"/>
      <c r="F38" s="181">
        <f>'NEW Rates'!D73</f>
        <v>108.79999999999998</v>
      </c>
      <c r="G38" s="181"/>
      <c r="H38" s="181">
        <f>'NEW Rates'!E73</f>
        <v>124.89999999999998</v>
      </c>
      <c r="I38" s="181"/>
      <c r="J38" s="181">
        <f>'NEW Rates'!F73</f>
        <v>147.35</v>
      </c>
      <c r="K38" s="181"/>
      <c r="L38" s="181">
        <f>'NEW Rates'!G73</f>
        <v>161.65000000000006</v>
      </c>
      <c r="M38" s="181"/>
      <c r="N38" s="181">
        <f>'NEW Rates'!H73</f>
        <v>207.00000000000006</v>
      </c>
      <c r="O38" s="181"/>
      <c r="P38" s="181">
        <f>'NEW Rates'!I73</f>
        <v>238.55000000000007</v>
      </c>
      <c r="Q38" s="181"/>
      <c r="R38" s="181">
        <f>'NEW Rates'!J73</f>
        <v>279.64999999999998</v>
      </c>
      <c r="S38" s="181"/>
      <c r="T38" s="181">
        <f>'NEW Rates'!K73</f>
        <v>355.09999999999997</v>
      </c>
      <c r="U38" s="181"/>
      <c r="V38" s="229"/>
      <c r="W38" s="231"/>
      <c r="X38" s="231"/>
      <c r="Y38" s="231"/>
      <c r="Z38" s="231"/>
      <c r="AA38" s="5"/>
      <c r="AB38" s="3"/>
      <c r="AC38" s="3"/>
      <c r="AD38" s="3"/>
      <c r="AE38" s="3"/>
    </row>
    <row r="39" spans="1:34" ht="11.1" customHeight="1">
      <c r="A39" s="507"/>
      <c r="B39" s="183" t="s">
        <v>51</v>
      </c>
      <c r="C39" s="227"/>
      <c r="D39" s="182">
        <f>'NEW Rates'!C74</f>
        <v>104.05000000000003</v>
      </c>
      <c r="E39" s="182"/>
      <c r="F39" s="182">
        <f>'NEW Rates'!D74</f>
        <v>111.29999999999998</v>
      </c>
      <c r="G39" s="182"/>
      <c r="H39" s="182">
        <f>'NEW Rates'!E74</f>
        <v>128.79999999999998</v>
      </c>
      <c r="I39" s="182"/>
      <c r="J39" s="182">
        <f>'NEW Rates'!F74</f>
        <v>152.44999999999999</v>
      </c>
      <c r="K39" s="182"/>
      <c r="L39" s="182">
        <f>'NEW Rates'!G74</f>
        <v>173.65000000000006</v>
      </c>
      <c r="M39" s="182"/>
      <c r="N39" s="182">
        <f>'NEW Rates'!H74</f>
        <v>220.55000000000007</v>
      </c>
      <c r="O39" s="182"/>
      <c r="P39" s="182">
        <f>'NEW Rates'!I74</f>
        <v>255.95000000000007</v>
      </c>
      <c r="Q39" s="182"/>
      <c r="R39" s="182">
        <f>'NEW Rates'!J74</f>
        <v>300.89999999999998</v>
      </c>
      <c r="S39" s="182"/>
      <c r="T39" s="182">
        <f>'NEW Rates'!K74</f>
        <v>385.79999999999995</v>
      </c>
      <c r="U39" s="181"/>
      <c r="V39" s="229"/>
      <c r="W39" s="230"/>
      <c r="X39" s="230"/>
      <c r="Y39" s="230"/>
      <c r="Z39" s="230"/>
      <c r="AA39" s="4"/>
    </row>
    <row r="40" spans="1:34" ht="11.1" customHeight="1">
      <c r="A40" s="507"/>
      <c r="B40" s="180" t="s">
        <v>53</v>
      </c>
      <c r="C40" s="227"/>
      <c r="D40" s="181">
        <f>'NEW Rates'!C75</f>
        <v>106.45000000000003</v>
      </c>
      <c r="E40" s="181"/>
      <c r="F40" s="181">
        <f>'NEW Rates'!D75</f>
        <v>113.79999999999998</v>
      </c>
      <c r="G40" s="181"/>
      <c r="H40" s="181">
        <f>'NEW Rates'!E75</f>
        <v>132.69999999999999</v>
      </c>
      <c r="I40" s="181"/>
      <c r="J40" s="181">
        <f>'NEW Rates'!F75</f>
        <v>157.54999999999998</v>
      </c>
      <c r="K40" s="181"/>
      <c r="L40" s="181">
        <f>'NEW Rates'!G75</f>
        <v>185.65000000000006</v>
      </c>
      <c r="M40" s="181"/>
      <c r="N40" s="181">
        <f>'NEW Rates'!H75</f>
        <v>234.10000000000008</v>
      </c>
      <c r="O40" s="181"/>
      <c r="P40" s="181">
        <f>'NEW Rates'!I75</f>
        <v>273.35000000000008</v>
      </c>
      <c r="Q40" s="181"/>
      <c r="R40" s="181">
        <f>'NEW Rates'!J75</f>
        <v>322.14999999999998</v>
      </c>
      <c r="S40" s="181"/>
      <c r="T40" s="181">
        <f>'NEW Rates'!K75</f>
        <v>416.49999999999994</v>
      </c>
      <c r="U40" s="181"/>
      <c r="V40" s="229"/>
      <c r="W40" s="230"/>
      <c r="X40" s="230"/>
      <c r="Y40" s="230"/>
      <c r="Z40" s="230"/>
      <c r="AA40" s="4"/>
    </row>
    <row r="41" spans="1:34" ht="11.1" customHeight="1">
      <c r="A41" s="507"/>
      <c r="B41" s="183" t="s">
        <v>55</v>
      </c>
      <c r="C41" s="227"/>
      <c r="D41" s="182">
        <f>'NEW Rates'!C76</f>
        <v>108.85000000000004</v>
      </c>
      <c r="E41" s="182"/>
      <c r="F41" s="182">
        <f>'NEW Rates'!D76</f>
        <v>116.29999999999998</v>
      </c>
      <c r="G41" s="182"/>
      <c r="H41" s="182">
        <f>'NEW Rates'!E76</f>
        <v>136.6</v>
      </c>
      <c r="I41" s="182"/>
      <c r="J41" s="182">
        <f>'NEW Rates'!F76</f>
        <v>162.64999999999998</v>
      </c>
      <c r="K41" s="182"/>
      <c r="L41" s="182">
        <f>'NEW Rates'!G76</f>
        <v>197.65000000000006</v>
      </c>
      <c r="M41" s="182"/>
      <c r="N41" s="182">
        <f>'NEW Rates'!H76</f>
        <v>247.65000000000009</v>
      </c>
      <c r="O41" s="182"/>
      <c r="P41" s="182">
        <f>'NEW Rates'!I76</f>
        <v>290.75000000000006</v>
      </c>
      <c r="Q41" s="182"/>
      <c r="R41" s="182">
        <f>'NEW Rates'!J76</f>
        <v>343.4</v>
      </c>
      <c r="S41" s="182"/>
      <c r="T41" s="182">
        <f>'NEW Rates'!K76</f>
        <v>447.19999999999993</v>
      </c>
      <c r="U41" s="181"/>
      <c r="V41" s="229"/>
      <c r="W41" s="230"/>
      <c r="X41" s="230"/>
      <c r="Y41" s="230"/>
      <c r="Z41" s="230"/>
      <c r="AA41" s="4"/>
    </row>
    <row r="42" spans="1:34" ht="11.1" customHeight="1">
      <c r="A42" s="507"/>
      <c r="B42" s="180" t="s">
        <v>57</v>
      </c>
      <c r="C42" s="227"/>
      <c r="D42" s="181">
        <f>'NEW Rates'!C77</f>
        <v>111.25000000000004</v>
      </c>
      <c r="E42" s="181"/>
      <c r="F42" s="181">
        <f>'NEW Rates'!D77</f>
        <v>118.79999999999998</v>
      </c>
      <c r="G42" s="181"/>
      <c r="H42" s="181">
        <f>'NEW Rates'!E77</f>
        <v>140.5</v>
      </c>
      <c r="I42" s="181"/>
      <c r="J42" s="181">
        <f>'NEW Rates'!F77</f>
        <v>167.74999999999997</v>
      </c>
      <c r="K42" s="181"/>
      <c r="L42" s="181">
        <f>'NEW Rates'!G77</f>
        <v>209.65000000000006</v>
      </c>
      <c r="M42" s="181"/>
      <c r="N42" s="181">
        <f>'NEW Rates'!H77</f>
        <v>261.2000000000001</v>
      </c>
      <c r="O42" s="181"/>
      <c r="P42" s="181">
        <f>'NEW Rates'!I77</f>
        <v>308.15000000000003</v>
      </c>
      <c r="Q42" s="181"/>
      <c r="R42" s="181">
        <f>'NEW Rates'!J77</f>
        <v>364.65</v>
      </c>
      <c r="S42" s="181"/>
      <c r="T42" s="181">
        <f>'NEW Rates'!K77</f>
        <v>477.89999999999992</v>
      </c>
      <c r="U42" s="181"/>
      <c r="V42" s="228"/>
      <c r="W42" s="230"/>
      <c r="X42" s="230"/>
      <c r="Y42" s="230"/>
      <c r="Z42" s="230"/>
      <c r="AA42" s="4"/>
    </row>
    <row r="43" spans="1:34" ht="11.1" customHeight="1">
      <c r="A43" s="507"/>
      <c r="B43" s="183" t="s">
        <v>58</v>
      </c>
      <c r="C43" s="227"/>
      <c r="D43" s="203">
        <f>'NEW Rates'!C78</f>
        <v>113.65000000000005</v>
      </c>
      <c r="E43" s="203"/>
      <c r="F43" s="203">
        <f>'NEW Rates'!D78</f>
        <v>121.29999999999998</v>
      </c>
      <c r="G43" s="203"/>
      <c r="H43" s="203">
        <f>'NEW Rates'!E78</f>
        <v>144.4</v>
      </c>
      <c r="I43" s="203"/>
      <c r="J43" s="203">
        <f>'NEW Rates'!F78</f>
        <v>172.84999999999997</v>
      </c>
      <c r="K43" s="203"/>
      <c r="L43" s="203">
        <f>'NEW Rates'!G78</f>
        <v>221.65000000000006</v>
      </c>
      <c r="M43" s="203"/>
      <c r="N43" s="203">
        <f>'NEW Rates'!H78</f>
        <v>274.75000000000011</v>
      </c>
      <c r="O43" s="203"/>
      <c r="P43" s="203">
        <f>'NEW Rates'!I78</f>
        <v>325.55</v>
      </c>
      <c r="Q43" s="203"/>
      <c r="R43" s="203">
        <f>'NEW Rates'!J78</f>
        <v>385.9</v>
      </c>
      <c r="S43" s="203"/>
      <c r="T43" s="203">
        <f>'NEW Rates'!K78</f>
        <v>508.59999999999991</v>
      </c>
      <c r="U43" s="412"/>
      <c r="V43" s="232"/>
      <c r="W43" s="230"/>
      <c r="X43" s="230"/>
      <c r="Y43" s="230"/>
      <c r="Z43" s="230"/>
      <c r="AA43" s="4"/>
    </row>
    <row r="44" spans="1:34" ht="11.1" customHeight="1">
      <c r="A44" s="507"/>
      <c r="B44" s="180" t="s">
        <v>779</v>
      </c>
      <c r="C44" s="227"/>
      <c r="D44" s="426">
        <f>'NEW Rates'!X62</f>
        <v>7.2</v>
      </c>
      <c r="E44" s="426"/>
      <c r="F44" s="204">
        <f>'NEW Rates'!O62</f>
        <v>7.6000000000000005</v>
      </c>
      <c r="G44" s="204"/>
      <c r="H44" s="204">
        <f>'NEW Rates'!P62</f>
        <v>11.5</v>
      </c>
      <c r="I44" s="204"/>
      <c r="J44" s="204">
        <f>'NEW Rates'!Q62</f>
        <v>13.3</v>
      </c>
      <c r="K44" s="204"/>
      <c r="L44" s="204">
        <f>'NEW Rates'!R62</f>
        <v>21.3</v>
      </c>
      <c r="M44" s="204"/>
      <c r="N44" s="204">
        <f>'NEW Rates'!S62</f>
        <v>55.400000000000006</v>
      </c>
      <c r="O44" s="204"/>
      <c r="P44" s="204">
        <f>'NEW Rates'!T62</f>
        <v>74.45</v>
      </c>
      <c r="Q44" s="204"/>
      <c r="R44" s="204">
        <f>'NEW Rates'!U62</f>
        <v>76.350000000000009</v>
      </c>
      <c r="S44" s="204"/>
      <c r="T44" s="204">
        <f>'NEW Rates'!V62</f>
        <v>95.4</v>
      </c>
      <c r="U44" s="412"/>
      <c r="V44" s="181"/>
      <c r="W44" s="164"/>
      <c r="X44" s="164"/>
      <c r="Y44" s="164"/>
      <c r="Z44" s="164"/>
      <c r="AA44" s="4"/>
      <c r="AB44" s="4"/>
      <c r="AC44" s="4"/>
      <c r="AD44" s="4"/>
      <c r="AE44" s="4"/>
      <c r="AF44" s="4"/>
      <c r="AG44" s="4"/>
      <c r="AH44" s="4"/>
    </row>
    <row r="45" spans="1:34" ht="11.1" customHeight="1">
      <c r="A45" s="507"/>
      <c r="B45" s="183" t="s">
        <v>92</v>
      </c>
      <c r="C45" s="227"/>
      <c r="D45" s="203">
        <f>'NEW Rates'!C82</f>
        <v>142.45000000000002</v>
      </c>
      <c r="E45" s="203"/>
      <c r="F45" s="203">
        <f>'NEW Rates'!D82</f>
        <v>151.69999999999996</v>
      </c>
      <c r="G45" s="203"/>
      <c r="H45" s="203">
        <f>'NEW Rates'!E82</f>
        <v>190.4</v>
      </c>
      <c r="I45" s="203"/>
      <c r="J45" s="203">
        <f>'NEW Rates'!F82</f>
        <v>226.05</v>
      </c>
      <c r="K45" s="203"/>
      <c r="L45" s="203">
        <f>'NEW Rates'!G82</f>
        <v>306.85000000000008</v>
      </c>
      <c r="M45" s="203"/>
      <c r="N45" s="203">
        <f>'NEW Rates'!H82</f>
        <v>496.35</v>
      </c>
      <c r="O45" s="203"/>
      <c r="P45" s="203">
        <f>'NEW Rates'!I82</f>
        <v>623.35</v>
      </c>
      <c r="Q45" s="203"/>
      <c r="R45" s="203">
        <f>'NEW Rates'!J82</f>
        <v>691.30000000000007</v>
      </c>
      <c r="S45" s="203"/>
      <c r="T45" s="203">
        <f>'NEW Rates'!K82</f>
        <v>890.19999999999982</v>
      </c>
      <c r="U45" s="412"/>
      <c r="V45" s="181"/>
      <c r="W45" s="164"/>
      <c r="X45" s="164"/>
      <c r="Y45" s="164"/>
      <c r="Z45" s="164"/>
      <c r="AA45" s="4"/>
      <c r="AB45" s="4"/>
      <c r="AC45" s="4"/>
      <c r="AD45" s="4"/>
      <c r="AE45" s="4"/>
      <c r="AF45" s="4"/>
      <c r="AG45" s="4"/>
      <c r="AH45" s="4"/>
    </row>
    <row r="46" spans="1:34" ht="11.1" customHeight="1">
      <c r="A46" s="507"/>
      <c r="B46" s="180" t="s">
        <v>780</v>
      </c>
      <c r="C46" s="227"/>
      <c r="D46" s="426">
        <f>'NEW Rates'!X63</f>
        <v>7.45</v>
      </c>
      <c r="E46" s="426"/>
      <c r="F46" s="204">
        <f>'NEW Rates'!O63</f>
        <v>7.9</v>
      </c>
      <c r="G46" s="204"/>
      <c r="H46" s="204">
        <f>'NEW Rates'!P63</f>
        <v>11.950000000000001</v>
      </c>
      <c r="I46" s="204"/>
      <c r="J46" s="204">
        <f>'NEW Rates'!Q63</f>
        <v>13.700000000000001</v>
      </c>
      <c r="K46" s="204"/>
      <c r="L46" s="204">
        <f>'NEW Rates'!R63</f>
        <v>21.6</v>
      </c>
      <c r="M46" s="204"/>
      <c r="N46" s="204">
        <f>'NEW Rates'!S63</f>
        <v>67.2</v>
      </c>
      <c r="O46" s="204"/>
      <c r="P46" s="204">
        <f>'NEW Rates'!T63</f>
        <v>86.25</v>
      </c>
      <c r="Q46" s="204"/>
      <c r="R46" s="204">
        <f>'NEW Rates'!U63</f>
        <v>95.65</v>
      </c>
      <c r="S46" s="204"/>
      <c r="T46" s="204">
        <f>'NEW Rates'!V63</f>
        <v>133.80000000000001</v>
      </c>
      <c r="U46" s="412"/>
      <c r="V46" s="181"/>
      <c r="W46" s="164"/>
      <c r="X46" s="164"/>
      <c r="Y46" s="164"/>
      <c r="Z46" s="164"/>
      <c r="AA46" s="4"/>
      <c r="AB46" s="4"/>
      <c r="AC46" s="4"/>
      <c r="AD46" s="4"/>
      <c r="AE46" s="4"/>
      <c r="AF46" s="4"/>
      <c r="AG46" s="4"/>
      <c r="AH46" s="4"/>
    </row>
    <row r="47" spans="1:34" ht="11.1" customHeight="1">
      <c r="A47" s="507"/>
      <c r="B47" s="183" t="s">
        <v>93</v>
      </c>
      <c r="C47" s="227"/>
      <c r="D47" s="203">
        <f>'NEW Rates'!C87</f>
        <v>179.69999999999996</v>
      </c>
      <c r="E47" s="203"/>
      <c r="F47" s="203">
        <f>'NEW Rates'!D87</f>
        <v>191.2</v>
      </c>
      <c r="G47" s="203"/>
      <c r="H47" s="203">
        <f>'NEW Rates'!E87</f>
        <v>250.14999999999995</v>
      </c>
      <c r="I47" s="203"/>
      <c r="J47" s="203">
        <f>'NEW Rates'!F87</f>
        <v>294.54999999999995</v>
      </c>
      <c r="K47" s="203"/>
      <c r="L47" s="203">
        <f>'NEW Rates'!G87</f>
        <v>414.85000000000019</v>
      </c>
      <c r="M47" s="203"/>
      <c r="N47" s="203">
        <f>'NEW Rates'!H87</f>
        <v>832.35000000000025</v>
      </c>
      <c r="O47" s="203"/>
      <c r="P47" s="203">
        <f>'NEW Rates'!I87</f>
        <v>1054.5999999999999</v>
      </c>
      <c r="Q47" s="203"/>
      <c r="R47" s="203">
        <f>'NEW Rates'!J87</f>
        <v>1169.5500000000002</v>
      </c>
      <c r="S47" s="203"/>
      <c r="T47" s="203">
        <f>'NEW Rates'!K87</f>
        <v>1559.1999999999996</v>
      </c>
      <c r="U47" s="412"/>
      <c r="V47" s="181"/>
      <c r="W47" s="164"/>
      <c r="X47" s="164"/>
      <c r="Y47" s="164"/>
      <c r="Z47" s="164"/>
      <c r="AA47" s="4"/>
      <c r="AB47" s="4"/>
      <c r="AC47" s="4"/>
      <c r="AD47" s="4"/>
      <c r="AE47" s="4"/>
      <c r="AF47" s="4"/>
      <c r="AG47" s="4"/>
      <c r="AH47" s="4"/>
    </row>
    <row r="48" spans="1:34" ht="11.1" customHeight="1">
      <c r="A48" s="507"/>
      <c r="B48" s="180" t="s">
        <v>94</v>
      </c>
      <c r="C48" s="227"/>
      <c r="D48" s="426">
        <f>'NEW Rates'!C92</f>
        <v>216.9499999999999</v>
      </c>
      <c r="E48" s="426"/>
      <c r="F48" s="204">
        <f>'NEW Rates'!D92</f>
        <v>230.70000000000002</v>
      </c>
      <c r="G48" s="204"/>
      <c r="H48" s="204">
        <f>'NEW Rates'!E92</f>
        <v>309.89999999999992</v>
      </c>
      <c r="I48" s="204"/>
      <c r="J48" s="204">
        <f>'NEW Rates'!F92</f>
        <v>363.0499999999999</v>
      </c>
      <c r="K48" s="204"/>
      <c r="L48" s="204">
        <f>'NEW Rates'!G92</f>
        <v>522.85000000000025</v>
      </c>
      <c r="M48" s="204"/>
      <c r="N48" s="204">
        <f>'NEW Rates'!H92</f>
        <v>1168.3500000000004</v>
      </c>
      <c r="O48" s="204"/>
      <c r="P48" s="204">
        <f>'NEW Rates'!I92</f>
        <v>1485.85</v>
      </c>
      <c r="Q48" s="204"/>
      <c r="R48" s="204">
        <f>'NEW Rates'!J92</f>
        <v>1647.8000000000006</v>
      </c>
      <c r="S48" s="204"/>
      <c r="T48" s="204">
        <f>'NEW Rates'!K92</f>
        <v>2228.1999999999998</v>
      </c>
      <c r="U48" s="412"/>
      <c r="V48" s="181"/>
      <c r="W48" s="164"/>
      <c r="X48" s="164"/>
      <c r="Y48" s="164"/>
      <c r="Z48" s="164"/>
      <c r="AA48" s="4"/>
      <c r="AB48" s="4"/>
      <c r="AC48" s="4"/>
      <c r="AD48" s="4"/>
      <c r="AE48" s="4"/>
      <c r="AF48" s="4"/>
      <c r="AG48" s="4"/>
      <c r="AH48" s="4"/>
    </row>
    <row r="49" spans="1:41" ht="11.1" customHeight="1">
      <c r="A49" s="507"/>
      <c r="B49" s="183" t="s">
        <v>95</v>
      </c>
      <c r="C49" s="227"/>
      <c r="D49" s="203">
        <f>'NEW Rates'!C97</f>
        <v>254.19999999999985</v>
      </c>
      <c r="E49" s="203"/>
      <c r="F49" s="203">
        <f>'NEW Rates'!D97</f>
        <v>270.2</v>
      </c>
      <c r="G49" s="203"/>
      <c r="H49" s="203">
        <f>'NEW Rates'!E97</f>
        <v>369.64999999999986</v>
      </c>
      <c r="I49" s="203"/>
      <c r="J49" s="203">
        <f>'NEW Rates'!F97</f>
        <v>431.54999999999984</v>
      </c>
      <c r="K49" s="203"/>
      <c r="L49" s="203">
        <f>'NEW Rates'!G97</f>
        <v>630.85000000000036</v>
      </c>
      <c r="M49" s="203"/>
      <c r="N49" s="203">
        <f>'NEW Rates'!H97</f>
        <v>1504.3500000000006</v>
      </c>
      <c r="O49" s="203"/>
      <c r="P49" s="203">
        <f>'NEW Rates'!I97</f>
        <v>1917.1</v>
      </c>
      <c r="Q49" s="203"/>
      <c r="R49" s="203">
        <f>'NEW Rates'!J97</f>
        <v>2126.0500000000011</v>
      </c>
      <c r="S49" s="203"/>
      <c r="T49" s="203">
        <f>'NEW Rates'!K97</f>
        <v>2897.2000000000007</v>
      </c>
      <c r="U49" s="412"/>
      <c r="V49" s="181"/>
      <c r="W49" s="164"/>
      <c r="X49" s="164"/>
      <c r="Y49" s="164"/>
      <c r="Z49" s="164"/>
      <c r="AA49" s="4"/>
      <c r="AB49" s="4"/>
      <c r="AC49" s="4"/>
      <c r="AD49" s="4"/>
      <c r="AE49" s="4"/>
      <c r="AF49" s="4"/>
      <c r="AG49" s="4"/>
      <c r="AH49" s="4"/>
    </row>
    <row r="50" spans="1:41" ht="11.1" customHeight="1">
      <c r="A50" s="507"/>
      <c r="B50" s="180" t="s">
        <v>781</v>
      </c>
      <c r="C50" s="227"/>
      <c r="D50" s="426">
        <f>'NEW Rates'!X64</f>
        <v>14.75</v>
      </c>
      <c r="E50" s="426"/>
      <c r="F50" s="204">
        <f>'NEW Rates'!O64</f>
        <v>15.55</v>
      </c>
      <c r="G50" s="204"/>
      <c r="H50" s="204">
        <f>'NEW Rates'!P64</f>
        <v>17.2</v>
      </c>
      <c r="I50" s="204"/>
      <c r="J50" s="204">
        <f>'NEW Rates'!Q64</f>
        <v>20.75</v>
      </c>
      <c r="K50" s="204"/>
      <c r="L50" s="204">
        <f>'NEW Rates'!R64</f>
        <v>25.950000000000003</v>
      </c>
      <c r="M50" s="204"/>
      <c r="N50" s="204">
        <f>'NEW Rates'!S64</f>
        <v>133.15</v>
      </c>
      <c r="O50" s="204"/>
      <c r="P50" s="204">
        <f>'NEW Rates'!T64</f>
        <v>160.35000000000002</v>
      </c>
      <c r="Q50" s="204"/>
      <c r="R50" s="204">
        <f>'NEW Rates'!U64</f>
        <v>180.70000000000002</v>
      </c>
      <c r="S50" s="204"/>
      <c r="T50" s="204">
        <f>'NEW Rates'!V64</f>
        <v>237.85000000000002</v>
      </c>
      <c r="U50" s="412"/>
      <c r="V50" s="181"/>
      <c r="W50" s="164"/>
      <c r="X50" s="164"/>
      <c r="Y50" s="164"/>
      <c r="Z50" s="164"/>
      <c r="AA50" s="4"/>
      <c r="AB50" s="4"/>
      <c r="AC50" s="4"/>
      <c r="AD50" s="4"/>
      <c r="AE50" s="4"/>
      <c r="AF50" s="4"/>
      <c r="AG50" s="4"/>
      <c r="AH50" s="4"/>
      <c r="AO50" s="10"/>
    </row>
    <row r="51" spans="1:41" ht="11.1" customHeight="1">
      <c r="A51" s="507"/>
      <c r="B51" s="183" t="s">
        <v>96</v>
      </c>
      <c r="C51" s="227"/>
      <c r="D51" s="203">
        <f>'NEW Rates'!C102</f>
        <v>327.94999999999982</v>
      </c>
      <c r="E51" s="203"/>
      <c r="F51" s="203">
        <f>'NEW Rates'!D102</f>
        <v>347.95000000000005</v>
      </c>
      <c r="G51" s="203"/>
      <c r="H51" s="203">
        <f>'NEW Rates'!E102</f>
        <v>455.64999999999981</v>
      </c>
      <c r="I51" s="203"/>
      <c r="J51" s="203">
        <f>'NEW Rates'!F102</f>
        <v>535.29999999999984</v>
      </c>
      <c r="K51" s="203"/>
      <c r="L51" s="203">
        <f>'NEW Rates'!G102</f>
        <v>760.60000000000059</v>
      </c>
      <c r="M51" s="203"/>
      <c r="N51" s="203">
        <f>'NEW Rates'!H102</f>
        <v>2170.1000000000008</v>
      </c>
      <c r="O51" s="203"/>
      <c r="P51" s="203">
        <f>'NEW Rates'!I102</f>
        <v>2718.8499999999995</v>
      </c>
      <c r="Q51" s="203"/>
      <c r="R51" s="203">
        <f>'NEW Rates'!J102</f>
        <v>3029.55</v>
      </c>
      <c r="S51" s="203"/>
      <c r="T51" s="203">
        <f>'NEW Rates'!K102</f>
        <v>4086.4500000000003</v>
      </c>
      <c r="U51" s="412"/>
      <c r="V51" s="181"/>
      <c r="W51" s="164"/>
      <c r="X51" s="164"/>
      <c r="Y51" s="164"/>
      <c r="Z51" s="164"/>
      <c r="AA51" s="4"/>
      <c r="AB51" s="4"/>
      <c r="AC51" s="4"/>
      <c r="AD51" s="4"/>
      <c r="AE51" s="4"/>
      <c r="AF51" s="4"/>
      <c r="AG51" s="4"/>
      <c r="AH51" s="4"/>
      <c r="AO51" s="10"/>
    </row>
    <row r="52" spans="1:41" ht="11.1" customHeight="1">
      <c r="A52" s="507"/>
      <c r="B52" s="180" t="s">
        <v>782</v>
      </c>
      <c r="C52" s="227"/>
      <c r="D52" s="426">
        <f>'NEW Rates'!X65</f>
        <v>24.650000000000002</v>
      </c>
      <c r="E52" s="426"/>
      <c r="F52" s="204">
        <f>'NEW Rates'!O65</f>
        <v>25.950000000000003</v>
      </c>
      <c r="G52" s="204"/>
      <c r="H52" s="204">
        <f>'NEW Rates'!P65</f>
        <v>43.25</v>
      </c>
      <c r="I52" s="204"/>
      <c r="J52" s="204">
        <f>'NEW Rates'!Q65</f>
        <v>60.45</v>
      </c>
      <c r="K52" s="204"/>
      <c r="L52" s="204">
        <f>'NEW Rates'!R65</f>
        <v>96.75</v>
      </c>
      <c r="M52" s="204"/>
      <c r="N52" s="204">
        <f>'NEW Rates'!S65</f>
        <v>370.8</v>
      </c>
      <c r="O52" s="204"/>
      <c r="P52" s="204">
        <f>'NEW Rates'!T65</f>
        <v>470.20000000000005</v>
      </c>
      <c r="Q52" s="204"/>
      <c r="R52" s="204">
        <f>'NEW Rates'!U65</f>
        <v>528.05000000000007</v>
      </c>
      <c r="S52" s="204"/>
      <c r="T52" s="204">
        <f>'NEW Rates'!V65</f>
        <v>694.1</v>
      </c>
      <c r="U52" s="412"/>
      <c r="V52" s="181"/>
      <c r="W52" s="164"/>
      <c r="X52" s="164"/>
      <c r="Y52" s="164"/>
      <c r="Z52" s="164"/>
      <c r="AA52" s="4"/>
      <c r="AB52" s="4"/>
      <c r="AC52" s="4"/>
      <c r="AD52" s="4"/>
      <c r="AE52" s="4"/>
      <c r="AF52" s="4"/>
      <c r="AG52" s="4"/>
      <c r="AH52" s="4"/>
      <c r="AO52" s="10"/>
    </row>
    <row r="53" spans="1:41" ht="11.1" customHeight="1">
      <c r="A53" s="507"/>
      <c r="B53" s="183" t="s">
        <v>97</v>
      </c>
      <c r="C53" s="227"/>
      <c r="D53" s="203">
        <f>'NEW Rates'!C106</f>
        <v>426.54999999999973</v>
      </c>
      <c r="E53" s="203"/>
      <c r="F53" s="203">
        <f>'NEW Rates'!D106</f>
        <v>451.75</v>
      </c>
      <c r="G53" s="203"/>
      <c r="H53" s="203">
        <f>'NEW Rates'!E106</f>
        <v>628.64999999999986</v>
      </c>
      <c r="I53" s="203"/>
      <c r="J53" s="203">
        <f>'NEW Rates'!F106</f>
        <v>777.1</v>
      </c>
      <c r="K53" s="203"/>
      <c r="L53" s="203">
        <f>'NEW Rates'!G106</f>
        <v>1147.6000000000006</v>
      </c>
      <c r="M53" s="203"/>
      <c r="N53" s="203">
        <f>'NEW Rates'!H106</f>
        <v>3653.3000000000015</v>
      </c>
      <c r="O53" s="203"/>
      <c r="P53" s="203">
        <f>'NEW Rates'!I106</f>
        <v>4599.6499999999987</v>
      </c>
      <c r="Q53" s="203"/>
      <c r="R53" s="203">
        <f>'NEW Rates'!J106</f>
        <v>5141.7500000000009</v>
      </c>
      <c r="S53" s="203"/>
      <c r="T53" s="203">
        <f>'NEW Rates'!K106</f>
        <v>6862.8500000000013</v>
      </c>
      <c r="U53" s="412"/>
      <c r="V53" s="181"/>
      <c r="W53" s="164"/>
      <c r="X53" s="164"/>
      <c r="Y53" s="164"/>
      <c r="Z53" s="164"/>
      <c r="AA53" s="4"/>
      <c r="AB53" s="4"/>
      <c r="AC53" s="4"/>
      <c r="AD53" s="4"/>
      <c r="AE53" s="4"/>
      <c r="AF53" s="4"/>
      <c r="AG53" s="4"/>
      <c r="AH53" s="4"/>
      <c r="AO53" s="10"/>
    </row>
    <row r="54" spans="1:41" ht="11.1" customHeight="1">
      <c r="A54" s="507"/>
      <c r="B54" s="180" t="s">
        <v>98</v>
      </c>
      <c r="C54" s="227"/>
      <c r="D54" s="426">
        <f>'NEW Rates'!C111</f>
        <v>549.79999999999961</v>
      </c>
      <c r="E54" s="426"/>
      <c r="F54" s="204">
        <f>'NEW Rates'!D111</f>
        <v>581.50000000000011</v>
      </c>
      <c r="G54" s="204"/>
      <c r="H54" s="204">
        <f>'NEW Rates'!E111</f>
        <v>844.89999999999986</v>
      </c>
      <c r="I54" s="204"/>
      <c r="J54" s="204">
        <f>'NEW Rates'!F111</f>
        <v>1079.3500000000001</v>
      </c>
      <c r="K54" s="204"/>
      <c r="L54" s="204">
        <f>'NEW Rates'!G111</f>
        <v>1631.3500000000006</v>
      </c>
      <c r="M54" s="204"/>
      <c r="N54" s="204">
        <f>'NEW Rates'!H111</f>
        <v>5507.300000000002</v>
      </c>
      <c r="O54" s="204"/>
      <c r="P54" s="204">
        <f>'NEW Rates'!I111</f>
        <v>6950.6499999999978</v>
      </c>
      <c r="Q54" s="204"/>
      <c r="R54" s="204">
        <f>'NEW Rates'!J111</f>
        <v>7782.0000000000018</v>
      </c>
      <c r="S54" s="204"/>
      <c r="T54" s="204">
        <f>'NEW Rates'!K111</f>
        <v>10333.350000000002</v>
      </c>
      <c r="U54" s="513" t="str">
        <f>'Rating Setup'!C7</f>
        <v>CHA2B</v>
      </c>
      <c r="V54" s="181"/>
      <c r="W54" s="164"/>
      <c r="X54" s="164"/>
      <c r="Y54" s="164"/>
      <c r="Z54" s="164"/>
      <c r="AA54" s="4"/>
      <c r="AB54" s="4"/>
      <c r="AC54" s="4"/>
      <c r="AD54" s="4"/>
      <c r="AE54" s="4"/>
      <c r="AF54" s="4"/>
      <c r="AG54" s="4"/>
      <c r="AH54" s="4"/>
      <c r="AO54" s="10"/>
    </row>
    <row r="55" spans="1:41" ht="11.1" customHeight="1">
      <c r="A55" s="507"/>
      <c r="B55" s="183" t="s">
        <v>63</v>
      </c>
      <c r="C55" s="227"/>
      <c r="D55" s="203">
        <f>'NEW Rates'!C116</f>
        <v>673.0499999999995</v>
      </c>
      <c r="E55" s="203"/>
      <c r="F55" s="203">
        <f>'NEW Rates'!D116</f>
        <v>711.25000000000034</v>
      </c>
      <c r="G55" s="203"/>
      <c r="H55" s="203">
        <f>'NEW Rates'!E116</f>
        <v>1061.1499999999999</v>
      </c>
      <c r="I55" s="203"/>
      <c r="J55" s="203">
        <f>'NEW Rates'!F116</f>
        <v>1381.6000000000004</v>
      </c>
      <c r="K55" s="203"/>
      <c r="L55" s="203">
        <f>'NEW Rates'!G116</f>
        <v>2115.1000000000004</v>
      </c>
      <c r="M55" s="203"/>
      <c r="N55" s="203">
        <f>'NEW Rates'!H116</f>
        <v>7361.3000000000029</v>
      </c>
      <c r="O55" s="203"/>
      <c r="P55" s="203">
        <f>'NEW Rates'!I116</f>
        <v>9301.65</v>
      </c>
      <c r="Q55" s="203"/>
      <c r="R55" s="203">
        <f>'NEW Rates'!J116</f>
        <v>10422.249999999998</v>
      </c>
      <c r="S55" s="203"/>
      <c r="T55" s="203">
        <f>'NEW Rates'!K116</f>
        <v>13803.850000000004</v>
      </c>
      <c r="U55" s="513"/>
      <c r="V55" s="181"/>
      <c r="W55" s="164"/>
      <c r="X55" s="164"/>
      <c r="Y55" s="164"/>
      <c r="Z55" s="164"/>
      <c r="AA55" s="4"/>
      <c r="AB55" s="4"/>
      <c r="AC55" s="4"/>
      <c r="AD55" s="4"/>
      <c r="AE55" s="4"/>
      <c r="AF55" s="4"/>
      <c r="AG55" s="4"/>
      <c r="AH55" s="4"/>
      <c r="AO55" s="10"/>
    </row>
    <row r="56" spans="1:41" ht="11.1" customHeight="1">
      <c r="A56" s="507"/>
      <c r="B56" s="180" t="s">
        <v>673</v>
      </c>
      <c r="C56" s="227"/>
      <c r="D56" s="426">
        <f>'NEW Rates'!C118</f>
        <v>0.64</v>
      </c>
      <c r="E56" s="426"/>
      <c r="F56" s="204">
        <f>'NEW Rates'!D118</f>
        <v>0.67</v>
      </c>
      <c r="G56" s="204"/>
      <c r="H56" s="204">
        <f>'NEW Rates'!E118</f>
        <v>1.02</v>
      </c>
      <c r="I56" s="204"/>
      <c r="J56" s="204">
        <f>'NEW Rates'!F118</f>
        <v>1.33</v>
      </c>
      <c r="K56" s="204"/>
      <c r="L56" s="204">
        <f>'NEW Rates'!G118</f>
        <v>2.08</v>
      </c>
      <c r="M56" s="204"/>
      <c r="N56" s="510" t="s">
        <v>784</v>
      </c>
      <c r="O56" s="510"/>
      <c r="P56" s="510" t="s">
        <v>784</v>
      </c>
      <c r="Q56" s="510"/>
      <c r="R56" s="510" t="s">
        <v>784</v>
      </c>
      <c r="S56" s="510"/>
      <c r="T56" s="510" t="s">
        <v>784</v>
      </c>
      <c r="U56" s="513"/>
      <c r="V56" s="181"/>
      <c r="W56" s="164"/>
      <c r="X56" s="164"/>
      <c r="Y56" s="164"/>
      <c r="Z56" s="164"/>
      <c r="AA56" s="4"/>
      <c r="AB56" s="4"/>
      <c r="AC56" s="4"/>
      <c r="AD56" s="4"/>
      <c r="AE56" s="4"/>
      <c r="AF56" s="4"/>
      <c r="AG56" s="4"/>
      <c r="AH56" s="4"/>
      <c r="AO56" s="10"/>
    </row>
    <row r="57" spans="1:41" ht="11.1" customHeight="1">
      <c r="A57" s="507"/>
      <c r="B57" s="183" t="s">
        <v>672</v>
      </c>
      <c r="C57" s="227"/>
      <c r="D57" s="203">
        <f>'NEW Rates'!C119</f>
        <v>0.56999999999999995</v>
      </c>
      <c r="E57" s="203"/>
      <c r="F57" s="203">
        <f>'NEW Rates'!D119</f>
        <v>0.61</v>
      </c>
      <c r="G57" s="203"/>
      <c r="H57" s="203">
        <f>'NEW Rates'!E119</f>
        <v>0.94</v>
      </c>
      <c r="I57" s="203"/>
      <c r="J57" s="203">
        <f>'NEW Rates'!F119</f>
        <v>1.2</v>
      </c>
      <c r="K57" s="203"/>
      <c r="L57" s="203">
        <f>'NEW Rates'!G119</f>
        <v>1.85</v>
      </c>
      <c r="M57" s="203"/>
      <c r="N57" s="511"/>
      <c r="O57" s="511"/>
      <c r="P57" s="511"/>
      <c r="Q57" s="511"/>
      <c r="R57" s="511"/>
      <c r="S57" s="511"/>
      <c r="T57" s="511"/>
      <c r="U57" s="513"/>
      <c r="V57" s="181"/>
      <c r="W57" s="164"/>
      <c r="X57" s="164"/>
      <c r="Y57" s="164"/>
      <c r="Z57" s="164"/>
      <c r="AA57" s="4"/>
      <c r="AB57" s="4"/>
      <c r="AC57" s="4"/>
      <c r="AD57" s="4"/>
      <c r="AE57" s="4"/>
      <c r="AF57" s="4"/>
      <c r="AG57" s="4"/>
      <c r="AH57" s="4"/>
      <c r="AO57" s="10"/>
    </row>
    <row r="58" spans="1:41" s="3" customFormat="1" ht="5.0999999999999996" customHeight="1">
      <c r="A58" s="242"/>
      <c r="B58" s="233"/>
      <c r="C58" s="227"/>
      <c r="D58" s="181"/>
      <c r="E58" s="181"/>
      <c r="F58" s="181"/>
      <c r="G58" s="181"/>
      <c r="H58" s="181"/>
      <c r="I58" s="181"/>
      <c r="J58" s="181"/>
      <c r="K58" s="181"/>
      <c r="L58" s="181"/>
      <c r="M58" s="181"/>
      <c r="N58" s="181"/>
      <c r="O58" s="181"/>
      <c r="P58" s="181"/>
      <c r="Q58" s="181"/>
      <c r="R58" s="181"/>
      <c r="S58" s="181"/>
      <c r="T58" s="181"/>
      <c r="U58" s="181"/>
      <c r="V58" s="184"/>
      <c r="W58" s="231"/>
      <c r="X58" s="231"/>
      <c r="Y58" s="231"/>
      <c r="Z58" s="231"/>
      <c r="AA58" s="5"/>
      <c r="AH58" s="14"/>
    </row>
    <row r="59" spans="1:41" ht="12">
      <c r="A59" s="243"/>
      <c r="B59" s="201"/>
      <c r="C59" s="201"/>
      <c r="D59" s="200"/>
      <c r="E59" s="234"/>
      <c r="F59" s="200"/>
      <c r="G59" s="234"/>
      <c r="H59" s="234"/>
      <c r="I59" s="234"/>
      <c r="J59" s="234"/>
      <c r="K59" s="234"/>
      <c r="L59" s="234"/>
      <c r="M59" s="234"/>
      <c r="N59" s="234"/>
      <c r="O59" s="234"/>
      <c r="P59" s="234"/>
      <c r="Q59" s="234"/>
      <c r="R59" s="234"/>
      <c r="S59" s="235"/>
      <c r="T59" s="235"/>
      <c r="U59" s="235"/>
      <c r="V59" s="236"/>
      <c r="W59" s="230"/>
      <c r="X59" s="230"/>
      <c r="Y59" s="230"/>
      <c r="Z59" s="230"/>
      <c r="AA59" s="4"/>
      <c r="AH59" s="10"/>
    </row>
    <row r="60" spans="1:41" ht="5.45" customHeight="1">
      <c r="A60" s="243"/>
      <c r="B60" s="237"/>
      <c r="C60" s="164"/>
      <c r="D60" s="184"/>
      <c r="E60" s="184"/>
      <c r="F60" s="184"/>
      <c r="G60" s="184"/>
      <c r="H60" s="184"/>
      <c r="I60" s="184"/>
      <c r="J60" s="184"/>
      <c r="K60" s="184"/>
      <c r="L60" s="184"/>
      <c r="M60" s="184"/>
      <c r="N60" s="184"/>
      <c r="O60" s="184"/>
      <c r="P60" s="184"/>
      <c r="Q60" s="184"/>
      <c r="R60" s="184"/>
      <c r="S60" s="184"/>
      <c r="T60" s="184"/>
      <c r="U60" s="184"/>
      <c r="V60" s="236"/>
      <c r="W60" s="164"/>
      <c r="X60" s="164"/>
      <c r="Y60" s="164"/>
      <c r="Z60" s="164"/>
      <c r="AH60" s="10"/>
    </row>
    <row r="61" spans="1:41" ht="10.5" customHeight="1">
      <c r="A61" s="164"/>
      <c r="B61" s="164"/>
      <c r="C61" s="164"/>
      <c r="D61" s="164"/>
      <c r="E61" s="164"/>
      <c r="F61" s="164"/>
      <c r="G61" s="164"/>
      <c r="H61" s="164"/>
      <c r="I61" s="164"/>
      <c r="J61" s="164"/>
      <c r="K61" s="164"/>
      <c r="L61" s="164"/>
      <c r="M61" s="164"/>
      <c r="N61" s="164"/>
      <c r="O61" s="164"/>
      <c r="P61" s="164"/>
      <c r="Q61" s="164"/>
      <c r="R61" s="164"/>
      <c r="S61" s="185"/>
      <c r="T61" s="185"/>
      <c r="U61" s="185"/>
      <c r="V61" s="236"/>
      <c r="W61" s="164"/>
      <c r="X61" s="164"/>
      <c r="Y61" s="164"/>
      <c r="Z61" s="164"/>
      <c r="AH61" s="10"/>
    </row>
    <row r="62" spans="1:41" ht="11.1" customHeight="1">
      <c r="A62" s="164"/>
      <c r="B62" s="512" t="s">
        <v>492</v>
      </c>
      <c r="C62" s="512"/>
      <c r="D62" s="512"/>
      <c r="E62" s="512"/>
      <c r="F62" s="512"/>
      <c r="G62" s="512"/>
      <c r="H62" s="512"/>
      <c r="I62" s="512"/>
      <c r="J62" s="430"/>
      <c r="K62" s="185"/>
      <c r="L62" s="164"/>
      <c r="M62" s="508" t="s">
        <v>494</v>
      </c>
      <c r="N62" s="508"/>
      <c r="O62" s="508"/>
      <c r="P62" s="508"/>
      <c r="Q62" s="508"/>
      <c r="R62" s="508"/>
      <c r="S62" s="508"/>
      <c r="T62" s="508"/>
      <c r="U62" s="421"/>
      <c r="V62" s="229"/>
      <c r="W62" s="164"/>
      <c r="X62" s="164"/>
      <c r="Y62" s="164"/>
      <c r="Z62" s="164"/>
    </row>
    <row r="63" spans="1:41" ht="11.1" customHeight="1">
      <c r="A63" s="164"/>
      <c r="B63" s="512"/>
      <c r="C63" s="512"/>
      <c r="D63" s="512"/>
      <c r="E63" s="512"/>
      <c r="F63" s="512"/>
      <c r="G63" s="512"/>
      <c r="H63" s="512"/>
      <c r="I63" s="512"/>
      <c r="J63" s="430"/>
      <c r="K63" s="185"/>
      <c r="L63" s="164"/>
      <c r="M63" s="508"/>
      <c r="N63" s="508"/>
      <c r="O63" s="508"/>
      <c r="P63" s="508"/>
      <c r="Q63" s="508"/>
      <c r="R63" s="508"/>
      <c r="S63" s="508"/>
      <c r="T63" s="508"/>
      <c r="U63" s="421"/>
      <c r="V63" s="229"/>
      <c r="W63" s="164"/>
      <c r="X63" s="164"/>
      <c r="Y63" s="164"/>
      <c r="Z63" s="164"/>
    </row>
    <row r="64" spans="1:41" ht="11.1" customHeight="1">
      <c r="A64" s="164"/>
      <c r="B64" s="192" t="s">
        <v>477</v>
      </c>
      <c r="C64" s="192"/>
      <c r="D64" s="193"/>
      <c r="E64" s="186"/>
      <c r="F64" s="193"/>
      <c r="G64" s="186"/>
      <c r="H64" s="186">
        <v>15</v>
      </c>
      <c r="I64" s="186"/>
      <c r="J64" s="3"/>
      <c r="K64" s="185"/>
      <c r="L64" s="164"/>
      <c r="M64" s="192" t="s">
        <v>654</v>
      </c>
      <c r="N64" s="192"/>
      <c r="O64" s="193"/>
      <c r="P64" s="186"/>
      <c r="Q64" s="186"/>
      <c r="R64" s="187"/>
      <c r="S64" s="187"/>
      <c r="T64" s="187">
        <v>10</v>
      </c>
      <c r="U64" s="185"/>
      <c r="V64" s="238"/>
      <c r="W64" s="164"/>
      <c r="X64" s="164"/>
      <c r="Y64" s="164"/>
      <c r="Z64" s="164"/>
    </row>
    <row r="65" spans="1:26" ht="11.1" customHeight="1">
      <c r="A65" s="164"/>
      <c r="B65" s="188" t="s">
        <v>774</v>
      </c>
      <c r="C65" s="188"/>
      <c r="D65" s="188"/>
      <c r="E65" s="184"/>
      <c r="F65" s="188"/>
      <c r="G65" s="184"/>
      <c r="H65" s="184">
        <v>10</v>
      </c>
      <c r="I65" s="184"/>
      <c r="K65" s="185"/>
      <c r="L65" s="164"/>
      <c r="M65" s="191" t="s">
        <v>655</v>
      </c>
      <c r="N65" s="191"/>
      <c r="O65" s="202"/>
      <c r="P65" s="184"/>
      <c r="Q65" s="184"/>
      <c r="R65" s="185"/>
      <c r="S65" s="185"/>
      <c r="T65" s="185">
        <v>20</v>
      </c>
      <c r="U65" s="185"/>
      <c r="V65" s="239"/>
      <c r="W65" s="164"/>
      <c r="X65" s="164"/>
      <c r="Y65" s="164"/>
      <c r="Z65" s="164"/>
    </row>
    <row r="66" spans="1:26" ht="11.1" customHeight="1">
      <c r="A66" s="243"/>
      <c r="B66" s="191"/>
      <c r="C66" s="191"/>
      <c r="D66" s="202"/>
      <c r="E66" s="184"/>
      <c r="F66" s="202"/>
      <c r="G66" s="184"/>
      <c r="H66" s="184"/>
      <c r="I66" s="184"/>
      <c r="J66" s="184"/>
      <c r="K66" s="185"/>
      <c r="L66" s="164"/>
      <c r="M66" s="192" t="s">
        <v>24</v>
      </c>
      <c r="N66" s="192"/>
      <c r="O66" s="193"/>
      <c r="P66" s="186"/>
      <c r="Q66" s="186"/>
      <c r="R66" s="187"/>
      <c r="S66" s="187"/>
      <c r="T66" s="187">
        <v>75</v>
      </c>
      <c r="U66" s="185"/>
      <c r="V66" s="238"/>
      <c r="W66" s="164"/>
      <c r="X66" s="164"/>
      <c r="Y66" s="164"/>
      <c r="Z66" s="164"/>
    </row>
    <row r="67" spans="1:26" ht="11.1" customHeight="1">
      <c r="A67" s="243"/>
      <c r="B67" s="191"/>
      <c r="C67" s="191"/>
      <c r="D67" s="191"/>
      <c r="E67" s="184"/>
      <c r="F67" s="191"/>
      <c r="G67" s="184"/>
      <c r="H67" s="184"/>
      <c r="I67" s="184"/>
      <c r="J67" s="184"/>
      <c r="K67" s="185"/>
      <c r="L67" s="164"/>
      <c r="M67" s="189"/>
      <c r="N67" s="190"/>
      <c r="O67" s="189"/>
      <c r="P67" s="185"/>
      <c r="Q67" s="185"/>
      <c r="R67" s="185"/>
      <c r="S67" s="185"/>
      <c r="T67" s="185"/>
      <c r="U67" s="185"/>
      <c r="V67" s="239"/>
      <c r="W67" s="164"/>
      <c r="X67" s="164"/>
      <c r="Y67" s="164"/>
      <c r="Z67" s="164"/>
    </row>
    <row r="68" spans="1:26" ht="11.1" customHeight="1">
      <c r="A68" s="243"/>
      <c r="B68" s="191"/>
      <c r="C68" s="191"/>
      <c r="D68" s="202"/>
      <c r="E68" s="184"/>
      <c r="F68" s="202"/>
      <c r="G68" s="184"/>
      <c r="H68" s="184"/>
      <c r="I68" s="184"/>
      <c r="J68" s="184"/>
      <c r="K68" s="185"/>
      <c r="L68" s="185"/>
      <c r="M68" s="185"/>
      <c r="N68" s="185"/>
      <c r="O68" s="185"/>
      <c r="P68" s="185"/>
      <c r="Q68" s="185"/>
      <c r="R68" s="185"/>
      <c r="S68" s="185"/>
      <c r="T68" s="185"/>
      <c r="U68" s="185"/>
      <c r="V68" s="164"/>
      <c r="W68" s="164"/>
      <c r="X68" s="164"/>
      <c r="Y68" s="164"/>
      <c r="Z68" s="164"/>
    </row>
    <row r="69" spans="1:26" s="10" customFormat="1" ht="11.1" customHeight="1">
      <c r="A69" s="244"/>
      <c r="B69" s="169"/>
      <c r="C69" s="169"/>
      <c r="D69" s="169"/>
      <c r="E69" s="169"/>
      <c r="F69" s="169"/>
      <c r="G69" s="169"/>
      <c r="H69" s="169"/>
      <c r="I69" s="172"/>
      <c r="J69" s="185"/>
      <c r="K69" s="185"/>
      <c r="L69" s="185"/>
      <c r="M69" s="185"/>
      <c r="N69" s="185"/>
      <c r="O69" s="185"/>
      <c r="P69" s="185"/>
      <c r="Q69" s="185"/>
      <c r="R69" s="185"/>
      <c r="S69" s="185"/>
      <c r="T69" s="185"/>
      <c r="U69" s="185"/>
      <c r="V69" s="172"/>
      <c r="W69" s="169"/>
      <c r="X69" s="169"/>
      <c r="Y69" s="169"/>
      <c r="Z69" s="169"/>
    </row>
    <row r="70" spans="1:26" s="10" customFormat="1" ht="11.1" customHeight="1">
      <c r="A70" s="244"/>
      <c r="B70" s="169"/>
      <c r="C70" s="169"/>
      <c r="D70" s="169"/>
      <c r="E70" s="169"/>
      <c r="F70" s="169"/>
      <c r="G70" s="169"/>
      <c r="H70" s="169"/>
      <c r="I70" s="172"/>
      <c r="J70" s="185"/>
      <c r="K70" s="185"/>
      <c r="L70" s="185"/>
      <c r="M70" s="185"/>
      <c r="N70" s="185"/>
      <c r="O70" s="185"/>
      <c r="P70" s="185"/>
      <c r="Q70" s="185"/>
      <c r="R70" s="185"/>
      <c r="S70" s="185"/>
      <c r="T70" s="185"/>
      <c r="U70" s="185"/>
      <c r="V70" s="172"/>
      <c r="W70" s="169"/>
      <c r="X70" s="169"/>
      <c r="Y70" s="169"/>
      <c r="Z70" s="169"/>
    </row>
    <row r="71" spans="1:26" s="10" customFormat="1" ht="11.1" customHeight="1">
      <c r="A71" s="244"/>
      <c r="B71" s="169"/>
      <c r="C71" s="169"/>
      <c r="D71" s="169"/>
      <c r="E71" s="169"/>
      <c r="F71" s="169"/>
      <c r="G71" s="169"/>
      <c r="H71" s="169"/>
      <c r="I71" s="172"/>
      <c r="J71" s="185"/>
      <c r="K71" s="185"/>
      <c r="L71" s="185"/>
      <c r="M71" s="185"/>
      <c r="N71" s="185"/>
      <c r="O71" s="185"/>
      <c r="P71" s="185"/>
      <c r="Q71" s="185"/>
      <c r="R71" s="185"/>
      <c r="S71" s="185"/>
      <c r="T71" s="185"/>
      <c r="U71" s="185"/>
      <c r="V71" s="172"/>
      <c r="W71" s="169"/>
      <c r="X71" s="169"/>
      <c r="Y71" s="169"/>
      <c r="Z71" s="169"/>
    </row>
    <row r="72" spans="1:26" s="10" customFormat="1" ht="11.1" customHeight="1">
      <c r="A72" s="244"/>
      <c r="B72" s="240"/>
      <c r="C72" s="171"/>
      <c r="D72" s="172"/>
      <c r="E72" s="172"/>
      <c r="F72" s="172"/>
      <c r="G72" s="172"/>
      <c r="H72" s="172"/>
      <c r="I72" s="172"/>
      <c r="J72" s="172"/>
      <c r="K72" s="172"/>
      <c r="L72" s="172"/>
      <c r="M72" s="172"/>
      <c r="N72" s="172"/>
      <c r="O72" s="172"/>
      <c r="P72" s="172"/>
      <c r="Q72" s="172"/>
      <c r="R72" s="172"/>
      <c r="S72" s="172"/>
      <c r="T72" s="172"/>
      <c r="U72" s="418"/>
      <c r="V72" s="172"/>
      <c r="W72" s="169"/>
      <c r="X72" s="169"/>
      <c r="Y72" s="169"/>
      <c r="Z72" s="169"/>
    </row>
    <row r="73" spans="1:26" s="10" customFormat="1" ht="11.1" customHeight="1">
      <c r="A73" s="243"/>
      <c r="B73" s="171"/>
      <c r="C73" s="171"/>
      <c r="D73" s="172"/>
      <c r="E73" s="172"/>
      <c r="F73" s="172"/>
      <c r="G73" s="172"/>
      <c r="H73" s="172"/>
      <c r="I73" s="172"/>
      <c r="J73" s="172"/>
      <c r="K73" s="172"/>
      <c r="L73" s="172"/>
      <c r="M73" s="172"/>
      <c r="N73" s="172"/>
      <c r="O73" s="172"/>
      <c r="P73" s="172"/>
      <c r="Q73" s="172"/>
      <c r="R73" s="172"/>
      <c r="S73" s="172"/>
      <c r="T73" s="172"/>
      <c r="U73" s="418"/>
      <c r="V73" s="172"/>
      <c r="W73" s="169"/>
      <c r="X73" s="169"/>
      <c r="Y73" s="169"/>
      <c r="Z73" s="169"/>
    </row>
    <row r="74" spans="1:26" s="10" customFormat="1" ht="11.1" customHeight="1">
      <c r="A74" s="170"/>
      <c r="B74" s="237"/>
      <c r="C74" s="164"/>
      <c r="D74" s="172"/>
      <c r="E74" s="172"/>
      <c r="F74" s="172"/>
      <c r="G74" s="172"/>
      <c r="H74" s="172"/>
      <c r="I74" s="172"/>
      <c r="J74" s="172"/>
      <c r="K74" s="172"/>
      <c r="L74" s="172"/>
      <c r="M74" s="172"/>
      <c r="N74" s="172"/>
      <c r="O74" s="172"/>
      <c r="P74" s="172"/>
      <c r="Q74" s="172"/>
      <c r="R74" s="172"/>
      <c r="S74" s="172"/>
      <c r="T74" s="172"/>
      <c r="U74" s="418"/>
      <c r="V74" s="172"/>
      <c r="W74" s="169"/>
      <c r="X74" s="169"/>
      <c r="Y74" s="169"/>
      <c r="Z74" s="169"/>
    </row>
    <row r="75" spans="1:26" s="10" customFormat="1" ht="11.1" customHeight="1">
      <c r="A75" s="170"/>
      <c r="B75" s="241"/>
      <c r="C75" s="169"/>
      <c r="D75" s="172"/>
      <c r="E75" s="172"/>
      <c r="F75" s="172"/>
      <c r="G75" s="172"/>
      <c r="H75" s="172"/>
      <c r="I75" s="172"/>
      <c r="J75" s="172"/>
      <c r="K75" s="172"/>
      <c r="L75" s="172"/>
      <c r="M75" s="172"/>
      <c r="N75" s="172"/>
      <c r="O75" s="172"/>
      <c r="P75" s="172"/>
      <c r="Q75" s="172"/>
      <c r="R75" s="172"/>
      <c r="S75" s="172"/>
      <c r="T75" s="172"/>
      <c r="U75" s="418"/>
      <c r="V75" s="172"/>
      <c r="W75" s="169"/>
      <c r="X75" s="169"/>
      <c r="Y75" s="169"/>
      <c r="Z75" s="169"/>
    </row>
    <row r="76" spans="1:26" s="10" customFormat="1" ht="11.1" customHeight="1">
      <c r="A76" s="170"/>
      <c r="B76" s="241"/>
      <c r="C76" s="169"/>
      <c r="D76" s="172"/>
      <c r="E76" s="172"/>
      <c r="F76" s="172"/>
      <c r="G76" s="172"/>
      <c r="H76" s="172"/>
      <c r="I76" s="172"/>
      <c r="J76" s="172"/>
      <c r="K76" s="172"/>
      <c r="L76" s="172"/>
      <c r="M76" s="172"/>
      <c r="N76" s="172"/>
      <c r="O76" s="172"/>
      <c r="P76" s="172"/>
      <c r="Q76" s="172"/>
      <c r="R76" s="172"/>
      <c r="S76" s="172"/>
      <c r="T76" s="172"/>
      <c r="U76" s="418"/>
      <c r="V76" s="172"/>
      <c r="W76" s="169"/>
      <c r="X76" s="169"/>
      <c r="Y76" s="169"/>
      <c r="Z76" s="169"/>
    </row>
    <row r="77" spans="1:26" s="10" customFormat="1" ht="11.1" customHeight="1">
      <c r="A77" s="9"/>
      <c r="B77" s="241"/>
      <c r="C77" s="169"/>
      <c r="D77" s="172"/>
      <c r="E77" s="172"/>
      <c r="F77" s="172"/>
      <c r="G77" s="172"/>
      <c r="H77" s="172"/>
      <c r="I77" s="172"/>
      <c r="J77" s="172"/>
      <c r="K77" s="172"/>
      <c r="L77" s="172"/>
      <c r="M77" s="172"/>
      <c r="N77" s="172"/>
      <c r="O77" s="172"/>
      <c r="P77" s="172"/>
      <c r="Q77" s="172"/>
      <c r="R77" s="172"/>
      <c r="S77" s="172"/>
      <c r="T77" s="172"/>
      <c r="U77" s="418"/>
      <c r="V77" s="172"/>
      <c r="W77" s="169"/>
      <c r="X77" s="169"/>
    </row>
    <row r="78" spans="1:26" s="10" customFormat="1" ht="11.1" customHeight="1">
      <c r="A78" s="9"/>
      <c r="B78" s="241"/>
      <c r="C78" s="169"/>
      <c r="D78" s="172"/>
      <c r="E78" s="172"/>
      <c r="F78" s="172"/>
      <c r="G78" s="172"/>
      <c r="H78" s="172"/>
      <c r="I78" s="172"/>
      <c r="J78" s="172"/>
      <c r="K78" s="172"/>
      <c r="L78" s="172"/>
      <c r="M78" s="172"/>
      <c r="N78" s="172"/>
      <c r="O78" s="172"/>
      <c r="P78" s="172"/>
      <c r="Q78" s="172"/>
      <c r="R78" s="172"/>
      <c r="S78" s="172"/>
      <c r="T78" s="172"/>
      <c r="U78" s="418"/>
      <c r="V78" s="172"/>
      <c r="W78" s="169"/>
      <c r="X78" s="169"/>
    </row>
    <row r="79" spans="1:26" s="10" customFormat="1" ht="11.1" customHeight="1">
      <c r="A79" s="9"/>
      <c r="B79" s="241"/>
      <c r="C79" s="169"/>
      <c r="D79" s="172"/>
      <c r="E79" s="172"/>
      <c r="F79" s="172"/>
      <c r="G79" s="172"/>
      <c r="H79" s="172"/>
      <c r="I79" s="172"/>
      <c r="J79" s="172"/>
      <c r="K79" s="172"/>
      <c r="L79" s="172"/>
      <c r="M79" s="172"/>
      <c r="N79" s="172"/>
      <c r="O79" s="172"/>
      <c r="P79" s="172"/>
      <c r="Q79" s="172"/>
      <c r="R79" s="172"/>
      <c r="S79" s="172"/>
      <c r="T79" s="172"/>
      <c r="U79" s="418"/>
      <c r="V79" s="172"/>
      <c r="W79" s="169"/>
      <c r="X79" s="169"/>
    </row>
    <row r="80" spans="1:26" s="10" customFormat="1" ht="11.1" customHeight="1">
      <c r="A80" s="9"/>
      <c r="B80" s="241"/>
      <c r="C80" s="169"/>
      <c r="D80" s="172"/>
      <c r="E80" s="172"/>
      <c r="F80" s="172"/>
      <c r="G80" s="172"/>
      <c r="H80" s="172"/>
      <c r="I80" s="172"/>
      <c r="J80" s="172"/>
      <c r="K80" s="172"/>
      <c r="L80" s="172"/>
      <c r="M80" s="172"/>
      <c r="N80" s="172"/>
      <c r="O80" s="172"/>
      <c r="P80" s="172"/>
      <c r="Q80" s="172"/>
      <c r="R80" s="172"/>
      <c r="S80" s="172"/>
      <c r="T80" s="172"/>
      <c r="U80" s="418"/>
      <c r="V80" s="172"/>
      <c r="W80" s="169"/>
      <c r="X80" s="169"/>
    </row>
    <row r="81" spans="1:24" s="10" customFormat="1" ht="11.1" customHeight="1">
      <c r="A81" s="9"/>
      <c r="B81" s="241"/>
      <c r="C81" s="169"/>
      <c r="D81" s="172"/>
      <c r="E81" s="172"/>
      <c r="F81" s="172"/>
      <c r="G81" s="172"/>
      <c r="H81" s="172"/>
      <c r="I81" s="172"/>
      <c r="J81" s="172"/>
      <c r="K81" s="172"/>
      <c r="L81" s="172"/>
      <c r="M81" s="172"/>
      <c r="N81" s="172"/>
      <c r="O81" s="172"/>
      <c r="P81" s="172"/>
      <c r="Q81" s="172"/>
      <c r="R81" s="172"/>
      <c r="S81" s="172"/>
      <c r="T81" s="172"/>
      <c r="U81" s="418"/>
      <c r="V81" s="172"/>
      <c r="W81" s="169"/>
      <c r="X81" s="169"/>
    </row>
    <row r="82" spans="1:24" s="10" customFormat="1" ht="11.1" customHeight="1">
      <c r="A82" s="9"/>
      <c r="B82" s="241"/>
      <c r="C82" s="169"/>
      <c r="D82" s="172"/>
      <c r="E82" s="172"/>
      <c r="F82" s="172"/>
      <c r="G82" s="172"/>
      <c r="H82" s="172"/>
      <c r="I82" s="172"/>
      <c r="J82" s="172"/>
      <c r="K82" s="172"/>
      <c r="L82" s="172"/>
      <c r="M82" s="172"/>
      <c r="N82" s="172"/>
      <c r="O82" s="172"/>
      <c r="P82" s="172"/>
      <c r="Q82" s="172"/>
      <c r="R82" s="172"/>
      <c r="S82" s="172"/>
      <c r="T82" s="172"/>
      <c r="U82" s="418"/>
      <c r="V82" s="172"/>
      <c r="W82" s="169"/>
      <c r="X82" s="169"/>
    </row>
    <row r="83" spans="1:24" s="10" customFormat="1" ht="11.1" customHeight="1">
      <c r="A83" s="9"/>
      <c r="B83" s="241"/>
      <c r="C83" s="169"/>
      <c r="D83" s="172"/>
      <c r="E83" s="172"/>
      <c r="F83" s="172"/>
      <c r="G83" s="172"/>
      <c r="H83" s="172"/>
      <c r="I83" s="172"/>
      <c r="J83" s="172"/>
      <c r="K83" s="172"/>
      <c r="L83" s="172"/>
      <c r="M83" s="172"/>
      <c r="N83" s="172"/>
      <c r="O83" s="172"/>
      <c r="P83" s="172"/>
      <c r="Q83" s="172"/>
      <c r="R83" s="172"/>
      <c r="S83" s="172"/>
      <c r="T83" s="172"/>
      <c r="U83" s="418"/>
      <c r="V83" s="172"/>
      <c r="W83" s="169"/>
      <c r="X83" s="169"/>
    </row>
    <row r="84" spans="1:24" s="10" customFormat="1" ht="11.1" customHeight="1">
      <c r="A84" s="9"/>
      <c r="B84" s="241"/>
      <c r="C84" s="169"/>
      <c r="D84" s="172"/>
      <c r="E84" s="172"/>
      <c r="F84" s="172"/>
      <c r="G84" s="172"/>
      <c r="H84" s="172"/>
      <c r="I84" s="172"/>
      <c r="J84" s="172"/>
      <c r="K84" s="172"/>
      <c r="L84" s="172"/>
      <c r="M84" s="172"/>
      <c r="N84" s="172"/>
      <c r="O84" s="172"/>
      <c r="P84" s="172"/>
      <c r="Q84" s="172"/>
      <c r="R84" s="172"/>
      <c r="S84" s="172"/>
      <c r="T84" s="172"/>
      <c r="U84" s="418"/>
      <c r="V84" s="172"/>
      <c r="W84" s="169"/>
      <c r="X84" s="169"/>
    </row>
    <row r="85" spans="1:24" s="10" customFormat="1" ht="11.1" customHeight="1">
      <c r="B85" s="241"/>
      <c r="C85" s="169"/>
      <c r="D85" s="172"/>
      <c r="E85" s="172"/>
      <c r="F85" s="172"/>
      <c r="G85" s="172"/>
      <c r="H85" s="172"/>
      <c r="I85" s="172"/>
      <c r="J85" s="172"/>
      <c r="K85" s="172"/>
      <c r="L85" s="172"/>
      <c r="M85" s="172"/>
      <c r="N85" s="172"/>
      <c r="O85" s="172"/>
      <c r="P85" s="172"/>
      <c r="Q85" s="172"/>
      <c r="R85" s="172"/>
      <c r="S85" s="172"/>
      <c r="T85" s="172"/>
      <c r="U85" s="418"/>
      <c r="V85" s="172"/>
      <c r="W85" s="169"/>
      <c r="X85" s="169"/>
    </row>
    <row r="86" spans="1:24" s="10" customFormat="1" ht="11.1" customHeight="1">
      <c r="B86" s="241"/>
      <c r="C86" s="169"/>
      <c r="D86" s="172"/>
      <c r="E86" s="172"/>
      <c r="F86" s="172"/>
      <c r="G86" s="172"/>
      <c r="H86" s="172"/>
      <c r="I86" s="172"/>
      <c r="J86" s="172"/>
      <c r="K86" s="172"/>
      <c r="L86" s="172"/>
      <c r="M86" s="172"/>
      <c r="N86" s="172"/>
      <c r="O86" s="172"/>
      <c r="P86" s="172"/>
      <c r="Q86" s="172"/>
      <c r="R86" s="172"/>
      <c r="S86" s="172"/>
      <c r="T86" s="172"/>
      <c r="U86" s="418"/>
      <c r="V86" s="172"/>
      <c r="W86" s="169"/>
      <c r="X86" s="169"/>
    </row>
    <row r="87" spans="1:24" s="10" customFormat="1" ht="11.1" customHeight="1">
      <c r="B87" s="241"/>
      <c r="C87" s="169"/>
      <c r="D87" s="172"/>
      <c r="E87" s="172"/>
      <c r="F87" s="172"/>
      <c r="G87" s="172"/>
      <c r="H87" s="172"/>
      <c r="I87" s="172"/>
      <c r="J87" s="172"/>
      <c r="K87" s="172"/>
      <c r="L87" s="172"/>
      <c r="M87" s="172"/>
      <c r="N87" s="172"/>
      <c r="O87" s="172"/>
      <c r="P87" s="172"/>
      <c r="Q87" s="172"/>
      <c r="R87" s="172"/>
      <c r="S87" s="172"/>
      <c r="T87" s="172"/>
      <c r="U87" s="418"/>
      <c r="V87" s="172"/>
      <c r="W87" s="169"/>
      <c r="X87" s="169"/>
    </row>
    <row r="88" spans="1:24" s="10" customFormat="1" ht="11.1" customHeight="1">
      <c r="B88" s="241"/>
      <c r="C88" s="169"/>
      <c r="D88" s="172"/>
      <c r="E88" s="172"/>
      <c r="F88" s="172"/>
      <c r="G88" s="172"/>
      <c r="H88" s="172"/>
      <c r="I88" s="172"/>
      <c r="J88" s="172"/>
      <c r="K88" s="172"/>
      <c r="L88" s="172"/>
      <c r="M88" s="172"/>
      <c r="N88" s="172"/>
      <c r="O88" s="172"/>
      <c r="P88" s="172"/>
      <c r="Q88" s="172"/>
      <c r="R88" s="172"/>
      <c r="S88" s="172"/>
      <c r="T88" s="172"/>
      <c r="U88" s="418"/>
      <c r="V88" s="172"/>
      <c r="W88" s="169"/>
      <c r="X88" s="169"/>
    </row>
    <row r="89" spans="1:24" s="10" customFormat="1" ht="11.1" customHeight="1">
      <c r="B89" s="241"/>
      <c r="C89" s="169"/>
      <c r="D89" s="172"/>
      <c r="E89" s="172"/>
      <c r="F89" s="172"/>
      <c r="G89" s="172"/>
      <c r="H89" s="172"/>
      <c r="I89" s="172"/>
      <c r="J89" s="172"/>
      <c r="K89" s="172"/>
      <c r="L89" s="172"/>
      <c r="M89" s="172"/>
      <c r="N89" s="172"/>
      <c r="O89" s="172"/>
      <c r="P89" s="172"/>
      <c r="Q89" s="172"/>
      <c r="R89" s="172"/>
      <c r="S89" s="172"/>
      <c r="T89" s="172"/>
      <c r="U89" s="418"/>
      <c r="V89" s="172"/>
      <c r="W89" s="169"/>
      <c r="X89" s="169"/>
    </row>
    <row r="90" spans="1:24" s="10" customFormat="1" ht="11.1" customHeight="1">
      <c r="B90" s="241"/>
      <c r="C90" s="169"/>
      <c r="D90" s="172"/>
      <c r="E90" s="172"/>
      <c r="F90" s="172"/>
      <c r="G90" s="172"/>
      <c r="H90" s="172"/>
      <c r="I90" s="172"/>
      <c r="J90" s="172"/>
      <c r="K90" s="172"/>
      <c r="L90" s="172"/>
      <c r="M90" s="172"/>
      <c r="N90" s="172"/>
      <c r="O90" s="172"/>
      <c r="P90" s="172"/>
      <c r="Q90" s="172"/>
      <c r="R90" s="172"/>
      <c r="S90" s="172"/>
      <c r="T90" s="172"/>
      <c r="U90" s="418"/>
      <c r="V90" s="172"/>
      <c r="W90" s="169"/>
      <c r="X90" s="169"/>
    </row>
    <row r="91" spans="1:24" s="10" customFormat="1" ht="11.1" customHeight="1">
      <c r="B91" s="241"/>
      <c r="C91" s="169"/>
      <c r="D91" s="172"/>
      <c r="E91" s="172"/>
      <c r="F91" s="172"/>
      <c r="G91" s="172"/>
      <c r="H91" s="172"/>
      <c r="I91" s="172"/>
      <c r="J91" s="172"/>
      <c r="K91" s="172"/>
      <c r="L91" s="172"/>
      <c r="M91" s="172"/>
      <c r="N91" s="172"/>
      <c r="O91" s="172"/>
      <c r="P91" s="172"/>
      <c r="Q91" s="172"/>
      <c r="R91" s="172"/>
      <c r="S91" s="172"/>
      <c r="T91" s="172"/>
      <c r="U91" s="418"/>
      <c r="V91" s="172"/>
      <c r="W91" s="169"/>
      <c r="X91" s="169"/>
    </row>
    <row r="92" spans="1:24" s="10" customFormat="1" ht="11.1" customHeight="1">
      <c r="B92" s="241"/>
      <c r="C92" s="169"/>
      <c r="D92" s="172"/>
      <c r="E92" s="172"/>
      <c r="F92" s="172"/>
      <c r="G92" s="172"/>
      <c r="H92" s="172"/>
      <c r="I92" s="172"/>
      <c r="J92" s="172"/>
      <c r="K92" s="172"/>
      <c r="L92" s="172"/>
      <c r="M92" s="172"/>
      <c r="N92" s="172"/>
      <c r="O92" s="172"/>
      <c r="P92" s="172"/>
      <c r="Q92" s="172"/>
      <c r="R92" s="172"/>
      <c r="S92" s="172"/>
      <c r="T92" s="172"/>
      <c r="U92" s="418"/>
      <c r="V92" s="172"/>
      <c r="W92" s="169"/>
      <c r="X92" s="169"/>
    </row>
    <row r="93" spans="1:24" s="10" customFormat="1" ht="11.1" customHeight="1">
      <c r="B93" s="241"/>
      <c r="C93" s="169"/>
      <c r="D93" s="172"/>
      <c r="E93" s="172"/>
      <c r="F93" s="172"/>
      <c r="G93" s="172"/>
      <c r="H93" s="172"/>
      <c r="I93" s="172"/>
      <c r="J93" s="172"/>
      <c r="K93" s="172"/>
      <c r="L93" s="172"/>
      <c r="M93" s="172"/>
      <c r="N93" s="172"/>
      <c r="O93" s="172"/>
      <c r="P93" s="172"/>
      <c r="Q93" s="172"/>
      <c r="R93" s="172"/>
      <c r="S93" s="172"/>
      <c r="T93" s="172"/>
      <c r="U93" s="418"/>
      <c r="V93" s="172"/>
      <c r="W93" s="169"/>
      <c r="X93" s="169"/>
    </row>
    <row r="94" spans="1:24" s="10" customFormat="1" ht="11.1" customHeight="1">
      <c r="B94" s="241"/>
      <c r="C94" s="169"/>
      <c r="D94" s="172"/>
      <c r="E94" s="172"/>
      <c r="F94" s="172"/>
      <c r="G94" s="172"/>
      <c r="H94" s="172"/>
      <c r="I94" s="172"/>
      <c r="J94" s="172"/>
      <c r="K94" s="172"/>
      <c r="L94" s="172"/>
      <c r="M94" s="172"/>
      <c r="N94" s="172"/>
      <c r="O94" s="172"/>
      <c r="P94" s="172"/>
      <c r="Q94" s="172"/>
      <c r="R94" s="172"/>
      <c r="S94" s="172"/>
      <c r="T94" s="172"/>
      <c r="U94" s="418"/>
      <c r="V94" s="172"/>
      <c r="W94" s="169"/>
      <c r="X94" s="169"/>
    </row>
    <row r="95" spans="1:24" s="10" customFormat="1" ht="11.1" customHeight="1">
      <c r="A95" s="503"/>
      <c r="B95" s="241"/>
      <c r="C95" s="169"/>
      <c r="D95" s="172"/>
      <c r="E95" s="172"/>
      <c r="F95" s="172"/>
      <c r="G95" s="172"/>
      <c r="H95" s="172"/>
      <c r="I95" s="172"/>
      <c r="J95" s="172"/>
      <c r="K95" s="172"/>
      <c r="L95" s="172"/>
      <c r="M95" s="172"/>
      <c r="N95" s="172"/>
      <c r="O95" s="172"/>
      <c r="P95" s="172"/>
      <c r="Q95" s="172"/>
      <c r="R95" s="172"/>
      <c r="S95" s="172"/>
      <c r="T95" s="172"/>
      <c r="U95" s="418"/>
      <c r="V95" s="172"/>
      <c r="W95" s="169"/>
      <c r="X95" s="169"/>
    </row>
    <row r="96" spans="1:24" s="10" customFormat="1" ht="11.1" customHeight="1">
      <c r="A96" s="504"/>
      <c r="B96" s="241"/>
      <c r="C96" s="169"/>
      <c r="D96" s="172"/>
      <c r="E96" s="172"/>
      <c r="F96" s="172"/>
      <c r="G96" s="172"/>
      <c r="H96" s="172"/>
      <c r="I96" s="172"/>
      <c r="J96" s="172"/>
      <c r="K96" s="172"/>
      <c r="L96" s="172"/>
      <c r="M96" s="172"/>
      <c r="N96" s="172"/>
      <c r="O96" s="172"/>
      <c r="P96" s="172"/>
      <c r="Q96" s="172"/>
      <c r="R96" s="172"/>
      <c r="S96" s="172"/>
      <c r="T96" s="172"/>
      <c r="U96" s="418"/>
      <c r="V96" s="172"/>
      <c r="W96" s="169"/>
      <c r="X96" s="169"/>
    </row>
    <row r="97" spans="1:24" s="10" customFormat="1" ht="11.1" customHeight="1">
      <c r="A97" s="504"/>
      <c r="B97" s="241"/>
      <c r="C97" s="169"/>
      <c r="D97" s="172"/>
      <c r="E97" s="172"/>
      <c r="F97" s="172"/>
      <c r="G97" s="172"/>
      <c r="H97" s="172"/>
      <c r="I97" s="172"/>
      <c r="J97" s="172"/>
      <c r="K97" s="172"/>
      <c r="L97" s="172"/>
      <c r="M97" s="172"/>
      <c r="N97" s="172"/>
      <c r="O97" s="172"/>
      <c r="P97" s="172"/>
      <c r="Q97" s="172"/>
      <c r="R97" s="172"/>
      <c r="S97" s="172"/>
      <c r="T97" s="172"/>
      <c r="U97" s="418"/>
      <c r="V97" s="172"/>
      <c r="W97" s="169"/>
      <c r="X97" s="169"/>
    </row>
    <row r="98" spans="1:24" s="10" customFormat="1" ht="11.1" customHeight="1">
      <c r="A98" s="504"/>
      <c r="B98" s="241"/>
      <c r="C98" s="169"/>
      <c r="D98" s="172"/>
      <c r="E98" s="172"/>
      <c r="F98" s="172"/>
      <c r="G98" s="172"/>
      <c r="H98" s="172"/>
      <c r="I98" s="172"/>
      <c r="J98" s="172"/>
      <c r="K98" s="172"/>
      <c r="L98" s="172"/>
      <c r="M98" s="172"/>
      <c r="N98" s="172"/>
      <c r="O98" s="172"/>
      <c r="P98" s="172"/>
      <c r="Q98" s="172"/>
      <c r="R98" s="172"/>
      <c r="S98" s="172"/>
      <c r="T98" s="172"/>
      <c r="U98" s="418"/>
      <c r="V98" s="172"/>
      <c r="W98" s="169"/>
      <c r="X98" s="169"/>
    </row>
    <row r="99" spans="1:24" s="10" customFormat="1" ht="11.1" customHeight="1">
      <c r="A99" s="504"/>
      <c r="B99" s="241"/>
      <c r="C99" s="169"/>
      <c r="D99" s="172"/>
      <c r="E99" s="172"/>
      <c r="F99" s="172"/>
      <c r="G99" s="172"/>
      <c r="H99" s="172"/>
      <c r="I99" s="172"/>
      <c r="J99" s="172"/>
      <c r="K99" s="172"/>
      <c r="L99" s="172"/>
      <c r="M99" s="172"/>
      <c r="N99" s="172"/>
      <c r="O99" s="172"/>
      <c r="P99" s="172"/>
      <c r="Q99" s="172"/>
      <c r="R99" s="172"/>
      <c r="S99" s="172"/>
      <c r="T99" s="172"/>
      <c r="U99" s="418"/>
      <c r="V99" s="172"/>
      <c r="W99" s="169"/>
      <c r="X99" s="169"/>
    </row>
    <row r="100" spans="1:24" s="10" customFormat="1" ht="11.1" customHeight="1">
      <c r="A100" s="504"/>
      <c r="B100" s="241"/>
      <c r="C100" s="169"/>
      <c r="D100" s="172"/>
      <c r="E100" s="172"/>
      <c r="F100" s="172"/>
      <c r="G100" s="172"/>
      <c r="H100" s="172"/>
      <c r="I100" s="172"/>
      <c r="J100" s="172"/>
      <c r="K100" s="172"/>
      <c r="L100" s="172"/>
      <c r="M100" s="172"/>
      <c r="N100" s="172"/>
      <c r="O100" s="172"/>
      <c r="P100" s="172"/>
      <c r="Q100" s="172"/>
      <c r="R100" s="172"/>
      <c r="S100" s="172"/>
      <c r="T100" s="172"/>
      <c r="U100" s="418"/>
      <c r="V100" s="172"/>
      <c r="W100" s="169"/>
      <c r="X100" s="169"/>
    </row>
    <row r="101" spans="1:24" s="10" customFormat="1" ht="11.1" customHeight="1">
      <c r="A101" s="504"/>
      <c r="B101" s="241"/>
      <c r="C101" s="169"/>
      <c r="D101" s="172"/>
      <c r="E101" s="172"/>
      <c r="F101" s="172"/>
      <c r="G101" s="172"/>
      <c r="H101" s="172"/>
      <c r="I101" s="172"/>
      <c r="J101" s="172"/>
      <c r="K101" s="172"/>
      <c r="L101" s="172"/>
      <c r="M101" s="172"/>
      <c r="N101" s="172"/>
      <c r="O101" s="172"/>
      <c r="P101" s="172"/>
      <c r="Q101" s="172"/>
      <c r="R101" s="172"/>
      <c r="S101" s="172"/>
      <c r="T101" s="172"/>
      <c r="U101" s="418"/>
      <c r="V101" s="172"/>
      <c r="W101" s="169"/>
      <c r="X101" s="169"/>
    </row>
    <row r="102" spans="1:24" s="10" customFormat="1" ht="11.1" customHeight="1">
      <c r="A102" s="504"/>
      <c r="B102" s="241"/>
      <c r="C102" s="169"/>
      <c r="D102" s="172"/>
      <c r="E102" s="172"/>
      <c r="F102" s="172"/>
      <c r="G102" s="172"/>
      <c r="H102" s="172"/>
      <c r="I102" s="172"/>
      <c r="J102" s="172"/>
      <c r="K102" s="172"/>
      <c r="L102" s="172"/>
      <c r="M102" s="172"/>
      <c r="N102" s="172"/>
      <c r="O102" s="172"/>
      <c r="P102" s="172"/>
      <c r="Q102" s="172"/>
      <c r="R102" s="172"/>
      <c r="S102" s="172"/>
      <c r="T102" s="172"/>
      <c r="U102" s="418"/>
      <c r="V102" s="172"/>
      <c r="W102" s="169"/>
      <c r="X102" s="169"/>
    </row>
    <row r="103" spans="1:24" s="10" customFormat="1" ht="11.1" customHeight="1">
      <c r="A103" s="504"/>
      <c r="B103" s="241"/>
      <c r="C103" s="169"/>
      <c r="D103" s="172"/>
      <c r="E103" s="172"/>
      <c r="F103" s="172"/>
      <c r="G103" s="172"/>
      <c r="H103" s="172"/>
      <c r="I103" s="172"/>
      <c r="J103" s="172"/>
      <c r="K103" s="172"/>
      <c r="L103" s="172"/>
      <c r="M103" s="172"/>
      <c r="N103" s="172"/>
      <c r="O103" s="172"/>
      <c r="P103" s="172"/>
      <c r="Q103" s="172"/>
      <c r="R103" s="172"/>
      <c r="S103" s="172"/>
      <c r="T103" s="172"/>
      <c r="U103" s="418"/>
      <c r="V103" s="172"/>
      <c r="W103" s="169"/>
      <c r="X103" s="169"/>
    </row>
    <row r="104" spans="1:24" s="10" customFormat="1" ht="11.1" customHeight="1">
      <c r="A104" s="504"/>
      <c r="B104" s="241"/>
      <c r="C104" s="169"/>
      <c r="D104" s="172"/>
      <c r="E104" s="172"/>
      <c r="F104" s="172"/>
      <c r="G104" s="172"/>
      <c r="H104" s="172"/>
      <c r="I104" s="172"/>
      <c r="J104" s="172"/>
      <c r="K104" s="172"/>
      <c r="L104" s="172"/>
      <c r="M104" s="172"/>
      <c r="N104" s="172"/>
      <c r="O104" s="172"/>
      <c r="P104" s="172"/>
      <c r="Q104" s="172"/>
      <c r="R104" s="172"/>
      <c r="S104" s="172"/>
      <c r="T104" s="172"/>
      <c r="U104" s="418"/>
      <c r="V104" s="172"/>
      <c r="W104" s="169"/>
      <c r="X104" s="169"/>
    </row>
    <row r="105" spans="1:24" s="10" customFormat="1" ht="11.1" customHeight="1">
      <c r="A105" s="504"/>
      <c r="B105" s="241"/>
      <c r="C105" s="169"/>
      <c r="D105" s="172"/>
      <c r="E105" s="172"/>
      <c r="F105" s="172"/>
      <c r="G105" s="172"/>
      <c r="H105" s="172"/>
      <c r="I105" s="172"/>
      <c r="J105" s="172"/>
      <c r="K105" s="172"/>
      <c r="L105" s="172"/>
      <c r="M105" s="172"/>
      <c r="N105" s="172"/>
      <c r="O105" s="172"/>
      <c r="P105" s="172"/>
      <c r="Q105" s="172"/>
      <c r="R105" s="172"/>
      <c r="S105" s="172"/>
      <c r="T105" s="172"/>
      <c r="U105" s="418"/>
      <c r="V105" s="172"/>
      <c r="W105" s="169"/>
      <c r="X105" s="169"/>
    </row>
    <row r="106" spans="1:24" s="10" customFormat="1" ht="11.1" customHeight="1">
      <c r="A106" s="504"/>
      <c r="B106" s="241"/>
      <c r="C106" s="169"/>
      <c r="D106" s="172"/>
      <c r="E106" s="172"/>
      <c r="F106" s="172"/>
      <c r="G106" s="172"/>
      <c r="H106" s="172"/>
      <c r="I106" s="172"/>
      <c r="J106" s="172"/>
      <c r="K106" s="172"/>
      <c r="L106" s="172"/>
      <c r="M106" s="172"/>
      <c r="N106" s="172"/>
      <c r="O106" s="172"/>
      <c r="P106" s="172"/>
      <c r="Q106" s="172"/>
      <c r="R106" s="172"/>
      <c r="S106" s="172"/>
      <c r="T106" s="172"/>
      <c r="U106" s="418"/>
      <c r="V106" s="172"/>
      <c r="W106" s="169"/>
      <c r="X106" s="169"/>
    </row>
    <row r="107" spans="1:24" s="10" customFormat="1" ht="11.1" customHeight="1">
      <c r="A107" s="504"/>
      <c r="B107" s="241"/>
      <c r="C107" s="169"/>
      <c r="D107" s="172"/>
      <c r="E107" s="172"/>
      <c r="F107" s="172"/>
      <c r="G107" s="172"/>
      <c r="H107" s="172"/>
      <c r="I107" s="172"/>
      <c r="J107" s="172"/>
      <c r="K107" s="172"/>
      <c r="L107" s="172"/>
      <c r="M107" s="172"/>
      <c r="N107" s="172"/>
      <c r="O107" s="172"/>
      <c r="P107" s="172"/>
      <c r="Q107" s="172"/>
      <c r="R107" s="172"/>
      <c r="S107" s="172"/>
      <c r="T107" s="172"/>
      <c r="U107" s="418"/>
      <c r="V107" s="172"/>
      <c r="W107" s="169"/>
      <c r="X107" s="169"/>
    </row>
    <row r="108" spans="1:24" s="10" customFormat="1" ht="11.1" customHeight="1">
      <c r="A108" s="504"/>
      <c r="B108" s="241"/>
      <c r="C108" s="169"/>
      <c r="D108" s="172"/>
      <c r="E108" s="172"/>
      <c r="F108" s="172"/>
      <c r="G108" s="172"/>
      <c r="H108" s="172"/>
      <c r="I108" s="172"/>
      <c r="J108" s="172"/>
      <c r="K108" s="172"/>
      <c r="L108" s="172"/>
      <c r="M108" s="172"/>
      <c r="N108" s="172"/>
      <c r="O108" s="172"/>
      <c r="P108" s="172"/>
      <c r="Q108" s="172"/>
      <c r="R108" s="172"/>
      <c r="S108" s="172"/>
      <c r="T108" s="172"/>
      <c r="U108" s="418"/>
      <c r="V108" s="172"/>
      <c r="W108" s="169"/>
      <c r="X108" s="169"/>
    </row>
    <row r="109" spans="1:24" s="10" customFormat="1" ht="11.1" customHeight="1">
      <c r="A109" s="504"/>
      <c r="B109" s="241"/>
      <c r="C109" s="169"/>
      <c r="D109" s="172"/>
      <c r="E109" s="172"/>
      <c r="F109" s="172"/>
      <c r="G109" s="172"/>
      <c r="H109" s="172"/>
      <c r="I109" s="172"/>
      <c r="J109" s="172"/>
      <c r="K109" s="172"/>
      <c r="L109" s="172"/>
      <c r="M109" s="172"/>
      <c r="N109" s="172"/>
      <c r="O109" s="172"/>
      <c r="P109" s="172"/>
      <c r="Q109" s="172"/>
      <c r="R109" s="172"/>
      <c r="S109" s="172"/>
      <c r="T109" s="172"/>
      <c r="U109" s="418"/>
      <c r="V109" s="172"/>
      <c r="W109" s="169"/>
      <c r="X109" s="169"/>
    </row>
    <row r="110" spans="1:24" s="10" customFormat="1" ht="11.1" customHeight="1">
      <c r="A110" s="504"/>
      <c r="B110" s="241"/>
      <c r="C110" s="169"/>
      <c r="D110" s="172"/>
      <c r="E110" s="172"/>
      <c r="F110" s="172"/>
      <c r="G110" s="172"/>
      <c r="H110" s="172"/>
      <c r="I110" s="172"/>
      <c r="J110" s="172"/>
      <c r="K110" s="172"/>
      <c r="L110" s="172"/>
      <c r="M110" s="172"/>
      <c r="N110" s="172"/>
      <c r="O110" s="172"/>
      <c r="P110" s="172"/>
      <c r="Q110" s="172"/>
      <c r="R110" s="172"/>
      <c r="S110" s="172"/>
      <c r="T110" s="172"/>
      <c r="U110" s="418"/>
      <c r="V110" s="172"/>
      <c r="W110" s="169"/>
      <c r="X110" s="169"/>
    </row>
    <row r="111" spans="1:24" s="10" customFormat="1" ht="11.1" customHeight="1">
      <c r="A111" s="504"/>
      <c r="B111" s="241"/>
      <c r="C111" s="169"/>
      <c r="D111" s="172"/>
      <c r="E111" s="172"/>
      <c r="F111" s="172"/>
      <c r="G111" s="172"/>
      <c r="H111" s="172"/>
      <c r="I111" s="172"/>
      <c r="J111" s="172"/>
      <c r="K111" s="172"/>
      <c r="L111" s="172"/>
      <c r="M111" s="172"/>
      <c r="N111" s="172"/>
      <c r="O111" s="172"/>
      <c r="P111" s="172"/>
      <c r="Q111" s="172"/>
      <c r="R111" s="172"/>
      <c r="S111" s="172"/>
      <c r="T111" s="172"/>
      <c r="U111" s="418"/>
      <c r="V111" s="172"/>
      <c r="W111" s="169"/>
      <c r="X111" s="169"/>
    </row>
    <row r="112" spans="1:24" s="10" customFormat="1" ht="11.1" customHeight="1">
      <c r="A112" s="504"/>
      <c r="B112" s="241"/>
      <c r="C112" s="169"/>
      <c r="D112" s="172"/>
      <c r="E112" s="172"/>
      <c r="F112" s="172"/>
      <c r="G112" s="172"/>
      <c r="H112" s="172"/>
      <c r="I112" s="172"/>
      <c r="J112" s="172"/>
      <c r="K112" s="172"/>
      <c r="L112" s="172"/>
      <c r="M112" s="172"/>
      <c r="N112" s="172"/>
      <c r="O112" s="172"/>
      <c r="P112" s="172"/>
      <c r="Q112" s="172"/>
      <c r="R112" s="172"/>
      <c r="S112" s="172"/>
      <c r="T112" s="172"/>
      <c r="U112" s="418"/>
      <c r="V112" s="172"/>
      <c r="W112" s="169"/>
      <c r="X112" s="169"/>
    </row>
    <row r="113" spans="1:24" s="10" customFormat="1" ht="11.1" customHeight="1">
      <c r="A113" s="504"/>
      <c r="B113" s="241"/>
      <c r="C113" s="169"/>
      <c r="D113" s="172"/>
      <c r="E113" s="172"/>
      <c r="F113" s="172"/>
      <c r="G113" s="172"/>
      <c r="H113" s="172"/>
      <c r="I113" s="172"/>
      <c r="J113" s="172"/>
      <c r="K113" s="172"/>
      <c r="L113" s="172"/>
      <c r="M113" s="172"/>
      <c r="N113" s="172"/>
      <c r="O113" s="172"/>
      <c r="P113" s="172"/>
      <c r="Q113" s="172"/>
      <c r="R113" s="172"/>
      <c r="S113" s="172"/>
      <c r="T113" s="172"/>
      <c r="U113" s="418"/>
      <c r="V113" s="172"/>
      <c r="W113" s="169"/>
      <c r="X113" s="169"/>
    </row>
    <row r="114" spans="1:24" s="10" customFormat="1" ht="11.1" customHeight="1">
      <c r="A114" s="504"/>
      <c r="B114" s="241"/>
      <c r="C114" s="169"/>
      <c r="D114" s="172"/>
      <c r="E114" s="172"/>
      <c r="F114" s="172"/>
      <c r="G114" s="172"/>
      <c r="H114" s="172"/>
      <c r="I114" s="172"/>
      <c r="J114" s="172"/>
      <c r="K114" s="172"/>
      <c r="L114" s="172"/>
      <c r="M114" s="172"/>
      <c r="N114" s="172"/>
      <c r="O114" s="172"/>
      <c r="P114" s="172"/>
      <c r="Q114" s="172"/>
      <c r="R114" s="172"/>
      <c r="S114" s="172"/>
      <c r="T114" s="172"/>
      <c r="U114" s="418"/>
      <c r="V114" s="172"/>
      <c r="W114" s="169"/>
      <c r="X114" s="169"/>
    </row>
    <row r="115" spans="1:24" s="10" customFormat="1" ht="11.1" customHeight="1">
      <c r="A115" s="504"/>
      <c r="B115" s="241"/>
      <c r="C115" s="169"/>
      <c r="D115" s="172"/>
      <c r="E115" s="172"/>
      <c r="F115" s="172"/>
      <c r="G115" s="172"/>
      <c r="H115" s="172"/>
      <c r="I115" s="172"/>
      <c r="J115" s="172"/>
      <c r="K115" s="172"/>
      <c r="L115" s="172"/>
      <c r="M115" s="172"/>
      <c r="N115" s="172"/>
      <c r="O115" s="172"/>
      <c r="P115" s="172"/>
      <c r="Q115" s="172"/>
      <c r="R115" s="172"/>
      <c r="S115" s="172"/>
      <c r="T115" s="172"/>
      <c r="U115" s="418"/>
      <c r="V115" s="172"/>
      <c r="W115" s="169"/>
      <c r="X115" s="169"/>
    </row>
    <row r="116" spans="1:24" s="10" customFormat="1" ht="11.1" customHeight="1">
      <c r="A116" s="504"/>
      <c r="B116" s="241"/>
      <c r="C116" s="169"/>
      <c r="D116" s="172"/>
      <c r="E116" s="172"/>
      <c r="F116" s="172"/>
      <c r="G116" s="172"/>
      <c r="H116" s="172"/>
      <c r="I116" s="172"/>
      <c r="J116" s="172"/>
      <c r="K116" s="172"/>
      <c r="L116" s="172"/>
      <c r="M116" s="172"/>
      <c r="N116" s="172"/>
      <c r="O116" s="172"/>
      <c r="P116" s="172"/>
      <c r="Q116" s="172"/>
      <c r="R116" s="172"/>
      <c r="S116" s="172"/>
      <c r="T116" s="172"/>
      <c r="U116" s="418"/>
      <c r="V116" s="172"/>
      <c r="W116" s="169"/>
      <c r="X116" s="169"/>
    </row>
    <row r="117" spans="1:24" s="10" customFormat="1" ht="11.1" customHeight="1">
      <c r="A117" s="504"/>
      <c r="B117" s="241"/>
      <c r="C117" s="169"/>
      <c r="D117" s="172"/>
      <c r="E117" s="172"/>
      <c r="F117" s="172"/>
      <c r="G117" s="172"/>
      <c r="H117" s="172"/>
      <c r="I117" s="172"/>
      <c r="J117" s="172"/>
      <c r="K117" s="172"/>
      <c r="L117" s="172"/>
      <c r="M117" s="172"/>
      <c r="N117" s="172"/>
      <c r="O117" s="172"/>
      <c r="P117" s="172"/>
      <c r="Q117" s="172"/>
      <c r="R117" s="172"/>
      <c r="S117" s="172"/>
      <c r="T117" s="172"/>
      <c r="U117" s="418"/>
      <c r="V117" s="172"/>
      <c r="W117" s="169"/>
      <c r="X117" s="169"/>
    </row>
    <row r="118" spans="1:24" s="10" customFormat="1" ht="11.1" customHeight="1">
      <c r="A118" s="504"/>
      <c r="B118" s="241"/>
      <c r="C118" s="169"/>
      <c r="D118" s="172"/>
      <c r="E118" s="172"/>
      <c r="F118" s="172"/>
      <c r="G118" s="172"/>
      <c r="H118" s="172"/>
      <c r="I118" s="172"/>
      <c r="J118" s="172"/>
      <c r="K118" s="172"/>
      <c r="L118" s="172"/>
      <c r="M118" s="172"/>
      <c r="N118" s="172"/>
      <c r="O118" s="172"/>
      <c r="P118" s="172"/>
      <c r="Q118" s="172"/>
      <c r="R118" s="172"/>
      <c r="S118" s="172"/>
      <c r="T118" s="172"/>
      <c r="U118" s="418"/>
      <c r="V118" s="172"/>
      <c r="W118" s="169"/>
      <c r="X118" s="169"/>
    </row>
    <row r="119" spans="1:24" s="10" customFormat="1" ht="11.1" customHeight="1">
      <c r="A119" s="504"/>
      <c r="B119" s="241"/>
      <c r="C119" s="169"/>
      <c r="D119" s="172"/>
      <c r="E119" s="172"/>
      <c r="F119" s="172"/>
      <c r="G119" s="172"/>
      <c r="H119" s="172"/>
      <c r="I119" s="172"/>
      <c r="J119" s="172"/>
      <c r="K119" s="172"/>
      <c r="L119" s="172"/>
      <c r="M119" s="172"/>
      <c r="N119" s="172"/>
      <c r="O119" s="172"/>
      <c r="P119" s="172"/>
      <c r="Q119" s="172"/>
      <c r="R119" s="172"/>
      <c r="S119" s="172"/>
      <c r="T119" s="172"/>
      <c r="U119" s="418"/>
      <c r="V119" s="172"/>
      <c r="W119" s="169"/>
      <c r="X119" s="169"/>
    </row>
    <row r="120" spans="1:24" s="10" customFormat="1" ht="11.1" customHeight="1">
      <c r="A120" s="504"/>
      <c r="B120" s="241"/>
      <c r="C120" s="169"/>
      <c r="D120" s="172"/>
      <c r="E120" s="172"/>
      <c r="F120" s="172"/>
      <c r="G120" s="172"/>
      <c r="H120" s="172"/>
      <c r="I120" s="172"/>
      <c r="J120" s="172"/>
      <c r="K120" s="172"/>
      <c r="L120" s="172"/>
      <c r="M120" s="172"/>
      <c r="N120" s="172"/>
      <c r="O120" s="172"/>
      <c r="P120" s="172"/>
      <c r="Q120" s="172"/>
      <c r="R120" s="172"/>
      <c r="S120" s="172"/>
      <c r="T120" s="172"/>
      <c r="U120" s="418"/>
      <c r="V120" s="172"/>
      <c r="W120" s="169"/>
      <c r="X120" s="169"/>
    </row>
    <row r="121" spans="1:24" s="10" customFormat="1" ht="11.1" customHeight="1">
      <c r="A121" s="504"/>
      <c r="B121" s="241"/>
      <c r="C121" s="169"/>
      <c r="D121" s="172"/>
      <c r="E121" s="172"/>
      <c r="F121" s="172"/>
      <c r="G121" s="172"/>
      <c r="H121" s="172"/>
      <c r="I121" s="172"/>
      <c r="J121" s="172"/>
      <c r="K121" s="172"/>
      <c r="L121" s="172"/>
      <c r="M121" s="172"/>
      <c r="N121" s="172"/>
      <c r="O121" s="172"/>
      <c r="P121" s="172"/>
      <c r="Q121" s="172"/>
      <c r="R121" s="172"/>
      <c r="S121" s="172"/>
      <c r="T121" s="172"/>
      <c r="U121" s="418"/>
      <c r="V121" s="172"/>
      <c r="W121" s="169"/>
      <c r="X121" s="169"/>
    </row>
    <row r="122" spans="1:24" s="10" customFormat="1" ht="11.1" customHeight="1">
      <c r="A122" s="504"/>
      <c r="B122" s="241"/>
      <c r="C122" s="169"/>
      <c r="D122" s="172"/>
      <c r="E122" s="172"/>
      <c r="F122" s="172"/>
      <c r="G122" s="172"/>
      <c r="H122" s="172"/>
      <c r="I122" s="172"/>
      <c r="J122" s="172"/>
      <c r="K122" s="172"/>
      <c r="L122" s="172"/>
      <c r="M122" s="172"/>
      <c r="N122" s="172"/>
      <c r="O122" s="172"/>
      <c r="P122" s="172"/>
      <c r="Q122" s="172"/>
      <c r="R122" s="172"/>
      <c r="S122" s="172"/>
      <c r="T122" s="172"/>
      <c r="U122" s="418"/>
      <c r="V122" s="172"/>
      <c r="W122" s="169"/>
      <c r="X122" s="169"/>
    </row>
    <row r="123" spans="1:24" s="10" customFormat="1" ht="11.1" customHeight="1">
      <c r="A123" s="504"/>
      <c r="B123" s="241"/>
      <c r="C123" s="169"/>
      <c r="D123" s="172"/>
      <c r="E123" s="172"/>
      <c r="F123" s="172"/>
      <c r="G123" s="172"/>
      <c r="H123" s="172"/>
      <c r="I123" s="172"/>
      <c r="J123" s="172"/>
      <c r="K123" s="172"/>
      <c r="L123" s="172"/>
      <c r="M123" s="172"/>
      <c r="N123" s="172"/>
      <c r="O123" s="172"/>
      <c r="P123" s="172"/>
      <c r="Q123" s="172"/>
      <c r="R123" s="172"/>
      <c r="S123" s="172"/>
      <c r="T123" s="172"/>
      <c r="U123" s="418"/>
      <c r="V123" s="172"/>
      <c r="W123" s="169"/>
      <c r="X123" s="169"/>
    </row>
    <row r="124" spans="1:24" s="10" customFormat="1" ht="11.1" customHeight="1">
      <c r="A124" s="504"/>
      <c r="B124" s="241"/>
      <c r="C124" s="169"/>
      <c r="D124" s="172"/>
      <c r="E124" s="172"/>
      <c r="F124" s="172"/>
      <c r="G124" s="172"/>
      <c r="H124" s="172"/>
      <c r="I124" s="172"/>
      <c r="J124" s="172"/>
      <c r="K124" s="172"/>
      <c r="L124" s="172"/>
      <c r="M124" s="172"/>
      <c r="N124" s="172"/>
      <c r="O124" s="172"/>
      <c r="P124" s="172"/>
      <c r="Q124" s="172"/>
      <c r="R124" s="172"/>
      <c r="S124" s="172"/>
      <c r="T124" s="172"/>
      <c r="U124" s="418"/>
      <c r="V124" s="172"/>
      <c r="W124" s="169"/>
      <c r="X124" s="169"/>
    </row>
    <row r="125" spans="1:24" s="10" customFormat="1" ht="11.1" customHeight="1">
      <c r="A125" s="504"/>
      <c r="B125" s="241"/>
      <c r="C125" s="169"/>
      <c r="D125" s="172"/>
      <c r="E125" s="172"/>
      <c r="F125" s="172"/>
      <c r="G125" s="172"/>
      <c r="H125" s="172"/>
      <c r="I125" s="172"/>
      <c r="J125" s="172"/>
      <c r="K125" s="172"/>
      <c r="L125" s="172"/>
      <c r="M125" s="172"/>
      <c r="N125" s="172"/>
      <c r="O125" s="172"/>
      <c r="P125" s="172"/>
      <c r="Q125" s="172"/>
      <c r="R125" s="172"/>
      <c r="S125" s="172"/>
      <c r="T125" s="172"/>
      <c r="U125" s="418"/>
      <c r="V125" s="172"/>
      <c r="W125" s="169"/>
      <c r="X125" s="169"/>
    </row>
    <row r="126" spans="1:24" s="10" customFormat="1" ht="11.1" customHeight="1">
      <c r="A126" s="504"/>
      <c r="B126" s="241"/>
      <c r="C126" s="169"/>
      <c r="D126" s="172"/>
      <c r="E126" s="172"/>
      <c r="F126" s="172"/>
      <c r="G126" s="172"/>
      <c r="H126" s="172"/>
      <c r="I126" s="172"/>
      <c r="J126" s="172"/>
      <c r="K126" s="172"/>
      <c r="L126" s="172"/>
      <c r="M126" s="172"/>
      <c r="N126" s="172"/>
      <c r="O126" s="172"/>
      <c r="P126" s="172"/>
      <c r="Q126" s="172"/>
      <c r="R126" s="172"/>
      <c r="S126" s="172"/>
      <c r="T126" s="172"/>
      <c r="U126" s="418"/>
      <c r="V126" s="172"/>
      <c r="W126" s="169"/>
      <c r="X126" s="169"/>
    </row>
    <row r="127" spans="1:24" s="10" customFormat="1" ht="11.1" customHeight="1">
      <c r="A127" s="504"/>
      <c r="B127" s="241"/>
      <c r="C127" s="169"/>
      <c r="D127" s="172"/>
      <c r="E127" s="172"/>
      <c r="F127" s="172"/>
      <c r="G127" s="172"/>
      <c r="H127" s="172"/>
      <c r="I127" s="172"/>
      <c r="J127" s="172"/>
      <c r="K127" s="172"/>
      <c r="L127" s="172"/>
      <c r="M127" s="172"/>
      <c r="N127" s="172"/>
      <c r="O127" s="172"/>
      <c r="P127" s="172"/>
      <c r="Q127" s="172"/>
      <c r="R127" s="172"/>
      <c r="S127" s="172"/>
      <c r="T127" s="172"/>
      <c r="U127" s="418"/>
      <c r="V127" s="172"/>
      <c r="W127" s="169"/>
      <c r="X127" s="169"/>
    </row>
    <row r="128" spans="1:24" s="10" customFormat="1" ht="11.1" customHeight="1">
      <c r="A128" s="504"/>
      <c r="B128" s="241"/>
      <c r="C128" s="169"/>
      <c r="D128" s="172"/>
      <c r="E128" s="172"/>
      <c r="F128" s="172"/>
      <c r="G128" s="172"/>
      <c r="H128" s="172"/>
      <c r="I128" s="172"/>
      <c r="J128" s="172"/>
      <c r="K128" s="172"/>
      <c r="L128" s="172"/>
      <c r="M128" s="172"/>
      <c r="N128" s="172"/>
      <c r="O128" s="172"/>
      <c r="P128" s="172"/>
      <c r="Q128" s="172"/>
      <c r="R128" s="172"/>
      <c r="S128" s="172"/>
      <c r="T128" s="172"/>
      <c r="U128" s="418"/>
      <c r="V128" s="172"/>
      <c r="W128" s="169"/>
      <c r="X128" s="169"/>
    </row>
    <row r="129" spans="1:24" s="10" customFormat="1" ht="11.1" customHeight="1">
      <c r="A129" s="504"/>
      <c r="B129" s="241"/>
      <c r="C129" s="169"/>
      <c r="D129" s="172"/>
      <c r="E129" s="172"/>
      <c r="F129" s="172"/>
      <c r="G129" s="172"/>
      <c r="H129" s="172"/>
      <c r="I129" s="172"/>
      <c r="J129" s="172"/>
      <c r="K129" s="172"/>
      <c r="L129" s="172"/>
      <c r="M129" s="172"/>
      <c r="N129" s="172"/>
      <c r="O129" s="172"/>
      <c r="P129" s="172"/>
      <c r="Q129" s="172"/>
      <c r="R129" s="172"/>
      <c r="S129" s="172"/>
      <c r="T129" s="172"/>
      <c r="U129" s="418"/>
      <c r="V129" s="172"/>
      <c r="W129" s="169"/>
      <c r="X129" s="169"/>
    </row>
    <row r="130" spans="1:24" s="10" customFormat="1" ht="11.1" customHeight="1">
      <c r="A130" s="504"/>
      <c r="B130" s="241"/>
      <c r="C130" s="169"/>
      <c r="D130" s="172"/>
      <c r="E130" s="172"/>
      <c r="F130" s="172"/>
      <c r="G130" s="172"/>
      <c r="H130" s="172"/>
      <c r="I130" s="172"/>
      <c r="J130" s="172"/>
      <c r="K130" s="172"/>
      <c r="L130" s="172"/>
      <c r="M130" s="172"/>
      <c r="N130" s="172"/>
      <c r="O130" s="172"/>
      <c r="P130" s="172"/>
      <c r="Q130" s="172"/>
      <c r="R130" s="172"/>
      <c r="S130" s="172"/>
      <c r="T130" s="172"/>
      <c r="U130" s="418"/>
      <c r="V130" s="172"/>
      <c r="W130" s="169"/>
      <c r="X130" s="169"/>
    </row>
    <row r="131" spans="1:24" s="10" customFormat="1" ht="11.1" customHeight="1">
      <c r="A131" s="504"/>
      <c r="B131" s="241"/>
      <c r="C131" s="169"/>
      <c r="D131" s="172"/>
      <c r="E131" s="172"/>
      <c r="F131" s="172"/>
      <c r="G131" s="172"/>
      <c r="H131" s="172"/>
      <c r="I131" s="172"/>
      <c r="J131" s="172"/>
      <c r="K131" s="172"/>
      <c r="L131" s="172"/>
      <c r="M131" s="172"/>
      <c r="N131" s="172"/>
      <c r="O131" s="172"/>
      <c r="P131" s="172"/>
      <c r="Q131" s="172"/>
      <c r="R131" s="172"/>
      <c r="S131" s="172"/>
      <c r="T131" s="172"/>
      <c r="U131" s="418"/>
      <c r="V131" s="172"/>
      <c r="W131" s="169"/>
      <c r="X131" s="169"/>
    </row>
    <row r="132" spans="1:24" s="10" customFormat="1" ht="11.1" customHeight="1">
      <c r="A132" s="504"/>
      <c r="B132" s="241"/>
      <c r="C132" s="169"/>
      <c r="D132" s="172"/>
      <c r="E132" s="172"/>
      <c r="F132" s="172"/>
      <c r="G132" s="172"/>
      <c r="H132" s="172"/>
      <c r="I132" s="172"/>
      <c r="J132" s="172"/>
      <c r="K132" s="172"/>
      <c r="L132" s="172"/>
      <c r="M132" s="172"/>
      <c r="N132" s="172"/>
      <c r="O132" s="172"/>
      <c r="P132" s="172"/>
      <c r="Q132" s="172"/>
      <c r="R132" s="172"/>
      <c r="S132" s="172"/>
      <c r="T132" s="172"/>
      <c r="U132" s="418"/>
      <c r="V132" s="172"/>
      <c r="W132" s="169"/>
      <c r="X132" s="169"/>
    </row>
    <row r="133" spans="1:24" s="10" customFormat="1" ht="11.1" customHeight="1">
      <c r="A133" s="504"/>
      <c r="B133" s="241"/>
      <c r="C133" s="169"/>
      <c r="D133" s="172"/>
      <c r="E133" s="172"/>
      <c r="F133" s="172"/>
      <c r="G133" s="172"/>
      <c r="H133" s="172"/>
      <c r="I133" s="172"/>
      <c r="J133" s="172"/>
      <c r="K133" s="172"/>
      <c r="L133" s="172"/>
      <c r="M133" s="172"/>
      <c r="N133" s="172"/>
      <c r="O133" s="172"/>
      <c r="P133" s="172"/>
      <c r="Q133" s="172"/>
      <c r="R133" s="172"/>
      <c r="S133" s="172"/>
      <c r="T133" s="172"/>
      <c r="U133" s="418"/>
      <c r="V133" s="172"/>
      <c r="W133" s="169"/>
      <c r="X133" s="169"/>
    </row>
    <row r="134" spans="1:24" s="10" customFormat="1" ht="11.1" customHeight="1">
      <c r="A134" s="504"/>
      <c r="B134" s="11"/>
      <c r="D134" s="12"/>
      <c r="E134" s="12"/>
      <c r="F134" s="12"/>
      <c r="G134" s="12"/>
      <c r="H134" s="12"/>
      <c r="I134" s="12"/>
      <c r="J134" s="12"/>
      <c r="K134" s="12"/>
      <c r="L134" s="12"/>
      <c r="M134" s="12"/>
      <c r="N134" s="12"/>
      <c r="O134" s="12"/>
      <c r="P134" s="12"/>
      <c r="Q134" s="12"/>
      <c r="R134" s="12"/>
      <c r="S134" s="12"/>
      <c r="T134" s="12"/>
      <c r="U134" s="422"/>
      <c r="V134" s="12"/>
    </row>
    <row r="135" spans="1:24" s="10" customFormat="1" ht="11.1" customHeight="1">
      <c r="A135" s="504"/>
      <c r="B135" s="11"/>
      <c r="D135" s="12"/>
      <c r="E135" s="12"/>
      <c r="F135" s="12"/>
      <c r="G135" s="12"/>
      <c r="H135" s="12"/>
      <c r="I135" s="12"/>
      <c r="J135" s="12"/>
      <c r="K135" s="12"/>
      <c r="L135" s="12"/>
      <c r="M135" s="12"/>
      <c r="N135" s="12"/>
      <c r="O135" s="12"/>
      <c r="P135" s="12"/>
      <c r="Q135" s="12"/>
      <c r="R135" s="12"/>
      <c r="S135" s="12"/>
      <c r="T135" s="12"/>
      <c r="U135" s="422"/>
      <c r="V135" s="12"/>
    </row>
    <row r="136" spans="1:24" s="10" customFormat="1" ht="11.1" customHeight="1">
      <c r="A136" s="504"/>
      <c r="B136" s="11"/>
      <c r="D136" s="12"/>
      <c r="E136" s="12"/>
      <c r="F136" s="12"/>
      <c r="G136" s="12"/>
      <c r="H136" s="12"/>
      <c r="I136" s="12"/>
      <c r="J136" s="12"/>
      <c r="K136" s="12"/>
      <c r="L136" s="12"/>
      <c r="M136" s="12"/>
      <c r="N136" s="12"/>
      <c r="O136" s="12"/>
      <c r="P136" s="12"/>
      <c r="Q136" s="12"/>
      <c r="R136" s="12"/>
      <c r="S136" s="12"/>
      <c r="U136" s="14"/>
      <c r="V136" s="12"/>
    </row>
    <row r="137" spans="1:24" s="10" customFormat="1" ht="11.1" customHeight="1">
      <c r="A137" s="504"/>
      <c r="B137" s="11"/>
      <c r="D137" s="12"/>
      <c r="E137" s="12"/>
      <c r="F137" s="12"/>
      <c r="G137" s="12"/>
      <c r="H137" s="12"/>
      <c r="U137" s="14"/>
    </row>
    <row r="138" spans="1:24" s="10" customFormat="1" ht="11.1" customHeight="1">
      <c r="A138" s="504"/>
      <c r="U138" s="14"/>
    </row>
    <row r="139" spans="1:24" s="10" customFormat="1" ht="11.1" customHeight="1">
      <c r="A139" s="504"/>
      <c r="U139" s="14"/>
    </row>
    <row r="140" spans="1:24" s="10" customFormat="1" ht="11.1" customHeight="1">
      <c r="A140" s="504"/>
      <c r="U140" s="14"/>
    </row>
    <row r="141" spans="1:24" s="10" customFormat="1" ht="11.1" customHeight="1">
      <c r="A141" s="504"/>
      <c r="U141" s="14"/>
    </row>
    <row r="142" spans="1:24" s="10" customFormat="1" ht="11.1" customHeight="1">
      <c r="A142" s="504"/>
      <c r="U142" s="14"/>
    </row>
    <row r="143" spans="1:24" s="10" customFormat="1" ht="11.1" customHeight="1">
      <c r="A143" s="504"/>
      <c r="U143" s="14"/>
    </row>
    <row r="144" spans="1:24" s="10" customFormat="1" ht="11.1" customHeight="1">
      <c r="A144" s="504"/>
      <c r="U144" s="14"/>
    </row>
    <row r="145" spans="1:21" s="10" customFormat="1" ht="11.1" customHeight="1">
      <c r="A145" s="504"/>
      <c r="U145" s="14"/>
    </row>
    <row r="146" spans="1:21" s="10" customFormat="1" ht="11.1" customHeight="1">
      <c r="A146" s="504"/>
      <c r="U146" s="14"/>
    </row>
    <row r="147" spans="1:21" s="10" customFormat="1" ht="11.1" customHeight="1">
      <c r="A147" s="504"/>
      <c r="U147" s="14"/>
    </row>
    <row r="148" spans="1:21" s="10" customFormat="1" ht="11.1" customHeight="1">
      <c r="A148" s="504"/>
      <c r="U148" s="14"/>
    </row>
    <row r="149" spans="1:21" s="10" customFormat="1" ht="11.1" customHeight="1">
      <c r="A149" s="504"/>
      <c r="U149" s="14"/>
    </row>
    <row r="150" spans="1:21" s="10" customFormat="1" ht="11.1" customHeight="1">
      <c r="A150" s="504"/>
      <c r="U150" s="14"/>
    </row>
    <row r="151" spans="1:21" s="10" customFormat="1" ht="11.1" customHeight="1">
      <c r="A151" s="504"/>
      <c r="U151" s="14"/>
    </row>
    <row r="152" spans="1:21" s="10" customFormat="1" ht="11.1" customHeight="1">
      <c r="A152" s="504"/>
      <c r="U152" s="14"/>
    </row>
    <row r="153" spans="1:21" s="10" customFormat="1" ht="11.1" customHeight="1">
      <c r="A153" s="504"/>
      <c r="U153" s="14"/>
    </row>
    <row r="154" spans="1:21" s="10" customFormat="1" ht="11.1" customHeight="1">
      <c r="A154" s="504"/>
      <c r="U154" s="14"/>
    </row>
    <row r="155" spans="1:21" s="10" customFormat="1" ht="11.1" customHeight="1">
      <c r="A155" s="504"/>
      <c r="U155" s="14"/>
    </row>
    <row r="156" spans="1:21" s="10" customFormat="1" ht="11.1" customHeight="1">
      <c r="A156" s="504"/>
      <c r="U156" s="14"/>
    </row>
    <row r="157" spans="1:21" s="10" customFormat="1" ht="11.1" customHeight="1">
      <c r="A157" s="504"/>
      <c r="U157" s="14"/>
    </row>
    <row r="158" spans="1:21" s="10" customFormat="1" ht="11.1" customHeight="1">
      <c r="A158" s="504"/>
      <c r="U158" s="14"/>
    </row>
    <row r="159" spans="1:21" s="10" customFormat="1" ht="11.1" customHeight="1">
      <c r="A159" s="504"/>
      <c r="U159" s="14"/>
    </row>
    <row r="160" spans="1:21" s="10" customFormat="1" ht="11.1" customHeight="1">
      <c r="A160" s="504"/>
      <c r="U160" s="14"/>
    </row>
    <row r="161" spans="1:21" s="10" customFormat="1" ht="11.1" customHeight="1">
      <c r="A161" s="504"/>
      <c r="U161" s="14"/>
    </row>
    <row r="162" spans="1:21" s="10" customFormat="1" ht="11.1" customHeight="1">
      <c r="A162" s="504"/>
      <c r="U162" s="14"/>
    </row>
    <row r="163" spans="1:21" s="10" customFormat="1" ht="11.1" customHeight="1">
      <c r="A163" s="504"/>
      <c r="U163" s="14"/>
    </row>
    <row r="164" spans="1:21" s="10" customFormat="1" ht="11.1" customHeight="1">
      <c r="A164" s="504"/>
      <c r="U164" s="14"/>
    </row>
    <row r="165" spans="1:21" s="10" customFormat="1" ht="11.1" customHeight="1">
      <c r="A165" s="504"/>
      <c r="U165" s="14"/>
    </row>
    <row r="166" spans="1:21" s="10" customFormat="1" ht="11.1" customHeight="1">
      <c r="A166" s="504"/>
      <c r="U166" s="14"/>
    </row>
    <row r="167" spans="1:21" s="10" customFormat="1" ht="11.1" customHeight="1">
      <c r="A167" s="504"/>
      <c r="U167" s="14"/>
    </row>
    <row r="168" spans="1:21" s="10" customFormat="1" ht="11.1" customHeight="1">
      <c r="A168" s="504"/>
      <c r="U168" s="14"/>
    </row>
    <row r="169" spans="1:21" s="10" customFormat="1" ht="11.1" customHeight="1">
      <c r="A169" s="504"/>
      <c r="U169" s="14"/>
    </row>
    <row r="170" spans="1:21" s="10" customFormat="1" ht="11.1" customHeight="1">
      <c r="A170" s="504"/>
      <c r="U170" s="14"/>
    </row>
    <row r="171" spans="1:21" s="10" customFormat="1" ht="11.1" customHeight="1">
      <c r="A171" s="504"/>
      <c r="U171" s="14"/>
    </row>
    <row r="172" spans="1:21" s="10" customFormat="1" ht="11.1" customHeight="1">
      <c r="A172" s="504"/>
      <c r="U172" s="14"/>
    </row>
    <row r="173" spans="1:21" s="10" customFormat="1" ht="11.1" customHeight="1">
      <c r="A173" s="504"/>
      <c r="U173" s="14"/>
    </row>
    <row r="174" spans="1:21" s="10" customFormat="1" ht="11.1" customHeight="1">
      <c r="A174" s="504"/>
      <c r="U174" s="14"/>
    </row>
    <row r="175" spans="1:21" s="10" customFormat="1" ht="11.1" customHeight="1">
      <c r="A175" s="504"/>
      <c r="U175" s="14"/>
    </row>
    <row r="176" spans="1:21" s="10" customFormat="1" ht="11.1" customHeight="1">
      <c r="A176" s="504"/>
      <c r="U176" s="14"/>
    </row>
    <row r="177" spans="1:21" s="10" customFormat="1" ht="11.1" customHeight="1">
      <c r="A177" s="504"/>
      <c r="U177" s="14"/>
    </row>
    <row r="178" spans="1:21" s="10" customFormat="1" ht="11.1" customHeight="1">
      <c r="A178" s="504"/>
      <c r="U178" s="14"/>
    </row>
    <row r="179" spans="1:21" s="10" customFormat="1" ht="11.1" customHeight="1">
      <c r="A179" s="504"/>
      <c r="U179" s="14"/>
    </row>
    <row r="180" spans="1:21" s="10" customFormat="1" ht="11.1" customHeight="1">
      <c r="A180" s="504"/>
      <c r="U180" s="14"/>
    </row>
    <row r="181" spans="1:21" s="10" customFormat="1" ht="11.1" customHeight="1">
      <c r="A181" s="504"/>
      <c r="U181" s="14"/>
    </row>
    <row r="182" spans="1:21" s="10" customFormat="1" ht="11.1" customHeight="1">
      <c r="A182" s="504"/>
      <c r="U182" s="14"/>
    </row>
    <row r="183" spans="1:21" s="10" customFormat="1" ht="11.1" customHeight="1">
      <c r="A183" s="504"/>
      <c r="U183" s="14"/>
    </row>
    <row r="184" spans="1:21" s="10" customFormat="1" ht="11.1" customHeight="1">
      <c r="A184" s="504"/>
      <c r="U184" s="14"/>
    </row>
    <row r="185" spans="1:21" s="10" customFormat="1" ht="11.1" customHeight="1">
      <c r="A185" s="504"/>
      <c r="U185" s="14"/>
    </row>
    <row r="186" spans="1:21" s="10" customFormat="1" ht="11.1" customHeight="1">
      <c r="A186" s="504"/>
      <c r="U186" s="14"/>
    </row>
    <row r="187" spans="1:21" s="10" customFormat="1" ht="11.1" customHeight="1">
      <c r="A187" s="504"/>
      <c r="T187" s="1"/>
      <c r="U187" s="14"/>
    </row>
    <row r="188" spans="1:21" ht="11.1" customHeight="1">
      <c r="B188" s="10"/>
      <c r="C188" s="10"/>
      <c r="D188" s="10"/>
      <c r="E188" s="10"/>
      <c r="F188" s="10"/>
      <c r="G188" s="10"/>
      <c r="H188" s="10"/>
    </row>
    <row r="198" spans="1:1" ht="11.1" customHeight="1">
      <c r="A198" s="502" t="s">
        <v>19</v>
      </c>
    </row>
    <row r="199" spans="1:1" ht="11.1" customHeight="1">
      <c r="A199" s="502"/>
    </row>
    <row r="200" spans="1:1" ht="11.1" customHeight="1">
      <c r="A200" s="502"/>
    </row>
    <row r="201" spans="1:1" ht="11.1" customHeight="1">
      <c r="A201" s="502"/>
    </row>
    <row r="202" spans="1:1" ht="11.1" customHeight="1">
      <c r="A202" s="502"/>
    </row>
    <row r="203" spans="1:1" ht="11.1" customHeight="1">
      <c r="A203" s="502"/>
    </row>
    <row r="204" spans="1:1" ht="11.1" customHeight="1">
      <c r="A204" s="502"/>
    </row>
    <row r="205" spans="1:1" ht="11.1" customHeight="1">
      <c r="A205" s="502"/>
    </row>
    <row r="206" spans="1:1" ht="11.1" customHeight="1">
      <c r="A206" s="502"/>
    </row>
    <row r="207" spans="1:1" ht="11.1" customHeight="1">
      <c r="A207" s="502"/>
    </row>
    <row r="208" spans="1:1" ht="11.1" customHeight="1">
      <c r="A208" s="502"/>
    </row>
    <row r="209" spans="1:1" ht="11.1" customHeight="1">
      <c r="A209" s="502"/>
    </row>
    <row r="210" spans="1:1" ht="11.1" customHeight="1">
      <c r="A210" s="502"/>
    </row>
    <row r="211" spans="1:1" ht="11.1" customHeight="1">
      <c r="A211" s="502"/>
    </row>
    <row r="212" spans="1:1" ht="11.1" customHeight="1">
      <c r="A212" s="502"/>
    </row>
    <row r="213" spans="1:1" ht="11.1" customHeight="1">
      <c r="A213" s="502"/>
    </row>
    <row r="214" spans="1:1" ht="11.1" customHeight="1">
      <c r="A214" s="502"/>
    </row>
    <row r="215" spans="1:1" ht="11.1" customHeight="1">
      <c r="A215" s="502"/>
    </row>
    <row r="216" spans="1:1" ht="11.1" customHeight="1">
      <c r="A216" s="502"/>
    </row>
    <row r="217" spans="1:1" ht="11.1" customHeight="1">
      <c r="A217" s="502"/>
    </row>
    <row r="218" spans="1:1" ht="11.1" customHeight="1">
      <c r="A218" s="502"/>
    </row>
    <row r="219" spans="1:1" ht="11.1" customHeight="1">
      <c r="A219" s="502"/>
    </row>
    <row r="220" spans="1:1" ht="11.1" customHeight="1">
      <c r="A220" s="502"/>
    </row>
    <row r="221" spans="1:1" ht="11.1" customHeight="1">
      <c r="A221" s="502"/>
    </row>
    <row r="222" spans="1:1" ht="11.1" customHeight="1">
      <c r="A222" s="502"/>
    </row>
    <row r="223" spans="1:1" ht="11.1" customHeight="1">
      <c r="A223" s="502"/>
    </row>
    <row r="224" spans="1:1" ht="11.1" customHeight="1">
      <c r="A224" s="502"/>
    </row>
    <row r="225" spans="1:1" ht="11.1" customHeight="1">
      <c r="A225" s="502"/>
    </row>
    <row r="226" spans="1:1" ht="11.1" customHeight="1">
      <c r="A226" s="502"/>
    </row>
    <row r="227" spans="1:1" ht="11.1" customHeight="1">
      <c r="A227" s="502"/>
    </row>
    <row r="228" spans="1:1" ht="11.1" customHeight="1">
      <c r="A228" s="8"/>
    </row>
    <row r="229" spans="1:1" ht="11.1" customHeight="1">
      <c r="A229" s="8"/>
    </row>
    <row r="230" spans="1:1" ht="11.1" customHeight="1">
      <c r="A230" s="8"/>
    </row>
    <row r="231" spans="1:1" ht="11.1" customHeight="1">
      <c r="A231" s="8"/>
    </row>
    <row r="232" spans="1:1" ht="11.1" customHeight="1">
      <c r="A232" s="8"/>
    </row>
    <row r="233" spans="1:1" ht="11.1" customHeight="1">
      <c r="A233" s="8"/>
    </row>
    <row r="234" spans="1:1" ht="11.1" customHeight="1">
      <c r="A234" s="8"/>
    </row>
    <row r="235" spans="1:1" ht="11.1" customHeight="1">
      <c r="A235" s="8"/>
    </row>
    <row r="236" spans="1:1" ht="11.1" customHeight="1">
      <c r="A236" s="8"/>
    </row>
    <row r="237" spans="1:1" ht="11.1" customHeight="1">
      <c r="A237" s="8"/>
    </row>
    <row r="238" spans="1:1" ht="11.1" customHeight="1">
      <c r="A238" s="8"/>
    </row>
    <row r="239" spans="1:1" ht="11.1" customHeight="1">
      <c r="A239" s="8"/>
    </row>
    <row r="240" spans="1:1" ht="11.1" customHeight="1">
      <c r="A240" s="8"/>
    </row>
    <row r="241" spans="1:1" ht="11.1" customHeight="1">
      <c r="A241" s="8"/>
    </row>
    <row r="242" spans="1:1" ht="11.1" customHeight="1">
      <c r="A242" s="8"/>
    </row>
    <row r="243" spans="1:1" ht="11.1" customHeight="1">
      <c r="A243" s="8"/>
    </row>
    <row r="244" spans="1:1" ht="11.1" customHeight="1">
      <c r="A244" s="8"/>
    </row>
    <row r="245" spans="1:1" ht="11.1" customHeight="1">
      <c r="A245" s="8"/>
    </row>
    <row r="246" spans="1:1" ht="11.1" customHeight="1">
      <c r="A246" s="8"/>
    </row>
    <row r="247" spans="1:1" ht="11.1" customHeight="1">
      <c r="A247" s="8"/>
    </row>
    <row r="248" spans="1:1" ht="11.1" customHeight="1">
      <c r="A248" s="8"/>
    </row>
    <row r="249" spans="1:1" ht="11.1" customHeight="1">
      <c r="A249" s="8"/>
    </row>
    <row r="250" spans="1:1" ht="11.1" customHeight="1">
      <c r="A250" s="8"/>
    </row>
    <row r="251" spans="1:1" ht="11.1" customHeight="1">
      <c r="A251" s="8"/>
    </row>
    <row r="252" spans="1:1" ht="11.1" customHeight="1">
      <c r="A252" s="8"/>
    </row>
    <row r="253" spans="1:1" ht="11.1" customHeight="1">
      <c r="A253" s="8"/>
    </row>
    <row r="254" spans="1:1" ht="11.1" customHeight="1">
      <c r="A254" s="8"/>
    </row>
    <row r="255" spans="1:1" ht="11.1" customHeight="1">
      <c r="A255" s="8"/>
    </row>
    <row r="256" spans="1:1" ht="11.1" customHeight="1">
      <c r="A256" s="8"/>
    </row>
    <row r="257" spans="1:1" ht="11.1" customHeight="1">
      <c r="A257" s="8"/>
    </row>
    <row r="258" spans="1:1" ht="11.1" customHeight="1">
      <c r="A258" s="8"/>
    </row>
    <row r="259" spans="1:1" ht="11.1" customHeight="1">
      <c r="A259" s="8"/>
    </row>
    <row r="260" spans="1:1" ht="11.1" customHeight="1">
      <c r="A260" s="8"/>
    </row>
    <row r="261" spans="1:1" ht="11.1" customHeight="1">
      <c r="A261" s="8"/>
    </row>
    <row r="262" spans="1:1" ht="11.1" customHeight="1">
      <c r="A262" s="8"/>
    </row>
    <row r="263" spans="1:1" ht="11.1" customHeight="1">
      <c r="A263" s="8"/>
    </row>
    <row r="264" spans="1:1" ht="11.1" customHeight="1">
      <c r="A264" s="8"/>
    </row>
    <row r="265" spans="1:1" ht="11.1" customHeight="1">
      <c r="A265" s="8"/>
    </row>
    <row r="266" spans="1:1" ht="11.1" customHeight="1">
      <c r="A266" s="8"/>
    </row>
    <row r="267" spans="1:1" ht="11.1" customHeight="1">
      <c r="A267" s="8"/>
    </row>
    <row r="268" spans="1:1" ht="11.1" customHeight="1">
      <c r="A268" s="8"/>
    </row>
    <row r="269" spans="1:1" ht="11.1" customHeight="1">
      <c r="A269" s="8"/>
    </row>
    <row r="270" spans="1:1" ht="11.1" customHeight="1">
      <c r="A270" s="8"/>
    </row>
    <row r="271" spans="1:1" ht="11.1" customHeight="1">
      <c r="A271" s="8"/>
    </row>
    <row r="272" spans="1:1" ht="11.1" customHeight="1">
      <c r="A272" s="8"/>
    </row>
    <row r="273" spans="1:1" ht="11.1" customHeight="1">
      <c r="A273" s="8"/>
    </row>
    <row r="274" spans="1:1" ht="11.1" customHeight="1">
      <c r="A274" s="8"/>
    </row>
    <row r="275" spans="1:1" ht="11.1" customHeight="1">
      <c r="A275" s="8"/>
    </row>
    <row r="276" spans="1:1" ht="11.1" customHeight="1">
      <c r="A276" s="8"/>
    </row>
    <row r="277" spans="1:1" ht="11.1" customHeight="1">
      <c r="A277" s="8"/>
    </row>
    <row r="278" spans="1:1" ht="11.1" customHeight="1">
      <c r="A278" s="8"/>
    </row>
    <row r="279" spans="1:1" ht="11.1" customHeight="1">
      <c r="A279" s="8"/>
    </row>
    <row r="280" spans="1:1" ht="11.1" customHeight="1">
      <c r="A280" s="8"/>
    </row>
    <row r="281" spans="1:1" ht="11.1" customHeight="1">
      <c r="A281" s="8"/>
    </row>
    <row r="282" spans="1:1" ht="11.1" customHeight="1">
      <c r="A282" s="8"/>
    </row>
    <row r="283" spans="1:1" ht="11.1" customHeight="1">
      <c r="A283" s="8"/>
    </row>
    <row r="284" spans="1:1" ht="11.1" customHeight="1">
      <c r="A284" s="8"/>
    </row>
    <row r="285" spans="1:1" ht="11.1" customHeight="1">
      <c r="A285" s="8"/>
    </row>
    <row r="286" spans="1:1" ht="11.1" customHeight="1">
      <c r="A286" s="8"/>
    </row>
    <row r="287" spans="1:1" ht="11.1" customHeight="1">
      <c r="A287" s="8"/>
    </row>
    <row r="288" spans="1:1" ht="11.1" customHeight="1">
      <c r="A288" s="8"/>
    </row>
  </sheetData>
  <mergeCells count="15">
    <mergeCell ref="U54:U57"/>
    <mergeCell ref="P4:T4"/>
    <mergeCell ref="B17:T18"/>
    <mergeCell ref="M62:T63"/>
    <mergeCell ref="R56:R57"/>
    <mergeCell ref="S56:S57"/>
    <mergeCell ref="T56:T57"/>
    <mergeCell ref="A95:A187"/>
    <mergeCell ref="A198:A227"/>
    <mergeCell ref="N56:N57"/>
    <mergeCell ref="P56:P57"/>
    <mergeCell ref="Q56:Q57"/>
    <mergeCell ref="O56:O57"/>
    <mergeCell ref="A19:A57"/>
    <mergeCell ref="B62:I63"/>
  </mergeCells>
  <printOptions horizontalCentered="1"/>
  <pageMargins left="0.19685039370078741" right="0.19685039370078741" top="0.39370078740157483" bottom="0.39370078740157483" header="0" footer="0.19685039370078741"/>
  <pageSetup paperSize="9" scale="87" orientation="portrait" r:id="rId1"/>
  <headerFooter>
    <oddFooter>&amp;L&amp;"Arial,Regular"&amp;8&amp;K00-014        Die Raten sind gültig ab 01.01.2024; Änderungen vorbehalten.
        Alle Preise verstehen sich in CHF ohne Mehrwertsteuer, Zölle, Steuern und sonstige Abgaben.
&amp;R&amp;G</oddFooter>
  </headerFooter>
  <drawing r:id="rId2"/>
  <legacyDrawingHF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A1:WVV39"/>
  <sheetViews>
    <sheetView showGridLines="0" view="pageBreakPreview" topLeftCell="A14" zoomScale="115" zoomScaleNormal="100" zoomScaleSheetLayoutView="115" zoomScalePageLayoutView="115" workbookViewId="0">
      <selection activeCell="O48" sqref="O48"/>
    </sheetView>
  </sheetViews>
  <sheetFormatPr defaultColWidth="9.25" defaultRowHeight="11.1" customHeight="1"/>
  <cols>
    <col min="1" max="1" width="6.125" style="360" customWidth="1"/>
    <col min="2" max="2" width="6.125" style="349" customWidth="1"/>
    <col min="3" max="3" width="8.75" style="349" customWidth="1"/>
    <col min="4" max="4" width="4.25" style="361" customWidth="1"/>
    <col min="5" max="5" width="9.375" style="349" customWidth="1"/>
    <col min="6" max="6" width="6.125" style="349" customWidth="1"/>
    <col min="7" max="7" width="8.125" style="349" customWidth="1"/>
    <col min="8" max="12" width="6.125" style="349" customWidth="1"/>
    <col min="13" max="13" width="4.25" style="349" customWidth="1"/>
    <col min="14" max="14" width="2.125" style="349" customWidth="1"/>
    <col min="15" max="256" width="9.25" style="349"/>
    <col min="257" max="258" width="6.125" style="349" customWidth="1"/>
    <col min="259" max="259" width="7.25" style="349" customWidth="1"/>
    <col min="260" max="260" width="4.25" style="349" customWidth="1"/>
    <col min="261" max="261" width="9.375" style="349" customWidth="1"/>
    <col min="262" max="262" width="6.125" style="349" customWidth="1"/>
    <col min="263" max="263" width="8.125" style="349" customWidth="1"/>
    <col min="264" max="268" width="6.125" style="349" customWidth="1"/>
    <col min="269" max="269" width="4.25" style="349" customWidth="1"/>
    <col min="270" max="270" width="2.125" style="349" customWidth="1"/>
    <col min="271" max="512" width="9.25" style="349"/>
    <col min="513" max="514" width="6.125" style="349" customWidth="1"/>
    <col min="515" max="515" width="7.25" style="349" customWidth="1"/>
    <col min="516" max="516" width="4.25" style="349" customWidth="1"/>
    <col min="517" max="517" width="9.375" style="349" customWidth="1"/>
    <col min="518" max="518" width="6.125" style="349" customWidth="1"/>
    <col min="519" max="519" width="8.125" style="349" customWidth="1"/>
    <col min="520" max="524" width="6.125" style="349" customWidth="1"/>
    <col min="525" max="525" width="4.25" style="349" customWidth="1"/>
    <col min="526" max="526" width="2.125" style="349" customWidth="1"/>
    <col min="527" max="768" width="9.25" style="349"/>
    <col min="769" max="770" width="6.125" style="349" customWidth="1"/>
    <col min="771" max="771" width="7.25" style="349" customWidth="1"/>
    <col min="772" max="772" width="4.25" style="349" customWidth="1"/>
    <col min="773" max="773" width="9.375" style="349" customWidth="1"/>
    <col min="774" max="774" width="6.125" style="349" customWidth="1"/>
    <col min="775" max="775" width="8.125" style="349" customWidth="1"/>
    <col min="776" max="780" width="6.125" style="349" customWidth="1"/>
    <col min="781" max="781" width="4.25" style="349" customWidth="1"/>
    <col min="782" max="782" width="2.125" style="349" customWidth="1"/>
    <col min="783" max="1024" width="9.25" style="349"/>
    <col min="1025" max="1026" width="6.125" style="349" customWidth="1"/>
    <col min="1027" max="1027" width="7.25" style="349" customWidth="1"/>
    <col min="1028" max="1028" width="4.25" style="349" customWidth="1"/>
    <col min="1029" max="1029" width="9.375" style="349" customWidth="1"/>
    <col min="1030" max="1030" width="6.125" style="349" customWidth="1"/>
    <col min="1031" max="1031" width="8.125" style="349" customWidth="1"/>
    <col min="1032" max="1036" width="6.125" style="349" customWidth="1"/>
    <col min="1037" max="1037" width="4.25" style="349" customWidth="1"/>
    <col min="1038" max="1038" width="2.125" style="349" customWidth="1"/>
    <col min="1039" max="1280" width="9.25" style="349"/>
    <col min="1281" max="1282" width="6.125" style="349" customWidth="1"/>
    <col min="1283" max="1283" width="7.25" style="349" customWidth="1"/>
    <col min="1284" max="1284" width="4.25" style="349" customWidth="1"/>
    <col min="1285" max="1285" width="9.375" style="349" customWidth="1"/>
    <col min="1286" max="1286" width="6.125" style="349" customWidth="1"/>
    <col min="1287" max="1287" width="8.125" style="349" customWidth="1"/>
    <col min="1288" max="1292" width="6.125" style="349" customWidth="1"/>
    <col min="1293" max="1293" width="4.25" style="349" customWidth="1"/>
    <col min="1294" max="1294" width="2.125" style="349" customWidth="1"/>
    <col min="1295" max="1536" width="9.25" style="349"/>
    <col min="1537" max="1538" width="6.125" style="349" customWidth="1"/>
    <col min="1539" max="1539" width="7.25" style="349" customWidth="1"/>
    <col min="1540" max="1540" width="4.25" style="349" customWidth="1"/>
    <col min="1541" max="1541" width="9.375" style="349" customWidth="1"/>
    <col min="1542" max="1542" width="6.125" style="349" customWidth="1"/>
    <col min="1543" max="1543" width="8.125" style="349" customWidth="1"/>
    <col min="1544" max="1548" width="6.125" style="349" customWidth="1"/>
    <col min="1549" max="1549" width="4.25" style="349" customWidth="1"/>
    <col min="1550" max="1550" width="2.125" style="349" customWidth="1"/>
    <col min="1551" max="1792" width="9.25" style="349"/>
    <col min="1793" max="1794" width="6.125" style="349" customWidth="1"/>
    <col min="1795" max="1795" width="7.25" style="349" customWidth="1"/>
    <col min="1796" max="1796" width="4.25" style="349" customWidth="1"/>
    <col min="1797" max="1797" width="9.375" style="349" customWidth="1"/>
    <col min="1798" max="1798" width="6.125" style="349" customWidth="1"/>
    <col min="1799" max="1799" width="8.125" style="349" customWidth="1"/>
    <col min="1800" max="1804" width="6.125" style="349" customWidth="1"/>
    <col min="1805" max="1805" width="4.25" style="349" customWidth="1"/>
    <col min="1806" max="1806" width="2.125" style="349" customWidth="1"/>
    <col min="1807" max="2048" width="9.25" style="349"/>
    <col min="2049" max="2050" width="6.125" style="349" customWidth="1"/>
    <col min="2051" max="2051" width="7.25" style="349" customWidth="1"/>
    <col min="2052" max="2052" width="4.25" style="349" customWidth="1"/>
    <col min="2053" max="2053" width="9.375" style="349" customWidth="1"/>
    <col min="2054" max="2054" width="6.125" style="349" customWidth="1"/>
    <col min="2055" max="2055" width="8.125" style="349" customWidth="1"/>
    <col min="2056" max="2060" width="6.125" style="349" customWidth="1"/>
    <col min="2061" max="2061" width="4.25" style="349" customWidth="1"/>
    <col min="2062" max="2062" width="2.125" style="349" customWidth="1"/>
    <col min="2063" max="2304" width="9.25" style="349"/>
    <col min="2305" max="2306" width="6.125" style="349" customWidth="1"/>
    <col min="2307" max="2307" width="7.25" style="349" customWidth="1"/>
    <col min="2308" max="2308" width="4.25" style="349" customWidth="1"/>
    <col min="2309" max="2309" width="9.375" style="349" customWidth="1"/>
    <col min="2310" max="2310" width="6.125" style="349" customWidth="1"/>
    <col min="2311" max="2311" width="8.125" style="349" customWidth="1"/>
    <col min="2312" max="2316" width="6.125" style="349" customWidth="1"/>
    <col min="2317" max="2317" width="4.25" style="349" customWidth="1"/>
    <col min="2318" max="2318" width="2.125" style="349" customWidth="1"/>
    <col min="2319" max="2560" width="9.25" style="349"/>
    <col min="2561" max="2562" width="6.125" style="349" customWidth="1"/>
    <col min="2563" max="2563" width="7.25" style="349" customWidth="1"/>
    <col min="2564" max="2564" width="4.25" style="349" customWidth="1"/>
    <col min="2565" max="2565" width="9.375" style="349" customWidth="1"/>
    <col min="2566" max="2566" width="6.125" style="349" customWidth="1"/>
    <col min="2567" max="2567" width="8.125" style="349" customWidth="1"/>
    <col min="2568" max="2572" width="6.125" style="349" customWidth="1"/>
    <col min="2573" max="2573" width="4.25" style="349" customWidth="1"/>
    <col min="2574" max="2574" width="2.125" style="349" customWidth="1"/>
    <col min="2575" max="2816" width="9.25" style="349"/>
    <col min="2817" max="2818" width="6.125" style="349" customWidth="1"/>
    <col min="2819" max="2819" width="7.25" style="349" customWidth="1"/>
    <col min="2820" max="2820" width="4.25" style="349" customWidth="1"/>
    <col min="2821" max="2821" width="9.375" style="349" customWidth="1"/>
    <col min="2822" max="2822" width="6.125" style="349" customWidth="1"/>
    <col min="2823" max="2823" width="8.125" style="349" customWidth="1"/>
    <col min="2824" max="2828" width="6.125" style="349" customWidth="1"/>
    <col min="2829" max="2829" width="4.25" style="349" customWidth="1"/>
    <col min="2830" max="2830" width="2.125" style="349" customWidth="1"/>
    <col min="2831" max="3072" width="9.25" style="349"/>
    <col min="3073" max="3074" width="6.125" style="349" customWidth="1"/>
    <col min="3075" max="3075" width="7.25" style="349" customWidth="1"/>
    <col min="3076" max="3076" width="4.25" style="349" customWidth="1"/>
    <col min="3077" max="3077" width="9.375" style="349" customWidth="1"/>
    <col min="3078" max="3078" width="6.125" style="349" customWidth="1"/>
    <col min="3079" max="3079" width="8.125" style="349" customWidth="1"/>
    <col min="3080" max="3084" width="6.125" style="349" customWidth="1"/>
    <col min="3085" max="3085" width="4.25" style="349" customWidth="1"/>
    <col min="3086" max="3086" width="2.125" style="349" customWidth="1"/>
    <col min="3087" max="3328" width="9.25" style="349"/>
    <col min="3329" max="3330" width="6.125" style="349" customWidth="1"/>
    <col min="3331" max="3331" width="7.25" style="349" customWidth="1"/>
    <col min="3332" max="3332" width="4.25" style="349" customWidth="1"/>
    <col min="3333" max="3333" width="9.375" style="349" customWidth="1"/>
    <col min="3334" max="3334" width="6.125" style="349" customWidth="1"/>
    <col min="3335" max="3335" width="8.125" style="349" customWidth="1"/>
    <col min="3336" max="3340" width="6.125" style="349" customWidth="1"/>
    <col min="3341" max="3341" width="4.25" style="349" customWidth="1"/>
    <col min="3342" max="3342" width="2.125" style="349" customWidth="1"/>
    <col min="3343" max="3584" width="9.25" style="349"/>
    <col min="3585" max="3586" width="6.125" style="349" customWidth="1"/>
    <col min="3587" max="3587" width="7.25" style="349" customWidth="1"/>
    <col min="3588" max="3588" width="4.25" style="349" customWidth="1"/>
    <col min="3589" max="3589" width="9.375" style="349" customWidth="1"/>
    <col min="3590" max="3590" width="6.125" style="349" customWidth="1"/>
    <col min="3591" max="3591" width="8.125" style="349" customWidth="1"/>
    <col min="3592" max="3596" width="6.125" style="349" customWidth="1"/>
    <col min="3597" max="3597" width="4.25" style="349" customWidth="1"/>
    <col min="3598" max="3598" width="2.125" style="349" customWidth="1"/>
    <col min="3599" max="3840" width="9.25" style="349"/>
    <col min="3841" max="3842" width="6.125" style="349" customWidth="1"/>
    <col min="3843" max="3843" width="7.25" style="349" customWidth="1"/>
    <col min="3844" max="3844" width="4.25" style="349" customWidth="1"/>
    <col min="3845" max="3845" width="9.375" style="349" customWidth="1"/>
    <col min="3846" max="3846" width="6.125" style="349" customWidth="1"/>
    <col min="3847" max="3847" width="8.125" style="349" customWidth="1"/>
    <col min="3848" max="3852" width="6.125" style="349" customWidth="1"/>
    <col min="3853" max="3853" width="4.25" style="349" customWidth="1"/>
    <col min="3854" max="3854" width="2.125" style="349" customWidth="1"/>
    <col min="3855" max="4096" width="9.25" style="349"/>
    <col min="4097" max="4098" width="6.125" style="349" customWidth="1"/>
    <col min="4099" max="4099" width="7.25" style="349" customWidth="1"/>
    <col min="4100" max="4100" width="4.25" style="349" customWidth="1"/>
    <col min="4101" max="4101" width="9.375" style="349" customWidth="1"/>
    <col min="4102" max="4102" width="6.125" style="349" customWidth="1"/>
    <col min="4103" max="4103" width="8.125" style="349" customWidth="1"/>
    <col min="4104" max="4108" width="6.125" style="349" customWidth="1"/>
    <col min="4109" max="4109" width="4.25" style="349" customWidth="1"/>
    <col min="4110" max="4110" width="2.125" style="349" customWidth="1"/>
    <col min="4111" max="4352" width="9.25" style="349"/>
    <col min="4353" max="4354" width="6.125" style="349" customWidth="1"/>
    <col min="4355" max="4355" width="7.25" style="349" customWidth="1"/>
    <col min="4356" max="4356" width="4.25" style="349" customWidth="1"/>
    <col min="4357" max="4357" width="9.375" style="349" customWidth="1"/>
    <col min="4358" max="4358" width="6.125" style="349" customWidth="1"/>
    <col min="4359" max="4359" width="8.125" style="349" customWidth="1"/>
    <col min="4360" max="4364" width="6.125" style="349" customWidth="1"/>
    <col min="4365" max="4365" width="4.25" style="349" customWidth="1"/>
    <col min="4366" max="4366" width="2.125" style="349" customWidth="1"/>
    <col min="4367" max="4608" width="9.25" style="349"/>
    <col min="4609" max="4610" width="6.125" style="349" customWidth="1"/>
    <col min="4611" max="4611" width="7.25" style="349" customWidth="1"/>
    <col min="4612" max="4612" width="4.25" style="349" customWidth="1"/>
    <col min="4613" max="4613" width="9.375" style="349" customWidth="1"/>
    <col min="4614" max="4614" width="6.125" style="349" customWidth="1"/>
    <col min="4615" max="4615" width="8.125" style="349" customWidth="1"/>
    <col min="4616" max="4620" width="6.125" style="349" customWidth="1"/>
    <col min="4621" max="4621" width="4.25" style="349" customWidth="1"/>
    <col min="4622" max="4622" width="2.125" style="349" customWidth="1"/>
    <col min="4623" max="4864" width="9.25" style="349"/>
    <col min="4865" max="4866" width="6.125" style="349" customWidth="1"/>
    <col min="4867" max="4867" width="7.25" style="349" customWidth="1"/>
    <col min="4868" max="4868" width="4.25" style="349" customWidth="1"/>
    <col min="4869" max="4869" width="9.375" style="349" customWidth="1"/>
    <col min="4870" max="4870" width="6.125" style="349" customWidth="1"/>
    <col min="4871" max="4871" width="8.125" style="349" customWidth="1"/>
    <col min="4872" max="4876" width="6.125" style="349" customWidth="1"/>
    <col min="4877" max="4877" width="4.25" style="349" customWidth="1"/>
    <col min="4878" max="4878" width="2.125" style="349" customWidth="1"/>
    <col min="4879" max="5120" width="9.25" style="349"/>
    <col min="5121" max="5122" width="6.125" style="349" customWidth="1"/>
    <col min="5123" max="5123" width="7.25" style="349" customWidth="1"/>
    <col min="5124" max="5124" width="4.25" style="349" customWidth="1"/>
    <col min="5125" max="5125" width="9.375" style="349" customWidth="1"/>
    <col min="5126" max="5126" width="6.125" style="349" customWidth="1"/>
    <col min="5127" max="5127" width="8.125" style="349" customWidth="1"/>
    <col min="5128" max="5132" width="6.125" style="349" customWidth="1"/>
    <col min="5133" max="5133" width="4.25" style="349" customWidth="1"/>
    <col min="5134" max="5134" width="2.125" style="349" customWidth="1"/>
    <col min="5135" max="5376" width="9.25" style="349"/>
    <col min="5377" max="5378" width="6.125" style="349" customWidth="1"/>
    <col min="5379" max="5379" width="7.25" style="349" customWidth="1"/>
    <col min="5380" max="5380" width="4.25" style="349" customWidth="1"/>
    <col min="5381" max="5381" width="9.375" style="349" customWidth="1"/>
    <col min="5382" max="5382" width="6.125" style="349" customWidth="1"/>
    <col min="5383" max="5383" width="8.125" style="349" customWidth="1"/>
    <col min="5384" max="5388" width="6.125" style="349" customWidth="1"/>
    <col min="5389" max="5389" width="4.25" style="349" customWidth="1"/>
    <col min="5390" max="5390" width="2.125" style="349" customWidth="1"/>
    <col min="5391" max="5632" width="9.25" style="349"/>
    <col min="5633" max="5634" width="6.125" style="349" customWidth="1"/>
    <col min="5635" max="5635" width="7.25" style="349" customWidth="1"/>
    <col min="5636" max="5636" width="4.25" style="349" customWidth="1"/>
    <col min="5637" max="5637" width="9.375" style="349" customWidth="1"/>
    <col min="5638" max="5638" width="6.125" style="349" customWidth="1"/>
    <col min="5639" max="5639" width="8.125" style="349" customWidth="1"/>
    <col min="5640" max="5644" width="6.125" style="349" customWidth="1"/>
    <col min="5645" max="5645" width="4.25" style="349" customWidth="1"/>
    <col min="5646" max="5646" width="2.125" style="349" customWidth="1"/>
    <col min="5647" max="5888" width="9.25" style="349"/>
    <col min="5889" max="5890" width="6.125" style="349" customWidth="1"/>
    <col min="5891" max="5891" width="7.25" style="349" customWidth="1"/>
    <col min="5892" max="5892" width="4.25" style="349" customWidth="1"/>
    <col min="5893" max="5893" width="9.375" style="349" customWidth="1"/>
    <col min="5894" max="5894" width="6.125" style="349" customWidth="1"/>
    <col min="5895" max="5895" width="8.125" style="349" customWidth="1"/>
    <col min="5896" max="5900" width="6.125" style="349" customWidth="1"/>
    <col min="5901" max="5901" width="4.25" style="349" customWidth="1"/>
    <col min="5902" max="5902" width="2.125" style="349" customWidth="1"/>
    <col min="5903" max="6144" width="9.25" style="349"/>
    <col min="6145" max="6146" width="6.125" style="349" customWidth="1"/>
    <col min="6147" max="6147" width="7.25" style="349" customWidth="1"/>
    <col min="6148" max="6148" width="4.25" style="349" customWidth="1"/>
    <col min="6149" max="6149" width="9.375" style="349" customWidth="1"/>
    <col min="6150" max="6150" width="6.125" style="349" customWidth="1"/>
    <col min="6151" max="6151" width="8.125" style="349" customWidth="1"/>
    <col min="6152" max="6156" width="6.125" style="349" customWidth="1"/>
    <col min="6157" max="6157" width="4.25" style="349" customWidth="1"/>
    <col min="6158" max="6158" width="2.125" style="349" customWidth="1"/>
    <col min="6159" max="6400" width="9.25" style="349"/>
    <col min="6401" max="6402" width="6.125" style="349" customWidth="1"/>
    <col min="6403" max="6403" width="7.25" style="349" customWidth="1"/>
    <col min="6404" max="6404" width="4.25" style="349" customWidth="1"/>
    <col min="6405" max="6405" width="9.375" style="349" customWidth="1"/>
    <col min="6406" max="6406" width="6.125" style="349" customWidth="1"/>
    <col min="6407" max="6407" width="8.125" style="349" customWidth="1"/>
    <col min="6408" max="6412" width="6.125" style="349" customWidth="1"/>
    <col min="6413" max="6413" width="4.25" style="349" customWidth="1"/>
    <col min="6414" max="6414" width="2.125" style="349" customWidth="1"/>
    <col min="6415" max="6656" width="9.25" style="349"/>
    <col min="6657" max="6658" width="6.125" style="349" customWidth="1"/>
    <col min="6659" max="6659" width="7.25" style="349" customWidth="1"/>
    <col min="6660" max="6660" width="4.25" style="349" customWidth="1"/>
    <col min="6661" max="6661" width="9.375" style="349" customWidth="1"/>
    <col min="6662" max="6662" width="6.125" style="349" customWidth="1"/>
    <col min="6663" max="6663" width="8.125" style="349" customWidth="1"/>
    <col min="6664" max="6668" width="6.125" style="349" customWidth="1"/>
    <col min="6669" max="6669" width="4.25" style="349" customWidth="1"/>
    <col min="6670" max="6670" width="2.125" style="349" customWidth="1"/>
    <col min="6671" max="6912" width="9.25" style="349"/>
    <col min="6913" max="6914" width="6.125" style="349" customWidth="1"/>
    <col min="6915" max="6915" width="7.25" style="349" customWidth="1"/>
    <col min="6916" max="6916" width="4.25" style="349" customWidth="1"/>
    <col min="6917" max="6917" width="9.375" style="349" customWidth="1"/>
    <col min="6918" max="6918" width="6.125" style="349" customWidth="1"/>
    <col min="6919" max="6919" width="8.125" style="349" customWidth="1"/>
    <col min="6920" max="6924" width="6.125" style="349" customWidth="1"/>
    <col min="6925" max="6925" width="4.25" style="349" customWidth="1"/>
    <col min="6926" max="6926" width="2.125" style="349" customWidth="1"/>
    <col min="6927" max="7168" width="9.25" style="349"/>
    <col min="7169" max="7170" width="6.125" style="349" customWidth="1"/>
    <col min="7171" max="7171" width="7.25" style="349" customWidth="1"/>
    <col min="7172" max="7172" width="4.25" style="349" customWidth="1"/>
    <col min="7173" max="7173" width="9.375" style="349" customWidth="1"/>
    <col min="7174" max="7174" width="6.125" style="349" customWidth="1"/>
    <col min="7175" max="7175" width="8.125" style="349" customWidth="1"/>
    <col min="7176" max="7180" width="6.125" style="349" customWidth="1"/>
    <col min="7181" max="7181" width="4.25" style="349" customWidth="1"/>
    <col min="7182" max="7182" width="2.125" style="349" customWidth="1"/>
    <col min="7183" max="7424" width="9.25" style="349"/>
    <col min="7425" max="7426" width="6.125" style="349" customWidth="1"/>
    <col min="7427" max="7427" width="7.25" style="349" customWidth="1"/>
    <col min="7428" max="7428" width="4.25" style="349" customWidth="1"/>
    <col min="7429" max="7429" width="9.375" style="349" customWidth="1"/>
    <col min="7430" max="7430" width="6.125" style="349" customWidth="1"/>
    <col min="7431" max="7431" width="8.125" style="349" customWidth="1"/>
    <col min="7432" max="7436" width="6.125" style="349" customWidth="1"/>
    <col min="7437" max="7437" width="4.25" style="349" customWidth="1"/>
    <col min="7438" max="7438" width="2.125" style="349" customWidth="1"/>
    <col min="7439" max="7680" width="9.25" style="349"/>
    <col min="7681" max="7682" width="6.125" style="349" customWidth="1"/>
    <col min="7683" max="7683" width="7.25" style="349" customWidth="1"/>
    <col min="7684" max="7684" width="4.25" style="349" customWidth="1"/>
    <col min="7685" max="7685" width="9.375" style="349" customWidth="1"/>
    <col min="7686" max="7686" width="6.125" style="349" customWidth="1"/>
    <col min="7687" max="7687" width="8.125" style="349" customWidth="1"/>
    <col min="7688" max="7692" width="6.125" style="349" customWidth="1"/>
    <col min="7693" max="7693" width="4.25" style="349" customWidth="1"/>
    <col min="7694" max="7694" width="2.125" style="349" customWidth="1"/>
    <col min="7695" max="7936" width="9.25" style="349"/>
    <col min="7937" max="7938" width="6.125" style="349" customWidth="1"/>
    <col min="7939" max="7939" width="7.25" style="349" customWidth="1"/>
    <col min="7940" max="7940" width="4.25" style="349" customWidth="1"/>
    <col min="7941" max="7941" width="9.375" style="349" customWidth="1"/>
    <col min="7942" max="7942" width="6.125" style="349" customWidth="1"/>
    <col min="7943" max="7943" width="8.125" style="349" customWidth="1"/>
    <col min="7944" max="7948" width="6.125" style="349" customWidth="1"/>
    <col min="7949" max="7949" width="4.25" style="349" customWidth="1"/>
    <col min="7950" max="7950" width="2.125" style="349" customWidth="1"/>
    <col min="7951" max="8192" width="9.25" style="349"/>
    <col min="8193" max="8194" width="6.125" style="349" customWidth="1"/>
    <col min="8195" max="8195" width="7.25" style="349" customWidth="1"/>
    <col min="8196" max="8196" width="4.25" style="349" customWidth="1"/>
    <col min="8197" max="8197" width="9.375" style="349" customWidth="1"/>
    <col min="8198" max="8198" width="6.125" style="349" customWidth="1"/>
    <col min="8199" max="8199" width="8.125" style="349" customWidth="1"/>
    <col min="8200" max="8204" width="6.125" style="349" customWidth="1"/>
    <col min="8205" max="8205" width="4.25" style="349" customWidth="1"/>
    <col min="8206" max="8206" width="2.125" style="349" customWidth="1"/>
    <col min="8207" max="8448" width="9.25" style="349"/>
    <col min="8449" max="8450" width="6.125" style="349" customWidth="1"/>
    <col min="8451" max="8451" width="7.25" style="349" customWidth="1"/>
    <col min="8452" max="8452" width="4.25" style="349" customWidth="1"/>
    <col min="8453" max="8453" width="9.375" style="349" customWidth="1"/>
    <col min="8454" max="8454" width="6.125" style="349" customWidth="1"/>
    <col min="8455" max="8455" width="8.125" style="349" customWidth="1"/>
    <col min="8456" max="8460" width="6.125" style="349" customWidth="1"/>
    <col min="8461" max="8461" width="4.25" style="349" customWidth="1"/>
    <col min="8462" max="8462" width="2.125" style="349" customWidth="1"/>
    <col min="8463" max="8704" width="9.25" style="349"/>
    <col min="8705" max="8706" width="6.125" style="349" customWidth="1"/>
    <col min="8707" max="8707" width="7.25" style="349" customWidth="1"/>
    <col min="8708" max="8708" width="4.25" style="349" customWidth="1"/>
    <col min="8709" max="8709" width="9.375" style="349" customWidth="1"/>
    <col min="8710" max="8710" width="6.125" style="349" customWidth="1"/>
    <col min="8711" max="8711" width="8.125" style="349" customWidth="1"/>
    <col min="8712" max="8716" width="6.125" style="349" customWidth="1"/>
    <col min="8717" max="8717" width="4.25" style="349" customWidth="1"/>
    <col min="8718" max="8718" width="2.125" style="349" customWidth="1"/>
    <col min="8719" max="8960" width="9.25" style="349"/>
    <col min="8961" max="8962" width="6.125" style="349" customWidth="1"/>
    <col min="8963" max="8963" width="7.25" style="349" customWidth="1"/>
    <col min="8964" max="8964" width="4.25" style="349" customWidth="1"/>
    <col min="8965" max="8965" width="9.375" style="349" customWidth="1"/>
    <col min="8966" max="8966" width="6.125" style="349" customWidth="1"/>
    <col min="8967" max="8967" width="8.125" style="349" customWidth="1"/>
    <col min="8968" max="8972" width="6.125" style="349" customWidth="1"/>
    <col min="8973" max="8973" width="4.25" style="349" customWidth="1"/>
    <col min="8974" max="8974" width="2.125" style="349" customWidth="1"/>
    <col min="8975" max="9216" width="9.25" style="349"/>
    <col min="9217" max="9218" width="6.125" style="349" customWidth="1"/>
    <col min="9219" max="9219" width="7.25" style="349" customWidth="1"/>
    <col min="9220" max="9220" width="4.25" style="349" customWidth="1"/>
    <col min="9221" max="9221" width="9.375" style="349" customWidth="1"/>
    <col min="9222" max="9222" width="6.125" style="349" customWidth="1"/>
    <col min="9223" max="9223" width="8.125" style="349" customWidth="1"/>
    <col min="9224" max="9228" width="6.125" style="349" customWidth="1"/>
    <col min="9229" max="9229" width="4.25" style="349" customWidth="1"/>
    <col min="9230" max="9230" width="2.125" style="349" customWidth="1"/>
    <col min="9231" max="9472" width="9.25" style="349"/>
    <col min="9473" max="9474" width="6.125" style="349" customWidth="1"/>
    <col min="9475" max="9475" width="7.25" style="349" customWidth="1"/>
    <col min="9476" max="9476" width="4.25" style="349" customWidth="1"/>
    <col min="9477" max="9477" width="9.375" style="349" customWidth="1"/>
    <col min="9478" max="9478" width="6.125" style="349" customWidth="1"/>
    <col min="9479" max="9479" width="8.125" style="349" customWidth="1"/>
    <col min="9480" max="9484" width="6.125" style="349" customWidth="1"/>
    <col min="9485" max="9485" width="4.25" style="349" customWidth="1"/>
    <col min="9486" max="9486" width="2.125" style="349" customWidth="1"/>
    <col min="9487" max="9728" width="9.25" style="349"/>
    <col min="9729" max="9730" width="6.125" style="349" customWidth="1"/>
    <col min="9731" max="9731" width="7.25" style="349" customWidth="1"/>
    <col min="9732" max="9732" width="4.25" style="349" customWidth="1"/>
    <col min="9733" max="9733" width="9.375" style="349" customWidth="1"/>
    <col min="9734" max="9734" width="6.125" style="349" customWidth="1"/>
    <col min="9735" max="9735" width="8.125" style="349" customWidth="1"/>
    <col min="9736" max="9740" width="6.125" style="349" customWidth="1"/>
    <col min="9741" max="9741" width="4.25" style="349" customWidth="1"/>
    <col min="9742" max="9742" width="2.125" style="349" customWidth="1"/>
    <col min="9743" max="9984" width="9.25" style="349"/>
    <col min="9985" max="9986" width="6.125" style="349" customWidth="1"/>
    <col min="9987" max="9987" width="7.25" style="349" customWidth="1"/>
    <col min="9988" max="9988" width="4.25" style="349" customWidth="1"/>
    <col min="9989" max="9989" width="9.375" style="349" customWidth="1"/>
    <col min="9990" max="9990" width="6.125" style="349" customWidth="1"/>
    <col min="9991" max="9991" width="8.125" style="349" customWidth="1"/>
    <col min="9992" max="9996" width="6.125" style="349" customWidth="1"/>
    <col min="9997" max="9997" width="4.25" style="349" customWidth="1"/>
    <col min="9998" max="9998" width="2.125" style="349" customWidth="1"/>
    <col min="9999" max="10240" width="9.25" style="349"/>
    <col min="10241" max="10242" width="6.125" style="349" customWidth="1"/>
    <col min="10243" max="10243" width="7.25" style="349" customWidth="1"/>
    <col min="10244" max="10244" width="4.25" style="349" customWidth="1"/>
    <col min="10245" max="10245" width="9.375" style="349" customWidth="1"/>
    <col min="10246" max="10246" width="6.125" style="349" customWidth="1"/>
    <col min="10247" max="10247" width="8.125" style="349" customWidth="1"/>
    <col min="10248" max="10252" width="6.125" style="349" customWidth="1"/>
    <col min="10253" max="10253" width="4.25" style="349" customWidth="1"/>
    <col min="10254" max="10254" width="2.125" style="349" customWidth="1"/>
    <col min="10255" max="10496" width="9.25" style="349"/>
    <col min="10497" max="10498" width="6.125" style="349" customWidth="1"/>
    <col min="10499" max="10499" width="7.25" style="349" customWidth="1"/>
    <col min="10500" max="10500" width="4.25" style="349" customWidth="1"/>
    <col min="10501" max="10501" width="9.375" style="349" customWidth="1"/>
    <col min="10502" max="10502" width="6.125" style="349" customWidth="1"/>
    <col min="10503" max="10503" width="8.125" style="349" customWidth="1"/>
    <col min="10504" max="10508" width="6.125" style="349" customWidth="1"/>
    <col min="10509" max="10509" width="4.25" style="349" customWidth="1"/>
    <col min="10510" max="10510" width="2.125" style="349" customWidth="1"/>
    <col min="10511" max="10752" width="9.25" style="349"/>
    <col min="10753" max="10754" width="6.125" style="349" customWidth="1"/>
    <col min="10755" max="10755" width="7.25" style="349" customWidth="1"/>
    <col min="10756" max="10756" width="4.25" style="349" customWidth="1"/>
    <col min="10757" max="10757" width="9.375" style="349" customWidth="1"/>
    <col min="10758" max="10758" width="6.125" style="349" customWidth="1"/>
    <col min="10759" max="10759" width="8.125" style="349" customWidth="1"/>
    <col min="10760" max="10764" width="6.125" style="349" customWidth="1"/>
    <col min="10765" max="10765" width="4.25" style="349" customWidth="1"/>
    <col min="10766" max="10766" width="2.125" style="349" customWidth="1"/>
    <col min="10767" max="11008" width="9.25" style="349"/>
    <col min="11009" max="11010" width="6.125" style="349" customWidth="1"/>
    <col min="11011" max="11011" width="7.25" style="349" customWidth="1"/>
    <col min="11012" max="11012" width="4.25" style="349" customWidth="1"/>
    <col min="11013" max="11013" width="9.375" style="349" customWidth="1"/>
    <col min="11014" max="11014" width="6.125" style="349" customWidth="1"/>
    <col min="11015" max="11015" width="8.125" style="349" customWidth="1"/>
    <col min="11016" max="11020" width="6.125" style="349" customWidth="1"/>
    <col min="11021" max="11021" width="4.25" style="349" customWidth="1"/>
    <col min="11022" max="11022" width="2.125" style="349" customWidth="1"/>
    <col min="11023" max="11264" width="9.25" style="349"/>
    <col min="11265" max="11266" width="6.125" style="349" customWidth="1"/>
    <col min="11267" max="11267" width="7.25" style="349" customWidth="1"/>
    <col min="11268" max="11268" width="4.25" style="349" customWidth="1"/>
    <col min="11269" max="11269" width="9.375" style="349" customWidth="1"/>
    <col min="11270" max="11270" width="6.125" style="349" customWidth="1"/>
    <col min="11271" max="11271" width="8.125" style="349" customWidth="1"/>
    <col min="11272" max="11276" width="6.125" style="349" customWidth="1"/>
    <col min="11277" max="11277" width="4.25" style="349" customWidth="1"/>
    <col min="11278" max="11278" width="2.125" style="349" customWidth="1"/>
    <col min="11279" max="11520" width="9.25" style="349"/>
    <col min="11521" max="11522" width="6.125" style="349" customWidth="1"/>
    <col min="11523" max="11523" width="7.25" style="349" customWidth="1"/>
    <col min="11524" max="11524" width="4.25" style="349" customWidth="1"/>
    <col min="11525" max="11525" width="9.375" style="349" customWidth="1"/>
    <col min="11526" max="11526" width="6.125" style="349" customWidth="1"/>
    <col min="11527" max="11527" width="8.125" style="349" customWidth="1"/>
    <col min="11528" max="11532" width="6.125" style="349" customWidth="1"/>
    <col min="11533" max="11533" width="4.25" style="349" customWidth="1"/>
    <col min="11534" max="11534" width="2.125" style="349" customWidth="1"/>
    <col min="11535" max="11776" width="9.25" style="349"/>
    <col min="11777" max="11778" width="6.125" style="349" customWidth="1"/>
    <col min="11779" max="11779" width="7.25" style="349" customWidth="1"/>
    <col min="11780" max="11780" width="4.25" style="349" customWidth="1"/>
    <col min="11781" max="11781" width="9.375" style="349" customWidth="1"/>
    <col min="11782" max="11782" width="6.125" style="349" customWidth="1"/>
    <col min="11783" max="11783" width="8.125" style="349" customWidth="1"/>
    <col min="11784" max="11788" width="6.125" style="349" customWidth="1"/>
    <col min="11789" max="11789" width="4.25" style="349" customWidth="1"/>
    <col min="11790" max="11790" width="2.125" style="349" customWidth="1"/>
    <col min="11791" max="12032" width="9.25" style="349"/>
    <col min="12033" max="12034" width="6.125" style="349" customWidth="1"/>
    <col min="12035" max="12035" width="7.25" style="349" customWidth="1"/>
    <col min="12036" max="12036" width="4.25" style="349" customWidth="1"/>
    <col min="12037" max="12037" width="9.375" style="349" customWidth="1"/>
    <col min="12038" max="12038" width="6.125" style="349" customWidth="1"/>
    <col min="12039" max="12039" width="8.125" style="349" customWidth="1"/>
    <col min="12040" max="12044" width="6.125" style="349" customWidth="1"/>
    <col min="12045" max="12045" width="4.25" style="349" customWidth="1"/>
    <col min="12046" max="12046" width="2.125" style="349" customWidth="1"/>
    <col min="12047" max="12288" width="9.25" style="349"/>
    <col min="12289" max="12290" width="6.125" style="349" customWidth="1"/>
    <col min="12291" max="12291" width="7.25" style="349" customWidth="1"/>
    <col min="12292" max="12292" width="4.25" style="349" customWidth="1"/>
    <col min="12293" max="12293" width="9.375" style="349" customWidth="1"/>
    <col min="12294" max="12294" width="6.125" style="349" customWidth="1"/>
    <col min="12295" max="12295" width="8.125" style="349" customWidth="1"/>
    <col min="12296" max="12300" width="6.125" style="349" customWidth="1"/>
    <col min="12301" max="12301" width="4.25" style="349" customWidth="1"/>
    <col min="12302" max="12302" width="2.125" style="349" customWidth="1"/>
    <col min="12303" max="12544" width="9.25" style="349"/>
    <col min="12545" max="12546" width="6.125" style="349" customWidth="1"/>
    <col min="12547" max="12547" width="7.25" style="349" customWidth="1"/>
    <col min="12548" max="12548" width="4.25" style="349" customWidth="1"/>
    <col min="12549" max="12549" width="9.375" style="349" customWidth="1"/>
    <col min="12550" max="12550" width="6.125" style="349" customWidth="1"/>
    <col min="12551" max="12551" width="8.125" style="349" customWidth="1"/>
    <col min="12552" max="12556" width="6.125" style="349" customWidth="1"/>
    <col min="12557" max="12557" width="4.25" style="349" customWidth="1"/>
    <col min="12558" max="12558" width="2.125" style="349" customWidth="1"/>
    <col min="12559" max="12800" width="9.25" style="349"/>
    <col min="12801" max="12802" width="6.125" style="349" customWidth="1"/>
    <col min="12803" max="12803" width="7.25" style="349" customWidth="1"/>
    <col min="12804" max="12804" width="4.25" style="349" customWidth="1"/>
    <col min="12805" max="12805" width="9.375" style="349" customWidth="1"/>
    <col min="12806" max="12806" width="6.125" style="349" customWidth="1"/>
    <col min="12807" max="12807" width="8.125" style="349" customWidth="1"/>
    <col min="12808" max="12812" width="6.125" style="349" customWidth="1"/>
    <col min="12813" max="12813" width="4.25" style="349" customWidth="1"/>
    <col min="12814" max="12814" width="2.125" style="349" customWidth="1"/>
    <col min="12815" max="13056" width="9.25" style="349"/>
    <col min="13057" max="13058" width="6.125" style="349" customWidth="1"/>
    <col min="13059" max="13059" width="7.25" style="349" customWidth="1"/>
    <col min="13060" max="13060" width="4.25" style="349" customWidth="1"/>
    <col min="13061" max="13061" width="9.375" style="349" customWidth="1"/>
    <col min="13062" max="13062" width="6.125" style="349" customWidth="1"/>
    <col min="13063" max="13063" width="8.125" style="349" customWidth="1"/>
    <col min="13064" max="13068" width="6.125" style="349" customWidth="1"/>
    <col min="13069" max="13069" width="4.25" style="349" customWidth="1"/>
    <col min="13070" max="13070" width="2.125" style="349" customWidth="1"/>
    <col min="13071" max="13312" width="9.25" style="349"/>
    <col min="13313" max="13314" width="6.125" style="349" customWidth="1"/>
    <col min="13315" max="13315" width="7.25" style="349" customWidth="1"/>
    <col min="13316" max="13316" width="4.25" style="349" customWidth="1"/>
    <col min="13317" max="13317" width="9.375" style="349" customWidth="1"/>
    <col min="13318" max="13318" width="6.125" style="349" customWidth="1"/>
    <col min="13319" max="13319" width="8.125" style="349" customWidth="1"/>
    <col min="13320" max="13324" width="6.125" style="349" customWidth="1"/>
    <col min="13325" max="13325" width="4.25" style="349" customWidth="1"/>
    <col min="13326" max="13326" width="2.125" style="349" customWidth="1"/>
    <col min="13327" max="13568" width="9.25" style="349"/>
    <col min="13569" max="13570" width="6.125" style="349" customWidth="1"/>
    <col min="13571" max="13571" width="7.25" style="349" customWidth="1"/>
    <col min="13572" max="13572" width="4.25" style="349" customWidth="1"/>
    <col min="13573" max="13573" width="9.375" style="349" customWidth="1"/>
    <col min="13574" max="13574" width="6.125" style="349" customWidth="1"/>
    <col min="13575" max="13575" width="8.125" style="349" customWidth="1"/>
    <col min="13576" max="13580" width="6.125" style="349" customWidth="1"/>
    <col min="13581" max="13581" width="4.25" style="349" customWidth="1"/>
    <col min="13582" max="13582" width="2.125" style="349" customWidth="1"/>
    <col min="13583" max="13824" width="9.25" style="349"/>
    <col min="13825" max="13826" width="6.125" style="349" customWidth="1"/>
    <col min="13827" max="13827" width="7.25" style="349" customWidth="1"/>
    <col min="13828" max="13828" width="4.25" style="349" customWidth="1"/>
    <col min="13829" max="13829" width="9.375" style="349" customWidth="1"/>
    <col min="13830" max="13830" width="6.125" style="349" customWidth="1"/>
    <col min="13831" max="13831" width="8.125" style="349" customWidth="1"/>
    <col min="13832" max="13836" width="6.125" style="349" customWidth="1"/>
    <col min="13837" max="13837" width="4.25" style="349" customWidth="1"/>
    <col min="13838" max="13838" width="2.125" style="349" customWidth="1"/>
    <col min="13839" max="14080" width="9.25" style="349"/>
    <col min="14081" max="14082" width="6.125" style="349" customWidth="1"/>
    <col min="14083" max="14083" width="7.25" style="349" customWidth="1"/>
    <col min="14084" max="14084" width="4.25" style="349" customWidth="1"/>
    <col min="14085" max="14085" width="9.375" style="349" customWidth="1"/>
    <col min="14086" max="14086" width="6.125" style="349" customWidth="1"/>
    <col min="14087" max="14087" width="8.125" style="349" customWidth="1"/>
    <col min="14088" max="14092" width="6.125" style="349" customWidth="1"/>
    <col min="14093" max="14093" width="4.25" style="349" customWidth="1"/>
    <col min="14094" max="14094" width="2.125" style="349" customWidth="1"/>
    <col min="14095" max="14336" width="9.25" style="349"/>
    <col min="14337" max="14338" width="6.125" style="349" customWidth="1"/>
    <col min="14339" max="14339" width="7.25" style="349" customWidth="1"/>
    <col min="14340" max="14340" width="4.25" style="349" customWidth="1"/>
    <col min="14341" max="14341" width="9.375" style="349" customWidth="1"/>
    <col min="14342" max="14342" width="6.125" style="349" customWidth="1"/>
    <col min="14343" max="14343" width="8.125" style="349" customWidth="1"/>
    <col min="14344" max="14348" width="6.125" style="349" customWidth="1"/>
    <col min="14349" max="14349" width="4.25" style="349" customWidth="1"/>
    <col min="14350" max="14350" width="2.125" style="349" customWidth="1"/>
    <col min="14351" max="14592" width="9.25" style="349"/>
    <col min="14593" max="14594" width="6.125" style="349" customWidth="1"/>
    <col min="14595" max="14595" width="7.25" style="349" customWidth="1"/>
    <col min="14596" max="14596" width="4.25" style="349" customWidth="1"/>
    <col min="14597" max="14597" width="9.375" style="349" customWidth="1"/>
    <col min="14598" max="14598" width="6.125" style="349" customWidth="1"/>
    <col min="14599" max="14599" width="8.125" style="349" customWidth="1"/>
    <col min="14600" max="14604" width="6.125" style="349" customWidth="1"/>
    <col min="14605" max="14605" width="4.25" style="349" customWidth="1"/>
    <col min="14606" max="14606" width="2.125" style="349" customWidth="1"/>
    <col min="14607" max="14848" width="9.25" style="349"/>
    <col min="14849" max="14850" width="6.125" style="349" customWidth="1"/>
    <col min="14851" max="14851" width="7.25" style="349" customWidth="1"/>
    <col min="14852" max="14852" width="4.25" style="349" customWidth="1"/>
    <col min="14853" max="14853" width="9.375" style="349" customWidth="1"/>
    <col min="14854" max="14854" width="6.125" style="349" customWidth="1"/>
    <col min="14855" max="14855" width="8.125" style="349" customWidth="1"/>
    <col min="14856" max="14860" width="6.125" style="349" customWidth="1"/>
    <col min="14861" max="14861" width="4.25" style="349" customWidth="1"/>
    <col min="14862" max="14862" width="2.125" style="349" customWidth="1"/>
    <col min="14863" max="15104" width="9.25" style="349"/>
    <col min="15105" max="15106" width="6.125" style="349" customWidth="1"/>
    <col min="15107" max="15107" width="7.25" style="349" customWidth="1"/>
    <col min="15108" max="15108" width="4.25" style="349" customWidth="1"/>
    <col min="15109" max="15109" width="9.375" style="349" customWidth="1"/>
    <col min="15110" max="15110" width="6.125" style="349" customWidth="1"/>
    <col min="15111" max="15111" width="8.125" style="349" customWidth="1"/>
    <col min="15112" max="15116" width="6.125" style="349" customWidth="1"/>
    <col min="15117" max="15117" width="4.25" style="349" customWidth="1"/>
    <col min="15118" max="15118" width="2.125" style="349" customWidth="1"/>
    <col min="15119" max="15360" width="9.25" style="349"/>
    <col min="15361" max="15362" width="6.125" style="349" customWidth="1"/>
    <col min="15363" max="15363" width="7.25" style="349" customWidth="1"/>
    <col min="15364" max="15364" width="4.25" style="349" customWidth="1"/>
    <col min="15365" max="15365" width="9.375" style="349" customWidth="1"/>
    <col min="15366" max="15366" width="6.125" style="349" customWidth="1"/>
    <col min="15367" max="15367" width="8.125" style="349" customWidth="1"/>
    <col min="15368" max="15372" width="6.125" style="349" customWidth="1"/>
    <col min="15373" max="15373" width="4.25" style="349" customWidth="1"/>
    <col min="15374" max="15374" width="2.125" style="349" customWidth="1"/>
    <col min="15375" max="15616" width="9.25" style="349"/>
    <col min="15617" max="15618" width="6.125" style="349" customWidth="1"/>
    <col min="15619" max="15619" width="7.25" style="349" customWidth="1"/>
    <col min="15620" max="15620" width="4.25" style="349" customWidth="1"/>
    <col min="15621" max="15621" width="9.375" style="349" customWidth="1"/>
    <col min="15622" max="15622" width="6.125" style="349" customWidth="1"/>
    <col min="15623" max="15623" width="8.125" style="349" customWidth="1"/>
    <col min="15624" max="15628" width="6.125" style="349" customWidth="1"/>
    <col min="15629" max="15629" width="4.25" style="349" customWidth="1"/>
    <col min="15630" max="15630" width="2.125" style="349" customWidth="1"/>
    <col min="15631" max="15872" width="9.25" style="349"/>
    <col min="15873" max="15874" width="6.125" style="349" customWidth="1"/>
    <col min="15875" max="15875" width="7.25" style="349" customWidth="1"/>
    <col min="15876" max="15876" width="4.25" style="349" customWidth="1"/>
    <col min="15877" max="15877" width="9.375" style="349" customWidth="1"/>
    <col min="15878" max="15878" width="6.125" style="349" customWidth="1"/>
    <col min="15879" max="15879" width="8.125" style="349" customWidth="1"/>
    <col min="15880" max="15884" width="6.125" style="349" customWidth="1"/>
    <col min="15885" max="15885" width="4.25" style="349" customWidth="1"/>
    <col min="15886" max="15886" width="2.125" style="349" customWidth="1"/>
    <col min="15887" max="16128" width="9.25" style="349"/>
    <col min="16129" max="16130" width="6.125" style="349" customWidth="1"/>
    <col min="16131" max="16131" width="7.25" style="349" customWidth="1"/>
    <col min="16132" max="16132" width="4.25" style="349" customWidth="1"/>
    <col min="16133" max="16133" width="9.375" style="349" customWidth="1"/>
    <col min="16134" max="16134" width="6.125" style="349" customWidth="1"/>
    <col min="16135" max="16135" width="8.125" style="349" customWidth="1"/>
    <col min="16136" max="16140" width="6.125" style="349" customWidth="1"/>
    <col min="16141" max="16141" width="4.25" style="349" customWidth="1"/>
    <col min="16142" max="16142" width="2.125" style="349" customWidth="1"/>
    <col min="16143" max="16384" width="9.25" style="349"/>
  </cols>
  <sheetData>
    <row r="1" spans="1:12" ht="9" customHeight="1">
      <c r="A1" s="517" t="s">
        <v>1087</v>
      </c>
      <c r="B1" s="517"/>
      <c r="C1" s="517"/>
      <c r="D1" s="517"/>
      <c r="E1" s="517"/>
      <c r="F1" s="517"/>
      <c r="G1" s="517"/>
      <c r="H1" s="517"/>
      <c r="I1" s="517"/>
      <c r="J1" s="348"/>
      <c r="K1" s="518" t="s">
        <v>785</v>
      </c>
      <c r="L1" s="518"/>
    </row>
    <row r="2" spans="1:12" ht="14.1" customHeight="1">
      <c r="A2" s="519"/>
      <c r="B2" s="520"/>
      <c r="C2" s="520"/>
      <c r="D2" s="520"/>
      <c r="E2" s="520"/>
      <c r="F2" s="520"/>
      <c r="G2" s="520"/>
      <c r="H2" s="520"/>
      <c r="I2" s="520"/>
      <c r="J2" s="520"/>
      <c r="K2" s="520"/>
      <c r="L2" s="520"/>
    </row>
    <row r="3" spans="1:12" s="350" customFormat="1" ht="43.15" customHeight="1">
      <c r="A3" s="521" t="s">
        <v>982</v>
      </c>
      <c r="B3" s="521"/>
      <c r="C3" s="521"/>
      <c r="D3" s="521"/>
      <c r="E3" s="521"/>
      <c r="F3" s="521"/>
      <c r="G3" s="521"/>
      <c r="H3" s="521"/>
      <c r="I3" s="516" t="s">
        <v>778</v>
      </c>
      <c r="J3" s="516"/>
      <c r="K3" s="516"/>
      <c r="L3" s="516"/>
    </row>
    <row r="4" spans="1:12" s="350" customFormat="1" ht="13.15" customHeight="1">
      <c r="A4" s="351"/>
      <c r="B4" s="352"/>
      <c r="C4" s="352"/>
      <c r="D4" s="352"/>
      <c r="E4" s="352"/>
      <c r="F4" s="352"/>
      <c r="G4" s="352"/>
      <c r="H4" s="352"/>
      <c r="I4" s="352"/>
      <c r="J4" s="352"/>
      <c r="K4" s="352"/>
      <c r="L4" s="352"/>
    </row>
    <row r="5" spans="1:12" ht="16.5" customHeight="1">
      <c r="A5" s="515" t="s">
        <v>815</v>
      </c>
      <c r="B5" s="515"/>
      <c r="C5" s="515"/>
      <c r="D5" s="515"/>
      <c r="E5" s="515"/>
      <c r="F5" s="515"/>
      <c r="G5" s="515"/>
      <c r="H5" s="515"/>
      <c r="I5" s="515"/>
      <c r="J5" s="515"/>
      <c r="K5" s="515"/>
      <c r="L5" s="515"/>
    </row>
    <row r="6" spans="1:12" s="350" customFormat="1" ht="35.1" customHeight="1">
      <c r="A6" s="525" t="s">
        <v>816</v>
      </c>
      <c r="B6" s="525"/>
      <c r="C6" s="525"/>
      <c r="D6" s="525"/>
      <c r="E6" s="525"/>
      <c r="F6" s="525"/>
      <c r="G6" s="525"/>
      <c r="H6" s="525"/>
      <c r="I6" s="525"/>
      <c r="J6" s="525"/>
      <c r="K6" s="525"/>
      <c r="L6" s="525"/>
    </row>
    <row r="7" spans="1:12" s="350" customFormat="1" ht="13.15" customHeight="1">
      <c r="A7" s="525"/>
      <c r="B7" s="525"/>
      <c r="C7" s="525"/>
      <c r="D7" s="525"/>
      <c r="E7" s="525"/>
      <c r="F7" s="525"/>
      <c r="G7" s="525"/>
      <c r="H7" s="525"/>
      <c r="I7" s="525"/>
      <c r="J7" s="525"/>
      <c r="K7" s="525"/>
      <c r="L7" s="525"/>
    </row>
    <row r="8" spans="1:12" ht="16.5" customHeight="1">
      <c r="A8" s="515" t="s">
        <v>817</v>
      </c>
      <c r="B8" s="515"/>
      <c r="C8" s="515"/>
      <c r="D8" s="515"/>
      <c r="E8" s="515"/>
      <c r="F8" s="515"/>
      <c r="G8" s="515"/>
      <c r="H8" s="515"/>
      <c r="I8" s="515"/>
      <c r="J8" s="515"/>
      <c r="K8" s="515"/>
      <c r="L8" s="515"/>
    </row>
    <row r="9" spans="1:12" ht="24.75" customHeight="1">
      <c r="A9" s="526" t="s">
        <v>819</v>
      </c>
      <c r="B9" s="526"/>
      <c r="C9" s="526"/>
      <c r="D9" s="526"/>
      <c r="E9" s="526"/>
      <c r="F9" s="526"/>
      <c r="G9" s="526"/>
      <c r="H9" s="526"/>
      <c r="I9" s="526"/>
      <c r="J9" s="526"/>
      <c r="K9" s="526"/>
      <c r="L9" s="526"/>
    </row>
    <row r="10" spans="1:12" ht="54.6" customHeight="1">
      <c r="A10" s="526" t="s">
        <v>1081</v>
      </c>
      <c r="B10" s="526"/>
      <c r="C10" s="526"/>
      <c r="D10" s="526"/>
      <c r="E10" s="526"/>
      <c r="F10" s="526"/>
      <c r="G10" s="526"/>
      <c r="H10" s="526"/>
      <c r="I10" s="526"/>
      <c r="J10" s="526"/>
      <c r="K10" s="526"/>
      <c r="L10" s="526"/>
    </row>
    <row r="11" spans="1:12" s="350" customFormat="1" ht="17.100000000000001" customHeight="1">
      <c r="A11" s="527" t="s">
        <v>820</v>
      </c>
      <c r="B11" s="528"/>
      <c r="C11" s="528"/>
      <c r="D11" s="528"/>
      <c r="E11" s="528"/>
      <c r="F11" s="528"/>
      <c r="G11" s="528"/>
      <c r="H11" s="528"/>
      <c r="I11" s="528"/>
      <c r="J11" s="529"/>
      <c r="K11" s="530"/>
      <c r="L11" s="530"/>
    </row>
    <row r="12" spans="1:12" s="350" customFormat="1" ht="24" customHeight="1">
      <c r="A12" s="523" t="s">
        <v>821</v>
      </c>
      <c r="B12" s="523"/>
      <c r="C12" s="523"/>
      <c r="D12" s="523"/>
      <c r="E12" s="523"/>
      <c r="F12" s="523"/>
      <c r="G12" s="523"/>
      <c r="H12" s="523"/>
      <c r="I12" s="523"/>
      <c r="J12" s="523"/>
      <c r="K12" s="523"/>
      <c r="L12" s="523"/>
    </row>
    <row r="13" spans="1:12" ht="16.5" customHeight="1">
      <c r="A13" s="515" t="s">
        <v>818</v>
      </c>
      <c r="B13" s="522"/>
      <c r="C13" s="522"/>
      <c r="D13" s="522"/>
      <c r="E13" s="522"/>
      <c r="F13" s="522"/>
      <c r="G13" s="522"/>
      <c r="H13" s="522"/>
      <c r="I13" s="522"/>
      <c r="J13" s="522"/>
      <c r="K13" s="522"/>
      <c r="L13" s="522"/>
    </row>
    <row r="14" spans="1:12" s="350" customFormat="1" ht="17.100000000000001" customHeight="1">
      <c r="A14" s="523" t="s">
        <v>822</v>
      </c>
      <c r="B14" s="523"/>
      <c r="C14" s="523"/>
      <c r="D14" s="523"/>
      <c r="E14" s="523"/>
      <c r="F14" s="523"/>
      <c r="G14" s="523"/>
      <c r="H14" s="523"/>
      <c r="I14" s="523"/>
      <c r="J14" s="523"/>
      <c r="K14" s="523"/>
      <c r="L14" s="523"/>
    </row>
    <row r="15" spans="1:12" s="350" customFormat="1" ht="27.6" customHeight="1">
      <c r="A15" s="523"/>
      <c r="B15" s="523"/>
      <c r="C15" s="523"/>
      <c r="D15" s="523"/>
      <c r="E15" s="523"/>
      <c r="F15" s="523"/>
      <c r="G15" s="523"/>
      <c r="H15" s="523"/>
      <c r="I15" s="523"/>
      <c r="J15" s="523"/>
      <c r="K15" s="523"/>
      <c r="L15" s="523"/>
    </row>
    <row r="16" spans="1:12" s="350" customFormat="1" ht="16.5" customHeight="1">
      <c r="A16" s="515" t="s">
        <v>811</v>
      </c>
      <c r="B16" s="522"/>
      <c r="C16" s="522"/>
      <c r="D16" s="522"/>
      <c r="E16" s="522"/>
      <c r="F16" s="522"/>
      <c r="G16" s="522"/>
      <c r="H16" s="522"/>
      <c r="I16" s="522"/>
      <c r="J16" s="522"/>
      <c r="K16" s="522"/>
      <c r="L16" s="522"/>
    </row>
    <row r="17" spans="1:12" s="350" customFormat="1" ht="22.15" customHeight="1">
      <c r="A17" s="353"/>
      <c r="B17" s="353"/>
      <c r="C17" s="353"/>
      <c r="D17" s="354" t="s">
        <v>812</v>
      </c>
      <c r="E17" s="524" t="s">
        <v>834</v>
      </c>
      <c r="F17" s="524"/>
      <c r="G17" s="524"/>
      <c r="H17" s="524"/>
      <c r="I17" s="524"/>
      <c r="J17" s="524"/>
      <c r="K17" s="355"/>
      <c r="L17" s="355"/>
    </row>
    <row r="18" spans="1:12" s="350" customFormat="1" ht="37.5" customHeight="1">
      <c r="A18" s="534" t="s">
        <v>823</v>
      </c>
      <c r="B18" s="534"/>
      <c r="C18" s="534"/>
      <c r="D18" s="460">
        <v>250</v>
      </c>
      <c r="E18" s="535"/>
      <c r="F18" s="535"/>
      <c r="G18" s="535"/>
      <c r="H18" s="535"/>
      <c r="I18" s="463"/>
      <c r="J18" s="464"/>
      <c r="K18" s="355"/>
      <c r="L18" s="355"/>
    </row>
    <row r="19" spans="1:12" s="350" customFormat="1" ht="17.100000000000001" customHeight="1">
      <c r="A19" s="525" t="s">
        <v>1090</v>
      </c>
      <c r="B19" s="536"/>
      <c r="C19" s="536"/>
      <c r="D19" s="536"/>
      <c r="E19" s="537" t="s">
        <v>825</v>
      </c>
      <c r="F19" s="538"/>
      <c r="G19" s="538"/>
      <c r="H19" s="538"/>
      <c r="I19" s="538"/>
      <c r="J19" s="464"/>
      <c r="K19" s="355"/>
      <c r="L19" s="355"/>
    </row>
    <row r="20" spans="1:12" s="356" customFormat="1" ht="45.75" customHeight="1">
      <c r="A20" s="536"/>
      <c r="B20" s="536"/>
      <c r="C20" s="536"/>
      <c r="D20" s="536"/>
      <c r="E20" s="538"/>
      <c r="F20" s="538"/>
      <c r="G20" s="538"/>
      <c r="H20" s="538"/>
      <c r="I20" s="538"/>
      <c r="J20" s="464"/>
      <c r="K20" s="355"/>
      <c r="L20" s="355"/>
    </row>
    <row r="21" spans="1:12" s="356" customFormat="1" ht="39.75" customHeight="1">
      <c r="A21" s="534" t="s">
        <v>824</v>
      </c>
      <c r="B21" s="534"/>
      <c r="C21" s="534"/>
      <c r="D21" s="460">
        <v>200</v>
      </c>
      <c r="E21" s="539" t="s">
        <v>826</v>
      </c>
      <c r="F21" s="539"/>
      <c r="G21" s="539"/>
      <c r="H21" s="539"/>
      <c r="I21" s="539"/>
      <c r="J21" s="464"/>
      <c r="K21" s="355"/>
      <c r="L21" s="355"/>
    </row>
    <row r="22" spans="1:12" ht="17.100000000000001" customHeight="1">
      <c r="A22" s="540"/>
      <c r="B22" s="541"/>
      <c r="C22" s="541"/>
      <c r="D22" s="541"/>
      <c r="E22" s="358"/>
      <c r="F22" s="358"/>
      <c r="G22" s="358"/>
      <c r="H22" s="358"/>
      <c r="I22" s="358"/>
      <c r="J22" s="355"/>
      <c r="K22" s="355"/>
      <c r="L22" s="355"/>
    </row>
    <row r="23" spans="1:12" ht="17.100000000000001" customHeight="1">
      <c r="A23" s="541"/>
      <c r="B23" s="541"/>
      <c r="C23" s="541"/>
      <c r="D23" s="541"/>
      <c r="E23" s="358"/>
      <c r="F23" s="358"/>
      <c r="G23" s="358"/>
      <c r="H23" s="358"/>
      <c r="I23" s="358"/>
      <c r="J23" s="355"/>
      <c r="K23" s="355"/>
      <c r="L23" s="355"/>
    </row>
    <row r="24" spans="1:12" s="350" customFormat="1" ht="34.5" customHeight="1">
      <c r="A24" s="542" t="s">
        <v>827</v>
      </c>
      <c r="B24" s="543"/>
      <c r="C24" s="543"/>
      <c r="D24" s="543"/>
      <c r="E24" s="543"/>
      <c r="F24" s="543"/>
      <c r="G24" s="543"/>
      <c r="H24" s="543"/>
      <c r="I24" s="543"/>
      <c r="J24" s="543"/>
      <c r="K24" s="543"/>
      <c r="L24" s="543"/>
    </row>
    <row r="25" spans="1:12" s="350" customFormat="1" ht="17.100000000000001" customHeight="1">
      <c r="A25" s="515" t="s">
        <v>830</v>
      </c>
      <c r="B25" s="522"/>
      <c r="C25" s="522"/>
      <c r="D25" s="522"/>
      <c r="E25" s="522"/>
      <c r="F25" s="522"/>
      <c r="G25" s="522"/>
      <c r="H25" s="522"/>
      <c r="I25" s="522"/>
      <c r="J25" s="522"/>
      <c r="K25" s="522"/>
      <c r="L25" s="522"/>
    </row>
    <row r="26" spans="1:12" s="350" customFormat="1" ht="23.25" customHeight="1">
      <c r="A26" s="359"/>
      <c r="B26" s="359"/>
      <c r="C26" s="359"/>
      <c r="D26" s="531" t="s">
        <v>813</v>
      </c>
      <c r="E26" s="532"/>
      <c r="F26" s="531" t="s">
        <v>814</v>
      </c>
      <c r="G26" s="533"/>
      <c r="H26" s="527" t="s">
        <v>831</v>
      </c>
      <c r="I26" s="527"/>
      <c r="J26" s="527"/>
      <c r="K26" s="359"/>
      <c r="L26" s="359"/>
    </row>
    <row r="27" spans="1:12" ht="22.5" customHeight="1">
      <c r="A27" s="525" t="s">
        <v>833</v>
      </c>
      <c r="B27" s="544"/>
      <c r="C27" s="544"/>
      <c r="D27" s="545" t="s">
        <v>828</v>
      </c>
      <c r="E27" s="546"/>
      <c r="F27" s="545" t="s">
        <v>829</v>
      </c>
      <c r="G27" s="546"/>
      <c r="H27" s="525" t="s">
        <v>832</v>
      </c>
      <c r="I27" s="544"/>
      <c r="J27" s="544"/>
      <c r="K27" s="544"/>
      <c r="L27" s="544"/>
    </row>
    <row r="28" spans="1:12" ht="13.15" customHeight="1">
      <c r="A28" s="544"/>
      <c r="B28" s="544"/>
      <c r="C28" s="544"/>
      <c r="D28" s="546"/>
      <c r="E28" s="546"/>
      <c r="F28" s="546"/>
      <c r="G28" s="546"/>
      <c r="H28" s="544"/>
      <c r="I28" s="544"/>
      <c r="J28" s="544"/>
      <c r="K28" s="544"/>
      <c r="L28" s="544"/>
    </row>
    <row r="29" spans="1:12" ht="11.1" customHeight="1">
      <c r="A29" s="544"/>
      <c r="B29" s="544"/>
      <c r="C29" s="544"/>
      <c r="D29" s="546"/>
      <c r="E29" s="546"/>
      <c r="F29" s="546"/>
      <c r="G29" s="546"/>
      <c r="H29" s="544"/>
      <c r="I29" s="544"/>
      <c r="J29" s="544"/>
      <c r="K29" s="544"/>
      <c r="L29" s="544"/>
    </row>
    <row r="30" spans="1:12" ht="11.1" customHeight="1">
      <c r="A30" s="544"/>
      <c r="B30" s="544"/>
      <c r="C30" s="544"/>
      <c r="D30" s="546"/>
      <c r="E30" s="546"/>
      <c r="F30" s="546"/>
      <c r="G30" s="546"/>
      <c r="H30" s="544"/>
      <c r="I30" s="544"/>
      <c r="J30" s="544"/>
      <c r="K30" s="544"/>
      <c r="L30" s="544"/>
    </row>
    <row r="31" spans="1:12" ht="11.1" customHeight="1">
      <c r="A31" s="540"/>
      <c r="B31" s="546"/>
      <c r="C31" s="546"/>
      <c r="D31" s="540"/>
      <c r="E31" s="546"/>
      <c r="F31" s="540"/>
      <c r="G31" s="546"/>
      <c r="H31" s="540"/>
      <c r="I31" s="546"/>
      <c r="J31" s="546"/>
      <c r="K31" s="546"/>
      <c r="L31" s="546"/>
    </row>
    <row r="34" spans="2:16142" ht="11.1" customHeight="1">
      <c r="Q34" s="362"/>
    </row>
    <row r="37" spans="2:16142" ht="13.5" customHeight="1"/>
    <row r="39" spans="2:16142" s="360" customFormat="1" ht="25.5" customHeight="1">
      <c r="B39" s="349"/>
      <c r="C39" s="349"/>
      <c r="D39" s="361"/>
      <c r="E39" s="349"/>
      <c r="F39" s="349"/>
      <c r="G39" s="349"/>
      <c r="H39" s="349"/>
      <c r="I39" s="349"/>
      <c r="J39" s="349"/>
      <c r="K39" s="349"/>
      <c r="L39" s="349"/>
      <c r="M39" s="349"/>
      <c r="N39" s="349"/>
      <c r="O39" s="349"/>
      <c r="P39" s="349"/>
      <c r="Q39" s="349"/>
      <c r="R39" s="349"/>
      <c r="S39" s="349"/>
      <c r="T39" s="349"/>
      <c r="U39" s="349"/>
      <c r="V39" s="349"/>
      <c r="W39" s="349"/>
      <c r="X39" s="349"/>
      <c r="Y39" s="349"/>
      <c r="Z39" s="349"/>
      <c r="AA39" s="349"/>
      <c r="AB39" s="349"/>
      <c r="AC39" s="349"/>
      <c r="AD39" s="349"/>
      <c r="AE39" s="349"/>
      <c r="AF39" s="349"/>
      <c r="AG39" s="349"/>
      <c r="AH39" s="349"/>
      <c r="AI39" s="349"/>
      <c r="AJ39" s="349"/>
      <c r="AK39" s="349"/>
      <c r="AL39" s="349"/>
      <c r="AM39" s="349"/>
      <c r="AN39" s="349"/>
      <c r="AO39" s="349"/>
      <c r="AP39" s="349"/>
      <c r="AQ39" s="349"/>
      <c r="AR39" s="349"/>
      <c r="AS39" s="349"/>
      <c r="AT39" s="349"/>
      <c r="AU39" s="349"/>
      <c r="AV39" s="349"/>
      <c r="AW39" s="349"/>
      <c r="AX39" s="349"/>
      <c r="AY39" s="349"/>
      <c r="AZ39" s="349"/>
      <c r="BA39" s="349"/>
      <c r="BB39" s="349"/>
      <c r="BC39" s="349"/>
      <c r="BD39" s="349"/>
      <c r="BE39" s="349"/>
      <c r="BF39" s="349"/>
      <c r="BG39" s="349"/>
      <c r="BH39" s="349"/>
      <c r="BI39" s="349"/>
      <c r="BJ39" s="349"/>
      <c r="BK39" s="349"/>
      <c r="BL39" s="349"/>
      <c r="BM39" s="349"/>
      <c r="BN39" s="349"/>
      <c r="BO39" s="349"/>
      <c r="BP39" s="349"/>
      <c r="BQ39" s="349"/>
      <c r="BR39" s="349"/>
      <c r="BS39" s="349"/>
      <c r="BT39" s="349"/>
      <c r="BU39" s="349"/>
      <c r="BV39" s="349"/>
      <c r="BW39" s="349"/>
      <c r="BX39" s="349"/>
      <c r="BY39" s="349"/>
      <c r="BZ39" s="349"/>
      <c r="CA39" s="349"/>
      <c r="CB39" s="349"/>
      <c r="CC39" s="349"/>
      <c r="CD39" s="349"/>
      <c r="CE39" s="349"/>
      <c r="CF39" s="349"/>
      <c r="CG39" s="349"/>
      <c r="CH39" s="349"/>
      <c r="CI39" s="349"/>
      <c r="CJ39" s="349"/>
      <c r="CK39" s="349"/>
      <c r="CL39" s="349"/>
      <c r="CM39" s="349"/>
      <c r="CN39" s="349"/>
      <c r="CO39" s="349"/>
      <c r="CP39" s="349"/>
      <c r="CQ39" s="349"/>
      <c r="CR39" s="349"/>
      <c r="CS39" s="349"/>
      <c r="CT39" s="349"/>
      <c r="CU39" s="349"/>
      <c r="CV39" s="349"/>
      <c r="CW39" s="349"/>
      <c r="CX39" s="349"/>
      <c r="CY39" s="349"/>
      <c r="CZ39" s="349"/>
      <c r="DA39" s="349"/>
      <c r="DB39" s="349"/>
      <c r="DC39" s="349"/>
      <c r="DD39" s="349"/>
      <c r="DE39" s="349"/>
      <c r="DF39" s="349"/>
      <c r="DG39" s="349"/>
      <c r="DH39" s="349"/>
      <c r="DI39" s="349"/>
      <c r="DJ39" s="349"/>
      <c r="DK39" s="349"/>
      <c r="DL39" s="349"/>
      <c r="DM39" s="349"/>
      <c r="DN39" s="349"/>
      <c r="DO39" s="349"/>
      <c r="DP39" s="349"/>
      <c r="DQ39" s="349"/>
      <c r="DR39" s="349"/>
      <c r="DS39" s="349"/>
      <c r="DT39" s="349"/>
      <c r="DU39" s="349"/>
      <c r="DV39" s="349"/>
      <c r="DW39" s="349"/>
      <c r="DX39" s="349"/>
      <c r="DY39" s="349"/>
      <c r="DZ39" s="349"/>
      <c r="EA39" s="349"/>
      <c r="EB39" s="349"/>
      <c r="EC39" s="349"/>
      <c r="ED39" s="349"/>
      <c r="EE39" s="349"/>
      <c r="EF39" s="349"/>
      <c r="EG39" s="349"/>
      <c r="EH39" s="349"/>
      <c r="EI39" s="349"/>
      <c r="EJ39" s="349"/>
      <c r="EK39" s="349"/>
      <c r="EL39" s="349"/>
      <c r="EM39" s="349"/>
      <c r="EN39" s="349"/>
      <c r="EO39" s="349"/>
      <c r="EP39" s="349"/>
      <c r="EQ39" s="349"/>
      <c r="ER39" s="349"/>
      <c r="ES39" s="349"/>
      <c r="ET39" s="349"/>
      <c r="EU39" s="349"/>
      <c r="EV39" s="349"/>
      <c r="EW39" s="349"/>
      <c r="EX39" s="349"/>
      <c r="EY39" s="349"/>
      <c r="EZ39" s="349"/>
      <c r="FA39" s="349"/>
      <c r="FB39" s="349"/>
      <c r="FC39" s="349"/>
      <c r="FD39" s="349"/>
      <c r="FE39" s="349"/>
      <c r="FF39" s="349"/>
      <c r="FG39" s="349"/>
      <c r="FH39" s="349"/>
      <c r="FI39" s="349"/>
      <c r="FJ39" s="349"/>
      <c r="FK39" s="349"/>
      <c r="FL39" s="349"/>
      <c r="FM39" s="349"/>
      <c r="FN39" s="349"/>
      <c r="FO39" s="349"/>
      <c r="FP39" s="349"/>
      <c r="FQ39" s="349"/>
      <c r="FR39" s="349"/>
      <c r="FS39" s="349"/>
      <c r="FT39" s="349"/>
      <c r="FU39" s="349"/>
      <c r="FV39" s="349"/>
      <c r="FW39" s="349"/>
      <c r="FX39" s="349"/>
      <c r="FY39" s="349"/>
      <c r="FZ39" s="349"/>
      <c r="GA39" s="349"/>
      <c r="GB39" s="349"/>
      <c r="GC39" s="349"/>
      <c r="GD39" s="349"/>
      <c r="GE39" s="349"/>
      <c r="GF39" s="349"/>
      <c r="GG39" s="349"/>
      <c r="GH39" s="349"/>
      <c r="GI39" s="349"/>
      <c r="GJ39" s="349"/>
      <c r="GK39" s="349"/>
      <c r="GL39" s="349"/>
      <c r="GM39" s="349"/>
      <c r="GN39" s="349"/>
      <c r="GO39" s="349"/>
      <c r="GP39" s="349"/>
      <c r="GQ39" s="349"/>
      <c r="GR39" s="349"/>
      <c r="GS39" s="349"/>
      <c r="GT39" s="349"/>
      <c r="GU39" s="349"/>
      <c r="GV39" s="349"/>
      <c r="GW39" s="349"/>
      <c r="GX39" s="349"/>
      <c r="GY39" s="349"/>
      <c r="GZ39" s="349"/>
      <c r="HA39" s="349"/>
      <c r="HB39" s="349"/>
      <c r="HC39" s="349"/>
      <c r="HD39" s="349"/>
      <c r="HE39" s="349"/>
      <c r="HF39" s="349"/>
      <c r="HG39" s="349"/>
      <c r="HH39" s="349"/>
      <c r="HI39" s="349"/>
      <c r="HJ39" s="349"/>
      <c r="HK39" s="349"/>
      <c r="HL39" s="349"/>
      <c r="HM39" s="349"/>
      <c r="HN39" s="349"/>
      <c r="HO39" s="349"/>
      <c r="HP39" s="349"/>
      <c r="HQ39" s="349"/>
      <c r="HR39" s="349"/>
      <c r="HS39" s="349"/>
      <c r="HT39" s="349"/>
      <c r="HU39" s="349"/>
      <c r="HV39" s="349"/>
      <c r="HW39" s="349"/>
      <c r="HX39" s="349"/>
      <c r="HY39" s="349"/>
      <c r="HZ39" s="349"/>
      <c r="IA39" s="349"/>
      <c r="IB39" s="349"/>
      <c r="IC39" s="349"/>
      <c r="ID39" s="349"/>
      <c r="IE39" s="349"/>
      <c r="IF39" s="349"/>
      <c r="IG39" s="349"/>
      <c r="IH39" s="349"/>
      <c r="II39" s="349"/>
      <c r="IJ39" s="349"/>
      <c r="IK39" s="349"/>
      <c r="IL39" s="349"/>
      <c r="IM39" s="349"/>
      <c r="IN39" s="349"/>
      <c r="IO39" s="349"/>
      <c r="IP39" s="349"/>
      <c r="IQ39" s="349"/>
      <c r="IR39" s="349"/>
      <c r="IS39" s="349"/>
      <c r="IT39" s="349"/>
      <c r="IU39" s="349"/>
      <c r="IV39" s="349"/>
      <c r="IW39" s="349"/>
      <c r="IX39" s="349"/>
      <c r="IY39" s="349"/>
      <c r="IZ39" s="349"/>
      <c r="JA39" s="349"/>
      <c r="JB39" s="349"/>
      <c r="JC39" s="349"/>
      <c r="JD39" s="349"/>
      <c r="JE39" s="349"/>
      <c r="JF39" s="349"/>
      <c r="JG39" s="349"/>
      <c r="JH39" s="349"/>
      <c r="JI39" s="349"/>
      <c r="JJ39" s="349"/>
      <c r="JK39" s="349"/>
      <c r="JL39" s="349"/>
      <c r="JM39" s="349"/>
      <c r="JN39" s="349"/>
      <c r="JO39" s="349"/>
      <c r="JP39" s="349"/>
      <c r="JQ39" s="349"/>
      <c r="JR39" s="349"/>
      <c r="JS39" s="349"/>
      <c r="JT39" s="349"/>
      <c r="JU39" s="349"/>
      <c r="JV39" s="349"/>
      <c r="JW39" s="349"/>
      <c r="JX39" s="349"/>
      <c r="JY39" s="349"/>
      <c r="JZ39" s="349"/>
      <c r="KA39" s="349"/>
      <c r="KB39" s="349"/>
      <c r="KC39" s="349"/>
      <c r="KD39" s="349"/>
      <c r="KE39" s="349"/>
      <c r="KF39" s="349"/>
      <c r="KG39" s="349"/>
      <c r="KH39" s="349"/>
      <c r="KI39" s="349"/>
      <c r="KJ39" s="349"/>
      <c r="KK39" s="349"/>
      <c r="KL39" s="349"/>
      <c r="KM39" s="349"/>
      <c r="KN39" s="349"/>
      <c r="KO39" s="349"/>
      <c r="KP39" s="349"/>
      <c r="KQ39" s="349"/>
      <c r="KR39" s="349"/>
      <c r="KS39" s="349"/>
      <c r="KT39" s="349"/>
      <c r="KU39" s="349"/>
      <c r="KV39" s="349"/>
      <c r="KW39" s="349"/>
      <c r="KX39" s="349"/>
      <c r="KY39" s="349"/>
      <c r="KZ39" s="349"/>
      <c r="LA39" s="349"/>
      <c r="LB39" s="349"/>
      <c r="LC39" s="349"/>
      <c r="LD39" s="349"/>
      <c r="LE39" s="349"/>
      <c r="LF39" s="349"/>
      <c r="LG39" s="349"/>
      <c r="LH39" s="349"/>
      <c r="LI39" s="349"/>
      <c r="LJ39" s="349"/>
      <c r="LK39" s="349"/>
      <c r="LL39" s="349"/>
      <c r="LM39" s="349"/>
      <c r="LN39" s="349"/>
      <c r="LO39" s="349"/>
      <c r="LP39" s="349"/>
      <c r="LQ39" s="349"/>
      <c r="LR39" s="349"/>
      <c r="LS39" s="349"/>
      <c r="LT39" s="349"/>
      <c r="LU39" s="349"/>
      <c r="LV39" s="349"/>
      <c r="LW39" s="349"/>
      <c r="LX39" s="349"/>
      <c r="LY39" s="349"/>
      <c r="LZ39" s="349"/>
      <c r="MA39" s="349"/>
      <c r="MB39" s="349"/>
      <c r="MC39" s="349"/>
      <c r="MD39" s="349"/>
      <c r="ME39" s="349"/>
      <c r="MF39" s="349"/>
      <c r="MG39" s="349"/>
      <c r="MH39" s="349"/>
      <c r="MI39" s="349"/>
      <c r="MJ39" s="349"/>
      <c r="MK39" s="349"/>
      <c r="ML39" s="349"/>
      <c r="MM39" s="349"/>
      <c r="MN39" s="349"/>
      <c r="MO39" s="349"/>
      <c r="MP39" s="349"/>
      <c r="MQ39" s="349"/>
      <c r="MR39" s="349"/>
      <c r="MS39" s="349"/>
      <c r="MT39" s="349"/>
      <c r="MU39" s="349"/>
      <c r="MV39" s="349"/>
      <c r="MW39" s="349"/>
      <c r="MX39" s="349"/>
      <c r="MY39" s="349"/>
      <c r="MZ39" s="349"/>
      <c r="NA39" s="349"/>
      <c r="NB39" s="349"/>
      <c r="NC39" s="349"/>
      <c r="ND39" s="349"/>
      <c r="NE39" s="349"/>
      <c r="NF39" s="349"/>
      <c r="NG39" s="349"/>
      <c r="NH39" s="349"/>
      <c r="NI39" s="349"/>
      <c r="NJ39" s="349"/>
      <c r="NK39" s="349"/>
      <c r="NL39" s="349"/>
      <c r="NM39" s="349"/>
      <c r="NN39" s="349"/>
      <c r="NO39" s="349"/>
      <c r="NP39" s="349"/>
      <c r="NQ39" s="349"/>
      <c r="NR39" s="349"/>
      <c r="NS39" s="349"/>
      <c r="NT39" s="349"/>
      <c r="NU39" s="349"/>
      <c r="NV39" s="349"/>
      <c r="NW39" s="349"/>
      <c r="NX39" s="349"/>
      <c r="NY39" s="349"/>
      <c r="NZ39" s="349"/>
      <c r="OA39" s="349"/>
      <c r="OB39" s="349"/>
      <c r="OC39" s="349"/>
      <c r="OD39" s="349"/>
      <c r="OE39" s="349"/>
      <c r="OF39" s="349"/>
      <c r="OG39" s="349"/>
      <c r="OH39" s="349"/>
      <c r="OI39" s="349"/>
      <c r="OJ39" s="349"/>
      <c r="OK39" s="349"/>
      <c r="OL39" s="349"/>
      <c r="OM39" s="349"/>
      <c r="ON39" s="349"/>
      <c r="OO39" s="349"/>
      <c r="OP39" s="349"/>
      <c r="OQ39" s="349"/>
      <c r="OR39" s="349"/>
      <c r="OS39" s="349"/>
      <c r="OT39" s="349"/>
      <c r="OU39" s="349"/>
      <c r="OV39" s="349"/>
      <c r="OW39" s="349"/>
      <c r="OX39" s="349"/>
      <c r="OY39" s="349"/>
      <c r="OZ39" s="349"/>
      <c r="PA39" s="349"/>
      <c r="PB39" s="349"/>
      <c r="PC39" s="349"/>
      <c r="PD39" s="349"/>
      <c r="PE39" s="349"/>
      <c r="PF39" s="349"/>
      <c r="PG39" s="349"/>
      <c r="PH39" s="349"/>
      <c r="PI39" s="349"/>
      <c r="PJ39" s="349"/>
      <c r="PK39" s="349"/>
      <c r="PL39" s="349"/>
      <c r="PM39" s="349"/>
      <c r="PN39" s="349"/>
      <c r="PO39" s="349"/>
      <c r="PP39" s="349"/>
      <c r="PQ39" s="349"/>
      <c r="PR39" s="349"/>
      <c r="PS39" s="349"/>
      <c r="PT39" s="349"/>
      <c r="PU39" s="349"/>
      <c r="PV39" s="349"/>
      <c r="PW39" s="349"/>
      <c r="PX39" s="349"/>
      <c r="PY39" s="349"/>
      <c r="PZ39" s="349"/>
      <c r="QA39" s="349"/>
      <c r="QB39" s="349"/>
      <c r="QC39" s="349"/>
      <c r="QD39" s="349"/>
      <c r="QE39" s="349"/>
      <c r="QF39" s="349"/>
      <c r="QG39" s="349"/>
      <c r="QH39" s="349"/>
      <c r="QI39" s="349"/>
      <c r="QJ39" s="349"/>
      <c r="QK39" s="349"/>
      <c r="QL39" s="349"/>
      <c r="QM39" s="349"/>
      <c r="QN39" s="349"/>
      <c r="QO39" s="349"/>
      <c r="QP39" s="349"/>
      <c r="QQ39" s="349"/>
      <c r="QR39" s="349"/>
      <c r="QS39" s="349"/>
      <c r="QT39" s="349"/>
      <c r="QU39" s="349"/>
      <c r="QV39" s="349"/>
      <c r="QW39" s="349"/>
      <c r="QX39" s="349"/>
      <c r="QY39" s="349"/>
      <c r="QZ39" s="349"/>
      <c r="RA39" s="349"/>
      <c r="RB39" s="349"/>
      <c r="RC39" s="349"/>
      <c r="RD39" s="349"/>
      <c r="RE39" s="349"/>
      <c r="RF39" s="349"/>
      <c r="RG39" s="349"/>
      <c r="RH39" s="349"/>
      <c r="RI39" s="349"/>
      <c r="RJ39" s="349"/>
      <c r="RK39" s="349"/>
      <c r="RL39" s="349"/>
      <c r="RM39" s="349"/>
      <c r="RN39" s="349"/>
      <c r="RO39" s="349"/>
      <c r="RP39" s="349"/>
      <c r="RQ39" s="349"/>
      <c r="RR39" s="349"/>
      <c r="RS39" s="349"/>
      <c r="RT39" s="349"/>
      <c r="RU39" s="349"/>
      <c r="RV39" s="349"/>
      <c r="RW39" s="349"/>
      <c r="RX39" s="349"/>
      <c r="RY39" s="349"/>
      <c r="RZ39" s="349"/>
      <c r="SA39" s="349"/>
      <c r="SB39" s="349"/>
      <c r="SC39" s="349"/>
      <c r="SD39" s="349"/>
      <c r="SE39" s="349"/>
      <c r="SF39" s="349"/>
      <c r="SG39" s="349"/>
      <c r="SH39" s="349"/>
      <c r="SI39" s="349"/>
      <c r="SJ39" s="349"/>
      <c r="SK39" s="349"/>
      <c r="SL39" s="349"/>
      <c r="SM39" s="349"/>
      <c r="SN39" s="349"/>
      <c r="SO39" s="349"/>
      <c r="SP39" s="349"/>
      <c r="SQ39" s="349"/>
      <c r="SR39" s="349"/>
      <c r="SS39" s="349"/>
      <c r="ST39" s="349"/>
      <c r="SU39" s="349"/>
      <c r="SV39" s="349"/>
      <c r="SW39" s="349"/>
      <c r="SX39" s="349"/>
      <c r="SY39" s="349"/>
      <c r="SZ39" s="349"/>
      <c r="TA39" s="349"/>
      <c r="TB39" s="349"/>
      <c r="TC39" s="349"/>
      <c r="TD39" s="349"/>
      <c r="TE39" s="349"/>
      <c r="TF39" s="349"/>
      <c r="TG39" s="349"/>
      <c r="TH39" s="349"/>
      <c r="TI39" s="349"/>
      <c r="TJ39" s="349"/>
      <c r="TK39" s="349"/>
      <c r="TL39" s="349"/>
      <c r="TM39" s="349"/>
      <c r="TN39" s="349"/>
      <c r="TO39" s="349"/>
      <c r="TP39" s="349"/>
      <c r="TQ39" s="349"/>
      <c r="TR39" s="349"/>
      <c r="TS39" s="349"/>
      <c r="TT39" s="349"/>
      <c r="TU39" s="349"/>
      <c r="TV39" s="349"/>
      <c r="TW39" s="349"/>
      <c r="TX39" s="349"/>
      <c r="TY39" s="349"/>
      <c r="TZ39" s="349"/>
      <c r="UA39" s="349"/>
      <c r="UB39" s="349"/>
      <c r="UC39" s="349"/>
      <c r="UD39" s="349"/>
      <c r="UE39" s="349"/>
      <c r="UF39" s="349"/>
      <c r="UG39" s="349"/>
      <c r="UH39" s="349"/>
      <c r="UI39" s="349"/>
      <c r="UJ39" s="349"/>
      <c r="UK39" s="349"/>
      <c r="UL39" s="349"/>
      <c r="UM39" s="349"/>
      <c r="UN39" s="349"/>
      <c r="UO39" s="349"/>
      <c r="UP39" s="349"/>
      <c r="UQ39" s="349"/>
      <c r="UR39" s="349"/>
      <c r="US39" s="349"/>
      <c r="UT39" s="349"/>
      <c r="UU39" s="349"/>
      <c r="UV39" s="349"/>
      <c r="UW39" s="349"/>
      <c r="UX39" s="349"/>
      <c r="UY39" s="349"/>
      <c r="UZ39" s="349"/>
      <c r="VA39" s="349"/>
      <c r="VB39" s="349"/>
      <c r="VC39" s="349"/>
      <c r="VD39" s="349"/>
      <c r="VE39" s="349"/>
      <c r="VF39" s="349"/>
      <c r="VG39" s="349"/>
      <c r="VH39" s="349"/>
      <c r="VI39" s="349"/>
      <c r="VJ39" s="349"/>
      <c r="VK39" s="349"/>
      <c r="VL39" s="349"/>
      <c r="VM39" s="349"/>
      <c r="VN39" s="349"/>
      <c r="VO39" s="349"/>
      <c r="VP39" s="349"/>
      <c r="VQ39" s="349"/>
      <c r="VR39" s="349"/>
      <c r="VS39" s="349"/>
      <c r="VT39" s="349"/>
      <c r="VU39" s="349"/>
      <c r="VV39" s="349"/>
      <c r="VW39" s="349"/>
      <c r="VX39" s="349"/>
      <c r="VY39" s="349"/>
      <c r="VZ39" s="349"/>
      <c r="WA39" s="349"/>
      <c r="WB39" s="349"/>
      <c r="WC39" s="349"/>
      <c r="WD39" s="349"/>
      <c r="WE39" s="349"/>
      <c r="WF39" s="349"/>
      <c r="WG39" s="349"/>
      <c r="WH39" s="349"/>
      <c r="WI39" s="349"/>
      <c r="WJ39" s="349"/>
      <c r="WK39" s="349"/>
      <c r="WL39" s="349"/>
      <c r="WM39" s="349"/>
      <c r="WN39" s="349"/>
      <c r="WO39" s="349"/>
      <c r="WP39" s="349"/>
      <c r="WQ39" s="349"/>
      <c r="WR39" s="349"/>
      <c r="WS39" s="349"/>
      <c r="WT39" s="349"/>
      <c r="WU39" s="349"/>
      <c r="WV39" s="349"/>
      <c r="WW39" s="349"/>
      <c r="WX39" s="349"/>
      <c r="WY39" s="349"/>
      <c r="WZ39" s="349"/>
      <c r="XA39" s="349"/>
      <c r="XB39" s="349"/>
      <c r="XC39" s="349"/>
      <c r="XD39" s="349"/>
      <c r="XE39" s="349"/>
      <c r="XF39" s="349"/>
      <c r="XG39" s="349"/>
      <c r="XH39" s="349"/>
      <c r="XI39" s="349"/>
      <c r="XJ39" s="349"/>
      <c r="XK39" s="349"/>
      <c r="XL39" s="349"/>
      <c r="XM39" s="349"/>
      <c r="XN39" s="349"/>
      <c r="XO39" s="349"/>
      <c r="XP39" s="349"/>
      <c r="XQ39" s="349"/>
      <c r="XR39" s="349"/>
      <c r="XS39" s="349"/>
      <c r="XT39" s="349"/>
      <c r="XU39" s="349"/>
      <c r="XV39" s="349"/>
      <c r="XW39" s="349"/>
      <c r="XX39" s="349"/>
      <c r="XY39" s="349"/>
      <c r="XZ39" s="349"/>
      <c r="YA39" s="349"/>
      <c r="YB39" s="349"/>
      <c r="YC39" s="349"/>
      <c r="YD39" s="349"/>
      <c r="YE39" s="349"/>
      <c r="YF39" s="349"/>
      <c r="YG39" s="349"/>
      <c r="YH39" s="349"/>
      <c r="YI39" s="349"/>
      <c r="YJ39" s="349"/>
      <c r="YK39" s="349"/>
      <c r="YL39" s="349"/>
      <c r="YM39" s="349"/>
      <c r="YN39" s="349"/>
      <c r="YO39" s="349"/>
      <c r="YP39" s="349"/>
      <c r="YQ39" s="349"/>
      <c r="YR39" s="349"/>
      <c r="YS39" s="349"/>
      <c r="YT39" s="349"/>
      <c r="YU39" s="349"/>
      <c r="YV39" s="349"/>
      <c r="YW39" s="349"/>
      <c r="YX39" s="349"/>
      <c r="YY39" s="349"/>
      <c r="YZ39" s="349"/>
      <c r="ZA39" s="349"/>
      <c r="ZB39" s="349"/>
      <c r="ZC39" s="349"/>
      <c r="ZD39" s="349"/>
      <c r="ZE39" s="349"/>
      <c r="ZF39" s="349"/>
      <c r="ZG39" s="349"/>
      <c r="ZH39" s="349"/>
      <c r="ZI39" s="349"/>
      <c r="ZJ39" s="349"/>
      <c r="ZK39" s="349"/>
      <c r="ZL39" s="349"/>
      <c r="ZM39" s="349"/>
      <c r="ZN39" s="349"/>
      <c r="ZO39" s="349"/>
      <c r="ZP39" s="349"/>
      <c r="ZQ39" s="349"/>
      <c r="ZR39" s="349"/>
      <c r="ZS39" s="349"/>
      <c r="ZT39" s="349"/>
      <c r="ZU39" s="349"/>
      <c r="ZV39" s="349"/>
      <c r="ZW39" s="349"/>
      <c r="ZX39" s="349"/>
      <c r="ZY39" s="349"/>
      <c r="ZZ39" s="349"/>
      <c r="AAA39" s="349"/>
      <c r="AAB39" s="349"/>
      <c r="AAC39" s="349"/>
      <c r="AAD39" s="349"/>
      <c r="AAE39" s="349"/>
      <c r="AAF39" s="349"/>
      <c r="AAG39" s="349"/>
      <c r="AAH39" s="349"/>
      <c r="AAI39" s="349"/>
      <c r="AAJ39" s="349"/>
      <c r="AAK39" s="349"/>
      <c r="AAL39" s="349"/>
      <c r="AAM39" s="349"/>
      <c r="AAN39" s="349"/>
      <c r="AAO39" s="349"/>
      <c r="AAP39" s="349"/>
      <c r="AAQ39" s="349"/>
      <c r="AAR39" s="349"/>
      <c r="AAS39" s="349"/>
      <c r="AAT39" s="349"/>
      <c r="AAU39" s="349"/>
      <c r="AAV39" s="349"/>
      <c r="AAW39" s="349"/>
      <c r="AAX39" s="349"/>
      <c r="AAY39" s="349"/>
      <c r="AAZ39" s="349"/>
      <c r="ABA39" s="349"/>
      <c r="ABB39" s="349"/>
      <c r="ABC39" s="349"/>
      <c r="ABD39" s="349"/>
      <c r="ABE39" s="349"/>
      <c r="ABF39" s="349"/>
      <c r="ABG39" s="349"/>
      <c r="ABH39" s="349"/>
      <c r="ABI39" s="349"/>
      <c r="ABJ39" s="349"/>
      <c r="ABK39" s="349"/>
      <c r="ABL39" s="349"/>
      <c r="ABM39" s="349"/>
      <c r="ABN39" s="349"/>
      <c r="ABO39" s="349"/>
      <c r="ABP39" s="349"/>
      <c r="ABQ39" s="349"/>
      <c r="ABR39" s="349"/>
      <c r="ABS39" s="349"/>
      <c r="ABT39" s="349"/>
      <c r="ABU39" s="349"/>
      <c r="ABV39" s="349"/>
      <c r="ABW39" s="349"/>
      <c r="ABX39" s="349"/>
      <c r="ABY39" s="349"/>
      <c r="ABZ39" s="349"/>
      <c r="ACA39" s="349"/>
      <c r="ACB39" s="349"/>
      <c r="ACC39" s="349"/>
      <c r="ACD39" s="349"/>
      <c r="ACE39" s="349"/>
      <c r="ACF39" s="349"/>
      <c r="ACG39" s="349"/>
      <c r="ACH39" s="349"/>
      <c r="ACI39" s="349"/>
      <c r="ACJ39" s="349"/>
      <c r="ACK39" s="349"/>
      <c r="ACL39" s="349"/>
      <c r="ACM39" s="349"/>
      <c r="ACN39" s="349"/>
      <c r="ACO39" s="349"/>
      <c r="ACP39" s="349"/>
      <c r="ACQ39" s="349"/>
      <c r="ACR39" s="349"/>
      <c r="ACS39" s="349"/>
      <c r="ACT39" s="349"/>
      <c r="ACU39" s="349"/>
      <c r="ACV39" s="349"/>
      <c r="ACW39" s="349"/>
      <c r="ACX39" s="349"/>
      <c r="ACY39" s="349"/>
      <c r="ACZ39" s="349"/>
      <c r="ADA39" s="349"/>
      <c r="ADB39" s="349"/>
      <c r="ADC39" s="349"/>
      <c r="ADD39" s="349"/>
      <c r="ADE39" s="349"/>
      <c r="ADF39" s="349"/>
      <c r="ADG39" s="349"/>
      <c r="ADH39" s="349"/>
      <c r="ADI39" s="349"/>
      <c r="ADJ39" s="349"/>
      <c r="ADK39" s="349"/>
      <c r="ADL39" s="349"/>
      <c r="ADM39" s="349"/>
      <c r="ADN39" s="349"/>
      <c r="ADO39" s="349"/>
      <c r="ADP39" s="349"/>
      <c r="ADQ39" s="349"/>
      <c r="ADR39" s="349"/>
      <c r="ADS39" s="349"/>
      <c r="ADT39" s="349"/>
      <c r="ADU39" s="349"/>
      <c r="ADV39" s="349"/>
      <c r="ADW39" s="349"/>
      <c r="ADX39" s="349"/>
      <c r="ADY39" s="349"/>
      <c r="ADZ39" s="349"/>
      <c r="AEA39" s="349"/>
      <c r="AEB39" s="349"/>
      <c r="AEC39" s="349"/>
      <c r="AED39" s="349"/>
      <c r="AEE39" s="349"/>
      <c r="AEF39" s="349"/>
      <c r="AEG39" s="349"/>
      <c r="AEH39" s="349"/>
      <c r="AEI39" s="349"/>
      <c r="AEJ39" s="349"/>
      <c r="AEK39" s="349"/>
      <c r="AEL39" s="349"/>
      <c r="AEM39" s="349"/>
      <c r="AEN39" s="349"/>
      <c r="AEO39" s="349"/>
      <c r="AEP39" s="349"/>
      <c r="AEQ39" s="349"/>
      <c r="AER39" s="349"/>
      <c r="AES39" s="349"/>
      <c r="AET39" s="349"/>
      <c r="AEU39" s="349"/>
      <c r="AEV39" s="349"/>
      <c r="AEW39" s="349"/>
      <c r="AEX39" s="349"/>
      <c r="AEY39" s="349"/>
      <c r="AEZ39" s="349"/>
      <c r="AFA39" s="349"/>
      <c r="AFB39" s="349"/>
      <c r="AFC39" s="349"/>
      <c r="AFD39" s="349"/>
      <c r="AFE39" s="349"/>
      <c r="AFF39" s="349"/>
      <c r="AFG39" s="349"/>
      <c r="AFH39" s="349"/>
      <c r="AFI39" s="349"/>
      <c r="AFJ39" s="349"/>
      <c r="AFK39" s="349"/>
      <c r="AFL39" s="349"/>
      <c r="AFM39" s="349"/>
      <c r="AFN39" s="349"/>
      <c r="AFO39" s="349"/>
      <c r="AFP39" s="349"/>
      <c r="AFQ39" s="349"/>
      <c r="AFR39" s="349"/>
      <c r="AFS39" s="349"/>
      <c r="AFT39" s="349"/>
      <c r="AFU39" s="349"/>
      <c r="AFV39" s="349"/>
      <c r="AFW39" s="349"/>
      <c r="AFX39" s="349"/>
      <c r="AFY39" s="349"/>
      <c r="AFZ39" s="349"/>
      <c r="AGA39" s="349"/>
      <c r="AGB39" s="349"/>
      <c r="AGC39" s="349"/>
      <c r="AGD39" s="349"/>
      <c r="AGE39" s="349"/>
      <c r="AGF39" s="349"/>
      <c r="AGG39" s="349"/>
      <c r="AGH39" s="349"/>
      <c r="AGI39" s="349"/>
      <c r="AGJ39" s="349"/>
      <c r="AGK39" s="349"/>
      <c r="AGL39" s="349"/>
      <c r="AGM39" s="349"/>
      <c r="AGN39" s="349"/>
      <c r="AGO39" s="349"/>
      <c r="AGP39" s="349"/>
      <c r="AGQ39" s="349"/>
      <c r="AGR39" s="349"/>
      <c r="AGS39" s="349"/>
      <c r="AGT39" s="349"/>
      <c r="AGU39" s="349"/>
      <c r="AGV39" s="349"/>
      <c r="AGW39" s="349"/>
      <c r="AGX39" s="349"/>
      <c r="AGY39" s="349"/>
      <c r="AGZ39" s="349"/>
      <c r="AHA39" s="349"/>
      <c r="AHB39" s="349"/>
      <c r="AHC39" s="349"/>
      <c r="AHD39" s="349"/>
      <c r="AHE39" s="349"/>
      <c r="AHF39" s="349"/>
      <c r="AHG39" s="349"/>
      <c r="AHH39" s="349"/>
      <c r="AHI39" s="349"/>
      <c r="AHJ39" s="349"/>
      <c r="AHK39" s="349"/>
      <c r="AHL39" s="349"/>
      <c r="AHM39" s="349"/>
      <c r="AHN39" s="349"/>
      <c r="AHO39" s="349"/>
      <c r="AHP39" s="349"/>
      <c r="AHQ39" s="349"/>
      <c r="AHR39" s="349"/>
      <c r="AHS39" s="349"/>
      <c r="AHT39" s="349"/>
      <c r="AHU39" s="349"/>
      <c r="AHV39" s="349"/>
      <c r="AHW39" s="349"/>
      <c r="AHX39" s="349"/>
      <c r="AHY39" s="349"/>
      <c r="AHZ39" s="349"/>
      <c r="AIA39" s="349"/>
      <c r="AIB39" s="349"/>
      <c r="AIC39" s="349"/>
      <c r="AID39" s="349"/>
      <c r="AIE39" s="349"/>
      <c r="AIF39" s="349"/>
      <c r="AIG39" s="349"/>
      <c r="AIH39" s="349"/>
      <c r="AII39" s="349"/>
      <c r="AIJ39" s="349"/>
      <c r="AIK39" s="349"/>
      <c r="AIL39" s="349"/>
      <c r="AIM39" s="349"/>
      <c r="AIN39" s="349"/>
      <c r="AIO39" s="349"/>
      <c r="AIP39" s="349"/>
      <c r="AIQ39" s="349"/>
      <c r="AIR39" s="349"/>
      <c r="AIS39" s="349"/>
      <c r="AIT39" s="349"/>
      <c r="AIU39" s="349"/>
      <c r="AIV39" s="349"/>
      <c r="AIW39" s="349"/>
      <c r="AIX39" s="349"/>
      <c r="AIY39" s="349"/>
      <c r="AIZ39" s="349"/>
      <c r="AJA39" s="349"/>
      <c r="AJB39" s="349"/>
      <c r="AJC39" s="349"/>
      <c r="AJD39" s="349"/>
      <c r="AJE39" s="349"/>
      <c r="AJF39" s="349"/>
      <c r="AJG39" s="349"/>
      <c r="AJH39" s="349"/>
      <c r="AJI39" s="349"/>
      <c r="AJJ39" s="349"/>
      <c r="AJK39" s="349"/>
      <c r="AJL39" s="349"/>
      <c r="AJM39" s="349"/>
      <c r="AJN39" s="349"/>
      <c r="AJO39" s="349"/>
      <c r="AJP39" s="349"/>
      <c r="AJQ39" s="349"/>
      <c r="AJR39" s="349"/>
      <c r="AJS39" s="349"/>
      <c r="AJT39" s="349"/>
      <c r="AJU39" s="349"/>
      <c r="AJV39" s="349"/>
      <c r="AJW39" s="349"/>
      <c r="AJX39" s="349"/>
      <c r="AJY39" s="349"/>
      <c r="AJZ39" s="349"/>
      <c r="AKA39" s="349"/>
      <c r="AKB39" s="349"/>
      <c r="AKC39" s="349"/>
      <c r="AKD39" s="349"/>
      <c r="AKE39" s="349"/>
      <c r="AKF39" s="349"/>
      <c r="AKG39" s="349"/>
      <c r="AKH39" s="349"/>
      <c r="AKI39" s="349"/>
      <c r="AKJ39" s="349"/>
      <c r="AKK39" s="349"/>
      <c r="AKL39" s="349"/>
      <c r="AKM39" s="349"/>
      <c r="AKN39" s="349"/>
      <c r="AKO39" s="349"/>
      <c r="AKP39" s="349"/>
      <c r="AKQ39" s="349"/>
      <c r="AKR39" s="349"/>
      <c r="AKS39" s="349"/>
      <c r="AKT39" s="349"/>
      <c r="AKU39" s="349"/>
      <c r="AKV39" s="349"/>
      <c r="AKW39" s="349"/>
      <c r="AKX39" s="349"/>
      <c r="AKY39" s="349"/>
      <c r="AKZ39" s="349"/>
      <c r="ALA39" s="349"/>
      <c r="ALB39" s="349"/>
      <c r="ALC39" s="349"/>
      <c r="ALD39" s="349"/>
      <c r="ALE39" s="349"/>
      <c r="ALF39" s="349"/>
      <c r="ALG39" s="349"/>
      <c r="ALH39" s="349"/>
      <c r="ALI39" s="349"/>
      <c r="ALJ39" s="349"/>
      <c r="ALK39" s="349"/>
      <c r="ALL39" s="349"/>
      <c r="ALM39" s="349"/>
      <c r="ALN39" s="349"/>
      <c r="ALO39" s="349"/>
      <c r="ALP39" s="349"/>
      <c r="ALQ39" s="349"/>
      <c r="ALR39" s="349"/>
      <c r="ALS39" s="349"/>
      <c r="ALT39" s="349"/>
      <c r="ALU39" s="349"/>
      <c r="ALV39" s="349"/>
      <c r="ALW39" s="349"/>
      <c r="ALX39" s="349"/>
      <c r="ALY39" s="349"/>
      <c r="ALZ39" s="349"/>
      <c r="AMA39" s="349"/>
      <c r="AMB39" s="349"/>
      <c r="AMC39" s="349"/>
      <c r="AMD39" s="349"/>
      <c r="AME39" s="349"/>
      <c r="AMF39" s="349"/>
      <c r="AMG39" s="349"/>
      <c r="AMH39" s="349"/>
      <c r="AMI39" s="349"/>
      <c r="AMJ39" s="349"/>
      <c r="AMK39" s="349"/>
      <c r="AML39" s="349"/>
      <c r="AMM39" s="349"/>
      <c r="AMN39" s="349"/>
      <c r="AMO39" s="349"/>
      <c r="AMP39" s="349"/>
      <c r="AMQ39" s="349"/>
      <c r="AMR39" s="349"/>
      <c r="AMS39" s="349"/>
      <c r="AMT39" s="349"/>
      <c r="AMU39" s="349"/>
      <c r="AMV39" s="349"/>
      <c r="AMW39" s="349"/>
      <c r="AMX39" s="349"/>
      <c r="AMY39" s="349"/>
      <c r="AMZ39" s="349"/>
      <c r="ANA39" s="349"/>
      <c r="ANB39" s="349"/>
      <c r="ANC39" s="349"/>
      <c r="AND39" s="349"/>
      <c r="ANE39" s="349"/>
      <c r="ANF39" s="349"/>
      <c r="ANG39" s="349"/>
      <c r="ANH39" s="349"/>
      <c r="ANI39" s="349"/>
      <c r="ANJ39" s="349"/>
      <c r="ANK39" s="349"/>
      <c r="ANL39" s="349"/>
      <c r="ANM39" s="349"/>
      <c r="ANN39" s="349"/>
      <c r="ANO39" s="349"/>
      <c r="ANP39" s="349"/>
      <c r="ANQ39" s="349"/>
      <c r="ANR39" s="349"/>
      <c r="ANS39" s="349"/>
      <c r="ANT39" s="349"/>
      <c r="ANU39" s="349"/>
      <c r="ANV39" s="349"/>
      <c r="ANW39" s="349"/>
      <c r="ANX39" s="349"/>
      <c r="ANY39" s="349"/>
      <c r="ANZ39" s="349"/>
      <c r="AOA39" s="349"/>
      <c r="AOB39" s="349"/>
      <c r="AOC39" s="349"/>
      <c r="AOD39" s="349"/>
      <c r="AOE39" s="349"/>
      <c r="AOF39" s="349"/>
      <c r="AOG39" s="349"/>
      <c r="AOH39" s="349"/>
      <c r="AOI39" s="349"/>
      <c r="AOJ39" s="349"/>
      <c r="AOK39" s="349"/>
      <c r="AOL39" s="349"/>
      <c r="AOM39" s="349"/>
      <c r="AON39" s="349"/>
      <c r="AOO39" s="349"/>
      <c r="AOP39" s="349"/>
      <c r="AOQ39" s="349"/>
      <c r="AOR39" s="349"/>
      <c r="AOS39" s="349"/>
      <c r="AOT39" s="349"/>
      <c r="AOU39" s="349"/>
      <c r="AOV39" s="349"/>
      <c r="AOW39" s="349"/>
      <c r="AOX39" s="349"/>
      <c r="AOY39" s="349"/>
      <c r="AOZ39" s="349"/>
      <c r="APA39" s="349"/>
      <c r="APB39" s="349"/>
      <c r="APC39" s="349"/>
      <c r="APD39" s="349"/>
      <c r="APE39" s="349"/>
      <c r="APF39" s="349"/>
      <c r="APG39" s="349"/>
      <c r="APH39" s="349"/>
      <c r="API39" s="349"/>
      <c r="APJ39" s="349"/>
      <c r="APK39" s="349"/>
      <c r="APL39" s="349"/>
      <c r="APM39" s="349"/>
      <c r="APN39" s="349"/>
      <c r="APO39" s="349"/>
      <c r="APP39" s="349"/>
      <c r="APQ39" s="349"/>
      <c r="APR39" s="349"/>
      <c r="APS39" s="349"/>
      <c r="APT39" s="349"/>
      <c r="APU39" s="349"/>
      <c r="APV39" s="349"/>
      <c r="APW39" s="349"/>
      <c r="APX39" s="349"/>
      <c r="APY39" s="349"/>
      <c r="APZ39" s="349"/>
      <c r="AQA39" s="349"/>
      <c r="AQB39" s="349"/>
      <c r="AQC39" s="349"/>
      <c r="AQD39" s="349"/>
      <c r="AQE39" s="349"/>
      <c r="AQF39" s="349"/>
      <c r="AQG39" s="349"/>
      <c r="AQH39" s="349"/>
      <c r="AQI39" s="349"/>
      <c r="AQJ39" s="349"/>
      <c r="AQK39" s="349"/>
      <c r="AQL39" s="349"/>
      <c r="AQM39" s="349"/>
      <c r="AQN39" s="349"/>
      <c r="AQO39" s="349"/>
      <c r="AQP39" s="349"/>
      <c r="AQQ39" s="349"/>
      <c r="AQR39" s="349"/>
      <c r="AQS39" s="349"/>
      <c r="AQT39" s="349"/>
      <c r="AQU39" s="349"/>
      <c r="AQV39" s="349"/>
      <c r="AQW39" s="349"/>
      <c r="AQX39" s="349"/>
      <c r="AQY39" s="349"/>
      <c r="AQZ39" s="349"/>
      <c r="ARA39" s="349"/>
      <c r="ARB39" s="349"/>
      <c r="ARC39" s="349"/>
      <c r="ARD39" s="349"/>
      <c r="ARE39" s="349"/>
      <c r="ARF39" s="349"/>
      <c r="ARG39" s="349"/>
      <c r="ARH39" s="349"/>
      <c r="ARI39" s="349"/>
      <c r="ARJ39" s="349"/>
      <c r="ARK39" s="349"/>
      <c r="ARL39" s="349"/>
      <c r="ARM39" s="349"/>
      <c r="ARN39" s="349"/>
      <c r="ARO39" s="349"/>
      <c r="ARP39" s="349"/>
      <c r="ARQ39" s="349"/>
      <c r="ARR39" s="349"/>
      <c r="ARS39" s="349"/>
      <c r="ART39" s="349"/>
      <c r="ARU39" s="349"/>
      <c r="ARV39" s="349"/>
      <c r="ARW39" s="349"/>
      <c r="ARX39" s="349"/>
      <c r="ARY39" s="349"/>
      <c r="ARZ39" s="349"/>
      <c r="ASA39" s="349"/>
      <c r="ASB39" s="349"/>
      <c r="ASC39" s="349"/>
      <c r="ASD39" s="349"/>
      <c r="ASE39" s="349"/>
      <c r="ASF39" s="349"/>
      <c r="ASG39" s="349"/>
      <c r="ASH39" s="349"/>
      <c r="ASI39" s="349"/>
      <c r="ASJ39" s="349"/>
      <c r="ASK39" s="349"/>
      <c r="ASL39" s="349"/>
      <c r="ASM39" s="349"/>
      <c r="ASN39" s="349"/>
      <c r="ASO39" s="349"/>
      <c r="ASP39" s="349"/>
      <c r="ASQ39" s="349"/>
      <c r="ASR39" s="349"/>
      <c r="ASS39" s="349"/>
      <c r="AST39" s="349"/>
      <c r="ASU39" s="349"/>
      <c r="ASV39" s="349"/>
      <c r="ASW39" s="349"/>
      <c r="ASX39" s="349"/>
      <c r="ASY39" s="349"/>
      <c r="ASZ39" s="349"/>
      <c r="ATA39" s="349"/>
      <c r="ATB39" s="349"/>
      <c r="ATC39" s="349"/>
      <c r="ATD39" s="349"/>
      <c r="ATE39" s="349"/>
      <c r="ATF39" s="349"/>
      <c r="ATG39" s="349"/>
      <c r="ATH39" s="349"/>
      <c r="ATI39" s="349"/>
      <c r="ATJ39" s="349"/>
      <c r="ATK39" s="349"/>
      <c r="ATL39" s="349"/>
      <c r="ATM39" s="349"/>
      <c r="ATN39" s="349"/>
      <c r="ATO39" s="349"/>
      <c r="ATP39" s="349"/>
      <c r="ATQ39" s="349"/>
      <c r="ATR39" s="349"/>
      <c r="ATS39" s="349"/>
      <c r="ATT39" s="349"/>
      <c r="ATU39" s="349"/>
      <c r="ATV39" s="349"/>
      <c r="ATW39" s="349"/>
      <c r="ATX39" s="349"/>
      <c r="ATY39" s="349"/>
      <c r="ATZ39" s="349"/>
      <c r="AUA39" s="349"/>
      <c r="AUB39" s="349"/>
      <c r="AUC39" s="349"/>
      <c r="AUD39" s="349"/>
      <c r="AUE39" s="349"/>
      <c r="AUF39" s="349"/>
      <c r="AUG39" s="349"/>
      <c r="AUH39" s="349"/>
      <c r="AUI39" s="349"/>
      <c r="AUJ39" s="349"/>
      <c r="AUK39" s="349"/>
      <c r="AUL39" s="349"/>
      <c r="AUM39" s="349"/>
      <c r="AUN39" s="349"/>
      <c r="AUO39" s="349"/>
      <c r="AUP39" s="349"/>
      <c r="AUQ39" s="349"/>
      <c r="AUR39" s="349"/>
      <c r="AUS39" s="349"/>
      <c r="AUT39" s="349"/>
      <c r="AUU39" s="349"/>
      <c r="AUV39" s="349"/>
      <c r="AUW39" s="349"/>
      <c r="AUX39" s="349"/>
      <c r="AUY39" s="349"/>
      <c r="AUZ39" s="349"/>
      <c r="AVA39" s="349"/>
      <c r="AVB39" s="349"/>
      <c r="AVC39" s="349"/>
      <c r="AVD39" s="349"/>
      <c r="AVE39" s="349"/>
      <c r="AVF39" s="349"/>
      <c r="AVG39" s="349"/>
      <c r="AVH39" s="349"/>
      <c r="AVI39" s="349"/>
      <c r="AVJ39" s="349"/>
      <c r="AVK39" s="349"/>
      <c r="AVL39" s="349"/>
      <c r="AVM39" s="349"/>
      <c r="AVN39" s="349"/>
      <c r="AVO39" s="349"/>
      <c r="AVP39" s="349"/>
      <c r="AVQ39" s="349"/>
      <c r="AVR39" s="349"/>
      <c r="AVS39" s="349"/>
      <c r="AVT39" s="349"/>
      <c r="AVU39" s="349"/>
      <c r="AVV39" s="349"/>
      <c r="AVW39" s="349"/>
      <c r="AVX39" s="349"/>
      <c r="AVY39" s="349"/>
      <c r="AVZ39" s="349"/>
      <c r="AWA39" s="349"/>
      <c r="AWB39" s="349"/>
      <c r="AWC39" s="349"/>
      <c r="AWD39" s="349"/>
      <c r="AWE39" s="349"/>
      <c r="AWF39" s="349"/>
      <c r="AWG39" s="349"/>
      <c r="AWH39" s="349"/>
      <c r="AWI39" s="349"/>
      <c r="AWJ39" s="349"/>
      <c r="AWK39" s="349"/>
      <c r="AWL39" s="349"/>
      <c r="AWM39" s="349"/>
      <c r="AWN39" s="349"/>
      <c r="AWO39" s="349"/>
      <c r="AWP39" s="349"/>
      <c r="AWQ39" s="349"/>
      <c r="AWR39" s="349"/>
      <c r="AWS39" s="349"/>
      <c r="AWT39" s="349"/>
      <c r="AWU39" s="349"/>
      <c r="AWV39" s="349"/>
      <c r="AWW39" s="349"/>
      <c r="AWX39" s="349"/>
      <c r="AWY39" s="349"/>
      <c r="AWZ39" s="349"/>
      <c r="AXA39" s="349"/>
      <c r="AXB39" s="349"/>
      <c r="AXC39" s="349"/>
      <c r="AXD39" s="349"/>
      <c r="AXE39" s="349"/>
      <c r="AXF39" s="349"/>
      <c r="AXG39" s="349"/>
      <c r="AXH39" s="349"/>
      <c r="AXI39" s="349"/>
      <c r="AXJ39" s="349"/>
      <c r="AXK39" s="349"/>
      <c r="AXL39" s="349"/>
      <c r="AXM39" s="349"/>
      <c r="AXN39" s="349"/>
      <c r="AXO39" s="349"/>
      <c r="AXP39" s="349"/>
      <c r="AXQ39" s="349"/>
      <c r="AXR39" s="349"/>
      <c r="AXS39" s="349"/>
      <c r="AXT39" s="349"/>
      <c r="AXU39" s="349"/>
      <c r="AXV39" s="349"/>
      <c r="AXW39" s="349"/>
      <c r="AXX39" s="349"/>
      <c r="AXY39" s="349"/>
      <c r="AXZ39" s="349"/>
      <c r="AYA39" s="349"/>
      <c r="AYB39" s="349"/>
      <c r="AYC39" s="349"/>
      <c r="AYD39" s="349"/>
      <c r="AYE39" s="349"/>
      <c r="AYF39" s="349"/>
      <c r="AYG39" s="349"/>
      <c r="AYH39" s="349"/>
      <c r="AYI39" s="349"/>
      <c r="AYJ39" s="349"/>
      <c r="AYK39" s="349"/>
      <c r="AYL39" s="349"/>
      <c r="AYM39" s="349"/>
      <c r="AYN39" s="349"/>
      <c r="AYO39" s="349"/>
      <c r="AYP39" s="349"/>
      <c r="AYQ39" s="349"/>
      <c r="AYR39" s="349"/>
      <c r="AYS39" s="349"/>
      <c r="AYT39" s="349"/>
      <c r="AYU39" s="349"/>
      <c r="AYV39" s="349"/>
      <c r="AYW39" s="349"/>
      <c r="AYX39" s="349"/>
      <c r="AYY39" s="349"/>
      <c r="AYZ39" s="349"/>
      <c r="AZA39" s="349"/>
      <c r="AZB39" s="349"/>
      <c r="AZC39" s="349"/>
      <c r="AZD39" s="349"/>
      <c r="AZE39" s="349"/>
      <c r="AZF39" s="349"/>
      <c r="AZG39" s="349"/>
      <c r="AZH39" s="349"/>
      <c r="AZI39" s="349"/>
      <c r="AZJ39" s="349"/>
      <c r="AZK39" s="349"/>
      <c r="AZL39" s="349"/>
      <c r="AZM39" s="349"/>
      <c r="AZN39" s="349"/>
      <c r="AZO39" s="349"/>
      <c r="AZP39" s="349"/>
      <c r="AZQ39" s="349"/>
      <c r="AZR39" s="349"/>
      <c r="AZS39" s="349"/>
      <c r="AZT39" s="349"/>
      <c r="AZU39" s="349"/>
      <c r="AZV39" s="349"/>
      <c r="AZW39" s="349"/>
      <c r="AZX39" s="349"/>
      <c r="AZY39" s="349"/>
      <c r="AZZ39" s="349"/>
      <c r="BAA39" s="349"/>
      <c r="BAB39" s="349"/>
      <c r="BAC39" s="349"/>
      <c r="BAD39" s="349"/>
      <c r="BAE39" s="349"/>
      <c r="BAF39" s="349"/>
      <c r="BAG39" s="349"/>
      <c r="BAH39" s="349"/>
      <c r="BAI39" s="349"/>
      <c r="BAJ39" s="349"/>
      <c r="BAK39" s="349"/>
      <c r="BAL39" s="349"/>
      <c r="BAM39" s="349"/>
      <c r="BAN39" s="349"/>
      <c r="BAO39" s="349"/>
      <c r="BAP39" s="349"/>
      <c r="BAQ39" s="349"/>
      <c r="BAR39" s="349"/>
      <c r="BAS39" s="349"/>
      <c r="BAT39" s="349"/>
      <c r="BAU39" s="349"/>
      <c r="BAV39" s="349"/>
      <c r="BAW39" s="349"/>
      <c r="BAX39" s="349"/>
      <c r="BAY39" s="349"/>
      <c r="BAZ39" s="349"/>
      <c r="BBA39" s="349"/>
      <c r="BBB39" s="349"/>
      <c r="BBC39" s="349"/>
      <c r="BBD39" s="349"/>
      <c r="BBE39" s="349"/>
      <c r="BBF39" s="349"/>
      <c r="BBG39" s="349"/>
      <c r="BBH39" s="349"/>
      <c r="BBI39" s="349"/>
      <c r="BBJ39" s="349"/>
      <c r="BBK39" s="349"/>
      <c r="BBL39" s="349"/>
      <c r="BBM39" s="349"/>
      <c r="BBN39" s="349"/>
      <c r="BBO39" s="349"/>
      <c r="BBP39" s="349"/>
      <c r="BBQ39" s="349"/>
      <c r="BBR39" s="349"/>
      <c r="BBS39" s="349"/>
      <c r="BBT39" s="349"/>
      <c r="BBU39" s="349"/>
      <c r="BBV39" s="349"/>
      <c r="BBW39" s="349"/>
      <c r="BBX39" s="349"/>
      <c r="BBY39" s="349"/>
      <c r="BBZ39" s="349"/>
      <c r="BCA39" s="349"/>
      <c r="BCB39" s="349"/>
      <c r="BCC39" s="349"/>
      <c r="BCD39" s="349"/>
      <c r="BCE39" s="349"/>
      <c r="BCF39" s="349"/>
      <c r="BCG39" s="349"/>
      <c r="BCH39" s="349"/>
      <c r="BCI39" s="349"/>
      <c r="BCJ39" s="349"/>
      <c r="BCK39" s="349"/>
      <c r="BCL39" s="349"/>
      <c r="BCM39" s="349"/>
      <c r="BCN39" s="349"/>
      <c r="BCO39" s="349"/>
      <c r="BCP39" s="349"/>
      <c r="BCQ39" s="349"/>
      <c r="BCR39" s="349"/>
      <c r="BCS39" s="349"/>
      <c r="BCT39" s="349"/>
      <c r="BCU39" s="349"/>
      <c r="BCV39" s="349"/>
      <c r="BCW39" s="349"/>
      <c r="BCX39" s="349"/>
      <c r="BCY39" s="349"/>
      <c r="BCZ39" s="349"/>
      <c r="BDA39" s="349"/>
      <c r="BDB39" s="349"/>
      <c r="BDC39" s="349"/>
      <c r="BDD39" s="349"/>
      <c r="BDE39" s="349"/>
      <c r="BDF39" s="349"/>
      <c r="BDG39" s="349"/>
      <c r="BDH39" s="349"/>
      <c r="BDI39" s="349"/>
      <c r="BDJ39" s="349"/>
      <c r="BDK39" s="349"/>
      <c r="BDL39" s="349"/>
      <c r="BDM39" s="349"/>
      <c r="BDN39" s="349"/>
      <c r="BDO39" s="349"/>
      <c r="BDP39" s="349"/>
      <c r="BDQ39" s="349"/>
      <c r="BDR39" s="349"/>
      <c r="BDS39" s="349"/>
      <c r="BDT39" s="349"/>
      <c r="BDU39" s="349"/>
      <c r="BDV39" s="349"/>
      <c r="BDW39" s="349"/>
      <c r="BDX39" s="349"/>
      <c r="BDY39" s="349"/>
      <c r="BDZ39" s="349"/>
      <c r="BEA39" s="349"/>
      <c r="BEB39" s="349"/>
      <c r="BEC39" s="349"/>
      <c r="BED39" s="349"/>
      <c r="BEE39" s="349"/>
      <c r="BEF39" s="349"/>
      <c r="BEG39" s="349"/>
      <c r="BEH39" s="349"/>
      <c r="BEI39" s="349"/>
      <c r="BEJ39" s="349"/>
      <c r="BEK39" s="349"/>
      <c r="BEL39" s="349"/>
      <c r="BEM39" s="349"/>
      <c r="BEN39" s="349"/>
      <c r="BEO39" s="349"/>
      <c r="BEP39" s="349"/>
      <c r="BEQ39" s="349"/>
      <c r="BER39" s="349"/>
      <c r="BES39" s="349"/>
      <c r="BET39" s="349"/>
      <c r="BEU39" s="349"/>
      <c r="BEV39" s="349"/>
      <c r="BEW39" s="349"/>
      <c r="BEX39" s="349"/>
      <c r="BEY39" s="349"/>
      <c r="BEZ39" s="349"/>
      <c r="BFA39" s="349"/>
      <c r="BFB39" s="349"/>
      <c r="BFC39" s="349"/>
      <c r="BFD39" s="349"/>
      <c r="BFE39" s="349"/>
      <c r="BFF39" s="349"/>
      <c r="BFG39" s="349"/>
      <c r="BFH39" s="349"/>
      <c r="BFI39" s="349"/>
      <c r="BFJ39" s="349"/>
      <c r="BFK39" s="349"/>
      <c r="BFL39" s="349"/>
      <c r="BFM39" s="349"/>
      <c r="BFN39" s="349"/>
      <c r="BFO39" s="349"/>
      <c r="BFP39" s="349"/>
      <c r="BFQ39" s="349"/>
      <c r="BFR39" s="349"/>
      <c r="BFS39" s="349"/>
      <c r="BFT39" s="349"/>
      <c r="BFU39" s="349"/>
      <c r="BFV39" s="349"/>
      <c r="BFW39" s="349"/>
      <c r="BFX39" s="349"/>
      <c r="BFY39" s="349"/>
      <c r="BFZ39" s="349"/>
      <c r="BGA39" s="349"/>
      <c r="BGB39" s="349"/>
      <c r="BGC39" s="349"/>
      <c r="BGD39" s="349"/>
      <c r="BGE39" s="349"/>
      <c r="BGF39" s="349"/>
      <c r="BGG39" s="349"/>
      <c r="BGH39" s="349"/>
      <c r="BGI39" s="349"/>
      <c r="BGJ39" s="349"/>
      <c r="BGK39" s="349"/>
      <c r="BGL39" s="349"/>
      <c r="BGM39" s="349"/>
      <c r="BGN39" s="349"/>
      <c r="BGO39" s="349"/>
      <c r="BGP39" s="349"/>
      <c r="BGQ39" s="349"/>
      <c r="BGR39" s="349"/>
      <c r="BGS39" s="349"/>
      <c r="BGT39" s="349"/>
      <c r="BGU39" s="349"/>
      <c r="BGV39" s="349"/>
      <c r="BGW39" s="349"/>
      <c r="BGX39" s="349"/>
      <c r="BGY39" s="349"/>
      <c r="BGZ39" s="349"/>
      <c r="BHA39" s="349"/>
      <c r="BHB39" s="349"/>
      <c r="BHC39" s="349"/>
      <c r="BHD39" s="349"/>
      <c r="BHE39" s="349"/>
      <c r="BHF39" s="349"/>
      <c r="BHG39" s="349"/>
      <c r="BHH39" s="349"/>
      <c r="BHI39" s="349"/>
      <c r="BHJ39" s="349"/>
      <c r="BHK39" s="349"/>
      <c r="BHL39" s="349"/>
      <c r="BHM39" s="349"/>
      <c r="BHN39" s="349"/>
      <c r="BHO39" s="349"/>
      <c r="BHP39" s="349"/>
      <c r="BHQ39" s="349"/>
      <c r="BHR39" s="349"/>
      <c r="BHS39" s="349"/>
      <c r="BHT39" s="349"/>
      <c r="BHU39" s="349"/>
      <c r="BHV39" s="349"/>
      <c r="BHW39" s="349"/>
      <c r="BHX39" s="349"/>
      <c r="BHY39" s="349"/>
      <c r="BHZ39" s="349"/>
      <c r="BIA39" s="349"/>
      <c r="BIB39" s="349"/>
      <c r="BIC39" s="349"/>
      <c r="BID39" s="349"/>
      <c r="BIE39" s="349"/>
      <c r="BIF39" s="349"/>
      <c r="BIG39" s="349"/>
      <c r="BIH39" s="349"/>
      <c r="BII39" s="349"/>
      <c r="BIJ39" s="349"/>
      <c r="BIK39" s="349"/>
      <c r="BIL39" s="349"/>
      <c r="BIM39" s="349"/>
      <c r="BIN39" s="349"/>
      <c r="BIO39" s="349"/>
      <c r="BIP39" s="349"/>
      <c r="BIQ39" s="349"/>
      <c r="BIR39" s="349"/>
      <c r="BIS39" s="349"/>
      <c r="BIT39" s="349"/>
      <c r="BIU39" s="349"/>
      <c r="BIV39" s="349"/>
      <c r="BIW39" s="349"/>
      <c r="BIX39" s="349"/>
      <c r="BIY39" s="349"/>
      <c r="BIZ39" s="349"/>
      <c r="BJA39" s="349"/>
      <c r="BJB39" s="349"/>
      <c r="BJC39" s="349"/>
      <c r="BJD39" s="349"/>
      <c r="BJE39" s="349"/>
      <c r="BJF39" s="349"/>
      <c r="BJG39" s="349"/>
      <c r="BJH39" s="349"/>
      <c r="BJI39" s="349"/>
      <c r="BJJ39" s="349"/>
      <c r="BJK39" s="349"/>
      <c r="BJL39" s="349"/>
      <c r="BJM39" s="349"/>
      <c r="BJN39" s="349"/>
      <c r="BJO39" s="349"/>
      <c r="BJP39" s="349"/>
      <c r="BJQ39" s="349"/>
      <c r="BJR39" s="349"/>
      <c r="BJS39" s="349"/>
      <c r="BJT39" s="349"/>
      <c r="BJU39" s="349"/>
      <c r="BJV39" s="349"/>
      <c r="BJW39" s="349"/>
      <c r="BJX39" s="349"/>
      <c r="BJY39" s="349"/>
      <c r="BJZ39" s="349"/>
      <c r="BKA39" s="349"/>
      <c r="BKB39" s="349"/>
      <c r="BKC39" s="349"/>
      <c r="BKD39" s="349"/>
      <c r="BKE39" s="349"/>
      <c r="BKF39" s="349"/>
      <c r="BKG39" s="349"/>
      <c r="BKH39" s="349"/>
      <c r="BKI39" s="349"/>
      <c r="BKJ39" s="349"/>
      <c r="BKK39" s="349"/>
      <c r="BKL39" s="349"/>
      <c r="BKM39" s="349"/>
      <c r="BKN39" s="349"/>
      <c r="BKO39" s="349"/>
      <c r="BKP39" s="349"/>
      <c r="BKQ39" s="349"/>
      <c r="BKR39" s="349"/>
      <c r="BKS39" s="349"/>
      <c r="BKT39" s="349"/>
      <c r="BKU39" s="349"/>
      <c r="BKV39" s="349"/>
      <c r="BKW39" s="349"/>
      <c r="BKX39" s="349"/>
      <c r="BKY39" s="349"/>
      <c r="BKZ39" s="349"/>
      <c r="BLA39" s="349"/>
      <c r="BLB39" s="349"/>
      <c r="BLC39" s="349"/>
      <c r="BLD39" s="349"/>
      <c r="BLE39" s="349"/>
      <c r="BLF39" s="349"/>
      <c r="BLG39" s="349"/>
      <c r="BLH39" s="349"/>
      <c r="BLI39" s="349"/>
      <c r="BLJ39" s="349"/>
      <c r="BLK39" s="349"/>
      <c r="BLL39" s="349"/>
      <c r="BLM39" s="349"/>
      <c r="BLN39" s="349"/>
      <c r="BLO39" s="349"/>
      <c r="BLP39" s="349"/>
      <c r="BLQ39" s="349"/>
      <c r="BLR39" s="349"/>
      <c r="BLS39" s="349"/>
      <c r="BLT39" s="349"/>
      <c r="BLU39" s="349"/>
      <c r="BLV39" s="349"/>
      <c r="BLW39" s="349"/>
      <c r="BLX39" s="349"/>
      <c r="BLY39" s="349"/>
      <c r="BLZ39" s="349"/>
      <c r="BMA39" s="349"/>
      <c r="BMB39" s="349"/>
      <c r="BMC39" s="349"/>
      <c r="BMD39" s="349"/>
      <c r="BME39" s="349"/>
      <c r="BMF39" s="349"/>
      <c r="BMG39" s="349"/>
      <c r="BMH39" s="349"/>
      <c r="BMI39" s="349"/>
      <c r="BMJ39" s="349"/>
      <c r="BMK39" s="349"/>
      <c r="BML39" s="349"/>
      <c r="BMM39" s="349"/>
      <c r="BMN39" s="349"/>
      <c r="BMO39" s="349"/>
      <c r="BMP39" s="349"/>
      <c r="BMQ39" s="349"/>
      <c r="BMR39" s="349"/>
      <c r="BMS39" s="349"/>
      <c r="BMT39" s="349"/>
      <c r="BMU39" s="349"/>
      <c r="BMV39" s="349"/>
      <c r="BMW39" s="349"/>
      <c r="BMX39" s="349"/>
      <c r="BMY39" s="349"/>
      <c r="BMZ39" s="349"/>
      <c r="BNA39" s="349"/>
      <c r="BNB39" s="349"/>
      <c r="BNC39" s="349"/>
      <c r="BND39" s="349"/>
      <c r="BNE39" s="349"/>
      <c r="BNF39" s="349"/>
      <c r="BNG39" s="349"/>
      <c r="BNH39" s="349"/>
      <c r="BNI39" s="349"/>
      <c r="BNJ39" s="349"/>
      <c r="BNK39" s="349"/>
      <c r="BNL39" s="349"/>
      <c r="BNM39" s="349"/>
      <c r="BNN39" s="349"/>
      <c r="BNO39" s="349"/>
      <c r="BNP39" s="349"/>
      <c r="BNQ39" s="349"/>
      <c r="BNR39" s="349"/>
      <c r="BNS39" s="349"/>
      <c r="BNT39" s="349"/>
      <c r="BNU39" s="349"/>
      <c r="BNV39" s="349"/>
      <c r="BNW39" s="349"/>
      <c r="BNX39" s="349"/>
      <c r="BNY39" s="349"/>
      <c r="BNZ39" s="349"/>
      <c r="BOA39" s="349"/>
      <c r="BOB39" s="349"/>
      <c r="BOC39" s="349"/>
      <c r="BOD39" s="349"/>
      <c r="BOE39" s="349"/>
      <c r="BOF39" s="349"/>
      <c r="BOG39" s="349"/>
      <c r="BOH39" s="349"/>
      <c r="BOI39" s="349"/>
      <c r="BOJ39" s="349"/>
      <c r="BOK39" s="349"/>
      <c r="BOL39" s="349"/>
      <c r="BOM39" s="349"/>
      <c r="BON39" s="349"/>
      <c r="BOO39" s="349"/>
      <c r="BOP39" s="349"/>
      <c r="BOQ39" s="349"/>
      <c r="BOR39" s="349"/>
      <c r="BOS39" s="349"/>
      <c r="BOT39" s="349"/>
      <c r="BOU39" s="349"/>
      <c r="BOV39" s="349"/>
      <c r="BOW39" s="349"/>
      <c r="BOX39" s="349"/>
      <c r="BOY39" s="349"/>
      <c r="BOZ39" s="349"/>
      <c r="BPA39" s="349"/>
      <c r="BPB39" s="349"/>
      <c r="BPC39" s="349"/>
      <c r="BPD39" s="349"/>
      <c r="BPE39" s="349"/>
      <c r="BPF39" s="349"/>
      <c r="BPG39" s="349"/>
      <c r="BPH39" s="349"/>
      <c r="BPI39" s="349"/>
      <c r="BPJ39" s="349"/>
      <c r="BPK39" s="349"/>
      <c r="BPL39" s="349"/>
      <c r="BPM39" s="349"/>
      <c r="BPN39" s="349"/>
      <c r="BPO39" s="349"/>
      <c r="BPP39" s="349"/>
      <c r="BPQ39" s="349"/>
      <c r="BPR39" s="349"/>
      <c r="BPS39" s="349"/>
      <c r="BPT39" s="349"/>
      <c r="BPU39" s="349"/>
      <c r="BPV39" s="349"/>
      <c r="BPW39" s="349"/>
      <c r="BPX39" s="349"/>
      <c r="BPY39" s="349"/>
      <c r="BPZ39" s="349"/>
      <c r="BQA39" s="349"/>
      <c r="BQB39" s="349"/>
      <c r="BQC39" s="349"/>
      <c r="BQD39" s="349"/>
      <c r="BQE39" s="349"/>
      <c r="BQF39" s="349"/>
      <c r="BQG39" s="349"/>
      <c r="BQH39" s="349"/>
      <c r="BQI39" s="349"/>
      <c r="BQJ39" s="349"/>
      <c r="BQK39" s="349"/>
      <c r="BQL39" s="349"/>
      <c r="BQM39" s="349"/>
      <c r="BQN39" s="349"/>
      <c r="BQO39" s="349"/>
      <c r="BQP39" s="349"/>
      <c r="BQQ39" s="349"/>
      <c r="BQR39" s="349"/>
      <c r="BQS39" s="349"/>
      <c r="BQT39" s="349"/>
      <c r="BQU39" s="349"/>
      <c r="BQV39" s="349"/>
      <c r="BQW39" s="349"/>
      <c r="BQX39" s="349"/>
      <c r="BQY39" s="349"/>
      <c r="BQZ39" s="349"/>
      <c r="BRA39" s="349"/>
      <c r="BRB39" s="349"/>
      <c r="BRC39" s="349"/>
      <c r="BRD39" s="349"/>
      <c r="BRE39" s="349"/>
      <c r="BRF39" s="349"/>
      <c r="BRG39" s="349"/>
      <c r="BRH39" s="349"/>
      <c r="BRI39" s="349"/>
      <c r="BRJ39" s="349"/>
      <c r="BRK39" s="349"/>
      <c r="BRL39" s="349"/>
      <c r="BRM39" s="349"/>
      <c r="BRN39" s="349"/>
      <c r="BRO39" s="349"/>
      <c r="BRP39" s="349"/>
      <c r="BRQ39" s="349"/>
      <c r="BRR39" s="349"/>
      <c r="BRS39" s="349"/>
      <c r="BRT39" s="349"/>
      <c r="BRU39" s="349"/>
      <c r="BRV39" s="349"/>
      <c r="BRW39" s="349"/>
      <c r="BRX39" s="349"/>
      <c r="BRY39" s="349"/>
      <c r="BRZ39" s="349"/>
      <c r="BSA39" s="349"/>
      <c r="BSB39" s="349"/>
      <c r="BSC39" s="349"/>
      <c r="BSD39" s="349"/>
      <c r="BSE39" s="349"/>
      <c r="BSF39" s="349"/>
      <c r="BSG39" s="349"/>
      <c r="BSH39" s="349"/>
      <c r="BSI39" s="349"/>
      <c r="BSJ39" s="349"/>
      <c r="BSK39" s="349"/>
      <c r="BSL39" s="349"/>
      <c r="BSM39" s="349"/>
      <c r="BSN39" s="349"/>
      <c r="BSO39" s="349"/>
      <c r="BSP39" s="349"/>
      <c r="BSQ39" s="349"/>
      <c r="BSR39" s="349"/>
      <c r="BSS39" s="349"/>
      <c r="BST39" s="349"/>
      <c r="BSU39" s="349"/>
      <c r="BSV39" s="349"/>
      <c r="BSW39" s="349"/>
      <c r="BSX39" s="349"/>
      <c r="BSY39" s="349"/>
      <c r="BSZ39" s="349"/>
      <c r="BTA39" s="349"/>
      <c r="BTB39" s="349"/>
      <c r="BTC39" s="349"/>
      <c r="BTD39" s="349"/>
      <c r="BTE39" s="349"/>
      <c r="BTF39" s="349"/>
      <c r="BTG39" s="349"/>
      <c r="BTH39" s="349"/>
      <c r="BTI39" s="349"/>
      <c r="BTJ39" s="349"/>
      <c r="BTK39" s="349"/>
      <c r="BTL39" s="349"/>
      <c r="BTM39" s="349"/>
      <c r="BTN39" s="349"/>
      <c r="BTO39" s="349"/>
      <c r="BTP39" s="349"/>
      <c r="BTQ39" s="349"/>
      <c r="BTR39" s="349"/>
      <c r="BTS39" s="349"/>
      <c r="BTT39" s="349"/>
      <c r="BTU39" s="349"/>
      <c r="BTV39" s="349"/>
      <c r="BTW39" s="349"/>
      <c r="BTX39" s="349"/>
      <c r="BTY39" s="349"/>
      <c r="BTZ39" s="349"/>
      <c r="BUA39" s="349"/>
      <c r="BUB39" s="349"/>
      <c r="BUC39" s="349"/>
      <c r="BUD39" s="349"/>
      <c r="BUE39" s="349"/>
      <c r="BUF39" s="349"/>
      <c r="BUG39" s="349"/>
      <c r="BUH39" s="349"/>
      <c r="BUI39" s="349"/>
      <c r="BUJ39" s="349"/>
      <c r="BUK39" s="349"/>
      <c r="BUL39" s="349"/>
      <c r="BUM39" s="349"/>
      <c r="BUN39" s="349"/>
      <c r="BUO39" s="349"/>
      <c r="BUP39" s="349"/>
      <c r="BUQ39" s="349"/>
      <c r="BUR39" s="349"/>
      <c r="BUS39" s="349"/>
      <c r="BUT39" s="349"/>
      <c r="BUU39" s="349"/>
      <c r="BUV39" s="349"/>
      <c r="BUW39" s="349"/>
      <c r="BUX39" s="349"/>
      <c r="BUY39" s="349"/>
      <c r="BUZ39" s="349"/>
      <c r="BVA39" s="349"/>
      <c r="BVB39" s="349"/>
      <c r="BVC39" s="349"/>
      <c r="BVD39" s="349"/>
      <c r="BVE39" s="349"/>
      <c r="BVF39" s="349"/>
      <c r="BVG39" s="349"/>
      <c r="BVH39" s="349"/>
      <c r="BVI39" s="349"/>
      <c r="BVJ39" s="349"/>
      <c r="BVK39" s="349"/>
      <c r="BVL39" s="349"/>
      <c r="BVM39" s="349"/>
      <c r="BVN39" s="349"/>
      <c r="BVO39" s="349"/>
      <c r="BVP39" s="349"/>
      <c r="BVQ39" s="349"/>
      <c r="BVR39" s="349"/>
      <c r="BVS39" s="349"/>
      <c r="BVT39" s="349"/>
      <c r="BVU39" s="349"/>
      <c r="BVV39" s="349"/>
      <c r="BVW39" s="349"/>
      <c r="BVX39" s="349"/>
      <c r="BVY39" s="349"/>
      <c r="BVZ39" s="349"/>
      <c r="BWA39" s="349"/>
      <c r="BWB39" s="349"/>
      <c r="BWC39" s="349"/>
      <c r="BWD39" s="349"/>
      <c r="BWE39" s="349"/>
      <c r="BWF39" s="349"/>
      <c r="BWG39" s="349"/>
      <c r="BWH39" s="349"/>
      <c r="BWI39" s="349"/>
      <c r="BWJ39" s="349"/>
      <c r="BWK39" s="349"/>
      <c r="BWL39" s="349"/>
      <c r="BWM39" s="349"/>
      <c r="BWN39" s="349"/>
      <c r="BWO39" s="349"/>
      <c r="BWP39" s="349"/>
      <c r="BWQ39" s="349"/>
      <c r="BWR39" s="349"/>
      <c r="BWS39" s="349"/>
      <c r="BWT39" s="349"/>
      <c r="BWU39" s="349"/>
      <c r="BWV39" s="349"/>
      <c r="BWW39" s="349"/>
      <c r="BWX39" s="349"/>
      <c r="BWY39" s="349"/>
      <c r="BWZ39" s="349"/>
      <c r="BXA39" s="349"/>
      <c r="BXB39" s="349"/>
      <c r="BXC39" s="349"/>
      <c r="BXD39" s="349"/>
      <c r="BXE39" s="349"/>
      <c r="BXF39" s="349"/>
      <c r="BXG39" s="349"/>
      <c r="BXH39" s="349"/>
      <c r="BXI39" s="349"/>
      <c r="BXJ39" s="349"/>
      <c r="BXK39" s="349"/>
      <c r="BXL39" s="349"/>
      <c r="BXM39" s="349"/>
      <c r="BXN39" s="349"/>
      <c r="BXO39" s="349"/>
      <c r="BXP39" s="349"/>
      <c r="BXQ39" s="349"/>
      <c r="BXR39" s="349"/>
      <c r="BXS39" s="349"/>
      <c r="BXT39" s="349"/>
      <c r="BXU39" s="349"/>
      <c r="BXV39" s="349"/>
      <c r="BXW39" s="349"/>
      <c r="BXX39" s="349"/>
      <c r="BXY39" s="349"/>
      <c r="BXZ39" s="349"/>
      <c r="BYA39" s="349"/>
      <c r="BYB39" s="349"/>
      <c r="BYC39" s="349"/>
      <c r="BYD39" s="349"/>
      <c r="BYE39" s="349"/>
      <c r="BYF39" s="349"/>
      <c r="BYG39" s="349"/>
      <c r="BYH39" s="349"/>
      <c r="BYI39" s="349"/>
      <c r="BYJ39" s="349"/>
      <c r="BYK39" s="349"/>
      <c r="BYL39" s="349"/>
      <c r="BYM39" s="349"/>
      <c r="BYN39" s="349"/>
      <c r="BYO39" s="349"/>
      <c r="BYP39" s="349"/>
      <c r="BYQ39" s="349"/>
      <c r="BYR39" s="349"/>
      <c r="BYS39" s="349"/>
      <c r="BYT39" s="349"/>
      <c r="BYU39" s="349"/>
      <c r="BYV39" s="349"/>
      <c r="BYW39" s="349"/>
      <c r="BYX39" s="349"/>
      <c r="BYY39" s="349"/>
      <c r="BYZ39" s="349"/>
      <c r="BZA39" s="349"/>
      <c r="BZB39" s="349"/>
      <c r="BZC39" s="349"/>
      <c r="BZD39" s="349"/>
      <c r="BZE39" s="349"/>
      <c r="BZF39" s="349"/>
      <c r="BZG39" s="349"/>
      <c r="BZH39" s="349"/>
      <c r="BZI39" s="349"/>
      <c r="BZJ39" s="349"/>
      <c r="BZK39" s="349"/>
      <c r="BZL39" s="349"/>
      <c r="BZM39" s="349"/>
      <c r="BZN39" s="349"/>
      <c r="BZO39" s="349"/>
      <c r="BZP39" s="349"/>
      <c r="BZQ39" s="349"/>
      <c r="BZR39" s="349"/>
      <c r="BZS39" s="349"/>
      <c r="BZT39" s="349"/>
      <c r="BZU39" s="349"/>
      <c r="BZV39" s="349"/>
      <c r="BZW39" s="349"/>
      <c r="BZX39" s="349"/>
      <c r="BZY39" s="349"/>
      <c r="BZZ39" s="349"/>
      <c r="CAA39" s="349"/>
      <c r="CAB39" s="349"/>
      <c r="CAC39" s="349"/>
      <c r="CAD39" s="349"/>
      <c r="CAE39" s="349"/>
      <c r="CAF39" s="349"/>
      <c r="CAG39" s="349"/>
      <c r="CAH39" s="349"/>
      <c r="CAI39" s="349"/>
      <c r="CAJ39" s="349"/>
      <c r="CAK39" s="349"/>
      <c r="CAL39" s="349"/>
      <c r="CAM39" s="349"/>
      <c r="CAN39" s="349"/>
      <c r="CAO39" s="349"/>
      <c r="CAP39" s="349"/>
      <c r="CAQ39" s="349"/>
      <c r="CAR39" s="349"/>
      <c r="CAS39" s="349"/>
      <c r="CAT39" s="349"/>
      <c r="CAU39" s="349"/>
      <c r="CAV39" s="349"/>
      <c r="CAW39" s="349"/>
      <c r="CAX39" s="349"/>
      <c r="CAY39" s="349"/>
      <c r="CAZ39" s="349"/>
      <c r="CBA39" s="349"/>
      <c r="CBB39" s="349"/>
      <c r="CBC39" s="349"/>
      <c r="CBD39" s="349"/>
      <c r="CBE39" s="349"/>
      <c r="CBF39" s="349"/>
      <c r="CBG39" s="349"/>
      <c r="CBH39" s="349"/>
      <c r="CBI39" s="349"/>
      <c r="CBJ39" s="349"/>
      <c r="CBK39" s="349"/>
      <c r="CBL39" s="349"/>
      <c r="CBM39" s="349"/>
      <c r="CBN39" s="349"/>
      <c r="CBO39" s="349"/>
      <c r="CBP39" s="349"/>
      <c r="CBQ39" s="349"/>
      <c r="CBR39" s="349"/>
      <c r="CBS39" s="349"/>
      <c r="CBT39" s="349"/>
      <c r="CBU39" s="349"/>
      <c r="CBV39" s="349"/>
      <c r="CBW39" s="349"/>
      <c r="CBX39" s="349"/>
      <c r="CBY39" s="349"/>
      <c r="CBZ39" s="349"/>
      <c r="CCA39" s="349"/>
      <c r="CCB39" s="349"/>
      <c r="CCC39" s="349"/>
      <c r="CCD39" s="349"/>
      <c r="CCE39" s="349"/>
      <c r="CCF39" s="349"/>
      <c r="CCG39" s="349"/>
      <c r="CCH39" s="349"/>
      <c r="CCI39" s="349"/>
      <c r="CCJ39" s="349"/>
      <c r="CCK39" s="349"/>
      <c r="CCL39" s="349"/>
      <c r="CCM39" s="349"/>
      <c r="CCN39" s="349"/>
      <c r="CCO39" s="349"/>
      <c r="CCP39" s="349"/>
      <c r="CCQ39" s="349"/>
      <c r="CCR39" s="349"/>
      <c r="CCS39" s="349"/>
      <c r="CCT39" s="349"/>
      <c r="CCU39" s="349"/>
      <c r="CCV39" s="349"/>
      <c r="CCW39" s="349"/>
      <c r="CCX39" s="349"/>
      <c r="CCY39" s="349"/>
      <c r="CCZ39" s="349"/>
      <c r="CDA39" s="349"/>
      <c r="CDB39" s="349"/>
      <c r="CDC39" s="349"/>
      <c r="CDD39" s="349"/>
      <c r="CDE39" s="349"/>
      <c r="CDF39" s="349"/>
      <c r="CDG39" s="349"/>
      <c r="CDH39" s="349"/>
      <c r="CDI39" s="349"/>
      <c r="CDJ39" s="349"/>
      <c r="CDK39" s="349"/>
      <c r="CDL39" s="349"/>
      <c r="CDM39" s="349"/>
      <c r="CDN39" s="349"/>
      <c r="CDO39" s="349"/>
      <c r="CDP39" s="349"/>
      <c r="CDQ39" s="349"/>
      <c r="CDR39" s="349"/>
      <c r="CDS39" s="349"/>
      <c r="CDT39" s="349"/>
      <c r="CDU39" s="349"/>
      <c r="CDV39" s="349"/>
      <c r="CDW39" s="349"/>
      <c r="CDX39" s="349"/>
      <c r="CDY39" s="349"/>
      <c r="CDZ39" s="349"/>
      <c r="CEA39" s="349"/>
      <c r="CEB39" s="349"/>
      <c r="CEC39" s="349"/>
      <c r="CED39" s="349"/>
      <c r="CEE39" s="349"/>
      <c r="CEF39" s="349"/>
      <c r="CEG39" s="349"/>
      <c r="CEH39" s="349"/>
      <c r="CEI39" s="349"/>
      <c r="CEJ39" s="349"/>
      <c r="CEK39" s="349"/>
      <c r="CEL39" s="349"/>
      <c r="CEM39" s="349"/>
      <c r="CEN39" s="349"/>
      <c r="CEO39" s="349"/>
      <c r="CEP39" s="349"/>
      <c r="CEQ39" s="349"/>
      <c r="CER39" s="349"/>
      <c r="CES39" s="349"/>
      <c r="CET39" s="349"/>
      <c r="CEU39" s="349"/>
      <c r="CEV39" s="349"/>
      <c r="CEW39" s="349"/>
      <c r="CEX39" s="349"/>
      <c r="CEY39" s="349"/>
      <c r="CEZ39" s="349"/>
      <c r="CFA39" s="349"/>
      <c r="CFB39" s="349"/>
      <c r="CFC39" s="349"/>
      <c r="CFD39" s="349"/>
      <c r="CFE39" s="349"/>
      <c r="CFF39" s="349"/>
      <c r="CFG39" s="349"/>
      <c r="CFH39" s="349"/>
      <c r="CFI39" s="349"/>
      <c r="CFJ39" s="349"/>
      <c r="CFK39" s="349"/>
      <c r="CFL39" s="349"/>
      <c r="CFM39" s="349"/>
      <c r="CFN39" s="349"/>
      <c r="CFO39" s="349"/>
      <c r="CFP39" s="349"/>
      <c r="CFQ39" s="349"/>
      <c r="CFR39" s="349"/>
      <c r="CFS39" s="349"/>
      <c r="CFT39" s="349"/>
      <c r="CFU39" s="349"/>
      <c r="CFV39" s="349"/>
      <c r="CFW39" s="349"/>
      <c r="CFX39" s="349"/>
      <c r="CFY39" s="349"/>
      <c r="CFZ39" s="349"/>
      <c r="CGA39" s="349"/>
      <c r="CGB39" s="349"/>
      <c r="CGC39" s="349"/>
      <c r="CGD39" s="349"/>
      <c r="CGE39" s="349"/>
      <c r="CGF39" s="349"/>
      <c r="CGG39" s="349"/>
      <c r="CGH39" s="349"/>
      <c r="CGI39" s="349"/>
      <c r="CGJ39" s="349"/>
      <c r="CGK39" s="349"/>
      <c r="CGL39" s="349"/>
      <c r="CGM39" s="349"/>
      <c r="CGN39" s="349"/>
      <c r="CGO39" s="349"/>
      <c r="CGP39" s="349"/>
      <c r="CGQ39" s="349"/>
      <c r="CGR39" s="349"/>
      <c r="CGS39" s="349"/>
      <c r="CGT39" s="349"/>
      <c r="CGU39" s="349"/>
      <c r="CGV39" s="349"/>
      <c r="CGW39" s="349"/>
      <c r="CGX39" s="349"/>
      <c r="CGY39" s="349"/>
      <c r="CGZ39" s="349"/>
      <c r="CHA39" s="349"/>
      <c r="CHB39" s="349"/>
      <c r="CHC39" s="349"/>
      <c r="CHD39" s="349"/>
      <c r="CHE39" s="349"/>
      <c r="CHF39" s="349"/>
      <c r="CHG39" s="349"/>
      <c r="CHH39" s="349"/>
      <c r="CHI39" s="349"/>
      <c r="CHJ39" s="349"/>
      <c r="CHK39" s="349"/>
      <c r="CHL39" s="349"/>
      <c r="CHM39" s="349"/>
      <c r="CHN39" s="349"/>
      <c r="CHO39" s="349"/>
      <c r="CHP39" s="349"/>
      <c r="CHQ39" s="349"/>
      <c r="CHR39" s="349"/>
      <c r="CHS39" s="349"/>
      <c r="CHT39" s="349"/>
      <c r="CHU39" s="349"/>
      <c r="CHV39" s="349"/>
      <c r="CHW39" s="349"/>
      <c r="CHX39" s="349"/>
      <c r="CHY39" s="349"/>
      <c r="CHZ39" s="349"/>
      <c r="CIA39" s="349"/>
      <c r="CIB39" s="349"/>
      <c r="CIC39" s="349"/>
      <c r="CID39" s="349"/>
      <c r="CIE39" s="349"/>
      <c r="CIF39" s="349"/>
      <c r="CIG39" s="349"/>
      <c r="CIH39" s="349"/>
      <c r="CII39" s="349"/>
      <c r="CIJ39" s="349"/>
      <c r="CIK39" s="349"/>
      <c r="CIL39" s="349"/>
      <c r="CIM39" s="349"/>
      <c r="CIN39" s="349"/>
      <c r="CIO39" s="349"/>
      <c r="CIP39" s="349"/>
      <c r="CIQ39" s="349"/>
      <c r="CIR39" s="349"/>
      <c r="CIS39" s="349"/>
      <c r="CIT39" s="349"/>
      <c r="CIU39" s="349"/>
      <c r="CIV39" s="349"/>
      <c r="CIW39" s="349"/>
      <c r="CIX39" s="349"/>
      <c r="CIY39" s="349"/>
      <c r="CIZ39" s="349"/>
      <c r="CJA39" s="349"/>
      <c r="CJB39" s="349"/>
      <c r="CJC39" s="349"/>
      <c r="CJD39" s="349"/>
      <c r="CJE39" s="349"/>
      <c r="CJF39" s="349"/>
      <c r="CJG39" s="349"/>
      <c r="CJH39" s="349"/>
      <c r="CJI39" s="349"/>
      <c r="CJJ39" s="349"/>
      <c r="CJK39" s="349"/>
      <c r="CJL39" s="349"/>
      <c r="CJM39" s="349"/>
      <c r="CJN39" s="349"/>
      <c r="CJO39" s="349"/>
      <c r="CJP39" s="349"/>
      <c r="CJQ39" s="349"/>
      <c r="CJR39" s="349"/>
      <c r="CJS39" s="349"/>
      <c r="CJT39" s="349"/>
      <c r="CJU39" s="349"/>
      <c r="CJV39" s="349"/>
      <c r="CJW39" s="349"/>
      <c r="CJX39" s="349"/>
      <c r="CJY39" s="349"/>
      <c r="CJZ39" s="349"/>
      <c r="CKA39" s="349"/>
      <c r="CKB39" s="349"/>
      <c r="CKC39" s="349"/>
      <c r="CKD39" s="349"/>
      <c r="CKE39" s="349"/>
      <c r="CKF39" s="349"/>
      <c r="CKG39" s="349"/>
      <c r="CKH39" s="349"/>
      <c r="CKI39" s="349"/>
      <c r="CKJ39" s="349"/>
      <c r="CKK39" s="349"/>
      <c r="CKL39" s="349"/>
      <c r="CKM39" s="349"/>
      <c r="CKN39" s="349"/>
      <c r="CKO39" s="349"/>
      <c r="CKP39" s="349"/>
      <c r="CKQ39" s="349"/>
      <c r="CKR39" s="349"/>
      <c r="CKS39" s="349"/>
      <c r="CKT39" s="349"/>
      <c r="CKU39" s="349"/>
      <c r="CKV39" s="349"/>
      <c r="CKW39" s="349"/>
      <c r="CKX39" s="349"/>
      <c r="CKY39" s="349"/>
      <c r="CKZ39" s="349"/>
      <c r="CLA39" s="349"/>
      <c r="CLB39" s="349"/>
      <c r="CLC39" s="349"/>
      <c r="CLD39" s="349"/>
      <c r="CLE39" s="349"/>
      <c r="CLF39" s="349"/>
      <c r="CLG39" s="349"/>
      <c r="CLH39" s="349"/>
      <c r="CLI39" s="349"/>
      <c r="CLJ39" s="349"/>
      <c r="CLK39" s="349"/>
      <c r="CLL39" s="349"/>
      <c r="CLM39" s="349"/>
      <c r="CLN39" s="349"/>
      <c r="CLO39" s="349"/>
      <c r="CLP39" s="349"/>
      <c r="CLQ39" s="349"/>
      <c r="CLR39" s="349"/>
      <c r="CLS39" s="349"/>
      <c r="CLT39" s="349"/>
      <c r="CLU39" s="349"/>
      <c r="CLV39" s="349"/>
      <c r="CLW39" s="349"/>
      <c r="CLX39" s="349"/>
      <c r="CLY39" s="349"/>
      <c r="CLZ39" s="349"/>
      <c r="CMA39" s="349"/>
      <c r="CMB39" s="349"/>
      <c r="CMC39" s="349"/>
      <c r="CMD39" s="349"/>
      <c r="CME39" s="349"/>
      <c r="CMF39" s="349"/>
      <c r="CMG39" s="349"/>
      <c r="CMH39" s="349"/>
      <c r="CMI39" s="349"/>
      <c r="CMJ39" s="349"/>
      <c r="CMK39" s="349"/>
      <c r="CML39" s="349"/>
      <c r="CMM39" s="349"/>
      <c r="CMN39" s="349"/>
      <c r="CMO39" s="349"/>
      <c r="CMP39" s="349"/>
      <c r="CMQ39" s="349"/>
      <c r="CMR39" s="349"/>
      <c r="CMS39" s="349"/>
      <c r="CMT39" s="349"/>
      <c r="CMU39" s="349"/>
      <c r="CMV39" s="349"/>
      <c r="CMW39" s="349"/>
      <c r="CMX39" s="349"/>
      <c r="CMY39" s="349"/>
      <c r="CMZ39" s="349"/>
      <c r="CNA39" s="349"/>
      <c r="CNB39" s="349"/>
      <c r="CNC39" s="349"/>
      <c r="CND39" s="349"/>
      <c r="CNE39" s="349"/>
      <c r="CNF39" s="349"/>
      <c r="CNG39" s="349"/>
      <c r="CNH39" s="349"/>
      <c r="CNI39" s="349"/>
      <c r="CNJ39" s="349"/>
      <c r="CNK39" s="349"/>
      <c r="CNL39" s="349"/>
      <c r="CNM39" s="349"/>
      <c r="CNN39" s="349"/>
      <c r="CNO39" s="349"/>
      <c r="CNP39" s="349"/>
      <c r="CNQ39" s="349"/>
      <c r="CNR39" s="349"/>
      <c r="CNS39" s="349"/>
      <c r="CNT39" s="349"/>
      <c r="CNU39" s="349"/>
      <c r="CNV39" s="349"/>
      <c r="CNW39" s="349"/>
      <c r="CNX39" s="349"/>
      <c r="CNY39" s="349"/>
      <c r="CNZ39" s="349"/>
      <c r="COA39" s="349"/>
      <c r="COB39" s="349"/>
      <c r="COC39" s="349"/>
      <c r="COD39" s="349"/>
      <c r="COE39" s="349"/>
      <c r="COF39" s="349"/>
      <c r="COG39" s="349"/>
      <c r="COH39" s="349"/>
      <c r="COI39" s="349"/>
      <c r="COJ39" s="349"/>
      <c r="COK39" s="349"/>
      <c r="COL39" s="349"/>
      <c r="COM39" s="349"/>
      <c r="CON39" s="349"/>
      <c r="COO39" s="349"/>
      <c r="COP39" s="349"/>
      <c r="COQ39" s="349"/>
      <c r="COR39" s="349"/>
      <c r="COS39" s="349"/>
      <c r="COT39" s="349"/>
      <c r="COU39" s="349"/>
      <c r="COV39" s="349"/>
      <c r="COW39" s="349"/>
      <c r="COX39" s="349"/>
      <c r="COY39" s="349"/>
      <c r="COZ39" s="349"/>
      <c r="CPA39" s="349"/>
      <c r="CPB39" s="349"/>
      <c r="CPC39" s="349"/>
      <c r="CPD39" s="349"/>
      <c r="CPE39" s="349"/>
      <c r="CPF39" s="349"/>
      <c r="CPG39" s="349"/>
      <c r="CPH39" s="349"/>
      <c r="CPI39" s="349"/>
      <c r="CPJ39" s="349"/>
      <c r="CPK39" s="349"/>
      <c r="CPL39" s="349"/>
      <c r="CPM39" s="349"/>
      <c r="CPN39" s="349"/>
      <c r="CPO39" s="349"/>
      <c r="CPP39" s="349"/>
      <c r="CPQ39" s="349"/>
      <c r="CPR39" s="349"/>
      <c r="CPS39" s="349"/>
      <c r="CPT39" s="349"/>
      <c r="CPU39" s="349"/>
      <c r="CPV39" s="349"/>
      <c r="CPW39" s="349"/>
      <c r="CPX39" s="349"/>
      <c r="CPY39" s="349"/>
      <c r="CPZ39" s="349"/>
      <c r="CQA39" s="349"/>
      <c r="CQB39" s="349"/>
      <c r="CQC39" s="349"/>
      <c r="CQD39" s="349"/>
      <c r="CQE39" s="349"/>
      <c r="CQF39" s="349"/>
      <c r="CQG39" s="349"/>
      <c r="CQH39" s="349"/>
      <c r="CQI39" s="349"/>
      <c r="CQJ39" s="349"/>
      <c r="CQK39" s="349"/>
      <c r="CQL39" s="349"/>
      <c r="CQM39" s="349"/>
      <c r="CQN39" s="349"/>
      <c r="CQO39" s="349"/>
      <c r="CQP39" s="349"/>
      <c r="CQQ39" s="349"/>
      <c r="CQR39" s="349"/>
      <c r="CQS39" s="349"/>
      <c r="CQT39" s="349"/>
      <c r="CQU39" s="349"/>
      <c r="CQV39" s="349"/>
      <c r="CQW39" s="349"/>
      <c r="CQX39" s="349"/>
      <c r="CQY39" s="349"/>
      <c r="CQZ39" s="349"/>
      <c r="CRA39" s="349"/>
      <c r="CRB39" s="349"/>
      <c r="CRC39" s="349"/>
      <c r="CRD39" s="349"/>
      <c r="CRE39" s="349"/>
      <c r="CRF39" s="349"/>
      <c r="CRG39" s="349"/>
      <c r="CRH39" s="349"/>
      <c r="CRI39" s="349"/>
      <c r="CRJ39" s="349"/>
      <c r="CRK39" s="349"/>
      <c r="CRL39" s="349"/>
      <c r="CRM39" s="349"/>
      <c r="CRN39" s="349"/>
      <c r="CRO39" s="349"/>
      <c r="CRP39" s="349"/>
      <c r="CRQ39" s="349"/>
      <c r="CRR39" s="349"/>
      <c r="CRS39" s="349"/>
      <c r="CRT39" s="349"/>
      <c r="CRU39" s="349"/>
      <c r="CRV39" s="349"/>
      <c r="CRW39" s="349"/>
      <c r="CRX39" s="349"/>
      <c r="CRY39" s="349"/>
      <c r="CRZ39" s="349"/>
      <c r="CSA39" s="349"/>
      <c r="CSB39" s="349"/>
      <c r="CSC39" s="349"/>
      <c r="CSD39" s="349"/>
      <c r="CSE39" s="349"/>
      <c r="CSF39" s="349"/>
      <c r="CSG39" s="349"/>
      <c r="CSH39" s="349"/>
      <c r="CSI39" s="349"/>
      <c r="CSJ39" s="349"/>
      <c r="CSK39" s="349"/>
      <c r="CSL39" s="349"/>
      <c r="CSM39" s="349"/>
      <c r="CSN39" s="349"/>
      <c r="CSO39" s="349"/>
      <c r="CSP39" s="349"/>
      <c r="CSQ39" s="349"/>
      <c r="CSR39" s="349"/>
      <c r="CSS39" s="349"/>
      <c r="CST39" s="349"/>
      <c r="CSU39" s="349"/>
      <c r="CSV39" s="349"/>
      <c r="CSW39" s="349"/>
      <c r="CSX39" s="349"/>
      <c r="CSY39" s="349"/>
      <c r="CSZ39" s="349"/>
      <c r="CTA39" s="349"/>
      <c r="CTB39" s="349"/>
      <c r="CTC39" s="349"/>
      <c r="CTD39" s="349"/>
      <c r="CTE39" s="349"/>
      <c r="CTF39" s="349"/>
      <c r="CTG39" s="349"/>
      <c r="CTH39" s="349"/>
      <c r="CTI39" s="349"/>
      <c r="CTJ39" s="349"/>
      <c r="CTK39" s="349"/>
      <c r="CTL39" s="349"/>
      <c r="CTM39" s="349"/>
      <c r="CTN39" s="349"/>
      <c r="CTO39" s="349"/>
      <c r="CTP39" s="349"/>
      <c r="CTQ39" s="349"/>
      <c r="CTR39" s="349"/>
      <c r="CTS39" s="349"/>
      <c r="CTT39" s="349"/>
      <c r="CTU39" s="349"/>
      <c r="CTV39" s="349"/>
      <c r="CTW39" s="349"/>
      <c r="CTX39" s="349"/>
      <c r="CTY39" s="349"/>
      <c r="CTZ39" s="349"/>
      <c r="CUA39" s="349"/>
      <c r="CUB39" s="349"/>
      <c r="CUC39" s="349"/>
      <c r="CUD39" s="349"/>
      <c r="CUE39" s="349"/>
      <c r="CUF39" s="349"/>
      <c r="CUG39" s="349"/>
      <c r="CUH39" s="349"/>
      <c r="CUI39" s="349"/>
      <c r="CUJ39" s="349"/>
      <c r="CUK39" s="349"/>
      <c r="CUL39" s="349"/>
      <c r="CUM39" s="349"/>
      <c r="CUN39" s="349"/>
      <c r="CUO39" s="349"/>
      <c r="CUP39" s="349"/>
      <c r="CUQ39" s="349"/>
      <c r="CUR39" s="349"/>
      <c r="CUS39" s="349"/>
      <c r="CUT39" s="349"/>
      <c r="CUU39" s="349"/>
      <c r="CUV39" s="349"/>
      <c r="CUW39" s="349"/>
      <c r="CUX39" s="349"/>
      <c r="CUY39" s="349"/>
      <c r="CUZ39" s="349"/>
      <c r="CVA39" s="349"/>
      <c r="CVB39" s="349"/>
      <c r="CVC39" s="349"/>
      <c r="CVD39" s="349"/>
      <c r="CVE39" s="349"/>
      <c r="CVF39" s="349"/>
      <c r="CVG39" s="349"/>
      <c r="CVH39" s="349"/>
      <c r="CVI39" s="349"/>
      <c r="CVJ39" s="349"/>
      <c r="CVK39" s="349"/>
      <c r="CVL39" s="349"/>
      <c r="CVM39" s="349"/>
      <c r="CVN39" s="349"/>
      <c r="CVO39" s="349"/>
      <c r="CVP39" s="349"/>
      <c r="CVQ39" s="349"/>
      <c r="CVR39" s="349"/>
      <c r="CVS39" s="349"/>
      <c r="CVT39" s="349"/>
      <c r="CVU39" s="349"/>
      <c r="CVV39" s="349"/>
      <c r="CVW39" s="349"/>
      <c r="CVX39" s="349"/>
      <c r="CVY39" s="349"/>
      <c r="CVZ39" s="349"/>
      <c r="CWA39" s="349"/>
      <c r="CWB39" s="349"/>
      <c r="CWC39" s="349"/>
      <c r="CWD39" s="349"/>
      <c r="CWE39" s="349"/>
      <c r="CWF39" s="349"/>
      <c r="CWG39" s="349"/>
      <c r="CWH39" s="349"/>
      <c r="CWI39" s="349"/>
      <c r="CWJ39" s="349"/>
      <c r="CWK39" s="349"/>
      <c r="CWL39" s="349"/>
      <c r="CWM39" s="349"/>
      <c r="CWN39" s="349"/>
      <c r="CWO39" s="349"/>
      <c r="CWP39" s="349"/>
      <c r="CWQ39" s="349"/>
      <c r="CWR39" s="349"/>
      <c r="CWS39" s="349"/>
      <c r="CWT39" s="349"/>
      <c r="CWU39" s="349"/>
      <c r="CWV39" s="349"/>
      <c r="CWW39" s="349"/>
      <c r="CWX39" s="349"/>
      <c r="CWY39" s="349"/>
      <c r="CWZ39" s="349"/>
      <c r="CXA39" s="349"/>
      <c r="CXB39" s="349"/>
      <c r="CXC39" s="349"/>
      <c r="CXD39" s="349"/>
      <c r="CXE39" s="349"/>
      <c r="CXF39" s="349"/>
      <c r="CXG39" s="349"/>
      <c r="CXH39" s="349"/>
      <c r="CXI39" s="349"/>
      <c r="CXJ39" s="349"/>
      <c r="CXK39" s="349"/>
      <c r="CXL39" s="349"/>
      <c r="CXM39" s="349"/>
      <c r="CXN39" s="349"/>
      <c r="CXO39" s="349"/>
      <c r="CXP39" s="349"/>
      <c r="CXQ39" s="349"/>
      <c r="CXR39" s="349"/>
      <c r="CXS39" s="349"/>
      <c r="CXT39" s="349"/>
      <c r="CXU39" s="349"/>
      <c r="CXV39" s="349"/>
      <c r="CXW39" s="349"/>
      <c r="CXX39" s="349"/>
      <c r="CXY39" s="349"/>
      <c r="CXZ39" s="349"/>
      <c r="CYA39" s="349"/>
      <c r="CYB39" s="349"/>
      <c r="CYC39" s="349"/>
      <c r="CYD39" s="349"/>
      <c r="CYE39" s="349"/>
      <c r="CYF39" s="349"/>
      <c r="CYG39" s="349"/>
      <c r="CYH39" s="349"/>
      <c r="CYI39" s="349"/>
      <c r="CYJ39" s="349"/>
      <c r="CYK39" s="349"/>
      <c r="CYL39" s="349"/>
      <c r="CYM39" s="349"/>
      <c r="CYN39" s="349"/>
      <c r="CYO39" s="349"/>
      <c r="CYP39" s="349"/>
      <c r="CYQ39" s="349"/>
      <c r="CYR39" s="349"/>
      <c r="CYS39" s="349"/>
      <c r="CYT39" s="349"/>
      <c r="CYU39" s="349"/>
      <c r="CYV39" s="349"/>
      <c r="CYW39" s="349"/>
      <c r="CYX39" s="349"/>
      <c r="CYY39" s="349"/>
      <c r="CYZ39" s="349"/>
      <c r="CZA39" s="349"/>
      <c r="CZB39" s="349"/>
      <c r="CZC39" s="349"/>
      <c r="CZD39" s="349"/>
      <c r="CZE39" s="349"/>
      <c r="CZF39" s="349"/>
      <c r="CZG39" s="349"/>
      <c r="CZH39" s="349"/>
      <c r="CZI39" s="349"/>
      <c r="CZJ39" s="349"/>
      <c r="CZK39" s="349"/>
      <c r="CZL39" s="349"/>
      <c r="CZM39" s="349"/>
      <c r="CZN39" s="349"/>
      <c r="CZO39" s="349"/>
      <c r="CZP39" s="349"/>
      <c r="CZQ39" s="349"/>
      <c r="CZR39" s="349"/>
      <c r="CZS39" s="349"/>
      <c r="CZT39" s="349"/>
      <c r="CZU39" s="349"/>
      <c r="CZV39" s="349"/>
      <c r="CZW39" s="349"/>
      <c r="CZX39" s="349"/>
      <c r="CZY39" s="349"/>
      <c r="CZZ39" s="349"/>
      <c r="DAA39" s="349"/>
      <c r="DAB39" s="349"/>
      <c r="DAC39" s="349"/>
      <c r="DAD39" s="349"/>
      <c r="DAE39" s="349"/>
      <c r="DAF39" s="349"/>
      <c r="DAG39" s="349"/>
      <c r="DAH39" s="349"/>
      <c r="DAI39" s="349"/>
      <c r="DAJ39" s="349"/>
      <c r="DAK39" s="349"/>
      <c r="DAL39" s="349"/>
      <c r="DAM39" s="349"/>
      <c r="DAN39" s="349"/>
      <c r="DAO39" s="349"/>
      <c r="DAP39" s="349"/>
      <c r="DAQ39" s="349"/>
      <c r="DAR39" s="349"/>
      <c r="DAS39" s="349"/>
      <c r="DAT39" s="349"/>
      <c r="DAU39" s="349"/>
      <c r="DAV39" s="349"/>
      <c r="DAW39" s="349"/>
      <c r="DAX39" s="349"/>
      <c r="DAY39" s="349"/>
      <c r="DAZ39" s="349"/>
      <c r="DBA39" s="349"/>
      <c r="DBB39" s="349"/>
      <c r="DBC39" s="349"/>
      <c r="DBD39" s="349"/>
      <c r="DBE39" s="349"/>
      <c r="DBF39" s="349"/>
      <c r="DBG39" s="349"/>
      <c r="DBH39" s="349"/>
      <c r="DBI39" s="349"/>
      <c r="DBJ39" s="349"/>
      <c r="DBK39" s="349"/>
      <c r="DBL39" s="349"/>
      <c r="DBM39" s="349"/>
      <c r="DBN39" s="349"/>
      <c r="DBO39" s="349"/>
      <c r="DBP39" s="349"/>
      <c r="DBQ39" s="349"/>
      <c r="DBR39" s="349"/>
      <c r="DBS39" s="349"/>
      <c r="DBT39" s="349"/>
      <c r="DBU39" s="349"/>
      <c r="DBV39" s="349"/>
      <c r="DBW39" s="349"/>
      <c r="DBX39" s="349"/>
      <c r="DBY39" s="349"/>
      <c r="DBZ39" s="349"/>
      <c r="DCA39" s="349"/>
      <c r="DCB39" s="349"/>
      <c r="DCC39" s="349"/>
      <c r="DCD39" s="349"/>
      <c r="DCE39" s="349"/>
      <c r="DCF39" s="349"/>
      <c r="DCG39" s="349"/>
      <c r="DCH39" s="349"/>
      <c r="DCI39" s="349"/>
      <c r="DCJ39" s="349"/>
      <c r="DCK39" s="349"/>
      <c r="DCL39" s="349"/>
      <c r="DCM39" s="349"/>
      <c r="DCN39" s="349"/>
      <c r="DCO39" s="349"/>
      <c r="DCP39" s="349"/>
      <c r="DCQ39" s="349"/>
      <c r="DCR39" s="349"/>
      <c r="DCS39" s="349"/>
      <c r="DCT39" s="349"/>
      <c r="DCU39" s="349"/>
      <c r="DCV39" s="349"/>
      <c r="DCW39" s="349"/>
      <c r="DCX39" s="349"/>
      <c r="DCY39" s="349"/>
      <c r="DCZ39" s="349"/>
      <c r="DDA39" s="349"/>
      <c r="DDB39" s="349"/>
      <c r="DDC39" s="349"/>
      <c r="DDD39" s="349"/>
      <c r="DDE39" s="349"/>
      <c r="DDF39" s="349"/>
      <c r="DDG39" s="349"/>
      <c r="DDH39" s="349"/>
      <c r="DDI39" s="349"/>
      <c r="DDJ39" s="349"/>
      <c r="DDK39" s="349"/>
      <c r="DDL39" s="349"/>
      <c r="DDM39" s="349"/>
      <c r="DDN39" s="349"/>
      <c r="DDO39" s="349"/>
      <c r="DDP39" s="349"/>
      <c r="DDQ39" s="349"/>
      <c r="DDR39" s="349"/>
      <c r="DDS39" s="349"/>
      <c r="DDT39" s="349"/>
      <c r="DDU39" s="349"/>
      <c r="DDV39" s="349"/>
      <c r="DDW39" s="349"/>
      <c r="DDX39" s="349"/>
      <c r="DDY39" s="349"/>
      <c r="DDZ39" s="349"/>
      <c r="DEA39" s="349"/>
      <c r="DEB39" s="349"/>
      <c r="DEC39" s="349"/>
      <c r="DED39" s="349"/>
      <c r="DEE39" s="349"/>
      <c r="DEF39" s="349"/>
      <c r="DEG39" s="349"/>
      <c r="DEH39" s="349"/>
      <c r="DEI39" s="349"/>
      <c r="DEJ39" s="349"/>
      <c r="DEK39" s="349"/>
      <c r="DEL39" s="349"/>
      <c r="DEM39" s="349"/>
      <c r="DEN39" s="349"/>
      <c r="DEO39" s="349"/>
      <c r="DEP39" s="349"/>
      <c r="DEQ39" s="349"/>
      <c r="DER39" s="349"/>
      <c r="DES39" s="349"/>
      <c r="DET39" s="349"/>
      <c r="DEU39" s="349"/>
      <c r="DEV39" s="349"/>
      <c r="DEW39" s="349"/>
      <c r="DEX39" s="349"/>
      <c r="DEY39" s="349"/>
      <c r="DEZ39" s="349"/>
      <c r="DFA39" s="349"/>
      <c r="DFB39" s="349"/>
      <c r="DFC39" s="349"/>
      <c r="DFD39" s="349"/>
      <c r="DFE39" s="349"/>
      <c r="DFF39" s="349"/>
      <c r="DFG39" s="349"/>
      <c r="DFH39" s="349"/>
      <c r="DFI39" s="349"/>
      <c r="DFJ39" s="349"/>
      <c r="DFK39" s="349"/>
      <c r="DFL39" s="349"/>
      <c r="DFM39" s="349"/>
      <c r="DFN39" s="349"/>
      <c r="DFO39" s="349"/>
      <c r="DFP39" s="349"/>
      <c r="DFQ39" s="349"/>
      <c r="DFR39" s="349"/>
      <c r="DFS39" s="349"/>
      <c r="DFT39" s="349"/>
      <c r="DFU39" s="349"/>
      <c r="DFV39" s="349"/>
      <c r="DFW39" s="349"/>
      <c r="DFX39" s="349"/>
      <c r="DFY39" s="349"/>
      <c r="DFZ39" s="349"/>
      <c r="DGA39" s="349"/>
      <c r="DGB39" s="349"/>
      <c r="DGC39" s="349"/>
      <c r="DGD39" s="349"/>
      <c r="DGE39" s="349"/>
      <c r="DGF39" s="349"/>
      <c r="DGG39" s="349"/>
      <c r="DGH39" s="349"/>
      <c r="DGI39" s="349"/>
      <c r="DGJ39" s="349"/>
      <c r="DGK39" s="349"/>
      <c r="DGL39" s="349"/>
      <c r="DGM39" s="349"/>
      <c r="DGN39" s="349"/>
      <c r="DGO39" s="349"/>
      <c r="DGP39" s="349"/>
      <c r="DGQ39" s="349"/>
      <c r="DGR39" s="349"/>
      <c r="DGS39" s="349"/>
      <c r="DGT39" s="349"/>
      <c r="DGU39" s="349"/>
      <c r="DGV39" s="349"/>
      <c r="DGW39" s="349"/>
      <c r="DGX39" s="349"/>
      <c r="DGY39" s="349"/>
      <c r="DGZ39" s="349"/>
      <c r="DHA39" s="349"/>
      <c r="DHB39" s="349"/>
      <c r="DHC39" s="349"/>
      <c r="DHD39" s="349"/>
      <c r="DHE39" s="349"/>
      <c r="DHF39" s="349"/>
      <c r="DHG39" s="349"/>
      <c r="DHH39" s="349"/>
      <c r="DHI39" s="349"/>
      <c r="DHJ39" s="349"/>
      <c r="DHK39" s="349"/>
      <c r="DHL39" s="349"/>
      <c r="DHM39" s="349"/>
      <c r="DHN39" s="349"/>
      <c r="DHO39" s="349"/>
      <c r="DHP39" s="349"/>
      <c r="DHQ39" s="349"/>
      <c r="DHR39" s="349"/>
      <c r="DHS39" s="349"/>
      <c r="DHT39" s="349"/>
      <c r="DHU39" s="349"/>
      <c r="DHV39" s="349"/>
      <c r="DHW39" s="349"/>
      <c r="DHX39" s="349"/>
      <c r="DHY39" s="349"/>
      <c r="DHZ39" s="349"/>
      <c r="DIA39" s="349"/>
      <c r="DIB39" s="349"/>
      <c r="DIC39" s="349"/>
      <c r="DID39" s="349"/>
      <c r="DIE39" s="349"/>
      <c r="DIF39" s="349"/>
      <c r="DIG39" s="349"/>
      <c r="DIH39" s="349"/>
      <c r="DII39" s="349"/>
      <c r="DIJ39" s="349"/>
      <c r="DIK39" s="349"/>
      <c r="DIL39" s="349"/>
      <c r="DIM39" s="349"/>
      <c r="DIN39" s="349"/>
      <c r="DIO39" s="349"/>
      <c r="DIP39" s="349"/>
      <c r="DIQ39" s="349"/>
      <c r="DIR39" s="349"/>
      <c r="DIS39" s="349"/>
      <c r="DIT39" s="349"/>
      <c r="DIU39" s="349"/>
      <c r="DIV39" s="349"/>
      <c r="DIW39" s="349"/>
      <c r="DIX39" s="349"/>
      <c r="DIY39" s="349"/>
      <c r="DIZ39" s="349"/>
      <c r="DJA39" s="349"/>
      <c r="DJB39" s="349"/>
      <c r="DJC39" s="349"/>
      <c r="DJD39" s="349"/>
      <c r="DJE39" s="349"/>
      <c r="DJF39" s="349"/>
      <c r="DJG39" s="349"/>
      <c r="DJH39" s="349"/>
      <c r="DJI39" s="349"/>
      <c r="DJJ39" s="349"/>
      <c r="DJK39" s="349"/>
      <c r="DJL39" s="349"/>
      <c r="DJM39" s="349"/>
      <c r="DJN39" s="349"/>
      <c r="DJO39" s="349"/>
      <c r="DJP39" s="349"/>
      <c r="DJQ39" s="349"/>
      <c r="DJR39" s="349"/>
      <c r="DJS39" s="349"/>
      <c r="DJT39" s="349"/>
      <c r="DJU39" s="349"/>
      <c r="DJV39" s="349"/>
      <c r="DJW39" s="349"/>
      <c r="DJX39" s="349"/>
      <c r="DJY39" s="349"/>
      <c r="DJZ39" s="349"/>
      <c r="DKA39" s="349"/>
      <c r="DKB39" s="349"/>
      <c r="DKC39" s="349"/>
      <c r="DKD39" s="349"/>
      <c r="DKE39" s="349"/>
      <c r="DKF39" s="349"/>
      <c r="DKG39" s="349"/>
      <c r="DKH39" s="349"/>
      <c r="DKI39" s="349"/>
      <c r="DKJ39" s="349"/>
      <c r="DKK39" s="349"/>
      <c r="DKL39" s="349"/>
      <c r="DKM39" s="349"/>
      <c r="DKN39" s="349"/>
      <c r="DKO39" s="349"/>
      <c r="DKP39" s="349"/>
      <c r="DKQ39" s="349"/>
      <c r="DKR39" s="349"/>
      <c r="DKS39" s="349"/>
      <c r="DKT39" s="349"/>
      <c r="DKU39" s="349"/>
      <c r="DKV39" s="349"/>
      <c r="DKW39" s="349"/>
      <c r="DKX39" s="349"/>
      <c r="DKY39" s="349"/>
      <c r="DKZ39" s="349"/>
      <c r="DLA39" s="349"/>
      <c r="DLB39" s="349"/>
      <c r="DLC39" s="349"/>
      <c r="DLD39" s="349"/>
      <c r="DLE39" s="349"/>
      <c r="DLF39" s="349"/>
      <c r="DLG39" s="349"/>
      <c r="DLH39" s="349"/>
      <c r="DLI39" s="349"/>
      <c r="DLJ39" s="349"/>
      <c r="DLK39" s="349"/>
      <c r="DLL39" s="349"/>
      <c r="DLM39" s="349"/>
      <c r="DLN39" s="349"/>
      <c r="DLO39" s="349"/>
      <c r="DLP39" s="349"/>
      <c r="DLQ39" s="349"/>
      <c r="DLR39" s="349"/>
      <c r="DLS39" s="349"/>
      <c r="DLT39" s="349"/>
      <c r="DLU39" s="349"/>
      <c r="DLV39" s="349"/>
      <c r="DLW39" s="349"/>
      <c r="DLX39" s="349"/>
      <c r="DLY39" s="349"/>
      <c r="DLZ39" s="349"/>
      <c r="DMA39" s="349"/>
      <c r="DMB39" s="349"/>
      <c r="DMC39" s="349"/>
      <c r="DMD39" s="349"/>
      <c r="DME39" s="349"/>
      <c r="DMF39" s="349"/>
      <c r="DMG39" s="349"/>
      <c r="DMH39" s="349"/>
      <c r="DMI39" s="349"/>
      <c r="DMJ39" s="349"/>
      <c r="DMK39" s="349"/>
      <c r="DML39" s="349"/>
      <c r="DMM39" s="349"/>
      <c r="DMN39" s="349"/>
      <c r="DMO39" s="349"/>
      <c r="DMP39" s="349"/>
      <c r="DMQ39" s="349"/>
      <c r="DMR39" s="349"/>
      <c r="DMS39" s="349"/>
      <c r="DMT39" s="349"/>
      <c r="DMU39" s="349"/>
      <c r="DMV39" s="349"/>
      <c r="DMW39" s="349"/>
      <c r="DMX39" s="349"/>
      <c r="DMY39" s="349"/>
      <c r="DMZ39" s="349"/>
      <c r="DNA39" s="349"/>
      <c r="DNB39" s="349"/>
      <c r="DNC39" s="349"/>
      <c r="DND39" s="349"/>
      <c r="DNE39" s="349"/>
      <c r="DNF39" s="349"/>
      <c r="DNG39" s="349"/>
      <c r="DNH39" s="349"/>
      <c r="DNI39" s="349"/>
      <c r="DNJ39" s="349"/>
      <c r="DNK39" s="349"/>
      <c r="DNL39" s="349"/>
      <c r="DNM39" s="349"/>
      <c r="DNN39" s="349"/>
      <c r="DNO39" s="349"/>
      <c r="DNP39" s="349"/>
      <c r="DNQ39" s="349"/>
      <c r="DNR39" s="349"/>
      <c r="DNS39" s="349"/>
      <c r="DNT39" s="349"/>
      <c r="DNU39" s="349"/>
      <c r="DNV39" s="349"/>
      <c r="DNW39" s="349"/>
      <c r="DNX39" s="349"/>
      <c r="DNY39" s="349"/>
      <c r="DNZ39" s="349"/>
      <c r="DOA39" s="349"/>
      <c r="DOB39" s="349"/>
      <c r="DOC39" s="349"/>
      <c r="DOD39" s="349"/>
      <c r="DOE39" s="349"/>
      <c r="DOF39" s="349"/>
      <c r="DOG39" s="349"/>
      <c r="DOH39" s="349"/>
      <c r="DOI39" s="349"/>
      <c r="DOJ39" s="349"/>
      <c r="DOK39" s="349"/>
      <c r="DOL39" s="349"/>
      <c r="DOM39" s="349"/>
      <c r="DON39" s="349"/>
      <c r="DOO39" s="349"/>
      <c r="DOP39" s="349"/>
      <c r="DOQ39" s="349"/>
      <c r="DOR39" s="349"/>
      <c r="DOS39" s="349"/>
      <c r="DOT39" s="349"/>
      <c r="DOU39" s="349"/>
      <c r="DOV39" s="349"/>
      <c r="DOW39" s="349"/>
      <c r="DOX39" s="349"/>
      <c r="DOY39" s="349"/>
      <c r="DOZ39" s="349"/>
      <c r="DPA39" s="349"/>
      <c r="DPB39" s="349"/>
      <c r="DPC39" s="349"/>
      <c r="DPD39" s="349"/>
      <c r="DPE39" s="349"/>
      <c r="DPF39" s="349"/>
      <c r="DPG39" s="349"/>
      <c r="DPH39" s="349"/>
      <c r="DPI39" s="349"/>
      <c r="DPJ39" s="349"/>
      <c r="DPK39" s="349"/>
      <c r="DPL39" s="349"/>
      <c r="DPM39" s="349"/>
      <c r="DPN39" s="349"/>
      <c r="DPO39" s="349"/>
      <c r="DPP39" s="349"/>
      <c r="DPQ39" s="349"/>
      <c r="DPR39" s="349"/>
      <c r="DPS39" s="349"/>
      <c r="DPT39" s="349"/>
      <c r="DPU39" s="349"/>
      <c r="DPV39" s="349"/>
      <c r="DPW39" s="349"/>
      <c r="DPX39" s="349"/>
      <c r="DPY39" s="349"/>
      <c r="DPZ39" s="349"/>
      <c r="DQA39" s="349"/>
      <c r="DQB39" s="349"/>
      <c r="DQC39" s="349"/>
      <c r="DQD39" s="349"/>
      <c r="DQE39" s="349"/>
      <c r="DQF39" s="349"/>
      <c r="DQG39" s="349"/>
      <c r="DQH39" s="349"/>
      <c r="DQI39" s="349"/>
      <c r="DQJ39" s="349"/>
      <c r="DQK39" s="349"/>
      <c r="DQL39" s="349"/>
      <c r="DQM39" s="349"/>
      <c r="DQN39" s="349"/>
      <c r="DQO39" s="349"/>
      <c r="DQP39" s="349"/>
      <c r="DQQ39" s="349"/>
      <c r="DQR39" s="349"/>
      <c r="DQS39" s="349"/>
      <c r="DQT39" s="349"/>
      <c r="DQU39" s="349"/>
      <c r="DQV39" s="349"/>
      <c r="DQW39" s="349"/>
      <c r="DQX39" s="349"/>
      <c r="DQY39" s="349"/>
      <c r="DQZ39" s="349"/>
      <c r="DRA39" s="349"/>
      <c r="DRB39" s="349"/>
      <c r="DRC39" s="349"/>
      <c r="DRD39" s="349"/>
      <c r="DRE39" s="349"/>
      <c r="DRF39" s="349"/>
      <c r="DRG39" s="349"/>
      <c r="DRH39" s="349"/>
      <c r="DRI39" s="349"/>
      <c r="DRJ39" s="349"/>
      <c r="DRK39" s="349"/>
      <c r="DRL39" s="349"/>
      <c r="DRM39" s="349"/>
      <c r="DRN39" s="349"/>
      <c r="DRO39" s="349"/>
      <c r="DRP39" s="349"/>
      <c r="DRQ39" s="349"/>
      <c r="DRR39" s="349"/>
      <c r="DRS39" s="349"/>
      <c r="DRT39" s="349"/>
      <c r="DRU39" s="349"/>
      <c r="DRV39" s="349"/>
      <c r="DRW39" s="349"/>
      <c r="DRX39" s="349"/>
      <c r="DRY39" s="349"/>
      <c r="DRZ39" s="349"/>
      <c r="DSA39" s="349"/>
      <c r="DSB39" s="349"/>
      <c r="DSC39" s="349"/>
      <c r="DSD39" s="349"/>
      <c r="DSE39" s="349"/>
      <c r="DSF39" s="349"/>
      <c r="DSG39" s="349"/>
      <c r="DSH39" s="349"/>
      <c r="DSI39" s="349"/>
      <c r="DSJ39" s="349"/>
      <c r="DSK39" s="349"/>
      <c r="DSL39" s="349"/>
      <c r="DSM39" s="349"/>
      <c r="DSN39" s="349"/>
      <c r="DSO39" s="349"/>
      <c r="DSP39" s="349"/>
      <c r="DSQ39" s="349"/>
      <c r="DSR39" s="349"/>
      <c r="DSS39" s="349"/>
      <c r="DST39" s="349"/>
      <c r="DSU39" s="349"/>
      <c r="DSV39" s="349"/>
      <c r="DSW39" s="349"/>
      <c r="DSX39" s="349"/>
      <c r="DSY39" s="349"/>
      <c r="DSZ39" s="349"/>
      <c r="DTA39" s="349"/>
      <c r="DTB39" s="349"/>
      <c r="DTC39" s="349"/>
      <c r="DTD39" s="349"/>
      <c r="DTE39" s="349"/>
      <c r="DTF39" s="349"/>
      <c r="DTG39" s="349"/>
      <c r="DTH39" s="349"/>
      <c r="DTI39" s="349"/>
      <c r="DTJ39" s="349"/>
      <c r="DTK39" s="349"/>
      <c r="DTL39" s="349"/>
      <c r="DTM39" s="349"/>
      <c r="DTN39" s="349"/>
      <c r="DTO39" s="349"/>
      <c r="DTP39" s="349"/>
      <c r="DTQ39" s="349"/>
      <c r="DTR39" s="349"/>
      <c r="DTS39" s="349"/>
      <c r="DTT39" s="349"/>
      <c r="DTU39" s="349"/>
      <c r="DTV39" s="349"/>
      <c r="DTW39" s="349"/>
      <c r="DTX39" s="349"/>
      <c r="DTY39" s="349"/>
      <c r="DTZ39" s="349"/>
      <c r="DUA39" s="349"/>
      <c r="DUB39" s="349"/>
      <c r="DUC39" s="349"/>
      <c r="DUD39" s="349"/>
      <c r="DUE39" s="349"/>
      <c r="DUF39" s="349"/>
      <c r="DUG39" s="349"/>
      <c r="DUH39" s="349"/>
      <c r="DUI39" s="349"/>
      <c r="DUJ39" s="349"/>
      <c r="DUK39" s="349"/>
      <c r="DUL39" s="349"/>
      <c r="DUM39" s="349"/>
      <c r="DUN39" s="349"/>
      <c r="DUO39" s="349"/>
      <c r="DUP39" s="349"/>
      <c r="DUQ39" s="349"/>
      <c r="DUR39" s="349"/>
      <c r="DUS39" s="349"/>
      <c r="DUT39" s="349"/>
      <c r="DUU39" s="349"/>
      <c r="DUV39" s="349"/>
      <c r="DUW39" s="349"/>
      <c r="DUX39" s="349"/>
      <c r="DUY39" s="349"/>
      <c r="DUZ39" s="349"/>
      <c r="DVA39" s="349"/>
      <c r="DVB39" s="349"/>
      <c r="DVC39" s="349"/>
      <c r="DVD39" s="349"/>
      <c r="DVE39" s="349"/>
      <c r="DVF39" s="349"/>
      <c r="DVG39" s="349"/>
      <c r="DVH39" s="349"/>
      <c r="DVI39" s="349"/>
      <c r="DVJ39" s="349"/>
      <c r="DVK39" s="349"/>
      <c r="DVL39" s="349"/>
      <c r="DVM39" s="349"/>
      <c r="DVN39" s="349"/>
      <c r="DVO39" s="349"/>
      <c r="DVP39" s="349"/>
      <c r="DVQ39" s="349"/>
      <c r="DVR39" s="349"/>
      <c r="DVS39" s="349"/>
      <c r="DVT39" s="349"/>
      <c r="DVU39" s="349"/>
      <c r="DVV39" s="349"/>
      <c r="DVW39" s="349"/>
      <c r="DVX39" s="349"/>
      <c r="DVY39" s="349"/>
      <c r="DVZ39" s="349"/>
      <c r="DWA39" s="349"/>
      <c r="DWB39" s="349"/>
      <c r="DWC39" s="349"/>
      <c r="DWD39" s="349"/>
      <c r="DWE39" s="349"/>
      <c r="DWF39" s="349"/>
      <c r="DWG39" s="349"/>
      <c r="DWH39" s="349"/>
      <c r="DWI39" s="349"/>
      <c r="DWJ39" s="349"/>
      <c r="DWK39" s="349"/>
      <c r="DWL39" s="349"/>
      <c r="DWM39" s="349"/>
      <c r="DWN39" s="349"/>
      <c r="DWO39" s="349"/>
      <c r="DWP39" s="349"/>
      <c r="DWQ39" s="349"/>
      <c r="DWR39" s="349"/>
      <c r="DWS39" s="349"/>
      <c r="DWT39" s="349"/>
      <c r="DWU39" s="349"/>
      <c r="DWV39" s="349"/>
      <c r="DWW39" s="349"/>
      <c r="DWX39" s="349"/>
      <c r="DWY39" s="349"/>
      <c r="DWZ39" s="349"/>
      <c r="DXA39" s="349"/>
      <c r="DXB39" s="349"/>
      <c r="DXC39" s="349"/>
      <c r="DXD39" s="349"/>
      <c r="DXE39" s="349"/>
      <c r="DXF39" s="349"/>
      <c r="DXG39" s="349"/>
      <c r="DXH39" s="349"/>
      <c r="DXI39" s="349"/>
      <c r="DXJ39" s="349"/>
      <c r="DXK39" s="349"/>
      <c r="DXL39" s="349"/>
      <c r="DXM39" s="349"/>
      <c r="DXN39" s="349"/>
      <c r="DXO39" s="349"/>
      <c r="DXP39" s="349"/>
      <c r="DXQ39" s="349"/>
      <c r="DXR39" s="349"/>
      <c r="DXS39" s="349"/>
      <c r="DXT39" s="349"/>
      <c r="DXU39" s="349"/>
      <c r="DXV39" s="349"/>
      <c r="DXW39" s="349"/>
      <c r="DXX39" s="349"/>
      <c r="DXY39" s="349"/>
      <c r="DXZ39" s="349"/>
      <c r="DYA39" s="349"/>
      <c r="DYB39" s="349"/>
      <c r="DYC39" s="349"/>
      <c r="DYD39" s="349"/>
      <c r="DYE39" s="349"/>
      <c r="DYF39" s="349"/>
      <c r="DYG39" s="349"/>
      <c r="DYH39" s="349"/>
      <c r="DYI39" s="349"/>
      <c r="DYJ39" s="349"/>
      <c r="DYK39" s="349"/>
      <c r="DYL39" s="349"/>
      <c r="DYM39" s="349"/>
      <c r="DYN39" s="349"/>
      <c r="DYO39" s="349"/>
      <c r="DYP39" s="349"/>
      <c r="DYQ39" s="349"/>
      <c r="DYR39" s="349"/>
      <c r="DYS39" s="349"/>
      <c r="DYT39" s="349"/>
      <c r="DYU39" s="349"/>
      <c r="DYV39" s="349"/>
      <c r="DYW39" s="349"/>
      <c r="DYX39" s="349"/>
      <c r="DYY39" s="349"/>
      <c r="DYZ39" s="349"/>
      <c r="DZA39" s="349"/>
      <c r="DZB39" s="349"/>
      <c r="DZC39" s="349"/>
      <c r="DZD39" s="349"/>
      <c r="DZE39" s="349"/>
      <c r="DZF39" s="349"/>
      <c r="DZG39" s="349"/>
      <c r="DZH39" s="349"/>
      <c r="DZI39" s="349"/>
      <c r="DZJ39" s="349"/>
      <c r="DZK39" s="349"/>
      <c r="DZL39" s="349"/>
      <c r="DZM39" s="349"/>
      <c r="DZN39" s="349"/>
      <c r="DZO39" s="349"/>
      <c r="DZP39" s="349"/>
      <c r="DZQ39" s="349"/>
      <c r="DZR39" s="349"/>
      <c r="DZS39" s="349"/>
      <c r="DZT39" s="349"/>
      <c r="DZU39" s="349"/>
      <c r="DZV39" s="349"/>
      <c r="DZW39" s="349"/>
      <c r="DZX39" s="349"/>
      <c r="DZY39" s="349"/>
      <c r="DZZ39" s="349"/>
      <c r="EAA39" s="349"/>
      <c r="EAB39" s="349"/>
      <c r="EAC39" s="349"/>
      <c r="EAD39" s="349"/>
      <c r="EAE39" s="349"/>
      <c r="EAF39" s="349"/>
      <c r="EAG39" s="349"/>
      <c r="EAH39" s="349"/>
      <c r="EAI39" s="349"/>
      <c r="EAJ39" s="349"/>
      <c r="EAK39" s="349"/>
      <c r="EAL39" s="349"/>
      <c r="EAM39" s="349"/>
      <c r="EAN39" s="349"/>
      <c r="EAO39" s="349"/>
      <c r="EAP39" s="349"/>
      <c r="EAQ39" s="349"/>
      <c r="EAR39" s="349"/>
      <c r="EAS39" s="349"/>
      <c r="EAT39" s="349"/>
      <c r="EAU39" s="349"/>
      <c r="EAV39" s="349"/>
      <c r="EAW39" s="349"/>
      <c r="EAX39" s="349"/>
      <c r="EAY39" s="349"/>
      <c r="EAZ39" s="349"/>
      <c r="EBA39" s="349"/>
      <c r="EBB39" s="349"/>
      <c r="EBC39" s="349"/>
      <c r="EBD39" s="349"/>
      <c r="EBE39" s="349"/>
      <c r="EBF39" s="349"/>
      <c r="EBG39" s="349"/>
      <c r="EBH39" s="349"/>
      <c r="EBI39" s="349"/>
      <c r="EBJ39" s="349"/>
      <c r="EBK39" s="349"/>
      <c r="EBL39" s="349"/>
      <c r="EBM39" s="349"/>
      <c r="EBN39" s="349"/>
      <c r="EBO39" s="349"/>
      <c r="EBP39" s="349"/>
      <c r="EBQ39" s="349"/>
      <c r="EBR39" s="349"/>
      <c r="EBS39" s="349"/>
      <c r="EBT39" s="349"/>
      <c r="EBU39" s="349"/>
      <c r="EBV39" s="349"/>
      <c r="EBW39" s="349"/>
      <c r="EBX39" s="349"/>
      <c r="EBY39" s="349"/>
      <c r="EBZ39" s="349"/>
      <c r="ECA39" s="349"/>
      <c r="ECB39" s="349"/>
      <c r="ECC39" s="349"/>
      <c r="ECD39" s="349"/>
      <c r="ECE39" s="349"/>
      <c r="ECF39" s="349"/>
      <c r="ECG39" s="349"/>
      <c r="ECH39" s="349"/>
      <c r="ECI39" s="349"/>
      <c r="ECJ39" s="349"/>
      <c r="ECK39" s="349"/>
      <c r="ECL39" s="349"/>
      <c r="ECM39" s="349"/>
      <c r="ECN39" s="349"/>
      <c r="ECO39" s="349"/>
      <c r="ECP39" s="349"/>
      <c r="ECQ39" s="349"/>
      <c r="ECR39" s="349"/>
      <c r="ECS39" s="349"/>
      <c r="ECT39" s="349"/>
      <c r="ECU39" s="349"/>
      <c r="ECV39" s="349"/>
      <c r="ECW39" s="349"/>
      <c r="ECX39" s="349"/>
      <c r="ECY39" s="349"/>
      <c r="ECZ39" s="349"/>
      <c r="EDA39" s="349"/>
      <c r="EDB39" s="349"/>
      <c r="EDC39" s="349"/>
      <c r="EDD39" s="349"/>
      <c r="EDE39" s="349"/>
      <c r="EDF39" s="349"/>
      <c r="EDG39" s="349"/>
      <c r="EDH39" s="349"/>
      <c r="EDI39" s="349"/>
      <c r="EDJ39" s="349"/>
      <c r="EDK39" s="349"/>
      <c r="EDL39" s="349"/>
      <c r="EDM39" s="349"/>
      <c r="EDN39" s="349"/>
      <c r="EDO39" s="349"/>
      <c r="EDP39" s="349"/>
      <c r="EDQ39" s="349"/>
      <c r="EDR39" s="349"/>
      <c r="EDS39" s="349"/>
      <c r="EDT39" s="349"/>
      <c r="EDU39" s="349"/>
      <c r="EDV39" s="349"/>
      <c r="EDW39" s="349"/>
      <c r="EDX39" s="349"/>
      <c r="EDY39" s="349"/>
      <c r="EDZ39" s="349"/>
      <c r="EEA39" s="349"/>
      <c r="EEB39" s="349"/>
      <c r="EEC39" s="349"/>
      <c r="EED39" s="349"/>
      <c r="EEE39" s="349"/>
      <c r="EEF39" s="349"/>
      <c r="EEG39" s="349"/>
      <c r="EEH39" s="349"/>
      <c r="EEI39" s="349"/>
      <c r="EEJ39" s="349"/>
      <c r="EEK39" s="349"/>
      <c r="EEL39" s="349"/>
      <c r="EEM39" s="349"/>
      <c r="EEN39" s="349"/>
      <c r="EEO39" s="349"/>
      <c r="EEP39" s="349"/>
      <c r="EEQ39" s="349"/>
      <c r="EER39" s="349"/>
      <c r="EES39" s="349"/>
      <c r="EET39" s="349"/>
      <c r="EEU39" s="349"/>
      <c r="EEV39" s="349"/>
      <c r="EEW39" s="349"/>
      <c r="EEX39" s="349"/>
      <c r="EEY39" s="349"/>
      <c r="EEZ39" s="349"/>
      <c r="EFA39" s="349"/>
      <c r="EFB39" s="349"/>
      <c r="EFC39" s="349"/>
      <c r="EFD39" s="349"/>
      <c r="EFE39" s="349"/>
      <c r="EFF39" s="349"/>
      <c r="EFG39" s="349"/>
      <c r="EFH39" s="349"/>
      <c r="EFI39" s="349"/>
      <c r="EFJ39" s="349"/>
      <c r="EFK39" s="349"/>
      <c r="EFL39" s="349"/>
      <c r="EFM39" s="349"/>
      <c r="EFN39" s="349"/>
      <c r="EFO39" s="349"/>
      <c r="EFP39" s="349"/>
      <c r="EFQ39" s="349"/>
      <c r="EFR39" s="349"/>
      <c r="EFS39" s="349"/>
      <c r="EFT39" s="349"/>
      <c r="EFU39" s="349"/>
      <c r="EFV39" s="349"/>
      <c r="EFW39" s="349"/>
      <c r="EFX39" s="349"/>
      <c r="EFY39" s="349"/>
      <c r="EFZ39" s="349"/>
      <c r="EGA39" s="349"/>
      <c r="EGB39" s="349"/>
      <c r="EGC39" s="349"/>
      <c r="EGD39" s="349"/>
      <c r="EGE39" s="349"/>
      <c r="EGF39" s="349"/>
      <c r="EGG39" s="349"/>
      <c r="EGH39" s="349"/>
      <c r="EGI39" s="349"/>
      <c r="EGJ39" s="349"/>
      <c r="EGK39" s="349"/>
      <c r="EGL39" s="349"/>
      <c r="EGM39" s="349"/>
      <c r="EGN39" s="349"/>
      <c r="EGO39" s="349"/>
      <c r="EGP39" s="349"/>
      <c r="EGQ39" s="349"/>
      <c r="EGR39" s="349"/>
      <c r="EGS39" s="349"/>
      <c r="EGT39" s="349"/>
      <c r="EGU39" s="349"/>
      <c r="EGV39" s="349"/>
      <c r="EGW39" s="349"/>
      <c r="EGX39" s="349"/>
      <c r="EGY39" s="349"/>
      <c r="EGZ39" s="349"/>
      <c r="EHA39" s="349"/>
      <c r="EHB39" s="349"/>
      <c r="EHC39" s="349"/>
      <c r="EHD39" s="349"/>
      <c r="EHE39" s="349"/>
      <c r="EHF39" s="349"/>
      <c r="EHG39" s="349"/>
      <c r="EHH39" s="349"/>
      <c r="EHI39" s="349"/>
      <c r="EHJ39" s="349"/>
      <c r="EHK39" s="349"/>
      <c r="EHL39" s="349"/>
      <c r="EHM39" s="349"/>
      <c r="EHN39" s="349"/>
      <c r="EHO39" s="349"/>
      <c r="EHP39" s="349"/>
      <c r="EHQ39" s="349"/>
      <c r="EHR39" s="349"/>
      <c r="EHS39" s="349"/>
      <c r="EHT39" s="349"/>
      <c r="EHU39" s="349"/>
      <c r="EHV39" s="349"/>
      <c r="EHW39" s="349"/>
      <c r="EHX39" s="349"/>
      <c r="EHY39" s="349"/>
      <c r="EHZ39" s="349"/>
      <c r="EIA39" s="349"/>
      <c r="EIB39" s="349"/>
      <c r="EIC39" s="349"/>
      <c r="EID39" s="349"/>
      <c r="EIE39" s="349"/>
      <c r="EIF39" s="349"/>
      <c r="EIG39" s="349"/>
      <c r="EIH39" s="349"/>
      <c r="EII39" s="349"/>
      <c r="EIJ39" s="349"/>
      <c r="EIK39" s="349"/>
      <c r="EIL39" s="349"/>
      <c r="EIM39" s="349"/>
      <c r="EIN39" s="349"/>
      <c r="EIO39" s="349"/>
      <c r="EIP39" s="349"/>
      <c r="EIQ39" s="349"/>
      <c r="EIR39" s="349"/>
      <c r="EIS39" s="349"/>
      <c r="EIT39" s="349"/>
      <c r="EIU39" s="349"/>
      <c r="EIV39" s="349"/>
      <c r="EIW39" s="349"/>
      <c r="EIX39" s="349"/>
      <c r="EIY39" s="349"/>
      <c r="EIZ39" s="349"/>
      <c r="EJA39" s="349"/>
      <c r="EJB39" s="349"/>
      <c r="EJC39" s="349"/>
      <c r="EJD39" s="349"/>
      <c r="EJE39" s="349"/>
      <c r="EJF39" s="349"/>
      <c r="EJG39" s="349"/>
      <c r="EJH39" s="349"/>
      <c r="EJI39" s="349"/>
      <c r="EJJ39" s="349"/>
      <c r="EJK39" s="349"/>
      <c r="EJL39" s="349"/>
      <c r="EJM39" s="349"/>
      <c r="EJN39" s="349"/>
      <c r="EJO39" s="349"/>
      <c r="EJP39" s="349"/>
      <c r="EJQ39" s="349"/>
      <c r="EJR39" s="349"/>
      <c r="EJS39" s="349"/>
      <c r="EJT39" s="349"/>
      <c r="EJU39" s="349"/>
      <c r="EJV39" s="349"/>
      <c r="EJW39" s="349"/>
      <c r="EJX39" s="349"/>
      <c r="EJY39" s="349"/>
      <c r="EJZ39" s="349"/>
      <c r="EKA39" s="349"/>
      <c r="EKB39" s="349"/>
      <c r="EKC39" s="349"/>
      <c r="EKD39" s="349"/>
      <c r="EKE39" s="349"/>
      <c r="EKF39" s="349"/>
      <c r="EKG39" s="349"/>
      <c r="EKH39" s="349"/>
      <c r="EKI39" s="349"/>
      <c r="EKJ39" s="349"/>
      <c r="EKK39" s="349"/>
      <c r="EKL39" s="349"/>
      <c r="EKM39" s="349"/>
      <c r="EKN39" s="349"/>
      <c r="EKO39" s="349"/>
      <c r="EKP39" s="349"/>
      <c r="EKQ39" s="349"/>
      <c r="EKR39" s="349"/>
      <c r="EKS39" s="349"/>
      <c r="EKT39" s="349"/>
      <c r="EKU39" s="349"/>
      <c r="EKV39" s="349"/>
      <c r="EKW39" s="349"/>
      <c r="EKX39" s="349"/>
      <c r="EKY39" s="349"/>
      <c r="EKZ39" s="349"/>
      <c r="ELA39" s="349"/>
      <c r="ELB39" s="349"/>
      <c r="ELC39" s="349"/>
      <c r="ELD39" s="349"/>
      <c r="ELE39" s="349"/>
      <c r="ELF39" s="349"/>
      <c r="ELG39" s="349"/>
      <c r="ELH39" s="349"/>
      <c r="ELI39" s="349"/>
      <c r="ELJ39" s="349"/>
      <c r="ELK39" s="349"/>
      <c r="ELL39" s="349"/>
      <c r="ELM39" s="349"/>
      <c r="ELN39" s="349"/>
      <c r="ELO39" s="349"/>
      <c r="ELP39" s="349"/>
      <c r="ELQ39" s="349"/>
      <c r="ELR39" s="349"/>
      <c r="ELS39" s="349"/>
      <c r="ELT39" s="349"/>
      <c r="ELU39" s="349"/>
      <c r="ELV39" s="349"/>
      <c r="ELW39" s="349"/>
      <c r="ELX39" s="349"/>
      <c r="ELY39" s="349"/>
      <c r="ELZ39" s="349"/>
      <c r="EMA39" s="349"/>
      <c r="EMB39" s="349"/>
      <c r="EMC39" s="349"/>
      <c r="EMD39" s="349"/>
      <c r="EME39" s="349"/>
      <c r="EMF39" s="349"/>
      <c r="EMG39" s="349"/>
      <c r="EMH39" s="349"/>
      <c r="EMI39" s="349"/>
      <c r="EMJ39" s="349"/>
      <c r="EMK39" s="349"/>
      <c r="EML39" s="349"/>
      <c r="EMM39" s="349"/>
      <c r="EMN39" s="349"/>
      <c r="EMO39" s="349"/>
      <c r="EMP39" s="349"/>
      <c r="EMQ39" s="349"/>
      <c r="EMR39" s="349"/>
      <c r="EMS39" s="349"/>
      <c r="EMT39" s="349"/>
      <c r="EMU39" s="349"/>
      <c r="EMV39" s="349"/>
      <c r="EMW39" s="349"/>
      <c r="EMX39" s="349"/>
      <c r="EMY39" s="349"/>
      <c r="EMZ39" s="349"/>
      <c r="ENA39" s="349"/>
      <c r="ENB39" s="349"/>
      <c r="ENC39" s="349"/>
      <c r="END39" s="349"/>
      <c r="ENE39" s="349"/>
      <c r="ENF39" s="349"/>
      <c r="ENG39" s="349"/>
      <c r="ENH39" s="349"/>
      <c r="ENI39" s="349"/>
      <c r="ENJ39" s="349"/>
      <c r="ENK39" s="349"/>
      <c r="ENL39" s="349"/>
      <c r="ENM39" s="349"/>
      <c r="ENN39" s="349"/>
      <c r="ENO39" s="349"/>
      <c r="ENP39" s="349"/>
      <c r="ENQ39" s="349"/>
      <c r="ENR39" s="349"/>
      <c r="ENS39" s="349"/>
      <c r="ENT39" s="349"/>
      <c r="ENU39" s="349"/>
      <c r="ENV39" s="349"/>
      <c r="ENW39" s="349"/>
      <c r="ENX39" s="349"/>
      <c r="ENY39" s="349"/>
      <c r="ENZ39" s="349"/>
      <c r="EOA39" s="349"/>
      <c r="EOB39" s="349"/>
      <c r="EOC39" s="349"/>
      <c r="EOD39" s="349"/>
      <c r="EOE39" s="349"/>
      <c r="EOF39" s="349"/>
      <c r="EOG39" s="349"/>
      <c r="EOH39" s="349"/>
      <c r="EOI39" s="349"/>
      <c r="EOJ39" s="349"/>
      <c r="EOK39" s="349"/>
      <c r="EOL39" s="349"/>
      <c r="EOM39" s="349"/>
      <c r="EON39" s="349"/>
      <c r="EOO39" s="349"/>
      <c r="EOP39" s="349"/>
      <c r="EOQ39" s="349"/>
      <c r="EOR39" s="349"/>
      <c r="EOS39" s="349"/>
      <c r="EOT39" s="349"/>
      <c r="EOU39" s="349"/>
      <c r="EOV39" s="349"/>
      <c r="EOW39" s="349"/>
      <c r="EOX39" s="349"/>
      <c r="EOY39" s="349"/>
      <c r="EOZ39" s="349"/>
      <c r="EPA39" s="349"/>
      <c r="EPB39" s="349"/>
      <c r="EPC39" s="349"/>
      <c r="EPD39" s="349"/>
      <c r="EPE39" s="349"/>
      <c r="EPF39" s="349"/>
      <c r="EPG39" s="349"/>
      <c r="EPH39" s="349"/>
      <c r="EPI39" s="349"/>
      <c r="EPJ39" s="349"/>
      <c r="EPK39" s="349"/>
      <c r="EPL39" s="349"/>
      <c r="EPM39" s="349"/>
      <c r="EPN39" s="349"/>
      <c r="EPO39" s="349"/>
      <c r="EPP39" s="349"/>
      <c r="EPQ39" s="349"/>
      <c r="EPR39" s="349"/>
      <c r="EPS39" s="349"/>
      <c r="EPT39" s="349"/>
      <c r="EPU39" s="349"/>
      <c r="EPV39" s="349"/>
      <c r="EPW39" s="349"/>
      <c r="EPX39" s="349"/>
      <c r="EPY39" s="349"/>
      <c r="EPZ39" s="349"/>
      <c r="EQA39" s="349"/>
      <c r="EQB39" s="349"/>
      <c r="EQC39" s="349"/>
      <c r="EQD39" s="349"/>
      <c r="EQE39" s="349"/>
      <c r="EQF39" s="349"/>
      <c r="EQG39" s="349"/>
      <c r="EQH39" s="349"/>
      <c r="EQI39" s="349"/>
      <c r="EQJ39" s="349"/>
      <c r="EQK39" s="349"/>
      <c r="EQL39" s="349"/>
      <c r="EQM39" s="349"/>
      <c r="EQN39" s="349"/>
      <c r="EQO39" s="349"/>
      <c r="EQP39" s="349"/>
      <c r="EQQ39" s="349"/>
      <c r="EQR39" s="349"/>
      <c r="EQS39" s="349"/>
      <c r="EQT39" s="349"/>
      <c r="EQU39" s="349"/>
      <c r="EQV39" s="349"/>
      <c r="EQW39" s="349"/>
      <c r="EQX39" s="349"/>
      <c r="EQY39" s="349"/>
      <c r="EQZ39" s="349"/>
      <c r="ERA39" s="349"/>
      <c r="ERB39" s="349"/>
      <c r="ERC39" s="349"/>
      <c r="ERD39" s="349"/>
      <c r="ERE39" s="349"/>
      <c r="ERF39" s="349"/>
      <c r="ERG39" s="349"/>
      <c r="ERH39" s="349"/>
      <c r="ERI39" s="349"/>
      <c r="ERJ39" s="349"/>
      <c r="ERK39" s="349"/>
      <c r="ERL39" s="349"/>
      <c r="ERM39" s="349"/>
      <c r="ERN39" s="349"/>
      <c r="ERO39" s="349"/>
      <c r="ERP39" s="349"/>
      <c r="ERQ39" s="349"/>
      <c r="ERR39" s="349"/>
      <c r="ERS39" s="349"/>
      <c r="ERT39" s="349"/>
      <c r="ERU39" s="349"/>
      <c r="ERV39" s="349"/>
      <c r="ERW39" s="349"/>
      <c r="ERX39" s="349"/>
      <c r="ERY39" s="349"/>
      <c r="ERZ39" s="349"/>
      <c r="ESA39" s="349"/>
      <c r="ESB39" s="349"/>
      <c r="ESC39" s="349"/>
      <c r="ESD39" s="349"/>
      <c r="ESE39" s="349"/>
      <c r="ESF39" s="349"/>
      <c r="ESG39" s="349"/>
      <c r="ESH39" s="349"/>
      <c r="ESI39" s="349"/>
      <c r="ESJ39" s="349"/>
      <c r="ESK39" s="349"/>
      <c r="ESL39" s="349"/>
      <c r="ESM39" s="349"/>
      <c r="ESN39" s="349"/>
      <c r="ESO39" s="349"/>
      <c r="ESP39" s="349"/>
      <c r="ESQ39" s="349"/>
      <c r="ESR39" s="349"/>
      <c r="ESS39" s="349"/>
      <c r="EST39" s="349"/>
      <c r="ESU39" s="349"/>
      <c r="ESV39" s="349"/>
      <c r="ESW39" s="349"/>
      <c r="ESX39" s="349"/>
      <c r="ESY39" s="349"/>
      <c r="ESZ39" s="349"/>
      <c r="ETA39" s="349"/>
      <c r="ETB39" s="349"/>
      <c r="ETC39" s="349"/>
      <c r="ETD39" s="349"/>
      <c r="ETE39" s="349"/>
      <c r="ETF39" s="349"/>
      <c r="ETG39" s="349"/>
      <c r="ETH39" s="349"/>
      <c r="ETI39" s="349"/>
      <c r="ETJ39" s="349"/>
      <c r="ETK39" s="349"/>
      <c r="ETL39" s="349"/>
      <c r="ETM39" s="349"/>
      <c r="ETN39" s="349"/>
      <c r="ETO39" s="349"/>
      <c r="ETP39" s="349"/>
      <c r="ETQ39" s="349"/>
      <c r="ETR39" s="349"/>
      <c r="ETS39" s="349"/>
      <c r="ETT39" s="349"/>
      <c r="ETU39" s="349"/>
      <c r="ETV39" s="349"/>
      <c r="ETW39" s="349"/>
      <c r="ETX39" s="349"/>
      <c r="ETY39" s="349"/>
      <c r="ETZ39" s="349"/>
      <c r="EUA39" s="349"/>
      <c r="EUB39" s="349"/>
      <c r="EUC39" s="349"/>
      <c r="EUD39" s="349"/>
      <c r="EUE39" s="349"/>
      <c r="EUF39" s="349"/>
      <c r="EUG39" s="349"/>
      <c r="EUH39" s="349"/>
      <c r="EUI39" s="349"/>
      <c r="EUJ39" s="349"/>
      <c r="EUK39" s="349"/>
      <c r="EUL39" s="349"/>
      <c r="EUM39" s="349"/>
      <c r="EUN39" s="349"/>
      <c r="EUO39" s="349"/>
      <c r="EUP39" s="349"/>
      <c r="EUQ39" s="349"/>
      <c r="EUR39" s="349"/>
      <c r="EUS39" s="349"/>
      <c r="EUT39" s="349"/>
      <c r="EUU39" s="349"/>
      <c r="EUV39" s="349"/>
      <c r="EUW39" s="349"/>
      <c r="EUX39" s="349"/>
      <c r="EUY39" s="349"/>
      <c r="EUZ39" s="349"/>
      <c r="EVA39" s="349"/>
      <c r="EVB39" s="349"/>
      <c r="EVC39" s="349"/>
      <c r="EVD39" s="349"/>
      <c r="EVE39" s="349"/>
      <c r="EVF39" s="349"/>
      <c r="EVG39" s="349"/>
      <c r="EVH39" s="349"/>
      <c r="EVI39" s="349"/>
      <c r="EVJ39" s="349"/>
      <c r="EVK39" s="349"/>
      <c r="EVL39" s="349"/>
      <c r="EVM39" s="349"/>
      <c r="EVN39" s="349"/>
      <c r="EVO39" s="349"/>
      <c r="EVP39" s="349"/>
      <c r="EVQ39" s="349"/>
      <c r="EVR39" s="349"/>
      <c r="EVS39" s="349"/>
      <c r="EVT39" s="349"/>
      <c r="EVU39" s="349"/>
      <c r="EVV39" s="349"/>
      <c r="EVW39" s="349"/>
      <c r="EVX39" s="349"/>
      <c r="EVY39" s="349"/>
      <c r="EVZ39" s="349"/>
      <c r="EWA39" s="349"/>
      <c r="EWB39" s="349"/>
      <c r="EWC39" s="349"/>
      <c r="EWD39" s="349"/>
      <c r="EWE39" s="349"/>
      <c r="EWF39" s="349"/>
      <c r="EWG39" s="349"/>
      <c r="EWH39" s="349"/>
      <c r="EWI39" s="349"/>
      <c r="EWJ39" s="349"/>
      <c r="EWK39" s="349"/>
      <c r="EWL39" s="349"/>
      <c r="EWM39" s="349"/>
      <c r="EWN39" s="349"/>
      <c r="EWO39" s="349"/>
      <c r="EWP39" s="349"/>
      <c r="EWQ39" s="349"/>
      <c r="EWR39" s="349"/>
      <c r="EWS39" s="349"/>
      <c r="EWT39" s="349"/>
      <c r="EWU39" s="349"/>
      <c r="EWV39" s="349"/>
      <c r="EWW39" s="349"/>
      <c r="EWX39" s="349"/>
      <c r="EWY39" s="349"/>
      <c r="EWZ39" s="349"/>
      <c r="EXA39" s="349"/>
      <c r="EXB39" s="349"/>
      <c r="EXC39" s="349"/>
      <c r="EXD39" s="349"/>
      <c r="EXE39" s="349"/>
      <c r="EXF39" s="349"/>
      <c r="EXG39" s="349"/>
      <c r="EXH39" s="349"/>
      <c r="EXI39" s="349"/>
      <c r="EXJ39" s="349"/>
      <c r="EXK39" s="349"/>
      <c r="EXL39" s="349"/>
      <c r="EXM39" s="349"/>
      <c r="EXN39" s="349"/>
      <c r="EXO39" s="349"/>
      <c r="EXP39" s="349"/>
      <c r="EXQ39" s="349"/>
      <c r="EXR39" s="349"/>
      <c r="EXS39" s="349"/>
      <c r="EXT39" s="349"/>
      <c r="EXU39" s="349"/>
      <c r="EXV39" s="349"/>
      <c r="EXW39" s="349"/>
      <c r="EXX39" s="349"/>
      <c r="EXY39" s="349"/>
      <c r="EXZ39" s="349"/>
      <c r="EYA39" s="349"/>
      <c r="EYB39" s="349"/>
      <c r="EYC39" s="349"/>
      <c r="EYD39" s="349"/>
      <c r="EYE39" s="349"/>
      <c r="EYF39" s="349"/>
      <c r="EYG39" s="349"/>
      <c r="EYH39" s="349"/>
      <c r="EYI39" s="349"/>
      <c r="EYJ39" s="349"/>
      <c r="EYK39" s="349"/>
      <c r="EYL39" s="349"/>
      <c r="EYM39" s="349"/>
      <c r="EYN39" s="349"/>
      <c r="EYO39" s="349"/>
      <c r="EYP39" s="349"/>
      <c r="EYQ39" s="349"/>
      <c r="EYR39" s="349"/>
      <c r="EYS39" s="349"/>
      <c r="EYT39" s="349"/>
      <c r="EYU39" s="349"/>
      <c r="EYV39" s="349"/>
      <c r="EYW39" s="349"/>
      <c r="EYX39" s="349"/>
      <c r="EYY39" s="349"/>
      <c r="EYZ39" s="349"/>
      <c r="EZA39" s="349"/>
      <c r="EZB39" s="349"/>
      <c r="EZC39" s="349"/>
      <c r="EZD39" s="349"/>
      <c r="EZE39" s="349"/>
      <c r="EZF39" s="349"/>
      <c r="EZG39" s="349"/>
      <c r="EZH39" s="349"/>
      <c r="EZI39" s="349"/>
      <c r="EZJ39" s="349"/>
      <c r="EZK39" s="349"/>
      <c r="EZL39" s="349"/>
      <c r="EZM39" s="349"/>
      <c r="EZN39" s="349"/>
      <c r="EZO39" s="349"/>
      <c r="EZP39" s="349"/>
      <c r="EZQ39" s="349"/>
      <c r="EZR39" s="349"/>
      <c r="EZS39" s="349"/>
      <c r="EZT39" s="349"/>
      <c r="EZU39" s="349"/>
      <c r="EZV39" s="349"/>
      <c r="EZW39" s="349"/>
      <c r="EZX39" s="349"/>
      <c r="EZY39" s="349"/>
      <c r="EZZ39" s="349"/>
      <c r="FAA39" s="349"/>
      <c r="FAB39" s="349"/>
      <c r="FAC39" s="349"/>
      <c r="FAD39" s="349"/>
      <c r="FAE39" s="349"/>
      <c r="FAF39" s="349"/>
      <c r="FAG39" s="349"/>
      <c r="FAH39" s="349"/>
      <c r="FAI39" s="349"/>
      <c r="FAJ39" s="349"/>
      <c r="FAK39" s="349"/>
      <c r="FAL39" s="349"/>
      <c r="FAM39" s="349"/>
      <c r="FAN39" s="349"/>
      <c r="FAO39" s="349"/>
      <c r="FAP39" s="349"/>
      <c r="FAQ39" s="349"/>
      <c r="FAR39" s="349"/>
      <c r="FAS39" s="349"/>
      <c r="FAT39" s="349"/>
      <c r="FAU39" s="349"/>
      <c r="FAV39" s="349"/>
      <c r="FAW39" s="349"/>
      <c r="FAX39" s="349"/>
      <c r="FAY39" s="349"/>
      <c r="FAZ39" s="349"/>
      <c r="FBA39" s="349"/>
      <c r="FBB39" s="349"/>
      <c r="FBC39" s="349"/>
      <c r="FBD39" s="349"/>
      <c r="FBE39" s="349"/>
      <c r="FBF39" s="349"/>
      <c r="FBG39" s="349"/>
      <c r="FBH39" s="349"/>
      <c r="FBI39" s="349"/>
      <c r="FBJ39" s="349"/>
      <c r="FBK39" s="349"/>
      <c r="FBL39" s="349"/>
      <c r="FBM39" s="349"/>
      <c r="FBN39" s="349"/>
      <c r="FBO39" s="349"/>
      <c r="FBP39" s="349"/>
      <c r="FBQ39" s="349"/>
      <c r="FBR39" s="349"/>
      <c r="FBS39" s="349"/>
      <c r="FBT39" s="349"/>
      <c r="FBU39" s="349"/>
      <c r="FBV39" s="349"/>
      <c r="FBW39" s="349"/>
      <c r="FBX39" s="349"/>
      <c r="FBY39" s="349"/>
      <c r="FBZ39" s="349"/>
      <c r="FCA39" s="349"/>
      <c r="FCB39" s="349"/>
      <c r="FCC39" s="349"/>
      <c r="FCD39" s="349"/>
      <c r="FCE39" s="349"/>
      <c r="FCF39" s="349"/>
      <c r="FCG39" s="349"/>
      <c r="FCH39" s="349"/>
      <c r="FCI39" s="349"/>
      <c r="FCJ39" s="349"/>
      <c r="FCK39" s="349"/>
      <c r="FCL39" s="349"/>
      <c r="FCM39" s="349"/>
      <c r="FCN39" s="349"/>
      <c r="FCO39" s="349"/>
      <c r="FCP39" s="349"/>
      <c r="FCQ39" s="349"/>
      <c r="FCR39" s="349"/>
      <c r="FCS39" s="349"/>
      <c r="FCT39" s="349"/>
      <c r="FCU39" s="349"/>
      <c r="FCV39" s="349"/>
      <c r="FCW39" s="349"/>
      <c r="FCX39" s="349"/>
      <c r="FCY39" s="349"/>
      <c r="FCZ39" s="349"/>
      <c r="FDA39" s="349"/>
      <c r="FDB39" s="349"/>
      <c r="FDC39" s="349"/>
      <c r="FDD39" s="349"/>
      <c r="FDE39" s="349"/>
      <c r="FDF39" s="349"/>
      <c r="FDG39" s="349"/>
      <c r="FDH39" s="349"/>
      <c r="FDI39" s="349"/>
      <c r="FDJ39" s="349"/>
      <c r="FDK39" s="349"/>
      <c r="FDL39" s="349"/>
      <c r="FDM39" s="349"/>
      <c r="FDN39" s="349"/>
      <c r="FDO39" s="349"/>
      <c r="FDP39" s="349"/>
      <c r="FDQ39" s="349"/>
      <c r="FDR39" s="349"/>
      <c r="FDS39" s="349"/>
      <c r="FDT39" s="349"/>
      <c r="FDU39" s="349"/>
      <c r="FDV39" s="349"/>
      <c r="FDW39" s="349"/>
      <c r="FDX39" s="349"/>
      <c r="FDY39" s="349"/>
      <c r="FDZ39" s="349"/>
      <c r="FEA39" s="349"/>
      <c r="FEB39" s="349"/>
      <c r="FEC39" s="349"/>
      <c r="FED39" s="349"/>
      <c r="FEE39" s="349"/>
      <c r="FEF39" s="349"/>
      <c r="FEG39" s="349"/>
      <c r="FEH39" s="349"/>
      <c r="FEI39" s="349"/>
      <c r="FEJ39" s="349"/>
      <c r="FEK39" s="349"/>
      <c r="FEL39" s="349"/>
      <c r="FEM39" s="349"/>
      <c r="FEN39" s="349"/>
      <c r="FEO39" s="349"/>
      <c r="FEP39" s="349"/>
      <c r="FEQ39" s="349"/>
      <c r="FER39" s="349"/>
      <c r="FES39" s="349"/>
      <c r="FET39" s="349"/>
      <c r="FEU39" s="349"/>
      <c r="FEV39" s="349"/>
      <c r="FEW39" s="349"/>
      <c r="FEX39" s="349"/>
      <c r="FEY39" s="349"/>
      <c r="FEZ39" s="349"/>
      <c r="FFA39" s="349"/>
      <c r="FFB39" s="349"/>
      <c r="FFC39" s="349"/>
      <c r="FFD39" s="349"/>
      <c r="FFE39" s="349"/>
      <c r="FFF39" s="349"/>
      <c r="FFG39" s="349"/>
      <c r="FFH39" s="349"/>
      <c r="FFI39" s="349"/>
      <c r="FFJ39" s="349"/>
      <c r="FFK39" s="349"/>
      <c r="FFL39" s="349"/>
      <c r="FFM39" s="349"/>
      <c r="FFN39" s="349"/>
      <c r="FFO39" s="349"/>
      <c r="FFP39" s="349"/>
      <c r="FFQ39" s="349"/>
      <c r="FFR39" s="349"/>
      <c r="FFS39" s="349"/>
      <c r="FFT39" s="349"/>
      <c r="FFU39" s="349"/>
      <c r="FFV39" s="349"/>
      <c r="FFW39" s="349"/>
      <c r="FFX39" s="349"/>
      <c r="FFY39" s="349"/>
      <c r="FFZ39" s="349"/>
      <c r="FGA39" s="349"/>
      <c r="FGB39" s="349"/>
      <c r="FGC39" s="349"/>
      <c r="FGD39" s="349"/>
      <c r="FGE39" s="349"/>
      <c r="FGF39" s="349"/>
      <c r="FGG39" s="349"/>
      <c r="FGH39" s="349"/>
      <c r="FGI39" s="349"/>
      <c r="FGJ39" s="349"/>
      <c r="FGK39" s="349"/>
      <c r="FGL39" s="349"/>
      <c r="FGM39" s="349"/>
      <c r="FGN39" s="349"/>
      <c r="FGO39" s="349"/>
      <c r="FGP39" s="349"/>
      <c r="FGQ39" s="349"/>
      <c r="FGR39" s="349"/>
      <c r="FGS39" s="349"/>
      <c r="FGT39" s="349"/>
      <c r="FGU39" s="349"/>
      <c r="FGV39" s="349"/>
      <c r="FGW39" s="349"/>
      <c r="FGX39" s="349"/>
      <c r="FGY39" s="349"/>
      <c r="FGZ39" s="349"/>
      <c r="FHA39" s="349"/>
      <c r="FHB39" s="349"/>
      <c r="FHC39" s="349"/>
      <c r="FHD39" s="349"/>
      <c r="FHE39" s="349"/>
      <c r="FHF39" s="349"/>
      <c r="FHG39" s="349"/>
      <c r="FHH39" s="349"/>
      <c r="FHI39" s="349"/>
      <c r="FHJ39" s="349"/>
      <c r="FHK39" s="349"/>
      <c r="FHL39" s="349"/>
      <c r="FHM39" s="349"/>
      <c r="FHN39" s="349"/>
      <c r="FHO39" s="349"/>
      <c r="FHP39" s="349"/>
      <c r="FHQ39" s="349"/>
      <c r="FHR39" s="349"/>
      <c r="FHS39" s="349"/>
      <c r="FHT39" s="349"/>
      <c r="FHU39" s="349"/>
      <c r="FHV39" s="349"/>
      <c r="FHW39" s="349"/>
      <c r="FHX39" s="349"/>
      <c r="FHY39" s="349"/>
      <c r="FHZ39" s="349"/>
      <c r="FIA39" s="349"/>
      <c r="FIB39" s="349"/>
      <c r="FIC39" s="349"/>
      <c r="FID39" s="349"/>
      <c r="FIE39" s="349"/>
      <c r="FIF39" s="349"/>
      <c r="FIG39" s="349"/>
      <c r="FIH39" s="349"/>
      <c r="FII39" s="349"/>
      <c r="FIJ39" s="349"/>
      <c r="FIK39" s="349"/>
      <c r="FIL39" s="349"/>
      <c r="FIM39" s="349"/>
      <c r="FIN39" s="349"/>
      <c r="FIO39" s="349"/>
      <c r="FIP39" s="349"/>
      <c r="FIQ39" s="349"/>
      <c r="FIR39" s="349"/>
      <c r="FIS39" s="349"/>
      <c r="FIT39" s="349"/>
      <c r="FIU39" s="349"/>
      <c r="FIV39" s="349"/>
      <c r="FIW39" s="349"/>
      <c r="FIX39" s="349"/>
      <c r="FIY39" s="349"/>
      <c r="FIZ39" s="349"/>
      <c r="FJA39" s="349"/>
      <c r="FJB39" s="349"/>
      <c r="FJC39" s="349"/>
      <c r="FJD39" s="349"/>
      <c r="FJE39" s="349"/>
      <c r="FJF39" s="349"/>
      <c r="FJG39" s="349"/>
      <c r="FJH39" s="349"/>
      <c r="FJI39" s="349"/>
      <c r="FJJ39" s="349"/>
      <c r="FJK39" s="349"/>
      <c r="FJL39" s="349"/>
      <c r="FJM39" s="349"/>
      <c r="FJN39" s="349"/>
      <c r="FJO39" s="349"/>
      <c r="FJP39" s="349"/>
      <c r="FJQ39" s="349"/>
      <c r="FJR39" s="349"/>
      <c r="FJS39" s="349"/>
      <c r="FJT39" s="349"/>
      <c r="FJU39" s="349"/>
      <c r="FJV39" s="349"/>
      <c r="FJW39" s="349"/>
      <c r="FJX39" s="349"/>
      <c r="FJY39" s="349"/>
      <c r="FJZ39" s="349"/>
      <c r="FKA39" s="349"/>
      <c r="FKB39" s="349"/>
      <c r="FKC39" s="349"/>
      <c r="FKD39" s="349"/>
      <c r="FKE39" s="349"/>
      <c r="FKF39" s="349"/>
      <c r="FKG39" s="349"/>
      <c r="FKH39" s="349"/>
      <c r="FKI39" s="349"/>
      <c r="FKJ39" s="349"/>
      <c r="FKK39" s="349"/>
      <c r="FKL39" s="349"/>
      <c r="FKM39" s="349"/>
      <c r="FKN39" s="349"/>
      <c r="FKO39" s="349"/>
      <c r="FKP39" s="349"/>
      <c r="FKQ39" s="349"/>
      <c r="FKR39" s="349"/>
      <c r="FKS39" s="349"/>
      <c r="FKT39" s="349"/>
      <c r="FKU39" s="349"/>
      <c r="FKV39" s="349"/>
      <c r="FKW39" s="349"/>
      <c r="FKX39" s="349"/>
      <c r="FKY39" s="349"/>
      <c r="FKZ39" s="349"/>
      <c r="FLA39" s="349"/>
      <c r="FLB39" s="349"/>
      <c r="FLC39" s="349"/>
      <c r="FLD39" s="349"/>
      <c r="FLE39" s="349"/>
      <c r="FLF39" s="349"/>
      <c r="FLG39" s="349"/>
      <c r="FLH39" s="349"/>
      <c r="FLI39" s="349"/>
      <c r="FLJ39" s="349"/>
      <c r="FLK39" s="349"/>
      <c r="FLL39" s="349"/>
      <c r="FLM39" s="349"/>
      <c r="FLN39" s="349"/>
      <c r="FLO39" s="349"/>
      <c r="FLP39" s="349"/>
      <c r="FLQ39" s="349"/>
      <c r="FLR39" s="349"/>
      <c r="FLS39" s="349"/>
      <c r="FLT39" s="349"/>
      <c r="FLU39" s="349"/>
      <c r="FLV39" s="349"/>
      <c r="FLW39" s="349"/>
      <c r="FLX39" s="349"/>
      <c r="FLY39" s="349"/>
      <c r="FLZ39" s="349"/>
      <c r="FMA39" s="349"/>
      <c r="FMB39" s="349"/>
      <c r="FMC39" s="349"/>
      <c r="FMD39" s="349"/>
      <c r="FME39" s="349"/>
      <c r="FMF39" s="349"/>
      <c r="FMG39" s="349"/>
      <c r="FMH39" s="349"/>
      <c r="FMI39" s="349"/>
      <c r="FMJ39" s="349"/>
      <c r="FMK39" s="349"/>
      <c r="FML39" s="349"/>
      <c r="FMM39" s="349"/>
      <c r="FMN39" s="349"/>
      <c r="FMO39" s="349"/>
      <c r="FMP39" s="349"/>
      <c r="FMQ39" s="349"/>
      <c r="FMR39" s="349"/>
      <c r="FMS39" s="349"/>
      <c r="FMT39" s="349"/>
      <c r="FMU39" s="349"/>
      <c r="FMV39" s="349"/>
      <c r="FMW39" s="349"/>
      <c r="FMX39" s="349"/>
      <c r="FMY39" s="349"/>
      <c r="FMZ39" s="349"/>
      <c r="FNA39" s="349"/>
      <c r="FNB39" s="349"/>
      <c r="FNC39" s="349"/>
      <c r="FND39" s="349"/>
      <c r="FNE39" s="349"/>
      <c r="FNF39" s="349"/>
      <c r="FNG39" s="349"/>
      <c r="FNH39" s="349"/>
      <c r="FNI39" s="349"/>
      <c r="FNJ39" s="349"/>
      <c r="FNK39" s="349"/>
      <c r="FNL39" s="349"/>
      <c r="FNM39" s="349"/>
      <c r="FNN39" s="349"/>
      <c r="FNO39" s="349"/>
      <c r="FNP39" s="349"/>
      <c r="FNQ39" s="349"/>
      <c r="FNR39" s="349"/>
      <c r="FNS39" s="349"/>
      <c r="FNT39" s="349"/>
      <c r="FNU39" s="349"/>
      <c r="FNV39" s="349"/>
      <c r="FNW39" s="349"/>
      <c r="FNX39" s="349"/>
      <c r="FNY39" s="349"/>
      <c r="FNZ39" s="349"/>
      <c r="FOA39" s="349"/>
      <c r="FOB39" s="349"/>
      <c r="FOC39" s="349"/>
      <c r="FOD39" s="349"/>
      <c r="FOE39" s="349"/>
      <c r="FOF39" s="349"/>
      <c r="FOG39" s="349"/>
      <c r="FOH39" s="349"/>
      <c r="FOI39" s="349"/>
      <c r="FOJ39" s="349"/>
      <c r="FOK39" s="349"/>
      <c r="FOL39" s="349"/>
      <c r="FOM39" s="349"/>
      <c r="FON39" s="349"/>
      <c r="FOO39" s="349"/>
      <c r="FOP39" s="349"/>
      <c r="FOQ39" s="349"/>
      <c r="FOR39" s="349"/>
      <c r="FOS39" s="349"/>
      <c r="FOT39" s="349"/>
      <c r="FOU39" s="349"/>
      <c r="FOV39" s="349"/>
      <c r="FOW39" s="349"/>
      <c r="FOX39" s="349"/>
      <c r="FOY39" s="349"/>
      <c r="FOZ39" s="349"/>
      <c r="FPA39" s="349"/>
      <c r="FPB39" s="349"/>
      <c r="FPC39" s="349"/>
      <c r="FPD39" s="349"/>
      <c r="FPE39" s="349"/>
      <c r="FPF39" s="349"/>
      <c r="FPG39" s="349"/>
      <c r="FPH39" s="349"/>
      <c r="FPI39" s="349"/>
      <c r="FPJ39" s="349"/>
      <c r="FPK39" s="349"/>
      <c r="FPL39" s="349"/>
      <c r="FPM39" s="349"/>
      <c r="FPN39" s="349"/>
      <c r="FPO39" s="349"/>
      <c r="FPP39" s="349"/>
      <c r="FPQ39" s="349"/>
      <c r="FPR39" s="349"/>
      <c r="FPS39" s="349"/>
      <c r="FPT39" s="349"/>
      <c r="FPU39" s="349"/>
      <c r="FPV39" s="349"/>
      <c r="FPW39" s="349"/>
      <c r="FPX39" s="349"/>
      <c r="FPY39" s="349"/>
      <c r="FPZ39" s="349"/>
      <c r="FQA39" s="349"/>
      <c r="FQB39" s="349"/>
      <c r="FQC39" s="349"/>
      <c r="FQD39" s="349"/>
      <c r="FQE39" s="349"/>
      <c r="FQF39" s="349"/>
      <c r="FQG39" s="349"/>
      <c r="FQH39" s="349"/>
      <c r="FQI39" s="349"/>
      <c r="FQJ39" s="349"/>
      <c r="FQK39" s="349"/>
      <c r="FQL39" s="349"/>
      <c r="FQM39" s="349"/>
      <c r="FQN39" s="349"/>
      <c r="FQO39" s="349"/>
      <c r="FQP39" s="349"/>
      <c r="FQQ39" s="349"/>
      <c r="FQR39" s="349"/>
      <c r="FQS39" s="349"/>
      <c r="FQT39" s="349"/>
      <c r="FQU39" s="349"/>
      <c r="FQV39" s="349"/>
      <c r="FQW39" s="349"/>
      <c r="FQX39" s="349"/>
      <c r="FQY39" s="349"/>
      <c r="FQZ39" s="349"/>
      <c r="FRA39" s="349"/>
      <c r="FRB39" s="349"/>
      <c r="FRC39" s="349"/>
      <c r="FRD39" s="349"/>
      <c r="FRE39" s="349"/>
      <c r="FRF39" s="349"/>
      <c r="FRG39" s="349"/>
      <c r="FRH39" s="349"/>
      <c r="FRI39" s="349"/>
      <c r="FRJ39" s="349"/>
      <c r="FRK39" s="349"/>
      <c r="FRL39" s="349"/>
      <c r="FRM39" s="349"/>
      <c r="FRN39" s="349"/>
      <c r="FRO39" s="349"/>
      <c r="FRP39" s="349"/>
      <c r="FRQ39" s="349"/>
      <c r="FRR39" s="349"/>
      <c r="FRS39" s="349"/>
      <c r="FRT39" s="349"/>
      <c r="FRU39" s="349"/>
      <c r="FRV39" s="349"/>
      <c r="FRW39" s="349"/>
      <c r="FRX39" s="349"/>
      <c r="FRY39" s="349"/>
      <c r="FRZ39" s="349"/>
      <c r="FSA39" s="349"/>
      <c r="FSB39" s="349"/>
      <c r="FSC39" s="349"/>
      <c r="FSD39" s="349"/>
      <c r="FSE39" s="349"/>
      <c r="FSF39" s="349"/>
      <c r="FSG39" s="349"/>
      <c r="FSH39" s="349"/>
      <c r="FSI39" s="349"/>
      <c r="FSJ39" s="349"/>
      <c r="FSK39" s="349"/>
      <c r="FSL39" s="349"/>
      <c r="FSM39" s="349"/>
      <c r="FSN39" s="349"/>
      <c r="FSO39" s="349"/>
      <c r="FSP39" s="349"/>
      <c r="FSQ39" s="349"/>
      <c r="FSR39" s="349"/>
      <c r="FSS39" s="349"/>
      <c r="FST39" s="349"/>
      <c r="FSU39" s="349"/>
      <c r="FSV39" s="349"/>
      <c r="FSW39" s="349"/>
      <c r="FSX39" s="349"/>
      <c r="FSY39" s="349"/>
      <c r="FSZ39" s="349"/>
      <c r="FTA39" s="349"/>
      <c r="FTB39" s="349"/>
      <c r="FTC39" s="349"/>
      <c r="FTD39" s="349"/>
      <c r="FTE39" s="349"/>
      <c r="FTF39" s="349"/>
      <c r="FTG39" s="349"/>
      <c r="FTH39" s="349"/>
      <c r="FTI39" s="349"/>
      <c r="FTJ39" s="349"/>
      <c r="FTK39" s="349"/>
      <c r="FTL39" s="349"/>
      <c r="FTM39" s="349"/>
      <c r="FTN39" s="349"/>
      <c r="FTO39" s="349"/>
      <c r="FTP39" s="349"/>
      <c r="FTQ39" s="349"/>
      <c r="FTR39" s="349"/>
      <c r="FTS39" s="349"/>
      <c r="FTT39" s="349"/>
      <c r="FTU39" s="349"/>
      <c r="FTV39" s="349"/>
      <c r="FTW39" s="349"/>
      <c r="FTX39" s="349"/>
      <c r="FTY39" s="349"/>
      <c r="FTZ39" s="349"/>
      <c r="FUA39" s="349"/>
      <c r="FUB39" s="349"/>
      <c r="FUC39" s="349"/>
      <c r="FUD39" s="349"/>
      <c r="FUE39" s="349"/>
      <c r="FUF39" s="349"/>
      <c r="FUG39" s="349"/>
      <c r="FUH39" s="349"/>
      <c r="FUI39" s="349"/>
      <c r="FUJ39" s="349"/>
      <c r="FUK39" s="349"/>
      <c r="FUL39" s="349"/>
      <c r="FUM39" s="349"/>
      <c r="FUN39" s="349"/>
      <c r="FUO39" s="349"/>
      <c r="FUP39" s="349"/>
      <c r="FUQ39" s="349"/>
      <c r="FUR39" s="349"/>
      <c r="FUS39" s="349"/>
      <c r="FUT39" s="349"/>
      <c r="FUU39" s="349"/>
      <c r="FUV39" s="349"/>
      <c r="FUW39" s="349"/>
      <c r="FUX39" s="349"/>
      <c r="FUY39" s="349"/>
      <c r="FUZ39" s="349"/>
      <c r="FVA39" s="349"/>
      <c r="FVB39" s="349"/>
      <c r="FVC39" s="349"/>
      <c r="FVD39" s="349"/>
      <c r="FVE39" s="349"/>
      <c r="FVF39" s="349"/>
      <c r="FVG39" s="349"/>
      <c r="FVH39" s="349"/>
      <c r="FVI39" s="349"/>
      <c r="FVJ39" s="349"/>
      <c r="FVK39" s="349"/>
      <c r="FVL39" s="349"/>
      <c r="FVM39" s="349"/>
      <c r="FVN39" s="349"/>
      <c r="FVO39" s="349"/>
      <c r="FVP39" s="349"/>
      <c r="FVQ39" s="349"/>
      <c r="FVR39" s="349"/>
      <c r="FVS39" s="349"/>
      <c r="FVT39" s="349"/>
      <c r="FVU39" s="349"/>
      <c r="FVV39" s="349"/>
      <c r="FVW39" s="349"/>
      <c r="FVX39" s="349"/>
      <c r="FVY39" s="349"/>
      <c r="FVZ39" s="349"/>
      <c r="FWA39" s="349"/>
      <c r="FWB39" s="349"/>
      <c r="FWC39" s="349"/>
      <c r="FWD39" s="349"/>
      <c r="FWE39" s="349"/>
      <c r="FWF39" s="349"/>
      <c r="FWG39" s="349"/>
      <c r="FWH39" s="349"/>
      <c r="FWI39" s="349"/>
      <c r="FWJ39" s="349"/>
      <c r="FWK39" s="349"/>
      <c r="FWL39" s="349"/>
      <c r="FWM39" s="349"/>
      <c r="FWN39" s="349"/>
      <c r="FWO39" s="349"/>
      <c r="FWP39" s="349"/>
      <c r="FWQ39" s="349"/>
      <c r="FWR39" s="349"/>
      <c r="FWS39" s="349"/>
      <c r="FWT39" s="349"/>
      <c r="FWU39" s="349"/>
      <c r="FWV39" s="349"/>
      <c r="FWW39" s="349"/>
      <c r="FWX39" s="349"/>
      <c r="FWY39" s="349"/>
      <c r="FWZ39" s="349"/>
      <c r="FXA39" s="349"/>
      <c r="FXB39" s="349"/>
      <c r="FXC39" s="349"/>
      <c r="FXD39" s="349"/>
      <c r="FXE39" s="349"/>
      <c r="FXF39" s="349"/>
      <c r="FXG39" s="349"/>
      <c r="FXH39" s="349"/>
      <c r="FXI39" s="349"/>
      <c r="FXJ39" s="349"/>
      <c r="FXK39" s="349"/>
      <c r="FXL39" s="349"/>
      <c r="FXM39" s="349"/>
      <c r="FXN39" s="349"/>
      <c r="FXO39" s="349"/>
      <c r="FXP39" s="349"/>
      <c r="FXQ39" s="349"/>
      <c r="FXR39" s="349"/>
      <c r="FXS39" s="349"/>
      <c r="FXT39" s="349"/>
      <c r="FXU39" s="349"/>
      <c r="FXV39" s="349"/>
      <c r="FXW39" s="349"/>
      <c r="FXX39" s="349"/>
      <c r="FXY39" s="349"/>
      <c r="FXZ39" s="349"/>
      <c r="FYA39" s="349"/>
      <c r="FYB39" s="349"/>
      <c r="FYC39" s="349"/>
      <c r="FYD39" s="349"/>
      <c r="FYE39" s="349"/>
      <c r="FYF39" s="349"/>
      <c r="FYG39" s="349"/>
      <c r="FYH39" s="349"/>
      <c r="FYI39" s="349"/>
      <c r="FYJ39" s="349"/>
      <c r="FYK39" s="349"/>
      <c r="FYL39" s="349"/>
      <c r="FYM39" s="349"/>
      <c r="FYN39" s="349"/>
      <c r="FYO39" s="349"/>
      <c r="FYP39" s="349"/>
      <c r="FYQ39" s="349"/>
      <c r="FYR39" s="349"/>
      <c r="FYS39" s="349"/>
      <c r="FYT39" s="349"/>
      <c r="FYU39" s="349"/>
      <c r="FYV39" s="349"/>
      <c r="FYW39" s="349"/>
      <c r="FYX39" s="349"/>
      <c r="FYY39" s="349"/>
      <c r="FYZ39" s="349"/>
      <c r="FZA39" s="349"/>
      <c r="FZB39" s="349"/>
      <c r="FZC39" s="349"/>
      <c r="FZD39" s="349"/>
      <c r="FZE39" s="349"/>
      <c r="FZF39" s="349"/>
      <c r="FZG39" s="349"/>
      <c r="FZH39" s="349"/>
      <c r="FZI39" s="349"/>
      <c r="FZJ39" s="349"/>
      <c r="FZK39" s="349"/>
      <c r="FZL39" s="349"/>
      <c r="FZM39" s="349"/>
      <c r="FZN39" s="349"/>
      <c r="FZO39" s="349"/>
      <c r="FZP39" s="349"/>
      <c r="FZQ39" s="349"/>
      <c r="FZR39" s="349"/>
      <c r="FZS39" s="349"/>
      <c r="FZT39" s="349"/>
      <c r="FZU39" s="349"/>
      <c r="FZV39" s="349"/>
      <c r="FZW39" s="349"/>
      <c r="FZX39" s="349"/>
      <c r="FZY39" s="349"/>
      <c r="FZZ39" s="349"/>
      <c r="GAA39" s="349"/>
      <c r="GAB39" s="349"/>
      <c r="GAC39" s="349"/>
      <c r="GAD39" s="349"/>
      <c r="GAE39" s="349"/>
      <c r="GAF39" s="349"/>
      <c r="GAG39" s="349"/>
      <c r="GAH39" s="349"/>
      <c r="GAI39" s="349"/>
      <c r="GAJ39" s="349"/>
      <c r="GAK39" s="349"/>
      <c r="GAL39" s="349"/>
      <c r="GAM39" s="349"/>
      <c r="GAN39" s="349"/>
      <c r="GAO39" s="349"/>
      <c r="GAP39" s="349"/>
      <c r="GAQ39" s="349"/>
      <c r="GAR39" s="349"/>
      <c r="GAS39" s="349"/>
      <c r="GAT39" s="349"/>
      <c r="GAU39" s="349"/>
      <c r="GAV39" s="349"/>
      <c r="GAW39" s="349"/>
      <c r="GAX39" s="349"/>
      <c r="GAY39" s="349"/>
      <c r="GAZ39" s="349"/>
      <c r="GBA39" s="349"/>
      <c r="GBB39" s="349"/>
      <c r="GBC39" s="349"/>
      <c r="GBD39" s="349"/>
      <c r="GBE39" s="349"/>
      <c r="GBF39" s="349"/>
      <c r="GBG39" s="349"/>
      <c r="GBH39" s="349"/>
      <c r="GBI39" s="349"/>
      <c r="GBJ39" s="349"/>
      <c r="GBK39" s="349"/>
      <c r="GBL39" s="349"/>
      <c r="GBM39" s="349"/>
      <c r="GBN39" s="349"/>
      <c r="GBO39" s="349"/>
      <c r="GBP39" s="349"/>
      <c r="GBQ39" s="349"/>
      <c r="GBR39" s="349"/>
      <c r="GBS39" s="349"/>
      <c r="GBT39" s="349"/>
      <c r="GBU39" s="349"/>
      <c r="GBV39" s="349"/>
      <c r="GBW39" s="349"/>
      <c r="GBX39" s="349"/>
      <c r="GBY39" s="349"/>
      <c r="GBZ39" s="349"/>
      <c r="GCA39" s="349"/>
      <c r="GCB39" s="349"/>
      <c r="GCC39" s="349"/>
      <c r="GCD39" s="349"/>
      <c r="GCE39" s="349"/>
      <c r="GCF39" s="349"/>
      <c r="GCG39" s="349"/>
      <c r="GCH39" s="349"/>
      <c r="GCI39" s="349"/>
      <c r="GCJ39" s="349"/>
      <c r="GCK39" s="349"/>
      <c r="GCL39" s="349"/>
      <c r="GCM39" s="349"/>
      <c r="GCN39" s="349"/>
      <c r="GCO39" s="349"/>
      <c r="GCP39" s="349"/>
      <c r="GCQ39" s="349"/>
      <c r="GCR39" s="349"/>
      <c r="GCS39" s="349"/>
      <c r="GCT39" s="349"/>
      <c r="GCU39" s="349"/>
      <c r="GCV39" s="349"/>
      <c r="GCW39" s="349"/>
      <c r="GCX39" s="349"/>
      <c r="GCY39" s="349"/>
      <c r="GCZ39" s="349"/>
      <c r="GDA39" s="349"/>
      <c r="GDB39" s="349"/>
      <c r="GDC39" s="349"/>
      <c r="GDD39" s="349"/>
      <c r="GDE39" s="349"/>
      <c r="GDF39" s="349"/>
      <c r="GDG39" s="349"/>
      <c r="GDH39" s="349"/>
      <c r="GDI39" s="349"/>
      <c r="GDJ39" s="349"/>
      <c r="GDK39" s="349"/>
      <c r="GDL39" s="349"/>
      <c r="GDM39" s="349"/>
      <c r="GDN39" s="349"/>
      <c r="GDO39" s="349"/>
      <c r="GDP39" s="349"/>
      <c r="GDQ39" s="349"/>
      <c r="GDR39" s="349"/>
      <c r="GDS39" s="349"/>
      <c r="GDT39" s="349"/>
      <c r="GDU39" s="349"/>
      <c r="GDV39" s="349"/>
      <c r="GDW39" s="349"/>
      <c r="GDX39" s="349"/>
      <c r="GDY39" s="349"/>
      <c r="GDZ39" s="349"/>
      <c r="GEA39" s="349"/>
      <c r="GEB39" s="349"/>
      <c r="GEC39" s="349"/>
      <c r="GED39" s="349"/>
      <c r="GEE39" s="349"/>
      <c r="GEF39" s="349"/>
      <c r="GEG39" s="349"/>
      <c r="GEH39" s="349"/>
      <c r="GEI39" s="349"/>
      <c r="GEJ39" s="349"/>
      <c r="GEK39" s="349"/>
      <c r="GEL39" s="349"/>
      <c r="GEM39" s="349"/>
      <c r="GEN39" s="349"/>
      <c r="GEO39" s="349"/>
      <c r="GEP39" s="349"/>
      <c r="GEQ39" s="349"/>
      <c r="GER39" s="349"/>
      <c r="GES39" s="349"/>
      <c r="GET39" s="349"/>
      <c r="GEU39" s="349"/>
      <c r="GEV39" s="349"/>
      <c r="GEW39" s="349"/>
      <c r="GEX39" s="349"/>
      <c r="GEY39" s="349"/>
      <c r="GEZ39" s="349"/>
      <c r="GFA39" s="349"/>
      <c r="GFB39" s="349"/>
      <c r="GFC39" s="349"/>
      <c r="GFD39" s="349"/>
      <c r="GFE39" s="349"/>
      <c r="GFF39" s="349"/>
      <c r="GFG39" s="349"/>
      <c r="GFH39" s="349"/>
      <c r="GFI39" s="349"/>
      <c r="GFJ39" s="349"/>
      <c r="GFK39" s="349"/>
      <c r="GFL39" s="349"/>
      <c r="GFM39" s="349"/>
      <c r="GFN39" s="349"/>
      <c r="GFO39" s="349"/>
      <c r="GFP39" s="349"/>
      <c r="GFQ39" s="349"/>
      <c r="GFR39" s="349"/>
      <c r="GFS39" s="349"/>
      <c r="GFT39" s="349"/>
      <c r="GFU39" s="349"/>
      <c r="GFV39" s="349"/>
      <c r="GFW39" s="349"/>
      <c r="GFX39" s="349"/>
      <c r="GFY39" s="349"/>
      <c r="GFZ39" s="349"/>
      <c r="GGA39" s="349"/>
      <c r="GGB39" s="349"/>
      <c r="GGC39" s="349"/>
      <c r="GGD39" s="349"/>
      <c r="GGE39" s="349"/>
      <c r="GGF39" s="349"/>
      <c r="GGG39" s="349"/>
      <c r="GGH39" s="349"/>
      <c r="GGI39" s="349"/>
      <c r="GGJ39" s="349"/>
      <c r="GGK39" s="349"/>
      <c r="GGL39" s="349"/>
      <c r="GGM39" s="349"/>
      <c r="GGN39" s="349"/>
      <c r="GGO39" s="349"/>
      <c r="GGP39" s="349"/>
      <c r="GGQ39" s="349"/>
      <c r="GGR39" s="349"/>
      <c r="GGS39" s="349"/>
      <c r="GGT39" s="349"/>
      <c r="GGU39" s="349"/>
      <c r="GGV39" s="349"/>
      <c r="GGW39" s="349"/>
      <c r="GGX39" s="349"/>
      <c r="GGY39" s="349"/>
      <c r="GGZ39" s="349"/>
      <c r="GHA39" s="349"/>
      <c r="GHB39" s="349"/>
      <c r="GHC39" s="349"/>
      <c r="GHD39" s="349"/>
      <c r="GHE39" s="349"/>
      <c r="GHF39" s="349"/>
      <c r="GHG39" s="349"/>
      <c r="GHH39" s="349"/>
      <c r="GHI39" s="349"/>
      <c r="GHJ39" s="349"/>
      <c r="GHK39" s="349"/>
      <c r="GHL39" s="349"/>
      <c r="GHM39" s="349"/>
      <c r="GHN39" s="349"/>
      <c r="GHO39" s="349"/>
      <c r="GHP39" s="349"/>
      <c r="GHQ39" s="349"/>
      <c r="GHR39" s="349"/>
      <c r="GHS39" s="349"/>
      <c r="GHT39" s="349"/>
      <c r="GHU39" s="349"/>
      <c r="GHV39" s="349"/>
      <c r="GHW39" s="349"/>
      <c r="GHX39" s="349"/>
      <c r="GHY39" s="349"/>
      <c r="GHZ39" s="349"/>
      <c r="GIA39" s="349"/>
      <c r="GIB39" s="349"/>
      <c r="GIC39" s="349"/>
      <c r="GID39" s="349"/>
      <c r="GIE39" s="349"/>
      <c r="GIF39" s="349"/>
      <c r="GIG39" s="349"/>
      <c r="GIH39" s="349"/>
      <c r="GII39" s="349"/>
      <c r="GIJ39" s="349"/>
      <c r="GIK39" s="349"/>
      <c r="GIL39" s="349"/>
      <c r="GIM39" s="349"/>
      <c r="GIN39" s="349"/>
      <c r="GIO39" s="349"/>
      <c r="GIP39" s="349"/>
      <c r="GIQ39" s="349"/>
      <c r="GIR39" s="349"/>
      <c r="GIS39" s="349"/>
      <c r="GIT39" s="349"/>
      <c r="GIU39" s="349"/>
      <c r="GIV39" s="349"/>
      <c r="GIW39" s="349"/>
      <c r="GIX39" s="349"/>
      <c r="GIY39" s="349"/>
      <c r="GIZ39" s="349"/>
      <c r="GJA39" s="349"/>
      <c r="GJB39" s="349"/>
      <c r="GJC39" s="349"/>
      <c r="GJD39" s="349"/>
      <c r="GJE39" s="349"/>
      <c r="GJF39" s="349"/>
      <c r="GJG39" s="349"/>
      <c r="GJH39" s="349"/>
      <c r="GJI39" s="349"/>
      <c r="GJJ39" s="349"/>
      <c r="GJK39" s="349"/>
      <c r="GJL39" s="349"/>
      <c r="GJM39" s="349"/>
      <c r="GJN39" s="349"/>
      <c r="GJO39" s="349"/>
      <c r="GJP39" s="349"/>
      <c r="GJQ39" s="349"/>
      <c r="GJR39" s="349"/>
      <c r="GJS39" s="349"/>
      <c r="GJT39" s="349"/>
      <c r="GJU39" s="349"/>
      <c r="GJV39" s="349"/>
      <c r="GJW39" s="349"/>
      <c r="GJX39" s="349"/>
      <c r="GJY39" s="349"/>
      <c r="GJZ39" s="349"/>
      <c r="GKA39" s="349"/>
      <c r="GKB39" s="349"/>
      <c r="GKC39" s="349"/>
      <c r="GKD39" s="349"/>
      <c r="GKE39" s="349"/>
      <c r="GKF39" s="349"/>
      <c r="GKG39" s="349"/>
      <c r="GKH39" s="349"/>
      <c r="GKI39" s="349"/>
      <c r="GKJ39" s="349"/>
      <c r="GKK39" s="349"/>
      <c r="GKL39" s="349"/>
      <c r="GKM39" s="349"/>
      <c r="GKN39" s="349"/>
      <c r="GKO39" s="349"/>
      <c r="GKP39" s="349"/>
      <c r="GKQ39" s="349"/>
      <c r="GKR39" s="349"/>
      <c r="GKS39" s="349"/>
      <c r="GKT39" s="349"/>
      <c r="GKU39" s="349"/>
      <c r="GKV39" s="349"/>
      <c r="GKW39" s="349"/>
      <c r="GKX39" s="349"/>
      <c r="GKY39" s="349"/>
      <c r="GKZ39" s="349"/>
      <c r="GLA39" s="349"/>
      <c r="GLB39" s="349"/>
      <c r="GLC39" s="349"/>
      <c r="GLD39" s="349"/>
      <c r="GLE39" s="349"/>
      <c r="GLF39" s="349"/>
      <c r="GLG39" s="349"/>
      <c r="GLH39" s="349"/>
      <c r="GLI39" s="349"/>
      <c r="GLJ39" s="349"/>
      <c r="GLK39" s="349"/>
      <c r="GLL39" s="349"/>
      <c r="GLM39" s="349"/>
      <c r="GLN39" s="349"/>
      <c r="GLO39" s="349"/>
      <c r="GLP39" s="349"/>
      <c r="GLQ39" s="349"/>
      <c r="GLR39" s="349"/>
      <c r="GLS39" s="349"/>
      <c r="GLT39" s="349"/>
      <c r="GLU39" s="349"/>
      <c r="GLV39" s="349"/>
      <c r="GLW39" s="349"/>
      <c r="GLX39" s="349"/>
      <c r="GLY39" s="349"/>
      <c r="GLZ39" s="349"/>
      <c r="GMA39" s="349"/>
      <c r="GMB39" s="349"/>
      <c r="GMC39" s="349"/>
      <c r="GMD39" s="349"/>
      <c r="GME39" s="349"/>
      <c r="GMF39" s="349"/>
      <c r="GMG39" s="349"/>
      <c r="GMH39" s="349"/>
      <c r="GMI39" s="349"/>
      <c r="GMJ39" s="349"/>
      <c r="GMK39" s="349"/>
      <c r="GML39" s="349"/>
      <c r="GMM39" s="349"/>
      <c r="GMN39" s="349"/>
      <c r="GMO39" s="349"/>
      <c r="GMP39" s="349"/>
      <c r="GMQ39" s="349"/>
      <c r="GMR39" s="349"/>
      <c r="GMS39" s="349"/>
      <c r="GMT39" s="349"/>
      <c r="GMU39" s="349"/>
      <c r="GMV39" s="349"/>
      <c r="GMW39" s="349"/>
      <c r="GMX39" s="349"/>
      <c r="GMY39" s="349"/>
      <c r="GMZ39" s="349"/>
      <c r="GNA39" s="349"/>
      <c r="GNB39" s="349"/>
      <c r="GNC39" s="349"/>
      <c r="GND39" s="349"/>
      <c r="GNE39" s="349"/>
      <c r="GNF39" s="349"/>
      <c r="GNG39" s="349"/>
      <c r="GNH39" s="349"/>
      <c r="GNI39" s="349"/>
      <c r="GNJ39" s="349"/>
      <c r="GNK39" s="349"/>
      <c r="GNL39" s="349"/>
      <c r="GNM39" s="349"/>
      <c r="GNN39" s="349"/>
      <c r="GNO39" s="349"/>
      <c r="GNP39" s="349"/>
      <c r="GNQ39" s="349"/>
      <c r="GNR39" s="349"/>
      <c r="GNS39" s="349"/>
      <c r="GNT39" s="349"/>
      <c r="GNU39" s="349"/>
      <c r="GNV39" s="349"/>
      <c r="GNW39" s="349"/>
      <c r="GNX39" s="349"/>
      <c r="GNY39" s="349"/>
      <c r="GNZ39" s="349"/>
      <c r="GOA39" s="349"/>
      <c r="GOB39" s="349"/>
      <c r="GOC39" s="349"/>
      <c r="GOD39" s="349"/>
      <c r="GOE39" s="349"/>
      <c r="GOF39" s="349"/>
      <c r="GOG39" s="349"/>
      <c r="GOH39" s="349"/>
      <c r="GOI39" s="349"/>
      <c r="GOJ39" s="349"/>
      <c r="GOK39" s="349"/>
      <c r="GOL39" s="349"/>
      <c r="GOM39" s="349"/>
      <c r="GON39" s="349"/>
      <c r="GOO39" s="349"/>
      <c r="GOP39" s="349"/>
      <c r="GOQ39" s="349"/>
      <c r="GOR39" s="349"/>
      <c r="GOS39" s="349"/>
      <c r="GOT39" s="349"/>
      <c r="GOU39" s="349"/>
      <c r="GOV39" s="349"/>
      <c r="GOW39" s="349"/>
      <c r="GOX39" s="349"/>
      <c r="GOY39" s="349"/>
      <c r="GOZ39" s="349"/>
      <c r="GPA39" s="349"/>
      <c r="GPB39" s="349"/>
      <c r="GPC39" s="349"/>
      <c r="GPD39" s="349"/>
      <c r="GPE39" s="349"/>
      <c r="GPF39" s="349"/>
      <c r="GPG39" s="349"/>
      <c r="GPH39" s="349"/>
      <c r="GPI39" s="349"/>
      <c r="GPJ39" s="349"/>
      <c r="GPK39" s="349"/>
      <c r="GPL39" s="349"/>
      <c r="GPM39" s="349"/>
      <c r="GPN39" s="349"/>
      <c r="GPO39" s="349"/>
      <c r="GPP39" s="349"/>
      <c r="GPQ39" s="349"/>
      <c r="GPR39" s="349"/>
      <c r="GPS39" s="349"/>
      <c r="GPT39" s="349"/>
      <c r="GPU39" s="349"/>
      <c r="GPV39" s="349"/>
      <c r="GPW39" s="349"/>
      <c r="GPX39" s="349"/>
      <c r="GPY39" s="349"/>
      <c r="GPZ39" s="349"/>
      <c r="GQA39" s="349"/>
      <c r="GQB39" s="349"/>
      <c r="GQC39" s="349"/>
      <c r="GQD39" s="349"/>
      <c r="GQE39" s="349"/>
      <c r="GQF39" s="349"/>
      <c r="GQG39" s="349"/>
      <c r="GQH39" s="349"/>
      <c r="GQI39" s="349"/>
      <c r="GQJ39" s="349"/>
      <c r="GQK39" s="349"/>
      <c r="GQL39" s="349"/>
      <c r="GQM39" s="349"/>
      <c r="GQN39" s="349"/>
      <c r="GQO39" s="349"/>
      <c r="GQP39" s="349"/>
      <c r="GQQ39" s="349"/>
      <c r="GQR39" s="349"/>
      <c r="GQS39" s="349"/>
      <c r="GQT39" s="349"/>
      <c r="GQU39" s="349"/>
      <c r="GQV39" s="349"/>
      <c r="GQW39" s="349"/>
      <c r="GQX39" s="349"/>
      <c r="GQY39" s="349"/>
      <c r="GQZ39" s="349"/>
      <c r="GRA39" s="349"/>
      <c r="GRB39" s="349"/>
      <c r="GRC39" s="349"/>
      <c r="GRD39" s="349"/>
      <c r="GRE39" s="349"/>
      <c r="GRF39" s="349"/>
      <c r="GRG39" s="349"/>
      <c r="GRH39" s="349"/>
      <c r="GRI39" s="349"/>
      <c r="GRJ39" s="349"/>
      <c r="GRK39" s="349"/>
      <c r="GRL39" s="349"/>
      <c r="GRM39" s="349"/>
      <c r="GRN39" s="349"/>
      <c r="GRO39" s="349"/>
      <c r="GRP39" s="349"/>
      <c r="GRQ39" s="349"/>
      <c r="GRR39" s="349"/>
      <c r="GRS39" s="349"/>
      <c r="GRT39" s="349"/>
      <c r="GRU39" s="349"/>
      <c r="GRV39" s="349"/>
      <c r="GRW39" s="349"/>
      <c r="GRX39" s="349"/>
      <c r="GRY39" s="349"/>
      <c r="GRZ39" s="349"/>
      <c r="GSA39" s="349"/>
      <c r="GSB39" s="349"/>
      <c r="GSC39" s="349"/>
      <c r="GSD39" s="349"/>
      <c r="GSE39" s="349"/>
      <c r="GSF39" s="349"/>
      <c r="GSG39" s="349"/>
      <c r="GSH39" s="349"/>
      <c r="GSI39" s="349"/>
      <c r="GSJ39" s="349"/>
      <c r="GSK39" s="349"/>
      <c r="GSL39" s="349"/>
      <c r="GSM39" s="349"/>
      <c r="GSN39" s="349"/>
      <c r="GSO39" s="349"/>
      <c r="GSP39" s="349"/>
      <c r="GSQ39" s="349"/>
      <c r="GSR39" s="349"/>
      <c r="GSS39" s="349"/>
      <c r="GST39" s="349"/>
      <c r="GSU39" s="349"/>
      <c r="GSV39" s="349"/>
      <c r="GSW39" s="349"/>
      <c r="GSX39" s="349"/>
      <c r="GSY39" s="349"/>
      <c r="GSZ39" s="349"/>
      <c r="GTA39" s="349"/>
      <c r="GTB39" s="349"/>
      <c r="GTC39" s="349"/>
      <c r="GTD39" s="349"/>
      <c r="GTE39" s="349"/>
      <c r="GTF39" s="349"/>
      <c r="GTG39" s="349"/>
      <c r="GTH39" s="349"/>
      <c r="GTI39" s="349"/>
      <c r="GTJ39" s="349"/>
      <c r="GTK39" s="349"/>
      <c r="GTL39" s="349"/>
      <c r="GTM39" s="349"/>
      <c r="GTN39" s="349"/>
      <c r="GTO39" s="349"/>
      <c r="GTP39" s="349"/>
      <c r="GTQ39" s="349"/>
      <c r="GTR39" s="349"/>
      <c r="GTS39" s="349"/>
      <c r="GTT39" s="349"/>
      <c r="GTU39" s="349"/>
      <c r="GTV39" s="349"/>
      <c r="GTW39" s="349"/>
      <c r="GTX39" s="349"/>
      <c r="GTY39" s="349"/>
      <c r="GTZ39" s="349"/>
      <c r="GUA39" s="349"/>
      <c r="GUB39" s="349"/>
      <c r="GUC39" s="349"/>
      <c r="GUD39" s="349"/>
      <c r="GUE39" s="349"/>
      <c r="GUF39" s="349"/>
      <c r="GUG39" s="349"/>
      <c r="GUH39" s="349"/>
      <c r="GUI39" s="349"/>
      <c r="GUJ39" s="349"/>
      <c r="GUK39" s="349"/>
      <c r="GUL39" s="349"/>
      <c r="GUM39" s="349"/>
      <c r="GUN39" s="349"/>
      <c r="GUO39" s="349"/>
      <c r="GUP39" s="349"/>
      <c r="GUQ39" s="349"/>
      <c r="GUR39" s="349"/>
      <c r="GUS39" s="349"/>
      <c r="GUT39" s="349"/>
      <c r="GUU39" s="349"/>
      <c r="GUV39" s="349"/>
      <c r="GUW39" s="349"/>
      <c r="GUX39" s="349"/>
      <c r="GUY39" s="349"/>
      <c r="GUZ39" s="349"/>
      <c r="GVA39" s="349"/>
      <c r="GVB39" s="349"/>
      <c r="GVC39" s="349"/>
      <c r="GVD39" s="349"/>
      <c r="GVE39" s="349"/>
      <c r="GVF39" s="349"/>
      <c r="GVG39" s="349"/>
      <c r="GVH39" s="349"/>
      <c r="GVI39" s="349"/>
      <c r="GVJ39" s="349"/>
      <c r="GVK39" s="349"/>
      <c r="GVL39" s="349"/>
      <c r="GVM39" s="349"/>
      <c r="GVN39" s="349"/>
      <c r="GVO39" s="349"/>
      <c r="GVP39" s="349"/>
      <c r="GVQ39" s="349"/>
      <c r="GVR39" s="349"/>
      <c r="GVS39" s="349"/>
      <c r="GVT39" s="349"/>
      <c r="GVU39" s="349"/>
      <c r="GVV39" s="349"/>
      <c r="GVW39" s="349"/>
      <c r="GVX39" s="349"/>
      <c r="GVY39" s="349"/>
      <c r="GVZ39" s="349"/>
      <c r="GWA39" s="349"/>
      <c r="GWB39" s="349"/>
      <c r="GWC39" s="349"/>
      <c r="GWD39" s="349"/>
      <c r="GWE39" s="349"/>
      <c r="GWF39" s="349"/>
      <c r="GWG39" s="349"/>
      <c r="GWH39" s="349"/>
      <c r="GWI39" s="349"/>
      <c r="GWJ39" s="349"/>
      <c r="GWK39" s="349"/>
      <c r="GWL39" s="349"/>
      <c r="GWM39" s="349"/>
      <c r="GWN39" s="349"/>
      <c r="GWO39" s="349"/>
      <c r="GWP39" s="349"/>
      <c r="GWQ39" s="349"/>
      <c r="GWR39" s="349"/>
      <c r="GWS39" s="349"/>
      <c r="GWT39" s="349"/>
      <c r="GWU39" s="349"/>
      <c r="GWV39" s="349"/>
      <c r="GWW39" s="349"/>
      <c r="GWX39" s="349"/>
      <c r="GWY39" s="349"/>
      <c r="GWZ39" s="349"/>
      <c r="GXA39" s="349"/>
      <c r="GXB39" s="349"/>
      <c r="GXC39" s="349"/>
      <c r="GXD39" s="349"/>
      <c r="GXE39" s="349"/>
      <c r="GXF39" s="349"/>
      <c r="GXG39" s="349"/>
      <c r="GXH39" s="349"/>
      <c r="GXI39" s="349"/>
      <c r="GXJ39" s="349"/>
      <c r="GXK39" s="349"/>
      <c r="GXL39" s="349"/>
      <c r="GXM39" s="349"/>
      <c r="GXN39" s="349"/>
      <c r="GXO39" s="349"/>
      <c r="GXP39" s="349"/>
      <c r="GXQ39" s="349"/>
      <c r="GXR39" s="349"/>
      <c r="GXS39" s="349"/>
      <c r="GXT39" s="349"/>
      <c r="GXU39" s="349"/>
      <c r="GXV39" s="349"/>
      <c r="GXW39" s="349"/>
      <c r="GXX39" s="349"/>
      <c r="GXY39" s="349"/>
      <c r="GXZ39" s="349"/>
      <c r="GYA39" s="349"/>
      <c r="GYB39" s="349"/>
      <c r="GYC39" s="349"/>
      <c r="GYD39" s="349"/>
      <c r="GYE39" s="349"/>
      <c r="GYF39" s="349"/>
      <c r="GYG39" s="349"/>
      <c r="GYH39" s="349"/>
      <c r="GYI39" s="349"/>
      <c r="GYJ39" s="349"/>
      <c r="GYK39" s="349"/>
      <c r="GYL39" s="349"/>
      <c r="GYM39" s="349"/>
      <c r="GYN39" s="349"/>
      <c r="GYO39" s="349"/>
      <c r="GYP39" s="349"/>
      <c r="GYQ39" s="349"/>
      <c r="GYR39" s="349"/>
      <c r="GYS39" s="349"/>
      <c r="GYT39" s="349"/>
      <c r="GYU39" s="349"/>
      <c r="GYV39" s="349"/>
      <c r="GYW39" s="349"/>
      <c r="GYX39" s="349"/>
      <c r="GYY39" s="349"/>
      <c r="GYZ39" s="349"/>
      <c r="GZA39" s="349"/>
      <c r="GZB39" s="349"/>
      <c r="GZC39" s="349"/>
      <c r="GZD39" s="349"/>
      <c r="GZE39" s="349"/>
      <c r="GZF39" s="349"/>
      <c r="GZG39" s="349"/>
      <c r="GZH39" s="349"/>
      <c r="GZI39" s="349"/>
      <c r="GZJ39" s="349"/>
      <c r="GZK39" s="349"/>
      <c r="GZL39" s="349"/>
      <c r="GZM39" s="349"/>
      <c r="GZN39" s="349"/>
      <c r="GZO39" s="349"/>
      <c r="GZP39" s="349"/>
      <c r="GZQ39" s="349"/>
      <c r="GZR39" s="349"/>
      <c r="GZS39" s="349"/>
      <c r="GZT39" s="349"/>
      <c r="GZU39" s="349"/>
      <c r="GZV39" s="349"/>
      <c r="GZW39" s="349"/>
      <c r="GZX39" s="349"/>
      <c r="GZY39" s="349"/>
      <c r="GZZ39" s="349"/>
      <c r="HAA39" s="349"/>
      <c r="HAB39" s="349"/>
      <c r="HAC39" s="349"/>
      <c r="HAD39" s="349"/>
      <c r="HAE39" s="349"/>
      <c r="HAF39" s="349"/>
      <c r="HAG39" s="349"/>
      <c r="HAH39" s="349"/>
      <c r="HAI39" s="349"/>
      <c r="HAJ39" s="349"/>
      <c r="HAK39" s="349"/>
      <c r="HAL39" s="349"/>
      <c r="HAM39" s="349"/>
      <c r="HAN39" s="349"/>
      <c r="HAO39" s="349"/>
      <c r="HAP39" s="349"/>
      <c r="HAQ39" s="349"/>
      <c r="HAR39" s="349"/>
      <c r="HAS39" s="349"/>
      <c r="HAT39" s="349"/>
      <c r="HAU39" s="349"/>
      <c r="HAV39" s="349"/>
      <c r="HAW39" s="349"/>
      <c r="HAX39" s="349"/>
      <c r="HAY39" s="349"/>
      <c r="HAZ39" s="349"/>
      <c r="HBA39" s="349"/>
      <c r="HBB39" s="349"/>
      <c r="HBC39" s="349"/>
      <c r="HBD39" s="349"/>
      <c r="HBE39" s="349"/>
      <c r="HBF39" s="349"/>
      <c r="HBG39" s="349"/>
      <c r="HBH39" s="349"/>
      <c r="HBI39" s="349"/>
      <c r="HBJ39" s="349"/>
      <c r="HBK39" s="349"/>
      <c r="HBL39" s="349"/>
      <c r="HBM39" s="349"/>
      <c r="HBN39" s="349"/>
      <c r="HBO39" s="349"/>
      <c r="HBP39" s="349"/>
      <c r="HBQ39" s="349"/>
      <c r="HBR39" s="349"/>
      <c r="HBS39" s="349"/>
      <c r="HBT39" s="349"/>
      <c r="HBU39" s="349"/>
      <c r="HBV39" s="349"/>
      <c r="HBW39" s="349"/>
      <c r="HBX39" s="349"/>
      <c r="HBY39" s="349"/>
      <c r="HBZ39" s="349"/>
      <c r="HCA39" s="349"/>
      <c r="HCB39" s="349"/>
      <c r="HCC39" s="349"/>
      <c r="HCD39" s="349"/>
      <c r="HCE39" s="349"/>
      <c r="HCF39" s="349"/>
      <c r="HCG39" s="349"/>
      <c r="HCH39" s="349"/>
      <c r="HCI39" s="349"/>
      <c r="HCJ39" s="349"/>
      <c r="HCK39" s="349"/>
      <c r="HCL39" s="349"/>
      <c r="HCM39" s="349"/>
      <c r="HCN39" s="349"/>
      <c r="HCO39" s="349"/>
      <c r="HCP39" s="349"/>
      <c r="HCQ39" s="349"/>
      <c r="HCR39" s="349"/>
      <c r="HCS39" s="349"/>
      <c r="HCT39" s="349"/>
      <c r="HCU39" s="349"/>
      <c r="HCV39" s="349"/>
      <c r="HCW39" s="349"/>
      <c r="HCX39" s="349"/>
      <c r="HCY39" s="349"/>
      <c r="HCZ39" s="349"/>
      <c r="HDA39" s="349"/>
      <c r="HDB39" s="349"/>
      <c r="HDC39" s="349"/>
      <c r="HDD39" s="349"/>
      <c r="HDE39" s="349"/>
      <c r="HDF39" s="349"/>
      <c r="HDG39" s="349"/>
      <c r="HDH39" s="349"/>
      <c r="HDI39" s="349"/>
      <c r="HDJ39" s="349"/>
      <c r="HDK39" s="349"/>
      <c r="HDL39" s="349"/>
      <c r="HDM39" s="349"/>
      <c r="HDN39" s="349"/>
      <c r="HDO39" s="349"/>
      <c r="HDP39" s="349"/>
      <c r="HDQ39" s="349"/>
      <c r="HDR39" s="349"/>
      <c r="HDS39" s="349"/>
      <c r="HDT39" s="349"/>
      <c r="HDU39" s="349"/>
      <c r="HDV39" s="349"/>
      <c r="HDW39" s="349"/>
      <c r="HDX39" s="349"/>
      <c r="HDY39" s="349"/>
      <c r="HDZ39" s="349"/>
      <c r="HEA39" s="349"/>
      <c r="HEB39" s="349"/>
      <c r="HEC39" s="349"/>
      <c r="HED39" s="349"/>
      <c r="HEE39" s="349"/>
      <c r="HEF39" s="349"/>
      <c r="HEG39" s="349"/>
      <c r="HEH39" s="349"/>
      <c r="HEI39" s="349"/>
      <c r="HEJ39" s="349"/>
      <c r="HEK39" s="349"/>
      <c r="HEL39" s="349"/>
      <c r="HEM39" s="349"/>
      <c r="HEN39" s="349"/>
      <c r="HEO39" s="349"/>
      <c r="HEP39" s="349"/>
      <c r="HEQ39" s="349"/>
      <c r="HER39" s="349"/>
      <c r="HES39" s="349"/>
      <c r="HET39" s="349"/>
      <c r="HEU39" s="349"/>
      <c r="HEV39" s="349"/>
      <c r="HEW39" s="349"/>
      <c r="HEX39" s="349"/>
      <c r="HEY39" s="349"/>
      <c r="HEZ39" s="349"/>
      <c r="HFA39" s="349"/>
      <c r="HFB39" s="349"/>
      <c r="HFC39" s="349"/>
      <c r="HFD39" s="349"/>
      <c r="HFE39" s="349"/>
      <c r="HFF39" s="349"/>
      <c r="HFG39" s="349"/>
      <c r="HFH39" s="349"/>
      <c r="HFI39" s="349"/>
      <c r="HFJ39" s="349"/>
      <c r="HFK39" s="349"/>
      <c r="HFL39" s="349"/>
      <c r="HFM39" s="349"/>
      <c r="HFN39" s="349"/>
      <c r="HFO39" s="349"/>
      <c r="HFP39" s="349"/>
      <c r="HFQ39" s="349"/>
      <c r="HFR39" s="349"/>
      <c r="HFS39" s="349"/>
      <c r="HFT39" s="349"/>
      <c r="HFU39" s="349"/>
      <c r="HFV39" s="349"/>
      <c r="HFW39" s="349"/>
      <c r="HFX39" s="349"/>
      <c r="HFY39" s="349"/>
      <c r="HFZ39" s="349"/>
      <c r="HGA39" s="349"/>
      <c r="HGB39" s="349"/>
      <c r="HGC39" s="349"/>
      <c r="HGD39" s="349"/>
      <c r="HGE39" s="349"/>
      <c r="HGF39" s="349"/>
      <c r="HGG39" s="349"/>
      <c r="HGH39" s="349"/>
      <c r="HGI39" s="349"/>
      <c r="HGJ39" s="349"/>
      <c r="HGK39" s="349"/>
      <c r="HGL39" s="349"/>
      <c r="HGM39" s="349"/>
      <c r="HGN39" s="349"/>
      <c r="HGO39" s="349"/>
      <c r="HGP39" s="349"/>
      <c r="HGQ39" s="349"/>
      <c r="HGR39" s="349"/>
      <c r="HGS39" s="349"/>
      <c r="HGT39" s="349"/>
      <c r="HGU39" s="349"/>
      <c r="HGV39" s="349"/>
      <c r="HGW39" s="349"/>
      <c r="HGX39" s="349"/>
      <c r="HGY39" s="349"/>
      <c r="HGZ39" s="349"/>
      <c r="HHA39" s="349"/>
      <c r="HHB39" s="349"/>
      <c r="HHC39" s="349"/>
      <c r="HHD39" s="349"/>
      <c r="HHE39" s="349"/>
      <c r="HHF39" s="349"/>
      <c r="HHG39" s="349"/>
      <c r="HHH39" s="349"/>
      <c r="HHI39" s="349"/>
      <c r="HHJ39" s="349"/>
      <c r="HHK39" s="349"/>
      <c r="HHL39" s="349"/>
      <c r="HHM39" s="349"/>
      <c r="HHN39" s="349"/>
      <c r="HHO39" s="349"/>
      <c r="HHP39" s="349"/>
      <c r="HHQ39" s="349"/>
      <c r="HHR39" s="349"/>
      <c r="HHS39" s="349"/>
      <c r="HHT39" s="349"/>
      <c r="HHU39" s="349"/>
      <c r="HHV39" s="349"/>
      <c r="HHW39" s="349"/>
      <c r="HHX39" s="349"/>
      <c r="HHY39" s="349"/>
      <c r="HHZ39" s="349"/>
      <c r="HIA39" s="349"/>
      <c r="HIB39" s="349"/>
      <c r="HIC39" s="349"/>
      <c r="HID39" s="349"/>
      <c r="HIE39" s="349"/>
      <c r="HIF39" s="349"/>
      <c r="HIG39" s="349"/>
      <c r="HIH39" s="349"/>
      <c r="HII39" s="349"/>
      <c r="HIJ39" s="349"/>
      <c r="HIK39" s="349"/>
      <c r="HIL39" s="349"/>
      <c r="HIM39" s="349"/>
      <c r="HIN39" s="349"/>
      <c r="HIO39" s="349"/>
      <c r="HIP39" s="349"/>
      <c r="HIQ39" s="349"/>
      <c r="HIR39" s="349"/>
      <c r="HIS39" s="349"/>
      <c r="HIT39" s="349"/>
      <c r="HIU39" s="349"/>
      <c r="HIV39" s="349"/>
      <c r="HIW39" s="349"/>
      <c r="HIX39" s="349"/>
      <c r="HIY39" s="349"/>
      <c r="HIZ39" s="349"/>
      <c r="HJA39" s="349"/>
      <c r="HJB39" s="349"/>
      <c r="HJC39" s="349"/>
      <c r="HJD39" s="349"/>
      <c r="HJE39" s="349"/>
      <c r="HJF39" s="349"/>
      <c r="HJG39" s="349"/>
      <c r="HJH39" s="349"/>
      <c r="HJI39" s="349"/>
      <c r="HJJ39" s="349"/>
      <c r="HJK39" s="349"/>
      <c r="HJL39" s="349"/>
      <c r="HJM39" s="349"/>
      <c r="HJN39" s="349"/>
      <c r="HJO39" s="349"/>
      <c r="HJP39" s="349"/>
      <c r="HJQ39" s="349"/>
      <c r="HJR39" s="349"/>
      <c r="HJS39" s="349"/>
      <c r="HJT39" s="349"/>
      <c r="HJU39" s="349"/>
      <c r="HJV39" s="349"/>
      <c r="HJW39" s="349"/>
      <c r="HJX39" s="349"/>
      <c r="HJY39" s="349"/>
      <c r="HJZ39" s="349"/>
      <c r="HKA39" s="349"/>
      <c r="HKB39" s="349"/>
      <c r="HKC39" s="349"/>
      <c r="HKD39" s="349"/>
      <c r="HKE39" s="349"/>
      <c r="HKF39" s="349"/>
      <c r="HKG39" s="349"/>
      <c r="HKH39" s="349"/>
      <c r="HKI39" s="349"/>
      <c r="HKJ39" s="349"/>
      <c r="HKK39" s="349"/>
      <c r="HKL39" s="349"/>
      <c r="HKM39" s="349"/>
      <c r="HKN39" s="349"/>
      <c r="HKO39" s="349"/>
      <c r="HKP39" s="349"/>
      <c r="HKQ39" s="349"/>
      <c r="HKR39" s="349"/>
      <c r="HKS39" s="349"/>
      <c r="HKT39" s="349"/>
      <c r="HKU39" s="349"/>
      <c r="HKV39" s="349"/>
      <c r="HKW39" s="349"/>
      <c r="HKX39" s="349"/>
      <c r="HKY39" s="349"/>
      <c r="HKZ39" s="349"/>
      <c r="HLA39" s="349"/>
      <c r="HLB39" s="349"/>
      <c r="HLC39" s="349"/>
      <c r="HLD39" s="349"/>
      <c r="HLE39" s="349"/>
      <c r="HLF39" s="349"/>
      <c r="HLG39" s="349"/>
      <c r="HLH39" s="349"/>
      <c r="HLI39" s="349"/>
      <c r="HLJ39" s="349"/>
      <c r="HLK39" s="349"/>
      <c r="HLL39" s="349"/>
      <c r="HLM39" s="349"/>
      <c r="HLN39" s="349"/>
      <c r="HLO39" s="349"/>
      <c r="HLP39" s="349"/>
      <c r="HLQ39" s="349"/>
      <c r="HLR39" s="349"/>
      <c r="HLS39" s="349"/>
      <c r="HLT39" s="349"/>
      <c r="HLU39" s="349"/>
      <c r="HLV39" s="349"/>
      <c r="HLW39" s="349"/>
      <c r="HLX39" s="349"/>
      <c r="HLY39" s="349"/>
      <c r="HLZ39" s="349"/>
      <c r="HMA39" s="349"/>
      <c r="HMB39" s="349"/>
      <c r="HMC39" s="349"/>
      <c r="HMD39" s="349"/>
      <c r="HME39" s="349"/>
      <c r="HMF39" s="349"/>
      <c r="HMG39" s="349"/>
      <c r="HMH39" s="349"/>
      <c r="HMI39" s="349"/>
      <c r="HMJ39" s="349"/>
      <c r="HMK39" s="349"/>
      <c r="HML39" s="349"/>
      <c r="HMM39" s="349"/>
      <c r="HMN39" s="349"/>
      <c r="HMO39" s="349"/>
      <c r="HMP39" s="349"/>
      <c r="HMQ39" s="349"/>
      <c r="HMR39" s="349"/>
      <c r="HMS39" s="349"/>
      <c r="HMT39" s="349"/>
      <c r="HMU39" s="349"/>
      <c r="HMV39" s="349"/>
      <c r="HMW39" s="349"/>
      <c r="HMX39" s="349"/>
      <c r="HMY39" s="349"/>
      <c r="HMZ39" s="349"/>
      <c r="HNA39" s="349"/>
      <c r="HNB39" s="349"/>
      <c r="HNC39" s="349"/>
      <c r="HND39" s="349"/>
      <c r="HNE39" s="349"/>
      <c r="HNF39" s="349"/>
      <c r="HNG39" s="349"/>
      <c r="HNH39" s="349"/>
      <c r="HNI39" s="349"/>
      <c r="HNJ39" s="349"/>
      <c r="HNK39" s="349"/>
      <c r="HNL39" s="349"/>
      <c r="HNM39" s="349"/>
      <c r="HNN39" s="349"/>
      <c r="HNO39" s="349"/>
      <c r="HNP39" s="349"/>
      <c r="HNQ39" s="349"/>
      <c r="HNR39" s="349"/>
      <c r="HNS39" s="349"/>
      <c r="HNT39" s="349"/>
      <c r="HNU39" s="349"/>
      <c r="HNV39" s="349"/>
      <c r="HNW39" s="349"/>
      <c r="HNX39" s="349"/>
      <c r="HNY39" s="349"/>
      <c r="HNZ39" s="349"/>
      <c r="HOA39" s="349"/>
      <c r="HOB39" s="349"/>
      <c r="HOC39" s="349"/>
      <c r="HOD39" s="349"/>
      <c r="HOE39" s="349"/>
      <c r="HOF39" s="349"/>
      <c r="HOG39" s="349"/>
      <c r="HOH39" s="349"/>
      <c r="HOI39" s="349"/>
      <c r="HOJ39" s="349"/>
      <c r="HOK39" s="349"/>
      <c r="HOL39" s="349"/>
      <c r="HOM39" s="349"/>
      <c r="HON39" s="349"/>
      <c r="HOO39" s="349"/>
      <c r="HOP39" s="349"/>
      <c r="HOQ39" s="349"/>
      <c r="HOR39" s="349"/>
      <c r="HOS39" s="349"/>
      <c r="HOT39" s="349"/>
      <c r="HOU39" s="349"/>
      <c r="HOV39" s="349"/>
      <c r="HOW39" s="349"/>
      <c r="HOX39" s="349"/>
      <c r="HOY39" s="349"/>
      <c r="HOZ39" s="349"/>
      <c r="HPA39" s="349"/>
      <c r="HPB39" s="349"/>
      <c r="HPC39" s="349"/>
      <c r="HPD39" s="349"/>
      <c r="HPE39" s="349"/>
      <c r="HPF39" s="349"/>
      <c r="HPG39" s="349"/>
      <c r="HPH39" s="349"/>
      <c r="HPI39" s="349"/>
      <c r="HPJ39" s="349"/>
      <c r="HPK39" s="349"/>
      <c r="HPL39" s="349"/>
      <c r="HPM39" s="349"/>
      <c r="HPN39" s="349"/>
      <c r="HPO39" s="349"/>
      <c r="HPP39" s="349"/>
      <c r="HPQ39" s="349"/>
      <c r="HPR39" s="349"/>
      <c r="HPS39" s="349"/>
      <c r="HPT39" s="349"/>
      <c r="HPU39" s="349"/>
      <c r="HPV39" s="349"/>
      <c r="HPW39" s="349"/>
      <c r="HPX39" s="349"/>
      <c r="HPY39" s="349"/>
      <c r="HPZ39" s="349"/>
      <c r="HQA39" s="349"/>
      <c r="HQB39" s="349"/>
      <c r="HQC39" s="349"/>
      <c r="HQD39" s="349"/>
      <c r="HQE39" s="349"/>
      <c r="HQF39" s="349"/>
      <c r="HQG39" s="349"/>
      <c r="HQH39" s="349"/>
      <c r="HQI39" s="349"/>
      <c r="HQJ39" s="349"/>
      <c r="HQK39" s="349"/>
      <c r="HQL39" s="349"/>
      <c r="HQM39" s="349"/>
      <c r="HQN39" s="349"/>
      <c r="HQO39" s="349"/>
      <c r="HQP39" s="349"/>
      <c r="HQQ39" s="349"/>
      <c r="HQR39" s="349"/>
      <c r="HQS39" s="349"/>
      <c r="HQT39" s="349"/>
      <c r="HQU39" s="349"/>
      <c r="HQV39" s="349"/>
      <c r="HQW39" s="349"/>
      <c r="HQX39" s="349"/>
      <c r="HQY39" s="349"/>
      <c r="HQZ39" s="349"/>
      <c r="HRA39" s="349"/>
      <c r="HRB39" s="349"/>
      <c r="HRC39" s="349"/>
      <c r="HRD39" s="349"/>
      <c r="HRE39" s="349"/>
      <c r="HRF39" s="349"/>
      <c r="HRG39" s="349"/>
      <c r="HRH39" s="349"/>
      <c r="HRI39" s="349"/>
      <c r="HRJ39" s="349"/>
      <c r="HRK39" s="349"/>
      <c r="HRL39" s="349"/>
      <c r="HRM39" s="349"/>
      <c r="HRN39" s="349"/>
      <c r="HRO39" s="349"/>
      <c r="HRP39" s="349"/>
      <c r="HRQ39" s="349"/>
      <c r="HRR39" s="349"/>
      <c r="HRS39" s="349"/>
      <c r="HRT39" s="349"/>
      <c r="HRU39" s="349"/>
      <c r="HRV39" s="349"/>
      <c r="HRW39" s="349"/>
      <c r="HRX39" s="349"/>
      <c r="HRY39" s="349"/>
      <c r="HRZ39" s="349"/>
      <c r="HSA39" s="349"/>
      <c r="HSB39" s="349"/>
      <c r="HSC39" s="349"/>
      <c r="HSD39" s="349"/>
      <c r="HSE39" s="349"/>
      <c r="HSF39" s="349"/>
      <c r="HSG39" s="349"/>
      <c r="HSH39" s="349"/>
      <c r="HSI39" s="349"/>
      <c r="HSJ39" s="349"/>
      <c r="HSK39" s="349"/>
      <c r="HSL39" s="349"/>
      <c r="HSM39" s="349"/>
      <c r="HSN39" s="349"/>
      <c r="HSO39" s="349"/>
      <c r="HSP39" s="349"/>
      <c r="HSQ39" s="349"/>
      <c r="HSR39" s="349"/>
      <c r="HSS39" s="349"/>
      <c r="HST39" s="349"/>
      <c r="HSU39" s="349"/>
      <c r="HSV39" s="349"/>
      <c r="HSW39" s="349"/>
      <c r="HSX39" s="349"/>
      <c r="HSY39" s="349"/>
      <c r="HSZ39" s="349"/>
      <c r="HTA39" s="349"/>
      <c r="HTB39" s="349"/>
      <c r="HTC39" s="349"/>
      <c r="HTD39" s="349"/>
      <c r="HTE39" s="349"/>
      <c r="HTF39" s="349"/>
      <c r="HTG39" s="349"/>
      <c r="HTH39" s="349"/>
      <c r="HTI39" s="349"/>
      <c r="HTJ39" s="349"/>
      <c r="HTK39" s="349"/>
      <c r="HTL39" s="349"/>
      <c r="HTM39" s="349"/>
      <c r="HTN39" s="349"/>
      <c r="HTO39" s="349"/>
      <c r="HTP39" s="349"/>
      <c r="HTQ39" s="349"/>
      <c r="HTR39" s="349"/>
      <c r="HTS39" s="349"/>
      <c r="HTT39" s="349"/>
      <c r="HTU39" s="349"/>
      <c r="HTV39" s="349"/>
      <c r="HTW39" s="349"/>
      <c r="HTX39" s="349"/>
      <c r="HTY39" s="349"/>
      <c r="HTZ39" s="349"/>
      <c r="HUA39" s="349"/>
      <c r="HUB39" s="349"/>
      <c r="HUC39" s="349"/>
      <c r="HUD39" s="349"/>
      <c r="HUE39" s="349"/>
      <c r="HUF39" s="349"/>
      <c r="HUG39" s="349"/>
      <c r="HUH39" s="349"/>
      <c r="HUI39" s="349"/>
      <c r="HUJ39" s="349"/>
      <c r="HUK39" s="349"/>
      <c r="HUL39" s="349"/>
      <c r="HUM39" s="349"/>
      <c r="HUN39" s="349"/>
      <c r="HUO39" s="349"/>
      <c r="HUP39" s="349"/>
      <c r="HUQ39" s="349"/>
      <c r="HUR39" s="349"/>
      <c r="HUS39" s="349"/>
      <c r="HUT39" s="349"/>
      <c r="HUU39" s="349"/>
      <c r="HUV39" s="349"/>
      <c r="HUW39" s="349"/>
      <c r="HUX39" s="349"/>
      <c r="HUY39" s="349"/>
      <c r="HUZ39" s="349"/>
      <c r="HVA39" s="349"/>
      <c r="HVB39" s="349"/>
      <c r="HVC39" s="349"/>
      <c r="HVD39" s="349"/>
      <c r="HVE39" s="349"/>
      <c r="HVF39" s="349"/>
      <c r="HVG39" s="349"/>
      <c r="HVH39" s="349"/>
      <c r="HVI39" s="349"/>
      <c r="HVJ39" s="349"/>
      <c r="HVK39" s="349"/>
      <c r="HVL39" s="349"/>
      <c r="HVM39" s="349"/>
      <c r="HVN39" s="349"/>
      <c r="HVO39" s="349"/>
      <c r="HVP39" s="349"/>
      <c r="HVQ39" s="349"/>
      <c r="HVR39" s="349"/>
      <c r="HVS39" s="349"/>
      <c r="HVT39" s="349"/>
      <c r="HVU39" s="349"/>
      <c r="HVV39" s="349"/>
      <c r="HVW39" s="349"/>
      <c r="HVX39" s="349"/>
      <c r="HVY39" s="349"/>
      <c r="HVZ39" s="349"/>
      <c r="HWA39" s="349"/>
      <c r="HWB39" s="349"/>
      <c r="HWC39" s="349"/>
      <c r="HWD39" s="349"/>
      <c r="HWE39" s="349"/>
      <c r="HWF39" s="349"/>
      <c r="HWG39" s="349"/>
      <c r="HWH39" s="349"/>
      <c r="HWI39" s="349"/>
      <c r="HWJ39" s="349"/>
      <c r="HWK39" s="349"/>
      <c r="HWL39" s="349"/>
      <c r="HWM39" s="349"/>
      <c r="HWN39" s="349"/>
      <c r="HWO39" s="349"/>
      <c r="HWP39" s="349"/>
      <c r="HWQ39" s="349"/>
      <c r="HWR39" s="349"/>
      <c r="HWS39" s="349"/>
      <c r="HWT39" s="349"/>
      <c r="HWU39" s="349"/>
      <c r="HWV39" s="349"/>
      <c r="HWW39" s="349"/>
      <c r="HWX39" s="349"/>
      <c r="HWY39" s="349"/>
      <c r="HWZ39" s="349"/>
      <c r="HXA39" s="349"/>
      <c r="HXB39" s="349"/>
      <c r="HXC39" s="349"/>
      <c r="HXD39" s="349"/>
      <c r="HXE39" s="349"/>
      <c r="HXF39" s="349"/>
      <c r="HXG39" s="349"/>
      <c r="HXH39" s="349"/>
      <c r="HXI39" s="349"/>
      <c r="HXJ39" s="349"/>
      <c r="HXK39" s="349"/>
      <c r="HXL39" s="349"/>
      <c r="HXM39" s="349"/>
      <c r="HXN39" s="349"/>
      <c r="HXO39" s="349"/>
      <c r="HXP39" s="349"/>
      <c r="HXQ39" s="349"/>
      <c r="HXR39" s="349"/>
      <c r="HXS39" s="349"/>
      <c r="HXT39" s="349"/>
      <c r="HXU39" s="349"/>
      <c r="HXV39" s="349"/>
      <c r="HXW39" s="349"/>
      <c r="HXX39" s="349"/>
      <c r="HXY39" s="349"/>
      <c r="HXZ39" s="349"/>
      <c r="HYA39" s="349"/>
      <c r="HYB39" s="349"/>
      <c r="HYC39" s="349"/>
      <c r="HYD39" s="349"/>
      <c r="HYE39" s="349"/>
      <c r="HYF39" s="349"/>
      <c r="HYG39" s="349"/>
      <c r="HYH39" s="349"/>
      <c r="HYI39" s="349"/>
      <c r="HYJ39" s="349"/>
      <c r="HYK39" s="349"/>
      <c r="HYL39" s="349"/>
      <c r="HYM39" s="349"/>
      <c r="HYN39" s="349"/>
      <c r="HYO39" s="349"/>
      <c r="HYP39" s="349"/>
      <c r="HYQ39" s="349"/>
      <c r="HYR39" s="349"/>
      <c r="HYS39" s="349"/>
      <c r="HYT39" s="349"/>
      <c r="HYU39" s="349"/>
      <c r="HYV39" s="349"/>
      <c r="HYW39" s="349"/>
      <c r="HYX39" s="349"/>
      <c r="HYY39" s="349"/>
      <c r="HYZ39" s="349"/>
      <c r="HZA39" s="349"/>
      <c r="HZB39" s="349"/>
      <c r="HZC39" s="349"/>
      <c r="HZD39" s="349"/>
      <c r="HZE39" s="349"/>
      <c r="HZF39" s="349"/>
      <c r="HZG39" s="349"/>
      <c r="HZH39" s="349"/>
      <c r="HZI39" s="349"/>
      <c r="HZJ39" s="349"/>
      <c r="HZK39" s="349"/>
      <c r="HZL39" s="349"/>
      <c r="HZM39" s="349"/>
      <c r="HZN39" s="349"/>
      <c r="HZO39" s="349"/>
      <c r="HZP39" s="349"/>
      <c r="HZQ39" s="349"/>
      <c r="HZR39" s="349"/>
      <c r="HZS39" s="349"/>
      <c r="HZT39" s="349"/>
      <c r="HZU39" s="349"/>
      <c r="HZV39" s="349"/>
      <c r="HZW39" s="349"/>
      <c r="HZX39" s="349"/>
      <c r="HZY39" s="349"/>
      <c r="HZZ39" s="349"/>
      <c r="IAA39" s="349"/>
      <c r="IAB39" s="349"/>
      <c r="IAC39" s="349"/>
      <c r="IAD39" s="349"/>
      <c r="IAE39" s="349"/>
      <c r="IAF39" s="349"/>
      <c r="IAG39" s="349"/>
      <c r="IAH39" s="349"/>
      <c r="IAI39" s="349"/>
      <c r="IAJ39" s="349"/>
      <c r="IAK39" s="349"/>
      <c r="IAL39" s="349"/>
      <c r="IAM39" s="349"/>
      <c r="IAN39" s="349"/>
      <c r="IAO39" s="349"/>
      <c r="IAP39" s="349"/>
      <c r="IAQ39" s="349"/>
      <c r="IAR39" s="349"/>
      <c r="IAS39" s="349"/>
      <c r="IAT39" s="349"/>
      <c r="IAU39" s="349"/>
      <c r="IAV39" s="349"/>
      <c r="IAW39" s="349"/>
      <c r="IAX39" s="349"/>
      <c r="IAY39" s="349"/>
      <c r="IAZ39" s="349"/>
      <c r="IBA39" s="349"/>
      <c r="IBB39" s="349"/>
      <c r="IBC39" s="349"/>
      <c r="IBD39" s="349"/>
      <c r="IBE39" s="349"/>
      <c r="IBF39" s="349"/>
      <c r="IBG39" s="349"/>
      <c r="IBH39" s="349"/>
      <c r="IBI39" s="349"/>
      <c r="IBJ39" s="349"/>
      <c r="IBK39" s="349"/>
      <c r="IBL39" s="349"/>
      <c r="IBM39" s="349"/>
      <c r="IBN39" s="349"/>
      <c r="IBO39" s="349"/>
      <c r="IBP39" s="349"/>
      <c r="IBQ39" s="349"/>
      <c r="IBR39" s="349"/>
      <c r="IBS39" s="349"/>
      <c r="IBT39" s="349"/>
      <c r="IBU39" s="349"/>
      <c r="IBV39" s="349"/>
      <c r="IBW39" s="349"/>
      <c r="IBX39" s="349"/>
      <c r="IBY39" s="349"/>
      <c r="IBZ39" s="349"/>
      <c r="ICA39" s="349"/>
      <c r="ICB39" s="349"/>
      <c r="ICC39" s="349"/>
      <c r="ICD39" s="349"/>
      <c r="ICE39" s="349"/>
      <c r="ICF39" s="349"/>
      <c r="ICG39" s="349"/>
      <c r="ICH39" s="349"/>
      <c r="ICI39" s="349"/>
      <c r="ICJ39" s="349"/>
      <c r="ICK39" s="349"/>
      <c r="ICL39" s="349"/>
      <c r="ICM39" s="349"/>
      <c r="ICN39" s="349"/>
      <c r="ICO39" s="349"/>
      <c r="ICP39" s="349"/>
      <c r="ICQ39" s="349"/>
      <c r="ICR39" s="349"/>
      <c r="ICS39" s="349"/>
      <c r="ICT39" s="349"/>
      <c r="ICU39" s="349"/>
      <c r="ICV39" s="349"/>
      <c r="ICW39" s="349"/>
      <c r="ICX39" s="349"/>
      <c r="ICY39" s="349"/>
      <c r="ICZ39" s="349"/>
      <c r="IDA39" s="349"/>
      <c r="IDB39" s="349"/>
      <c r="IDC39" s="349"/>
      <c r="IDD39" s="349"/>
      <c r="IDE39" s="349"/>
      <c r="IDF39" s="349"/>
      <c r="IDG39" s="349"/>
      <c r="IDH39" s="349"/>
      <c r="IDI39" s="349"/>
      <c r="IDJ39" s="349"/>
      <c r="IDK39" s="349"/>
      <c r="IDL39" s="349"/>
      <c r="IDM39" s="349"/>
      <c r="IDN39" s="349"/>
      <c r="IDO39" s="349"/>
      <c r="IDP39" s="349"/>
      <c r="IDQ39" s="349"/>
      <c r="IDR39" s="349"/>
      <c r="IDS39" s="349"/>
      <c r="IDT39" s="349"/>
      <c r="IDU39" s="349"/>
      <c r="IDV39" s="349"/>
      <c r="IDW39" s="349"/>
      <c r="IDX39" s="349"/>
      <c r="IDY39" s="349"/>
      <c r="IDZ39" s="349"/>
      <c r="IEA39" s="349"/>
      <c r="IEB39" s="349"/>
      <c r="IEC39" s="349"/>
      <c r="IED39" s="349"/>
      <c r="IEE39" s="349"/>
      <c r="IEF39" s="349"/>
      <c r="IEG39" s="349"/>
      <c r="IEH39" s="349"/>
      <c r="IEI39" s="349"/>
      <c r="IEJ39" s="349"/>
      <c r="IEK39" s="349"/>
      <c r="IEL39" s="349"/>
      <c r="IEM39" s="349"/>
      <c r="IEN39" s="349"/>
      <c r="IEO39" s="349"/>
      <c r="IEP39" s="349"/>
      <c r="IEQ39" s="349"/>
      <c r="IER39" s="349"/>
      <c r="IES39" s="349"/>
      <c r="IET39" s="349"/>
      <c r="IEU39" s="349"/>
      <c r="IEV39" s="349"/>
      <c r="IEW39" s="349"/>
      <c r="IEX39" s="349"/>
      <c r="IEY39" s="349"/>
      <c r="IEZ39" s="349"/>
      <c r="IFA39" s="349"/>
      <c r="IFB39" s="349"/>
      <c r="IFC39" s="349"/>
      <c r="IFD39" s="349"/>
      <c r="IFE39" s="349"/>
      <c r="IFF39" s="349"/>
      <c r="IFG39" s="349"/>
      <c r="IFH39" s="349"/>
      <c r="IFI39" s="349"/>
      <c r="IFJ39" s="349"/>
      <c r="IFK39" s="349"/>
      <c r="IFL39" s="349"/>
      <c r="IFM39" s="349"/>
      <c r="IFN39" s="349"/>
      <c r="IFO39" s="349"/>
      <c r="IFP39" s="349"/>
      <c r="IFQ39" s="349"/>
      <c r="IFR39" s="349"/>
      <c r="IFS39" s="349"/>
      <c r="IFT39" s="349"/>
      <c r="IFU39" s="349"/>
      <c r="IFV39" s="349"/>
      <c r="IFW39" s="349"/>
      <c r="IFX39" s="349"/>
      <c r="IFY39" s="349"/>
      <c r="IFZ39" s="349"/>
      <c r="IGA39" s="349"/>
      <c r="IGB39" s="349"/>
      <c r="IGC39" s="349"/>
      <c r="IGD39" s="349"/>
      <c r="IGE39" s="349"/>
      <c r="IGF39" s="349"/>
      <c r="IGG39" s="349"/>
      <c r="IGH39" s="349"/>
      <c r="IGI39" s="349"/>
      <c r="IGJ39" s="349"/>
      <c r="IGK39" s="349"/>
      <c r="IGL39" s="349"/>
      <c r="IGM39" s="349"/>
      <c r="IGN39" s="349"/>
      <c r="IGO39" s="349"/>
      <c r="IGP39" s="349"/>
      <c r="IGQ39" s="349"/>
      <c r="IGR39" s="349"/>
      <c r="IGS39" s="349"/>
      <c r="IGT39" s="349"/>
      <c r="IGU39" s="349"/>
      <c r="IGV39" s="349"/>
      <c r="IGW39" s="349"/>
      <c r="IGX39" s="349"/>
      <c r="IGY39" s="349"/>
      <c r="IGZ39" s="349"/>
      <c r="IHA39" s="349"/>
      <c r="IHB39" s="349"/>
      <c r="IHC39" s="349"/>
      <c r="IHD39" s="349"/>
      <c r="IHE39" s="349"/>
      <c r="IHF39" s="349"/>
      <c r="IHG39" s="349"/>
      <c r="IHH39" s="349"/>
      <c r="IHI39" s="349"/>
      <c r="IHJ39" s="349"/>
      <c r="IHK39" s="349"/>
      <c r="IHL39" s="349"/>
      <c r="IHM39" s="349"/>
      <c r="IHN39" s="349"/>
      <c r="IHO39" s="349"/>
      <c r="IHP39" s="349"/>
      <c r="IHQ39" s="349"/>
      <c r="IHR39" s="349"/>
      <c r="IHS39" s="349"/>
      <c r="IHT39" s="349"/>
      <c r="IHU39" s="349"/>
      <c r="IHV39" s="349"/>
      <c r="IHW39" s="349"/>
      <c r="IHX39" s="349"/>
      <c r="IHY39" s="349"/>
      <c r="IHZ39" s="349"/>
      <c r="IIA39" s="349"/>
      <c r="IIB39" s="349"/>
      <c r="IIC39" s="349"/>
      <c r="IID39" s="349"/>
      <c r="IIE39" s="349"/>
      <c r="IIF39" s="349"/>
      <c r="IIG39" s="349"/>
      <c r="IIH39" s="349"/>
      <c r="III39" s="349"/>
      <c r="IIJ39" s="349"/>
      <c r="IIK39" s="349"/>
      <c r="IIL39" s="349"/>
      <c r="IIM39" s="349"/>
      <c r="IIN39" s="349"/>
      <c r="IIO39" s="349"/>
      <c r="IIP39" s="349"/>
      <c r="IIQ39" s="349"/>
      <c r="IIR39" s="349"/>
      <c r="IIS39" s="349"/>
      <c r="IIT39" s="349"/>
      <c r="IIU39" s="349"/>
      <c r="IIV39" s="349"/>
      <c r="IIW39" s="349"/>
      <c r="IIX39" s="349"/>
      <c r="IIY39" s="349"/>
      <c r="IIZ39" s="349"/>
      <c r="IJA39" s="349"/>
      <c r="IJB39" s="349"/>
      <c r="IJC39" s="349"/>
      <c r="IJD39" s="349"/>
      <c r="IJE39" s="349"/>
      <c r="IJF39" s="349"/>
      <c r="IJG39" s="349"/>
      <c r="IJH39" s="349"/>
      <c r="IJI39" s="349"/>
      <c r="IJJ39" s="349"/>
      <c r="IJK39" s="349"/>
      <c r="IJL39" s="349"/>
      <c r="IJM39" s="349"/>
      <c r="IJN39" s="349"/>
      <c r="IJO39" s="349"/>
      <c r="IJP39" s="349"/>
      <c r="IJQ39" s="349"/>
      <c r="IJR39" s="349"/>
      <c r="IJS39" s="349"/>
      <c r="IJT39" s="349"/>
      <c r="IJU39" s="349"/>
      <c r="IJV39" s="349"/>
      <c r="IJW39" s="349"/>
      <c r="IJX39" s="349"/>
      <c r="IJY39" s="349"/>
      <c r="IJZ39" s="349"/>
      <c r="IKA39" s="349"/>
      <c r="IKB39" s="349"/>
      <c r="IKC39" s="349"/>
      <c r="IKD39" s="349"/>
      <c r="IKE39" s="349"/>
      <c r="IKF39" s="349"/>
      <c r="IKG39" s="349"/>
      <c r="IKH39" s="349"/>
      <c r="IKI39" s="349"/>
      <c r="IKJ39" s="349"/>
      <c r="IKK39" s="349"/>
      <c r="IKL39" s="349"/>
      <c r="IKM39" s="349"/>
      <c r="IKN39" s="349"/>
      <c r="IKO39" s="349"/>
      <c r="IKP39" s="349"/>
      <c r="IKQ39" s="349"/>
      <c r="IKR39" s="349"/>
      <c r="IKS39" s="349"/>
      <c r="IKT39" s="349"/>
      <c r="IKU39" s="349"/>
      <c r="IKV39" s="349"/>
      <c r="IKW39" s="349"/>
      <c r="IKX39" s="349"/>
      <c r="IKY39" s="349"/>
      <c r="IKZ39" s="349"/>
      <c r="ILA39" s="349"/>
      <c r="ILB39" s="349"/>
      <c r="ILC39" s="349"/>
      <c r="ILD39" s="349"/>
      <c r="ILE39" s="349"/>
      <c r="ILF39" s="349"/>
      <c r="ILG39" s="349"/>
      <c r="ILH39" s="349"/>
      <c r="ILI39" s="349"/>
      <c r="ILJ39" s="349"/>
      <c r="ILK39" s="349"/>
      <c r="ILL39" s="349"/>
      <c r="ILM39" s="349"/>
      <c r="ILN39" s="349"/>
      <c r="ILO39" s="349"/>
      <c r="ILP39" s="349"/>
      <c r="ILQ39" s="349"/>
      <c r="ILR39" s="349"/>
      <c r="ILS39" s="349"/>
      <c r="ILT39" s="349"/>
      <c r="ILU39" s="349"/>
      <c r="ILV39" s="349"/>
      <c r="ILW39" s="349"/>
      <c r="ILX39" s="349"/>
      <c r="ILY39" s="349"/>
      <c r="ILZ39" s="349"/>
      <c r="IMA39" s="349"/>
      <c r="IMB39" s="349"/>
      <c r="IMC39" s="349"/>
      <c r="IMD39" s="349"/>
      <c r="IME39" s="349"/>
      <c r="IMF39" s="349"/>
      <c r="IMG39" s="349"/>
      <c r="IMH39" s="349"/>
      <c r="IMI39" s="349"/>
      <c r="IMJ39" s="349"/>
      <c r="IMK39" s="349"/>
      <c r="IML39" s="349"/>
      <c r="IMM39" s="349"/>
      <c r="IMN39" s="349"/>
      <c r="IMO39" s="349"/>
      <c r="IMP39" s="349"/>
      <c r="IMQ39" s="349"/>
      <c r="IMR39" s="349"/>
      <c r="IMS39" s="349"/>
      <c r="IMT39" s="349"/>
      <c r="IMU39" s="349"/>
      <c r="IMV39" s="349"/>
      <c r="IMW39" s="349"/>
      <c r="IMX39" s="349"/>
      <c r="IMY39" s="349"/>
      <c r="IMZ39" s="349"/>
      <c r="INA39" s="349"/>
      <c r="INB39" s="349"/>
      <c r="INC39" s="349"/>
      <c r="IND39" s="349"/>
      <c r="INE39" s="349"/>
      <c r="INF39" s="349"/>
      <c r="ING39" s="349"/>
      <c r="INH39" s="349"/>
      <c r="INI39" s="349"/>
      <c r="INJ39" s="349"/>
      <c r="INK39" s="349"/>
      <c r="INL39" s="349"/>
      <c r="INM39" s="349"/>
      <c r="INN39" s="349"/>
      <c r="INO39" s="349"/>
      <c r="INP39" s="349"/>
      <c r="INQ39" s="349"/>
      <c r="INR39" s="349"/>
      <c r="INS39" s="349"/>
      <c r="INT39" s="349"/>
      <c r="INU39" s="349"/>
      <c r="INV39" s="349"/>
      <c r="INW39" s="349"/>
      <c r="INX39" s="349"/>
      <c r="INY39" s="349"/>
      <c r="INZ39" s="349"/>
      <c r="IOA39" s="349"/>
      <c r="IOB39" s="349"/>
      <c r="IOC39" s="349"/>
      <c r="IOD39" s="349"/>
      <c r="IOE39" s="349"/>
      <c r="IOF39" s="349"/>
      <c r="IOG39" s="349"/>
      <c r="IOH39" s="349"/>
      <c r="IOI39" s="349"/>
      <c r="IOJ39" s="349"/>
      <c r="IOK39" s="349"/>
      <c r="IOL39" s="349"/>
      <c r="IOM39" s="349"/>
      <c r="ION39" s="349"/>
      <c r="IOO39" s="349"/>
      <c r="IOP39" s="349"/>
      <c r="IOQ39" s="349"/>
      <c r="IOR39" s="349"/>
      <c r="IOS39" s="349"/>
      <c r="IOT39" s="349"/>
      <c r="IOU39" s="349"/>
      <c r="IOV39" s="349"/>
      <c r="IOW39" s="349"/>
      <c r="IOX39" s="349"/>
      <c r="IOY39" s="349"/>
      <c r="IOZ39" s="349"/>
      <c r="IPA39" s="349"/>
      <c r="IPB39" s="349"/>
      <c r="IPC39" s="349"/>
      <c r="IPD39" s="349"/>
      <c r="IPE39" s="349"/>
      <c r="IPF39" s="349"/>
      <c r="IPG39" s="349"/>
      <c r="IPH39" s="349"/>
      <c r="IPI39" s="349"/>
      <c r="IPJ39" s="349"/>
      <c r="IPK39" s="349"/>
      <c r="IPL39" s="349"/>
      <c r="IPM39" s="349"/>
      <c r="IPN39" s="349"/>
      <c r="IPO39" s="349"/>
      <c r="IPP39" s="349"/>
      <c r="IPQ39" s="349"/>
      <c r="IPR39" s="349"/>
      <c r="IPS39" s="349"/>
      <c r="IPT39" s="349"/>
      <c r="IPU39" s="349"/>
      <c r="IPV39" s="349"/>
      <c r="IPW39" s="349"/>
      <c r="IPX39" s="349"/>
      <c r="IPY39" s="349"/>
      <c r="IPZ39" s="349"/>
      <c r="IQA39" s="349"/>
      <c r="IQB39" s="349"/>
      <c r="IQC39" s="349"/>
      <c r="IQD39" s="349"/>
      <c r="IQE39" s="349"/>
      <c r="IQF39" s="349"/>
      <c r="IQG39" s="349"/>
      <c r="IQH39" s="349"/>
      <c r="IQI39" s="349"/>
      <c r="IQJ39" s="349"/>
      <c r="IQK39" s="349"/>
      <c r="IQL39" s="349"/>
      <c r="IQM39" s="349"/>
      <c r="IQN39" s="349"/>
      <c r="IQO39" s="349"/>
      <c r="IQP39" s="349"/>
      <c r="IQQ39" s="349"/>
      <c r="IQR39" s="349"/>
      <c r="IQS39" s="349"/>
      <c r="IQT39" s="349"/>
      <c r="IQU39" s="349"/>
      <c r="IQV39" s="349"/>
      <c r="IQW39" s="349"/>
      <c r="IQX39" s="349"/>
      <c r="IQY39" s="349"/>
      <c r="IQZ39" s="349"/>
      <c r="IRA39" s="349"/>
      <c r="IRB39" s="349"/>
      <c r="IRC39" s="349"/>
      <c r="IRD39" s="349"/>
      <c r="IRE39" s="349"/>
      <c r="IRF39" s="349"/>
      <c r="IRG39" s="349"/>
      <c r="IRH39" s="349"/>
      <c r="IRI39" s="349"/>
      <c r="IRJ39" s="349"/>
      <c r="IRK39" s="349"/>
      <c r="IRL39" s="349"/>
      <c r="IRM39" s="349"/>
      <c r="IRN39" s="349"/>
      <c r="IRO39" s="349"/>
      <c r="IRP39" s="349"/>
      <c r="IRQ39" s="349"/>
      <c r="IRR39" s="349"/>
      <c r="IRS39" s="349"/>
      <c r="IRT39" s="349"/>
      <c r="IRU39" s="349"/>
      <c r="IRV39" s="349"/>
      <c r="IRW39" s="349"/>
      <c r="IRX39" s="349"/>
      <c r="IRY39" s="349"/>
      <c r="IRZ39" s="349"/>
      <c r="ISA39" s="349"/>
      <c r="ISB39" s="349"/>
      <c r="ISC39" s="349"/>
      <c r="ISD39" s="349"/>
      <c r="ISE39" s="349"/>
      <c r="ISF39" s="349"/>
      <c r="ISG39" s="349"/>
      <c r="ISH39" s="349"/>
      <c r="ISI39" s="349"/>
      <c r="ISJ39" s="349"/>
      <c r="ISK39" s="349"/>
      <c r="ISL39" s="349"/>
      <c r="ISM39" s="349"/>
      <c r="ISN39" s="349"/>
      <c r="ISO39" s="349"/>
      <c r="ISP39" s="349"/>
      <c r="ISQ39" s="349"/>
      <c r="ISR39" s="349"/>
      <c r="ISS39" s="349"/>
      <c r="IST39" s="349"/>
      <c r="ISU39" s="349"/>
      <c r="ISV39" s="349"/>
      <c r="ISW39" s="349"/>
      <c r="ISX39" s="349"/>
      <c r="ISY39" s="349"/>
      <c r="ISZ39" s="349"/>
      <c r="ITA39" s="349"/>
      <c r="ITB39" s="349"/>
      <c r="ITC39" s="349"/>
      <c r="ITD39" s="349"/>
      <c r="ITE39" s="349"/>
      <c r="ITF39" s="349"/>
      <c r="ITG39" s="349"/>
      <c r="ITH39" s="349"/>
      <c r="ITI39" s="349"/>
      <c r="ITJ39" s="349"/>
      <c r="ITK39" s="349"/>
      <c r="ITL39" s="349"/>
      <c r="ITM39" s="349"/>
      <c r="ITN39" s="349"/>
      <c r="ITO39" s="349"/>
      <c r="ITP39" s="349"/>
      <c r="ITQ39" s="349"/>
      <c r="ITR39" s="349"/>
      <c r="ITS39" s="349"/>
      <c r="ITT39" s="349"/>
      <c r="ITU39" s="349"/>
      <c r="ITV39" s="349"/>
      <c r="ITW39" s="349"/>
      <c r="ITX39" s="349"/>
      <c r="ITY39" s="349"/>
      <c r="ITZ39" s="349"/>
      <c r="IUA39" s="349"/>
      <c r="IUB39" s="349"/>
      <c r="IUC39" s="349"/>
      <c r="IUD39" s="349"/>
      <c r="IUE39" s="349"/>
      <c r="IUF39" s="349"/>
      <c r="IUG39" s="349"/>
      <c r="IUH39" s="349"/>
      <c r="IUI39" s="349"/>
      <c r="IUJ39" s="349"/>
      <c r="IUK39" s="349"/>
      <c r="IUL39" s="349"/>
      <c r="IUM39" s="349"/>
      <c r="IUN39" s="349"/>
      <c r="IUO39" s="349"/>
      <c r="IUP39" s="349"/>
      <c r="IUQ39" s="349"/>
      <c r="IUR39" s="349"/>
      <c r="IUS39" s="349"/>
      <c r="IUT39" s="349"/>
      <c r="IUU39" s="349"/>
      <c r="IUV39" s="349"/>
      <c r="IUW39" s="349"/>
      <c r="IUX39" s="349"/>
      <c r="IUY39" s="349"/>
      <c r="IUZ39" s="349"/>
      <c r="IVA39" s="349"/>
      <c r="IVB39" s="349"/>
      <c r="IVC39" s="349"/>
      <c r="IVD39" s="349"/>
      <c r="IVE39" s="349"/>
      <c r="IVF39" s="349"/>
      <c r="IVG39" s="349"/>
      <c r="IVH39" s="349"/>
      <c r="IVI39" s="349"/>
      <c r="IVJ39" s="349"/>
      <c r="IVK39" s="349"/>
      <c r="IVL39" s="349"/>
      <c r="IVM39" s="349"/>
      <c r="IVN39" s="349"/>
      <c r="IVO39" s="349"/>
      <c r="IVP39" s="349"/>
      <c r="IVQ39" s="349"/>
      <c r="IVR39" s="349"/>
      <c r="IVS39" s="349"/>
      <c r="IVT39" s="349"/>
      <c r="IVU39" s="349"/>
      <c r="IVV39" s="349"/>
      <c r="IVW39" s="349"/>
      <c r="IVX39" s="349"/>
      <c r="IVY39" s="349"/>
      <c r="IVZ39" s="349"/>
      <c r="IWA39" s="349"/>
      <c r="IWB39" s="349"/>
      <c r="IWC39" s="349"/>
      <c r="IWD39" s="349"/>
      <c r="IWE39" s="349"/>
      <c r="IWF39" s="349"/>
      <c r="IWG39" s="349"/>
      <c r="IWH39" s="349"/>
      <c r="IWI39" s="349"/>
      <c r="IWJ39" s="349"/>
      <c r="IWK39" s="349"/>
      <c r="IWL39" s="349"/>
      <c r="IWM39" s="349"/>
      <c r="IWN39" s="349"/>
      <c r="IWO39" s="349"/>
      <c r="IWP39" s="349"/>
      <c r="IWQ39" s="349"/>
      <c r="IWR39" s="349"/>
      <c r="IWS39" s="349"/>
      <c r="IWT39" s="349"/>
      <c r="IWU39" s="349"/>
      <c r="IWV39" s="349"/>
      <c r="IWW39" s="349"/>
      <c r="IWX39" s="349"/>
      <c r="IWY39" s="349"/>
      <c r="IWZ39" s="349"/>
      <c r="IXA39" s="349"/>
      <c r="IXB39" s="349"/>
      <c r="IXC39" s="349"/>
      <c r="IXD39" s="349"/>
      <c r="IXE39" s="349"/>
      <c r="IXF39" s="349"/>
      <c r="IXG39" s="349"/>
      <c r="IXH39" s="349"/>
      <c r="IXI39" s="349"/>
      <c r="IXJ39" s="349"/>
      <c r="IXK39" s="349"/>
      <c r="IXL39" s="349"/>
      <c r="IXM39" s="349"/>
      <c r="IXN39" s="349"/>
      <c r="IXO39" s="349"/>
      <c r="IXP39" s="349"/>
      <c r="IXQ39" s="349"/>
      <c r="IXR39" s="349"/>
      <c r="IXS39" s="349"/>
      <c r="IXT39" s="349"/>
      <c r="IXU39" s="349"/>
      <c r="IXV39" s="349"/>
      <c r="IXW39" s="349"/>
      <c r="IXX39" s="349"/>
      <c r="IXY39" s="349"/>
      <c r="IXZ39" s="349"/>
      <c r="IYA39" s="349"/>
      <c r="IYB39" s="349"/>
      <c r="IYC39" s="349"/>
      <c r="IYD39" s="349"/>
      <c r="IYE39" s="349"/>
      <c r="IYF39" s="349"/>
      <c r="IYG39" s="349"/>
      <c r="IYH39" s="349"/>
      <c r="IYI39" s="349"/>
      <c r="IYJ39" s="349"/>
      <c r="IYK39" s="349"/>
      <c r="IYL39" s="349"/>
      <c r="IYM39" s="349"/>
      <c r="IYN39" s="349"/>
      <c r="IYO39" s="349"/>
      <c r="IYP39" s="349"/>
      <c r="IYQ39" s="349"/>
      <c r="IYR39" s="349"/>
      <c r="IYS39" s="349"/>
      <c r="IYT39" s="349"/>
      <c r="IYU39" s="349"/>
      <c r="IYV39" s="349"/>
      <c r="IYW39" s="349"/>
      <c r="IYX39" s="349"/>
      <c r="IYY39" s="349"/>
      <c r="IYZ39" s="349"/>
      <c r="IZA39" s="349"/>
      <c r="IZB39" s="349"/>
      <c r="IZC39" s="349"/>
      <c r="IZD39" s="349"/>
      <c r="IZE39" s="349"/>
      <c r="IZF39" s="349"/>
      <c r="IZG39" s="349"/>
      <c r="IZH39" s="349"/>
      <c r="IZI39" s="349"/>
      <c r="IZJ39" s="349"/>
      <c r="IZK39" s="349"/>
      <c r="IZL39" s="349"/>
      <c r="IZM39" s="349"/>
      <c r="IZN39" s="349"/>
      <c r="IZO39" s="349"/>
      <c r="IZP39" s="349"/>
      <c r="IZQ39" s="349"/>
      <c r="IZR39" s="349"/>
      <c r="IZS39" s="349"/>
      <c r="IZT39" s="349"/>
      <c r="IZU39" s="349"/>
      <c r="IZV39" s="349"/>
      <c r="IZW39" s="349"/>
      <c r="IZX39" s="349"/>
      <c r="IZY39" s="349"/>
      <c r="IZZ39" s="349"/>
      <c r="JAA39" s="349"/>
      <c r="JAB39" s="349"/>
      <c r="JAC39" s="349"/>
      <c r="JAD39" s="349"/>
      <c r="JAE39" s="349"/>
      <c r="JAF39" s="349"/>
      <c r="JAG39" s="349"/>
      <c r="JAH39" s="349"/>
      <c r="JAI39" s="349"/>
      <c r="JAJ39" s="349"/>
      <c r="JAK39" s="349"/>
      <c r="JAL39" s="349"/>
      <c r="JAM39" s="349"/>
      <c r="JAN39" s="349"/>
      <c r="JAO39" s="349"/>
      <c r="JAP39" s="349"/>
      <c r="JAQ39" s="349"/>
      <c r="JAR39" s="349"/>
      <c r="JAS39" s="349"/>
      <c r="JAT39" s="349"/>
      <c r="JAU39" s="349"/>
      <c r="JAV39" s="349"/>
      <c r="JAW39" s="349"/>
      <c r="JAX39" s="349"/>
      <c r="JAY39" s="349"/>
      <c r="JAZ39" s="349"/>
      <c r="JBA39" s="349"/>
      <c r="JBB39" s="349"/>
      <c r="JBC39" s="349"/>
      <c r="JBD39" s="349"/>
      <c r="JBE39" s="349"/>
      <c r="JBF39" s="349"/>
      <c r="JBG39" s="349"/>
      <c r="JBH39" s="349"/>
      <c r="JBI39" s="349"/>
      <c r="JBJ39" s="349"/>
      <c r="JBK39" s="349"/>
      <c r="JBL39" s="349"/>
      <c r="JBM39" s="349"/>
      <c r="JBN39" s="349"/>
      <c r="JBO39" s="349"/>
      <c r="JBP39" s="349"/>
      <c r="JBQ39" s="349"/>
      <c r="JBR39" s="349"/>
      <c r="JBS39" s="349"/>
      <c r="JBT39" s="349"/>
      <c r="JBU39" s="349"/>
      <c r="JBV39" s="349"/>
      <c r="JBW39" s="349"/>
      <c r="JBX39" s="349"/>
      <c r="JBY39" s="349"/>
      <c r="JBZ39" s="349"/>
      <c r="JCA39" s="349"/>
      <c r="JCB39" s="349"/>
      <c r="JCC39" s="349"/>
      <c r="JCD39" s="349"/>
      <c r="JCE39" s="349"/>
      <c r="JCF39" s="349"/>
      <c r="JCG39" s="349"/>
      <c r="JCH39" s="349"/>
      <c r="JCI39" s="349"/>
      <c r="JCJ39" s="349"/>
      <c r="JCK39" s="349"/>
      <c r="JCL39" s="349"/>
      <c r="JCM39" s="349"/>
      <c r="JCN39" s="349"/>
      <c r="JCO39" s="349"/>
      <c r="JCP39" s="349"/>
      <c r="JCQ39" s="349"/>
      <c r="JCR39" s="349"/>
      <c r="JCS39" s="349"/>
      <c r="JCT39" s="349"/>
      <c r="JCU39" s="349"/>
      <c r="JCV39" s="349"/>
      <c r="JCW39" s="349"/>
      <c r="JCX39" s="349"/>
      <c r="JCY39" s="349"/>
      <c r="JCZ39" s="349"/>
      <c r="JDA39" s="349"/>
      <c r="JDB39" s="349"/>
      <c r="JDC39" s="349"/>
      <c r="JDD39" s="349"/>
      <c r="JDE39" s="349"/>
      <c r="JDF39" s="349"/>
      <c r="JDG39" s="349"/>
      <c r="JDH39" s="349"/>
      <c r="JDI39" s="349"/>
      <c r="JDJ39" s="349"/>
      <c r="JDK39" s="349"/>
      <c r="JDL39" s="349"/>
      <c r="JDM39" s="349"/>
      <c r="JDN39" s="349"/>
      <c r="JDO39" s="349"/>
      <c r="JDP39" s="349"/>
      <c r="JDQ39" s="349"/>
      <c r="JDR39" s="349"/>
      <c r="JDS39" s="349"/>
      <c r="JDT39" s="349"/>
      <c r="JDU39" s="349"/>
      <c r="JDV39" s="349"/>
      <c r="JDW39" s="349"/>
      <c r="JDX39" s="349"/>
      <c r="JDY39" s="349"/>
      <c r="JDZ39" s="349"/>
      <c r="JEA39" s="349"/>
      <c r="JEB39" s="349"/>
      <c r="JEC39" s="349"/>
      <c r="JED39" s="349"/>
      <c r="JEE39" s="349"/>
      <c r="JEF39" s="349"/>
      <c r="JEG39" s="349"/>
      <c r="JEH39" s="349"/>
      <c r="JEI39" s="349"/>
      <c r="JEJ39" s="349"/>
      <c r="JEK39" s="349"/>
      <c r="JEL39" s="349"/>
      <c r="JEM39" s="349"/>
      <c r="JEN39" s="349"/>
      <c r="JEO39" s="349"/>
      <c r="JEP39" s="349"/>
      <c r="JEQ39" s="349"/>
      <c r="JER39" s="349"/>
      <c r="JES39" s="349"/>
      <c r="JET39" s="349"/>
      <c r="JEU39" s="349"/>
      <c r="JEV39" s="349"/>
      <c r="JEW39" s="349"/>
      <c r="JEX39" s="349"/>
      <c r="JEY39" s="349"/>
      <c r="JEZ39" s="349"/>
      <c r="JFA39" s="349"/>
      <c r="JFB39" s="349"/>
      <c r="JFC39" s="349"/>
      <c r="JFD39" s="349"/>
      <c r="JFE39" s="349"/>
      <c r="JFF39" s="349"/>
      <c r="JFG39" s="349"/>
      <c r="JFH39" s="349"/>
      <c r="JFI39" s="349"/>
      <c r="JFJ39" s="349"/>
      <c r="JFK39" s="349"/>
      <c r="JFL39" s="349"/>
      <c r="JFM39" s="349"/>
      <c r="JFN39" s="349"/>
      <c r="JFO39" s="349"/>
      <c r="JFP39" s="349"/>
      <c r="JFQ39" s="349"/>
      <c r="JFR39" s="349"/>
      <c r="JFS39" s="349"/>
      <c r="JFT39" s="349"/>
      <c r="JFU39" s="349"/>
      <c r="JFV39" s="349"/>
      <c r="JFW39" s="349"/>
      <c r="JFX39" s="349"/>
      <c r="JFY39" s="349"/>
      <c r="JFZ39" s="349"/>
      <c r="JGA39" s="349"/>
      <c r="JGB39" s="349"/>
      <c r="JGC39" s="349"/>
      <c r="JGD39" s="349"/>
      <c r="JGE39" s="349"/>
      <c r="JGF39" s="349"/>
      <c r="JGG39" s="349"/>
      <c r="JGH39" s="349"/>
      <c r="JGI39" s="349"/>
      <c r="JGJ39" s="349"/>
      <c r="JGK39" s="349"/>
      <c r="JGL39" s="349"/>
      <c r="JGM39" s="349"/>
      <c r="JGN39" s="349"/>
      <c r="JGO39" s="349"/>
      <c r="JGP39" s="349"/>
      <c r="JGQ39" s="349"/>
      <c r="JGR39" s="349"/>
      <c r="JGS39" s="349"/>
      <c r="JGT39" s="349"/>
      <c r="JGU39" s="349"/>
      <c r="JGV39" s="349"/>
      <c r="JGW39" s="349"/>
      <c r="JGX39" s="349"/>
      <c r="JGY39" s="349"/>
      <c r="JGZ39" s="349"/>
      <c r="JHA39" s="349"/>
      <c r="JHB39" s="349"/>
      <c r="JHC39" s="349"/>
      <c r="JHD39" s="349"/>
      <c r="JHE39" s="349"/>
      <c r="JHF39" s="349"/>
      <c r="JHG39" s="349"/>
      <c r="JHH39" s="349"/>
      <c r="JHI39" s="349"/>
      <c r="JHJ39" s="349"/>
      <c r="JHK39" s="349"/>
      <c r="JHL39" s="349"/>
      <c r="JHM39" s="349"/>
      <c r="JHN39" s="349"/>
      <c r="JHO39" s="349"/>
      <c r="JHP39" s="349"/>
      <c r="JHQ39" s="349"/>
      <c r="JHR39" s="349"/>
      <c r="JHS39" s="349"/>
      <c r="JHT39" s="349"/>
      <c r="JHU39" s="349"/>
      <c r="JHV39" s="349"/>
      <c r="JHW39" s="349"/>
      <c r="JHX39" s="349"/>
      <c r="JHY39" s="349"/>
      <c r="JHZ39" s="349"/>
      <c r="JIA39" s="349"/>
      <c r="JIB39" s="349"/>
      <c r="JIC39" s="349"/>
      <c r="JID39" s="349"/>
      <c r="JIE39" s="349"/>
      <c r="JIF39" s="349"/>
      <c r="JIG39" s="349"/>
      <c r="JIH39" s="349"/>
      <c r="JII39" s="349"/>
      <c r="JIJ39" s="349"/>
      <c r="JIK39" s="349"/>
      <c r="JIL39" s="349"/>
      <c r="JIM39" s="349"/>
      <c r="JIN39" s="349"/>
      <c r="JIO39" s="349"/>
      <c r="JIP39" s="349"/>
      <c r="JIQ39" s="349"/>
      <c r="JIR39" s="349"/>
      <c r="JIS39" s="349"/>
      <c r="JIT39" s="349"/>
      <c r="JIU39" s="349"/>
      <c r="JIV39" s="349"/>
      <c r="JIW39" s="349"/>
      <c r="JIX39" s="349"/>
      <c r="JIY39" s="349"/>
      <c r="JIZ39" s="349"/>
      <c r="JJA39" s="349"/>
      <c r="JJB39" s="349"/>
      <c r="JJC39" s="349"/>
      <c r="JJD39" s="349"/>
      <c r="JJE39" s="349"/>
      <c r="JJF39" s="349"/>
      <c r="JJG39" s="349"/>
      <c r="JJH39" s="349"/>
      <c r="JJI39" s="349"/>
      <c r="JJJ39" s="349"/>
      <c r="JJK39" s="349"/>
      <c r="JJL39" s="349"/>
      <c r="JJM39" s="349"/>
      <c r="JJN39" s="349"/>
      <c r="JJO39" s="349"/>
      <c r="JJP39" s="349"/>
      <c r="JJQ39" s="349"/>
      <c r="JJR39" s="349"/>
      <c r="JJS39" s="349"/>
      <c r="JJT39" s="349"/>
      <c r="JJU39" s="349"/>
      <c r="JJV39" s="349"/>
      <c r="JJW39" s="349"/>
      <c r="JJX39" s="349"/>
      <c r="JJY39" s="349"/>
      <c r="JJZ39" s="349"/>
      <c r="JKA39" s="349"/>
      <c r="JKB39" s="349"/>
      <c r="JKC39" s="349"/>
      <c r="JKD39" s="349"/>
      <c r="JKE39" s="349"/>
      <c r="JKF39" s="349"/>
      <c r="JKG39" s="349"/>
      <c r="JKH39" s="349"/>
      <c r="JKI39" s="349"/>
      <c r="JKJ39" s="349"/>
      <c r="JKK39" s="349"/>
      <c r="JKL39" s="349"/>
      <c r="JKM39" s="349"/>
      <c r="JKN39" s="349"/>
      <c r="JKO39" s="349"/>
      <c r="JKP39" s="349"/>
      <c r="JKQ39" s="349"/>
      <c r="JKR39" s="349"/>
      <c r="JKS39" s="349"/>
      <c r="JKT39" s="349"/>
      <c r="JKU39" s="349"/>
      <c r="JKV39" s="349"/>
      <c r="JKW39" s="349"/>
      <c r="JKX39" s="349"/>
      <c r="JKY39" s="349"/>
      <c r="JKZ39" s="349"/>
      <c r="JLA39" s="349"/>
      <c r="JLB39" s="349"/>
      <c r="JLC39" s="349"/>
      <c r="JLD39" s="349"/>
      <c r="JLE39" s="349"/>
      <c r="JLF39" s="349"/>
      <c r="JLG39" s="349"/>
      <c r="JLH39" s="349"/>
      <c r="JLI39" s="349"/>
      <c r="JLJ39" s="349"/>
      <c r="JLK39" s="349"/>
      <c r="JLL39" s="349"/>
      <c r="JLM39" s="349"/>
      <c r="JLN39" s="349"/>
      <c r="JLO39" s="349"/>
      <c r="JLP39" s="349"/>
      <c r="JLQ39" s="349"/>
      <c r="JLR39" s="349"/>
      <c r="JLS39" s="349"/>
      <c r="JLT39" s="349"/>
      <c r="JLU39" s="349"/>
      <c r="JLV39" s="349"/>
      <c r="JLW39" s="349"/>
      <c r="JLX39" s="349"/>
      <c r="JLY39" s="349"/>
      <c r="JLZ39" s="349"/>
      <c r="JMA39" s="349"/>
      <c r="JMB39" s="349"/>
      <c r="JMC39" s="349"/>
      <c r="JMD39" s="349"/>
      <c r="JME39" s="349"/>
      <c r="JMF39" s="349"/>
      <c r="JMG39" s="349"/>
      <c r="JMH39" s="349"/>
      <c r="JMI39" s="349"/>
      <c r="JMJ39" s="349"/>
      <c r="JMK39" s="349"/>
      <c r="JML39" s="349"/>
      <c r="JMM39" s="349"/>
      <c r="JMN39" s="349"/>
      <c r="JMO39" s="349"/>
      <c r="JMP39" s="349"/>
      <c r="JMQ39" s="349"/>
      <c r="JMR39" s="349"/>
      <c r="JMS39" s="349"/>
      <c r="JMT39" s="349"/>
      <c r="JMU39" s="349"/>
      <c r="JMV39" s="349"/>
      <c r="JMW39" s="349"/>
      <c r="JMX39" s="349"/>
      <c r="JMY39" s="349"/>
      <c r="JMZ39" s="349"/>
      <c r="JNA39" s="349"/>
      <c r="JNB39" s="349"/>
      <c r="JNC39" s="349"/>
      <c r="JND39" s="349"/>
      <c r="JNE39" s="349"/>
      <c r="JNF39" s="349"/>
      <c r="JNG39" s="349"/>
      <c r="JNH39" s="349"/>
      <c r="JNI39" s="349"/>
      <c r="JNJ39" s="349"/>
      <c r="JNK39" s="349"/>
      <c r="JNL39" s="349"/>
      <c r="JNM39" s="349"/>
      <c r="JNN39" s="349"/>
      <c r="JNO39" s="349"/>
      <c r="JNP39" s="349"/>
      <c r="JNQ39" s="349"/>
      <c r="JNR39" s="349"/>
      <c r="JNS39" s="349"/>
      <c r="JNT39" s="349"/>
      <c r="JNU39" s="349"/>
      <c r="JNV39" s="349"/>
      <c r="JNW39" s="349"/>
      <c r="JNX39" s="349"/>
      <c r="JNY39" s="349"/>
      <c r="JNZ39" s="349"/>
      <c r="JOA39" s="349"/>
      <c r="JOB39" s="349"/>
      <c r="JOC39" s="349"/>
      <c r="JOD39" s="349"/>
      <c r="JOE39" s="349"/>
      <c r="JOF39" s="349"/>
      <c r="JOG39" s="349"/>
      <c r="JOH39" s="349"/>
      <c r="JOI39" s="349"/>
      <c r="JOJ39" s="349"/>
      <c r="JOK39" s="349"/>
      <c r="JOL39" s="349"/>
      <c r="JOM39" s="349"/>
      <c r="JON39" s="349"/>
      <c r="JOO39" s="349"/>
      <c r="JOP39" s="349"/>
      <c r="JOQ39" s="349"/>
      <c r="JOR39" s="349"/>
      <c r="JOS39" s="349"/>
      <c r="JOT39" s="349"/>
      <c r="JOU39" s="349"/>
      <c r="JOV39" s="349"/>
      <c r="JOW39" s="349"/>
      <c r="JOX39" s="349"/>
      <c r="JOY39" s="349"/>
      <c r="JOZ39" s="349"/>
      <c r="JPA39" s="349"/>
      <c r="JPB39" s="349"/>
      <c r="JPC39" s="349"/>
      <c r="JPD39" s="349"/>
      <c r="JPE39" s="349"/>
      <c r="JPF39" s="349"/>
      <c r="JPG39" s="349"/>
      <c r="JPH39" s="349"/>
      <c r="JPI39" s="349"/>
      <c r="JPJ39" s="349"/>
      <c r="JPK39" s="349"/>
      <c r="JPL39" s="349"/>
      <c r="JPM39" s="349"/>
      <c r="JPN39" s="349"/>
      <c r="JPO39" s="349"/>
      <c r="JPP39" s="349"/>
      <c r="JPQ39" s="349"/>
      <c r="JPR39" s="349"/>
      <c r="JPS39" s="349"/>
      <c r="JPT39" s="349"/>
      <c r="JPU39" s="349"/>
      <c r="JPV39" s="349"/>
      <c r="JPW39" s="349"/>
      <c r="JPX39" s="349"/>
      <c r="JPY39" s="349"/>
      <c r="JPZ39" s="349"/>
      <c r="JQA39" s="349"/>
      <c r="JQB39" s="349"/>
      <c r="JQC39" s="349"/>
      <c r="JQD39" s="349"/>
      <c r="JQE39" s="349"/>
      <c r="JQF39" s="349"/>
      <c r="JQG39" s="349"/>
      <c r="JQH39" s="349"/>
      <c r="JQI39" s="349"/>
      <c r="JQJ39" s="349"/>
      <c r="JQK39" s="349"/>
      <c r="JQL39" s="349"/>
      <c r="JQM39" s="349"/>
      <c r="JQN39" s="349"/>
      <c r="JQO39" s="349"/>
      <c r="JQP39" s="349"/>
      <c r="JQQ39" s="349"/>
      <c r="JQR39" s="349"/>
      <c r="JQS39" s="349"/>
      <c r="JQT39" s="349"/>
      <c r="JQU39" s="349"/>
      <c r="JQV39" s="349"/>
      <c r="JQW39" s="349"/>
      <c r="JQX39" s="349"/>
      <c r="JQY39" s="349"/>
      <c r="JQZ39" s="349"/>
      <c r="JRA39" s="349"/>
      <c r="JRB39" s="349"/>
      <c r="JRC39" s="349"/>
      <c r="JRD39" s="349"/>
      <c r="JRE39" s="349"/>
      <c r="JRF39" s="349"/>
      <c r="JRG39" s="349"/>
      <c r="JRH39" s="349"/>
      <c r="JRI39" s="349"/>
      <c r="JRJ39" s="349"/>
      <c r="JRK39" s="349"/>
      <c r="JRL39" s="349"/>
      <c r="JRM39" s="349"/>
      <c r="JRN39" s="349"/>
      <c r="JRO39" s="349"/>
      <c r="JRP39" s="349"/>
      <c r="JRQ39" s="349"/>
      <c r="JRR39" s="349"/>
      <c r="JRS39" s="349"/>
      <c r="JRT39" s="349"/>
      <c r="JRU39" s="349"/>
      <c r="JRV39" s="349"/>
      <c r="JRW39" s="349"/>
      <c r="JRX39" s="349"/>
      <c r="JRY39" s="349"/>
      <c r="JRZ39" s="349"/>
      <c r="JSA39" s="349"/>
      <c r="JSB39" s="349"/>
      <c r="JSC39" s="349"/>
      <c r="JSD39" s="349"/>
      <c r="JSE39" s="349"/>
      <c r="JSF39" s="349"/>
      <c r="JSG39" s="349"/>
      <c r="JSH39" s="349"/>
      <c r="JSI39" s="349"/>
      <c r="JSJ39" s="349"/>
      <c r="JSK39" s="349"/>
      <c r="JSL39" s="349"/>
      <c r="JSM39" s="349"/>
      <c r="JSN39" s="349"/>
      <c r="JSO39" s="349"/>
      <c r="JSP39" s="349"/>
      <c r="JSQ39" s="349"/>
      <c r="JSR39" s="349"/>
      <c r="JSS39" s="349"/>
      <c r="JST39" s="349"/>
      <c r="JSU39" s="349"/>
      <c r="JSV39" s="349"/>
      <c r="JSW39" s="349"/>
      <c r="JSX39" s="349"/>
      <c r="JSY39" s="349"/>
      <c r="JSZ39" s="349"/>
      <c r="JTA39" s="349"/>
      <c r="JTB39" s="349"/>
      <c r="JTC39" s="349"/>
      <c r="JTD39" s="349"/>
      <c r="JTE39" s="349"/>
      <c r="JTF39" s="349"/>
      <c r="JTG39" s="349"/>
      <c r="JTH39" s="349"/>
      <c r="JTI39" s="349"/>
      <c r="JTJ39" s="349"/>
      <c r="JTK39" s="349"/>
      <c r="JTL39" s="349"/>
      <c r="JTM39" s="349"/>
      <c r="JTN39" s="349"/>
      <c r="JTO39" s="349"/>
      <c r="JTP39" s="349"/>
      <c r="JTQ39" s="349"/>
      <c r="JTR39" s="349"/>
      <c r="JTS39" s="349"/>
      <c r="JTT39" s="349"/>
      <c r="JTU39" s="349"/>
      <c r="JTV39" s="349"/>
      <c r="JTW39" s="349"/>
      <c r="JTX39" s="349"/>
      <c r="JTY39" s="349"/>
      <c r="JTZ39" s="349"/>
      <c r="JUA39" s="349"/>
      <c r="JUB39" s="349"/>
      <c r="JUC39" s="349"/>
      <c r="JUD39" s="349"/>
      <c r="JUE39" s="349"/>
      <c r="JUF39" s="349"/>
      <c r="JUG39" s="349"/>
      <c r="JUH39" s="349"/>
      <c r="JUI39" s="349"/>
      <c r="JUJ39" s="349"/>
      <c r="JUK39" s="349"/>
      <c r="JUL39" s="349"/>
      <c r="JUM39" s="349"/>
      <c r="JUN39" s="349"/>
      <c r="JUO39" s="349"/>
      <c r="JUP39" s="349"/>
      <c r="JUQ39" s="349"/>
      <c r="JUR39" s="349"/>
      <c r="JUS39" s="349"/>
      <c r="JUT39" s="349"/>
      <c r="JUU39" s="349"/>
      <c r="JUV39" s="349"/>
      <c r="JUW39" s="349"/>
      <c r="JUX39" s="349"/>
      <c r="JUY39" s="349"/>
      <c r="JUZ39" s="349"/>
      <c r="JVA39" s="349"/>
      <c r="JVB39" s="349"/>
      <c r="JVC39" s="349"/>
      <c r="JVD39" s="349"/>
      <c r="JVE39" s="349"/>
      <c r="JVF39" s="349"/>
      <c r="JVG39" s="349"/>
      <c r="JVH39" s="349"/>
      <c r="JVI39" s="349"/>
      <c r="JVJ39" s="349"/>
      <c r="JVK39" s="349"/>
      <c r="JVL39" s="349"/>
      <c r="JVM39" s="349"/>
      <c r="JVN39" s="349"/>
      <c r="JVO39" s="349"/>
      <c r="JVP39" s="349"/>
      <c r="JVQ39" s="349"/>
      <c r="JVR39" s="349"/>
      <c r="JVS39" s="349"/>
      <c r="JVT39" s="349"/>
      <c r="JVU39" s="349"/>
      <c r="JVV39" s="349"/>
      <c r="JVW39" s="349"/>
      <c r="JVX39" s="349"/>
      <c r="JVY39" s="349"/>
      <c r="JVZ39" s="349"/>
      <c r="JWA39" s="349"/>
      <c r="JWB39" s="349"/>
      <c r="JWC39" s="349"/>
      <c r="JWD39" s="349"/>
      <c r="JWE39" s="349"/>
      <c r="JWF39" s="349"/>
      <c r="JWG39" s="349"/>
      <c r="JWH39" s="349"/>
      <c r="JWI39" s="349"/>
      <c r="JWJ39" s="349"/>
      <c r="JWK39" s="349"/>
      <c r="JWL39" s="349"/>
      <c r="JWM39" s="349"/>
      <c r="JWN39" s="349"/>
      <c r="JWO39" s="349"/>
      <c r="JWP39" s="349"/>
      <c r="JWQ39" s="349"/>
      <c r="JWR39" s="349"/>
      <c r="JWS39" s="349"/>
      <c r="JWT39" s="349"/>
      <c r="JWU39" s="349"/>
      <c r="JWV39" s="349"/>
      <c r="JWW39" s="349"/>
      <c r="JWX39" s="349"/>
      <c r="JWY39" s="349"/>
      <c r="JWZ39" s="349"/>
      <c r="JXA39" s="349"/>
      <c r="JXB39" s="349"/>
      <c r="JXC39" s="349"/>
      <c r="JXD39" s="349"/>
      <c r="JXE39" s="349"/>
      <c r="JXF39" s="349"/>
      <c r="JXG39" s="349"/>
      <c r="JXH39" s="349"/>
      <c r="JXI39" s="349"/>
      <c r="JXJ39" s="349"/>
      <c r="JXK39" s="349"/>
      <c r="JXL39" s="349"/>
      <c r="JXM39" s="349"/>
      <c r="JXN39" s="349"/>
      <c r="JXO39" s="349"/>
      <c r="JXP39" s="349"/>
      <c r="JXQ39" s="349"/>
      <c r="JXR39" s="349"/>
      <c r="JXS39" s="349"/>
      <c r="JXT39" s="349"/>
      <c r="JXU39" s="349"/>
      <c r="JXV39" s="349"/>
      <c r="JXW39" s="349"/>
      <c r="JXX39" s="349"/>
      <c r="JXY39" s="349"/>
      <c r="JXZ39" s="349"/>
      <c r="JYA39" s="349"/>
      <c r="JYB39" s="349"/>
      <c r="JYC39" s="349"/>
      <c r="JYD39" s="349"/>
      <c r="JYE39" s="349"/>
      <c r="JYF39" s="349"/>
      <c r="JYG39" s="349"/>
      <c r="JYH39" s="349"/>
      <c r="JYI39" s="349"/>
      <c r="JYJ39" s="349"/>
      <c r="JYK39" s="349"/>
      <c r="JYL39" s="349"/>
      <c r="JYM39" s="349"/>
      <c r="JYN39" s="349"/>
      <c r="JYO39" s="349"/>
      <c r="JYP39" s="349"/>
      <c r="JYQ39" s="349"/>
      <c r="JYR39" s="349"/>
      <c r="JYS39" s="349"/>
      <c r="JYT39" s="349"/>
      <c r="JYU39" s="349"/>
      <c r="JYV39" s="349"/>
      <c r="JYW39" s="349"/>
      <c r="JYX39" s="349"/>
      <c r="JYY39" s="349"/>
      <c r="JYZ39" s="349"/>
      <c r="JZA39" s="349"/>
      <c r="JZB39" s="349"/>
      <c r="JZC39" s="349"/>
      <c r="JZD39" s="349"/>
      <c r="JZE39" s="349"/>
      <c r="JZF39" s="349"/>
      <c r="JZG39" s="349"/>
      <c r="JZH39" s="349"/>
      <c r="JZI39" s="349"/>
      <c r="JZJ39" s="349"/>
      <c r="JZK39" s="349"/>
      <c r="JZL39" s="349"/>
      <c r="JZM39" s="349"/>
      <c r="JZN39" s="349"/>
      <c r="JZO39" s="349"/>
      <c r="JZP39" s="349"/>
      <c r="JZQ39" s="349"/>
      <c r="JZR39" s="349"/>
      <c r="JZS39" s="349"/>
      <c r="JZT39" s="349"/>
      <c r="JZU39" s="349"/>
      <c r="JZV39" s="349"/>
      <c r="JZW39" s="349"/>
      <c r="JZX39" s="349"/>
      <c r="JZY39" s="349"/>
      <c r="JZZ39" s="349"/>
      <c r="KAA39" s="349"/>
      <c r="KAB39" s="349"/>
      <c r="KAC39" s="349"/>
      <c r="KAD39" s="349"/>
      <c r="KAE39" s="349"/>
      <c r="KAF39" s="349"/>
      <c r="KAG39" s="349"/>
      <c r="KAH39" s="349"/>
      <c r="KAI39" s="349"/>
      <c r="KAJ39" s="349"/>
      <c r="KAK39" s="349"/>
      <c r="KAL39" s="349"/>
      <c r="KAM39" s="349"/>
      <c r="KAN39" s="349"/>
      <c r="KAO39" s="349"/>
      <c r="KAP39" s="349"/>
      <c r="KAQ39" s="349"/>
      <c r="KAR39" s="349"/>
      <c r="KAS39" s="349"/>
      <c r="KAT39" s="349"/>
      <c r="KAU39" s="349"/>
      <c r="KAV39" s="349"/>
      <c r="KAW39" s="349"/>
      <c r="KAX39" s="349"/>
      <c r="KAY39" s="349"/>
      <c r="KAZ39" s="349"/>
      <c r="KBA39" s="349"/>
      <c r="KBB39" s="349"/>
      <c r="KBC39" s="349"/>
      <c r="KBD39" s="349"/>
      <c r="KBE39" s="349"/>
      <c r="KBF39" s="349"/>
      <c r="KBG39" s="349"/>
      <c r="KBH39" s="349"/>
      <c r="KBI39" s="349"/>
      <c r="KBJ39" s="349"/>
      <c r="KBK39" s="349"/>
      <c r="KBL39" s="349"/>
      <c r="KBM39" s="349"/>
      <c r="KBN39" s="349"/>
      <c r="KBO39" s="349"/>
      <c r="KBP39" s="349"/>
      <c r="KBQ39" s="349"/>
      <c r="KBR39" s="349"/>
      <c r="KBS39" s="349"/>
      <c r="KBT39" s="349"/>
      <c r="KBU39" s="349"/>
      <c r="KBV39" s="349"/>
      <c r="KBW39" s="349"/>
      <c r="KBX39" s="349"/>
      <c r="KBY39" s="349"/>
      <c r="KBZ39" s="349"/>
      <c r="KCA39" s="349"/>
      <c r="KCB39" s="349"/>
      <c r="KCC39" s="349"/>
      <c r="KCD39" s="349"/>
      <c r="KCE39" s="349"/>
      <c r="KCF39" s="349"/>
      <c r="KCG39" s="349"/>
      <c r="KCH39" s="349"/>
      <c r="KCI39" s="349"/>
      <c r="KCJ39" s="349"/>
      <c r="KCK39" s="349"/>
      <c r="KCL39" s="349"/>
      <c r="KCM39" s="349"/>
      <c r="KCN39" s="349"/>
      <c r="KCO39" s="349"/>
      <c r="KCP39" s="349"/>
      <c r="KCQ39" s="349"/>
      <c r="KCR39" s="349"/>
      <c r="KCS39" s="349"/>
      <c r="KCT39" s="349"/>
      <c r="KCU39" s="349"/>
      <c r="KCV39" s="349"/>
      <c r="KCW39" s="349"/>
      <c r="KCX39" s="349"/>
      <c r="KCY39" s="349"/>
      <c r="KCZ39" s="349"/>
      <c r="KDA39" s="349"/>
      <c r="KDB39" s="349"/>
      <c r="KDC39" s="349"/>
      <c r="KDD39" s="349"/>
      <c r="KDE39" s="349"/>
      <c r="KDF39" s="349"/>
      <c r="KDG39" s="349"/>
      <c r="KDH39" s="349"/>
      <c r="KDI39" s="349"/>
      <c r="KDJ39" s="349"/>
      <c r="KDK39" s="349"/>
      <c r="KDL39" s="349"/>
      <c r="KDM39" s="349"/>
      <c r="KDN39" s="349"/>
      <c r="KDO39" s="349"/>
      <c r="KDP39" s="349"/>
      <c r="KDQ39" s="349"/>
      <c r="KDR39" s="349"/>
      <c r="KDS39" s="349"/>
      <c r="KDT39" s="349"/>
      <c r="KDU39" s="349"/>
      <c r="KDV39" s="349"/>
      <c r="KDW39" s="349"/>
      <c r="KDX39" s="349"/>
      <c r="KDY39" s="349"/>
      <c r="KDZ39" s="349"/>
      <c r="KEA39" s="349"/>
      <c r="KEB39" s="349"/>
      <c r="KEC39" s="349"/>
      <c r="KED39" s="349"/>
      <c r="KEE39" s="349"/>
      <c r="KEF39" s="349"/>
      <c r="KEG39" s="349"/>
      <c r="KEH39" s="349"/>
      <c r="KEI39" s="349"/>
      <c r="KEJ39" s="349"/>
      <c r="KEK39" s="349"/>
      <c r="KEL39" s="349"/>
      <c r="KEM39" s="349"/>
      <c r="KEN39" s="349"/>
      <c r="KEO39" s="349"/>
      <c r="KEP39" s="349"/>
      <c r="KEQ39" s="349"/>
      <c r="KER39" s="349"/>
      <c r="KES39" s="349"/>
      <c r="KET39" s="349"/>
      <c r="KEU39" s="349"/>
      <c r="KEV39" s="349"/>
      <c r="KEW39" s="349"/>
      <c r="KEX39" s="349"/>
      <c r="KEY39" s="349"/>
      <c r="KEZ39" s="349"/>
      <c r="KFA39" s="349"/>
      <c r="KFB39" s="349"/>
      <c r="KFC39" s="349"/>
      <c r="KFD39" s="349"/>
      <c r="KFE39" s="349"/>
      <c r="KFF39" s="349"/>
      <c r="KFG39" s="349"/>
      <c r="KFH39" s="349"/>
      <c r="KFI39" s="349"/>
      <c r="KFJ39" s="349"/>
      <c r="KFK39" s="349"/>
      <c r="KFL39" s="349"/>
      <c r="KFM39" s="349"/>
      <c r="KFN39" s="349"/>
      <c r="KFO39" s="349"/>
      <c r="KFP39" s="349"/>
      <c r="KFQ39" s="349"/>
      <c r="KFR39" s="349"/>
      <c r="KFS39" s="349"/>
      <c r="KFT39" s="349"/>
      <c r="KFU39" s="349"/>
      <c r="KFV39" s="349"/>
      <c r="KFW39" s="349"/>
      <c r="KFX39" s="349"/>
      <c r="KFY39" s="349"/>
      <c r="KFZ39" s="349"/>
      <c r="KGA39" s="349"/>
      <c r="KGB39" s="349"/>
      <c r="KGC39" s="349"/>
      <c r="KGD39" s="349"/>
      <c r="KGE39" s="349"/>
      <c r="KGF39" s="349"/>
      <c r="KGG39" s="349"/>
      <c r="KGH39" s="349"/>
      <c r="KGI39" s="349"/>
      <c r="KGJ39" s="349"/>
      <c r="KGK39" s="349"/>
      <c r="KGL39" s="349"/>
      <c r="KGM39" s="349"/>
      <c r="KGN39" s="349"/>
      <c r="KGO39" s="349"/>
      <c r="KGP39" s="349"/>
      <c r="KGQ39" s="349"/>
      <c r="KGR39" s="349"/>
      <c r="KGS39" s="349"/>
      <c r="KGT39" s="349"/>
      <c r="KGU39" s="349"/>
      <c r="KGV39" s="349"/>
      <c r="KGW39" s="349"/>
      <c r="KGX39" s="349"/>
      <c r="KGY39" s="349"/>
      <c r="KGZ39" s="349"/>
      <c r="KHA39" s="349"/>
      <c r="KHB39" s="349"/>
      <c r="KHC39" s="349"/>
      <c r="KHD39" s="349"/>
      <c r="KHE39" s="349"/>
      <c r="KHF39" s="349"/>
      <c r="KHG39" s="349"/>
      <c r="KHH39" s="349"/>
      <c r="KHI39" s="349"/>
      <c r="KHJ39" s="349"/>
      <c r="KHK39" s="349"/>
      <c r="KHL39" s="349"/>
      <c r="KHM39" s="349"/>
      <c r="KHN39" s="349"/>
      <c r="KHO39" s="349"/>
      <c r="KHP39" s="349"/>
      <c r="KHQ39" s="349"/>
      <c r="KHR39" s="349"/>
      <c r="KHS39" s="349"/>
      <c r="KHT39" s="349"/>
      <c r="KHU39" s="349"/>
      <c r="KHV39" s="349"/>
      <c r="KHW39" s="349"/>
      <c r="KHX39" s="349"/>
      <c r="KHY39" s="349"/>
      <c r="KHZ39" s="349"/>
      <c r="KIA39" s="349"/>
      <c r="KIB39" s="349"/>
      <c r="KIC39" s="349"/>
      <c r="KID39" s="349"/>
      <c r="KIE39" s="349"/>
      <c r="KIF39" s="349"/>
      <c r="KIG39" s="349"/>
      <c r="KIH39" s="349"/>
      <c r="KII39" s="349"/>
      <c r="KIJ39" s="349"/>
      <c r="KIK39" s="349"/>
      <c r="KIL39" s="349"/>
      <c r="KIM39" s="349"/>
      <c r="KIN39" s="349"/>
      <c r="KIO39" s="349"/>
      <c r="KIP39" s="349"/>
      <c r="KIQ39" s="349"/>
      <c r="KIR39" s="349"/>
      <c r="KIS39" s="349"/>
      <c r="KIT39" s="349"/>
      <c r="KIU39" s="349"/>
      <c r="KIV39" s="349"/>
      <c r="KIW39" s="349"/>
      <c r="KIX39" s="349"/>
      <c r="KIY39" s="349"/>
      <c r="KIZ39" s="349"/>
      <c r="KJA39" s="349"/>
      <c r="KJB39" s="349"/>
      <c r="KJC39" s="349"/>
      <c r="KJD39" s="349"/>
      <c r="KJE39" s="349"/>
      <c r="KJF39" s="349"/>
      <c r="KJG39" s="349"/>
      <c r="KJH39" s="349"/>
      <c r="KJI39" s="349"/>
      <c r="KJJ39" s="349"/>
      <c r="KJK39" s="349"/>
      <c r="KJL39" s="349"/>
      <c r="KJM39" s="349"/>
      <c r="KJN39" s="349"/>
      <c r="KJO39" s="349"/>
      <c r="KJP39" s="349"/>
      <c r="KJQ39" s="349"/>
      <c r="KJR39" s="349"/>
      <c r="KJS39" s="349"/>
      <c r="KJT39" s="349"/>
      <c r="KJU39" s="349"/>
      <c r="KJV39" s="349"/>
      <c r="KJW39" s="349"/>
      <c r="KJX39" s="349"/>
      <c r="KJY39" s="349"/>
      <c r="KJZ39" s="349"/>
      <c r="KKA39" s="349"/>
      <c r="KKB39" s="349"/>
      <c r="KKC39" s="349"/>
      <c r="KKD39" s="349"/>
      <c r="KKE39" s="349"/>
      <c r="KKF39" s="349"/>
      <c r="KKG39" s="349"/>
      <c r="KKH39" s="349"/>
      <c r="KKI39" s="349"/>
      <c r="KKJ39" s="349"/>
      <c r="KKK39" s="349"/>
      <c r="KKL39" s="349"/>
      <c r="KKM39" s="349"/>
      <c r="KKN39" s="349"/>
      <c r="KKO39" s="349"/>
      <c r="KKP39" s="349"/>
      <c r="KKQ39" s="349"/>
      <c r="KKR39" s="349"/>
      <c r="KKS39" s="349"/>
      <c r="KKT39" s="349"/>
      <c r="KKU39" s="349"/>
      <c r="KKV39" s="349"/>
      <c r="KKW39" s="349"/>
      <c r="KKX39" s="349"/>
      <c r="KKY39" s="349"/>
      <c r="KKZ39" s="349"/>
      <c r="KLA39" s="349"/>
      <c r="KLB39" s="349"/>
      <c r="KLC39" s="349"/>
      <c r="KLD39" s="349"/>
      <c r="KLE39" s="349"/>
      <c r="KLF39" s="349"/>
      <c r="KLG39" s="349"/>
      <c r="KLH39" s="349"/>
      <c r="KLI39" s="349"/>
      <c r="KLJ39" s="349"/>
      <c r="KLK39" s="349"/>
      <c r="KLL39" s="349"/>
      <c r="KLM39" s="349"/>
      <c r="KLN39" s="349"/>
      <c r="KLO39" s="349"/>
      <c r="KLP39" s="349"/>
      <c r="KLQ39" s="349"/>
      <c r="KLR39" s="349"/>
      <c r="KLS39" s="349"/>
      <c r="KLT39" s="349"/>
      <c r="KLU39" s="349"/>
      <c r="KLV39" s="349"/>
      <c r="KLW39" s="349"/>
      <c r="KLX39" s="349"/>
      <c r="KLY39" s="349"/>
      <c r="KLZ39" s="349"/>
      <c r="KMA39" s="349"/>
      <c r="KMB39" s="349"/>
      <c r="KMC39" s="349"/>
      <c r="KMD39" s="349"/>
      <c r="KME39" s="349"/>
      <c r="KMF39" s="349"/>
      <c r="KMG39" s="349"/>
      <c r="KMH39" s="349"/>
      <c r="KMI39" s="349"/>
      <c r="KMJ39" s="349"/>
      <c r="KMK39" s="349"/>
      <c r="KML39" s="349"/>
      <c r="KMM39" s="349"/>
      <c r="KMN39" s="349"/>
      <c r="KMO39" s="349"/>
      <c r="KMP39" s="349"/>
      <c r="KMQ39" s="349"/>
      <c r="KMR39" s="349"/>
      <c r="KMS39" s="349"/>
      <c r="KMT39" s="349"/>
      <c r="KMU39" s="349"/>
      <c r="KMV39" s="349"/>
      <c r="KMW39" s="349"/>
      <c r="KMX39" s="349"/>
      <c r="KMY39" s="349"/>
      <c r="KMZ39" s="349"/>
      <c r="KNA39" s="349"/>
      <c r="KNB39" s="349"/>
      <c r="KNC39" s="349"/>
      <c r="KND39" s="349"/>
      <c r="KNE39" s="349"/>
      <c r="KNF39" s="349"/>
      <c r="KNG39" s="349"/>
      <c r="KNH39" s="349"/>
      <c r="KNI39" s="349"/>
      <c r="KNJ39" s="349"/>
      <c r="KNK39" s="349"/>
      <c r="KNL39" s="349"/>
      <c r="KNM39" s="349"/>
      <c r="KNN39" s="349"/>
      <c r="KNO39" s="349"/>
      <c r="KNP39" s="349"/>
      <c r="KNQ39" s="349"/>
      <c r="KNR39" s="349"/>
      <c r="KNS39" s="349"/>
      <c r="KNT39" s="349"/>
      <c r="KNU39" s="349"/>
      <c r="KNV39" s="349"/>
      <c r="KNW39" s="349"/>
      <c r="KNX39" s="349"/>
      <c r="KNY39" s="349"/>
      <c r="KNZ39" s="349"/>
      <c r="KOA39" s="349"/>
      <c r="KOB39" s="349"/>
      <c r="KOC39" s="349"/>
      <c r="KOD39" s="349"/>
      <c r="KOE39" s="349"/>
      <c r="KOF39" s="349"/>
      <c r="KOG39" s="349"/>
      <c r="KOH39" s="349"/>
      <c r="KOI39" s="349"/>
      <c r="KOJ39" s="349"/>
      <c r="KOK39" s="349"/>
      <c r="KOL39" s="349"/>
      <c r="KOM39" s="349"/>
      <c r="KON39" s="349"/>
      <c r="KOO39" s="349"/>
      <c r="KOP39" s="349"/>
      <c r="KOQ39" s="349"/>
      <c r="KOR39" s="349"/>
      <c r="KOS39" s="349"/>
      <c r="KOT39" s="349"/>
      <c r="KOU39" s="349"/>
      <c r="KOV39" s="349"/>
      <c r="KOW39" s="349"/>
      <c r="KOX39" s="349"/>
      <c r="KOY39" s="349"/>
      <c r="KOZ39" s="349"/>
      <c r="KPA39" s="349"/>
      <c r="KPB39" s="349"/>
      <c r="KPC39" s="349"/>
      <c r="KPD39" s="349"/>
      <c r="KPE39" s="349"/>
      <c r="KPF39" s="349"/>
      <c r="KPG39" s="349"/>
      <c r="KPH39" s="349"/>
      <c r="KPI39" s="349"/>
      <c r="KPJ39" s="349"/>
      <c r="KPK39" s="349"/>
      <c r="KPL39" s="349"/>
      <c r="KPM39" s="349"/>
      <c r="KPN39" s="349"/>
      <c r="KPO39" s="349"/>
      <c r="KPP39" s="349"/>
      <c r="KPQ39" s="349"/>
      <c r="KPR39" s="349"/>
      <c r="KPS39" s="349"/>
      <c r="KPT39" s="349"/>
      <c r="KPU39" s="349"/>
      <c r="KPV39" s="349"/>
      <c r="KPW39" s="349"/>
      <c r="KPX39" s="349"/>
      <c r="KPY39" s="349"/>
      <c r="KPZ39" s="349"/>
      <c r="KQA39" s="349"/>
      <c r="KQB39" s="349"/>
      <c r="KQC39" s="349"/>
      <c r="KQD39" s="349"/>
      <c r="KQE39" s="349"/>
      <c r="KQF39" s="349"/>
      <c r="KQG39" s="349"/>
      <c r="KQH39" s="349"/>
      <c r="KQI39" s="349"/>
      <c r="KQJ39" s="349"/>
      <c r="KQK39" s="349"/>
      <c r="KQL39" s="349"/>
      <c r="KQM39" s="349"/>
      <c r="KQN39" s="349"/>
      <c r="KQO39" s="349"/>
      <c r="KQP39" s="349"/>
      <c r="KQQ39" s="349"/>
      <c r="KQR39" s="349"/>
      <c r="KQS39" s="349"/>
      <c r="KQT39" s="349"/>
      <c r="KQU39" s="349"/>
      <c r="KQV39" s="349"/>
      <c r="KQW39" s="349"/>
      <c r="KQX39" s="349"/>
      <c r="KQY39" s="349"/>
      <c r="KQZ39" s="349"/>
      <c r="KRA39" s="349"/>
      <c r="KRB39" s="349"/>
      <c r="KRC39" s="349"/>
      <c r="KRD39" s="349"/>
      <c r="KRE39" s="349"/>
      <c r="KRF39" s="349"/>
      <c r="KRG39" s="349"/>
      <c r="KRH39" s="349"/>
      <c r="KRI39" s="349"/>
      <c r="KRJ39" s="349"/>
      <c r="KRK39" s="349"/>
      <c r="KRL39" s="349"/>
      <c r="KRM39" s="349"/>
      <c r="KRN39" s="349"/>
      <c r="KRO39" s="349"/>
      <c r="KRP39" s="349"/>
      <c r="KRQ39" s="349"/>
      <c r="KRR39" s="349"/>
      <c r="KRS39" s="349"/>
      <c r="KRT39" s="349"/>
      <c r="KRU39" s="349"/>
      <c r="KRV39" s="349"/>
      <c r="KRW39" s="349"/>
      <c r="KRX39" s="349"/>
      <c r="KRY39" s="349"/>
      <c r="KRZ39" s="349"/>
      <c r="KSA39" s="349"/>
      <c r="KSB39" s="349"/>
      <c r="KSC39" s="349"/>
      <c r="KSD39" s="349"/>
      <c r="KSE39" s="349"/>
      <c r="KSF39" s="349"/>
      <c r="KSG39" s="349"/>
      <c r="KSH39" s="349"/>
      <c r="KSI39" s="349"/>
      <c r="KSJ39" s="349"/>
      <c r="KSK39" s="349"/>
      <c r="KSL39" s="349"/>
      <c r="KSM39" s="349"/>
      <c r="KSN39" s="349"/>
      <c r="KSO39" s="349"/>
      <c r="KSP39" s="349"/>
      <c r="KSQ39" s="349"/>
      <c r="KSR39" s="349"/>
      <c r="KSS39" s="349"/>
      <c r="KST39" s="349"/>
      <c r="KSU39" s="349"/>
      <c r="KSV39" s="349"/>
      <c r="KSW39" s="349"/>
      <c r="KSX39" s="349"/>
      <c r="KSY39" s="349"/>
      <c r="KSZ39" s="349"/>
      <c r="KTA39" s="349"/>
      <c r="KTB39" s="349"/>
      <c r="KTC39" s="349"/>
      <c r="KTD39" s="349"/>
      <c r="KTE39" s="349"/>
      <c r="KTF39" s="349"/>
      <c r="KTG39" s="349"/>
      <c r="KTH39" s="349"/>
      <c r="KTI39" s="349"/>
      <c r="KTJ39" s="349"/>
      <c r="KTK39" s="349"/>
      <c r="KTL39" s="349"/>
      <c r="KTM39" s="349"/>
      <c r="KTN39" s="349"/>
      <c r="KTO39" s="349"/>
      <c r="KTP39" s="349"/>
      <c r="KTQ39" s="349"/>
      <c r="KTR39" s="349"/>
      <c r="KTS39" s="349"/>
      <c r="KTT39" s="349"/>
      <c r="KTU39" s="349"/>
      <c r="KTV39" s="349"/>
      <c r="KTW39" s="349"/>
      <c r="KTX39" s="349"/>
      <c r="KTY39" s="349"/>
      <c r="KTZ39" s="349"/>
      <c r="KUA39" s="349"/>
      <c r="KUB39" s="349"/>
      <c r="KUC39" s="349"/>
      <c r="KUD39" s="349"/>
      <c r="KUE39" s="349"/>
      <c r="KUF39" s="349"/>
      <c r="KUG39" s="349"/>
      <c r="KUH39" s="349"/>
      <c r="KUI39" s="349"/>
      <c r="KUJ39" s="349"/>
      <c r="KUK39" s="349"/>
      <c r="KUL39" s="349"/>
      <c r="KUM39" s="349"/>
      <c r="KUN39" s="349"/>
      <c r="KUO39" s="349"/>
      <c r="KUP39" s="349"/>
      <c r="KUQ39" s="349"/>
      <c r="KUR39" s="349"/>
      <c r="KUS39" s="349"/>
      <c r="KUT39" s="349"/>
      <c r="KUU39" s="349"/>
      <c r="KUV39" s="349"/>
      <c r="KUW39" s="349"/>
      <c r="KUX39" s="349"/>
      <c r="KUY39" s="349"/>
      <c r="KUZ39" s="349"/>
      <c r="KVA39" s="349"/>
      <c r="KVB39" s="349"/>
      <c r="KVC39" s="349"/>
      <c r="KVD39" s="349"/>
      <c r="KVE39" s="349"/>
      <c r="KVF39" s="349"/>
      <c r="KVG39" s="349"/>
      <c r="KVH39" s="349"/>
      <c r="KVI39" s="349"/>
      <c r="KVJ39" s="349"/>
      <c r="KVK39" s="349"/>
      <c r="KVL39" s="349"/>
      <c r="KVM39" s="349"/>
      <c r="KVN39" s="349"/>
      <c r="KVO39" s="349"/>
      <c r="KVP39" s="349"/>
      <c r="KVQ39" s="349"/>
      <c r="KVR39" s="349"/>
      <c r="KVS39" s="349"/>
      <c r="KVT39" s="349"/>
      <c r="KVU39" s="349"/>
      <c r="KVV39" s="349"/>
      <c r="KVW39" s="349"/>
      <c r="KVX39" s="349"/>
      <c r="KVY39" s="349"/>
      <c r="KVZ39" s="349"/>
      <c r="KWA39" s="349"/>
      <c r="KWB39" s="349"/>
      <c r="KWC39" s="349"/>
      <c r="KWD39" s="349"/>
      <c r="KWE39" s="349"/>
      <c r="KWF39" s="349"/>
      <c r="KWG39" s="349"/>
      <c r="KWH39" s="349"/>
      <c r="KWI39" s="349"/>
      <c r="KWJ39" s="349"/>
      <c r="KWK39" s="349"/>
      <c r="KWL39" s="349"/>
      <c r="KWM39" s="349"/>
      <c r="KWN39" s="349"/>
      <c r="KWO39" s="349"/>
      <c r="KWP39" s="349"/>
      <c r="KWQ39" s="349"/>
      <c r="KWR39" s="349"/>
      <c r="KWS39" s="349"/>
      <c r="KWT39" s="349"/>
      <c r="KWU39" s="349"/>
      <c r="KWV39" s="349"/>
      <c r="KWW39" s="349"/>
      <c r="KWX39" s="349"/>
      <c r="KWY39" s="349"/>
      <c r="KWZ39" s="349"/>
      <c r="KXA39" s="349"/>
      <c r="KXB39" s="349"/>
      <c r="KXC39" s="349"/>
      <c r="KXD39" s="349"/>
      <c r="KXE39" s="349"/>
      <c r="KXF39" s="349"/>
      <c r="KXG39" s="349"/>
      <c r="KXH39" s="349"/>
      <c r="KXI39" s="349"/>
      <c r="KXJ39" s="349"/>
      <c r="KXK39" s="349"/>
      <c r="KXL39" s="349"/>
      <c r="KXM39" s="349"/>
      <c r="KXN39" s="349"/>
      <c r="KXO39" s="349"/>
      <c r="KXP39" s="349"/>
      <c r="KXQ39" s="349"/>
      <c r="KXR39" s="349"/>
      <c r="KXS39" s="349"/>
      <c r="KXT39" s="349"/>
      <c r="KXU39" s="349"/>
      <c r="KXV39" s="349"/>
      <c r="KXW39" s="349"/>
      <c r="KXX39" s="349"/>
      <c r="KXY39" s="349"/>
      <c r="KXZ39" s="349"/>
      <c r="KYA39" s="349"/>
      <c r="KYB39" s="349"/>
      <c r="KYC39" s="349"/>
      <c r="KYD39" s="349"/>
      <c r="KYE39" s="349"/>
      <c r="KYF39" s="349"/>
      <c r="KYG39" s="349"/>
      <c r="KYH39" s="349"/>
      <c r="KYI39" s="349"/>
      <c r="KYJ39" s="349"/>
      <c r="KYK39" s="349"/>
      <c r="KYL39" s="349"/>
      <c r="KYM39" s="349"/>
      <c r="KYN39" s="349"/>
      <c r="KYO39" s="349"/>
      <c r="KYP39" s="349"/>
      <c r="KYQ39" s="349"/>
      <c r="KYR39" s="349"/>
      <c r="KYS39" s="349"/>
      <c r="KYT39" s="349"/>
      <c r="KYU39" s="349"/>
      <c r="KYV39" s="349"/>
      <c r="KYW39" s="349"/>
      <c r="KYX39" s="349"/>
      <c r="KYY39" s="349"/>
      <c r="KYZ39" s="349"/>
      <c r="KZA39" s="349"/>
      <c r="KZB39" s="349"/>
      <c r="KZC39" s="349"/>
      <c r="KZD39" s="349"/>
      <c r="KZE39" s="349"/>
      <c r="KZF39" s="349"/>
      <c r="KZG39" s="349"/>
      <c r="KZH39" s="349"/>
      <c r="KZI39" s="349"/>
      <c r="KZJ39" s="349"/>
      <c r="KZK39" s="349"/>
      <c r="KZL39" s="349"/>
      <c r="KZM39" s="349"/>
      <c r="KZN39" s="349"/>
      <c r="KZO39" s="349"/>
      <c r="KZP39" s="349"/>
      <c r="KZQ39" s="349"/>
      <c r="KZR39" s="349"/>
      <c r="KZS39" s="349"/>
      <c r="KZT39" s="349"/>
      <c r="KZU39" s="349"/>
      <c r="KZV39" s="349"/>
      <c r="KZW39" s="349"/>
      <c r="KZX39" s="349"/>
      <c r="KZY39" s="349"/>
      <c r="KZZ39" s="349"/>
      <c r="LAA39" s="349"/>
      <c r="LAB39" s="349"/>
      <c r="LAC39" s="349"/>
      <c r="LAD39" s="349"/>
      <c r="LAE39" s="349"/>
      <c r="LAF39" s="349"/>
      <c r="LAG39" s="349"/>
      <c r="LAH39" s="349"/>
      <c r="LAI39" s="349"/>
      <c r="LAJ39" s="349"/>
      <c r="LAK39" s="349"/>
      <c r="LAL39" s="349"/>
      <c r="LAM39" s="349"/>
      <c r="LAN39" s="349"/>
      <c r="LAO39" s="349"/>
      <c r="LAP39" s="349"/>
      <c r="LAQ39" s="349"/>
      <c r="LAR39" s="349"/>
      <c r="LAS39" s="349"/>
      <c r="LAT39" s="349"/>
      <c r="LAU39" s="349"/>
      <c r="LAV39" s="349"/>
      <c r="LAW39" s="349"/>
      <c r="LAX39" s="349"/>
      <c r="LAY39" s="349"/>
      <c r="LAZ39" s="349"/>
      <c r="LBA39" s="349"/>
      <c r="LBB39" s="349"/>
      <c r="LBC39" s="349"/>
      <c r="LBD39" s="349"/>
      <c r="LBE39" s="349"/>
      <c r="LBF39" s="349"/>
      <c r="LBG39" s="349"/>
      <c r="LBH39" s="349"/>
      <c r="LBI39" s="349"/>
      <c r="LBJ39" s="349"/>
      <c r="LBK39" s="349"/>
      <c r="LBL39" s="349"/>
      <c r="LBM39" s="349"/>
      <c r="LBN39" s="349"/>
      <c r="LBO39" s="349"/>
      <c r="LBP39" s="349"/>
      <c r="LBQ39" s="349"/>
      <c r="LBR39" s="349"/>
      <c r="LBS39" s="349"/>
      <c r="LBT39" s="349"/>
      <c r="LBU39" s="349"/>
      <c r="LBV39" s="349"/>
      <c r="LBW39" s="349"/>
      <c r="LBX39" s="349"/>
      <c r="LBY39" s="349"/>
      <c r="LBZ39" s="349"/>
      <c r="LCA39" s="349"/>
      <c r="LCB39" s="349"/>
      <c r="LCC39" s="349"/>
      <c r="LCD39" s="349"/>
      <c r="LCE39" s="349"/>
      <c r="LCF39" s="349"/>
      <c r="LCG39" s="349"/>
      <c r="LCH39" s="349"/>
      <c r="LCI39" s="349"/>
      <c r="LCJ39" s="349"/>
      <c r="LCK39" s="349"/>
      <c r="LCL39" s="349"/>
      <c r="LCM39" s="349"/>
      <c r="LCN39" s="349"/>
      <c r="LCO39" s="349"/>
      <c r="LCP39" s="349"/>
      <c r="LCQ39" s="349"/>
      <c r="LCR39" s="349"/>
      <c r="LCS39" s="349"/>
      <c r="LCT39" s="349"/>
      <c r="LCU39" s="349"/>
      <c r="LCV39" s="349"/>
      <c r="LCW39" s="349"/>
      <c r="LCX39" s="349"/>
      <c r="LCY39" s="349"/>
      <c r="LCZ39" s="349"/>
      <c r="LDA39" s="349"/>
      <c r="LDB39" s="349"/>
      <c r="LDC39" s="349"/>
      <c r="LDD39" s="349"/>
      <c r="LDE39" s="349"/>
      <c r="LDF39" s="349"/>
      <c r="LDG39" s="349"/>
      <c r="LDH39" s="349"/>
      <c r="LDI39" s="349"/>
      <c r="LDJ39" s="349"/>
      <c r="LDK39" s="349"/>
      <c r="LDL39" s="349"/>
      <c r="LDM39" s="349"/>
      <c r="LDN39" s="349"/>
      <c r="LDO39" s="349"/>
      <c r="LDP39" s="349"/>
      <c r="LDQ39" s="349"/>
      <c r="LDR39" s="349"/>
      <c r="LDS39" s="349"/>
      <c r="LDT39" s="349"/>
      <c r="LDU39" s="349"/>
      <c r="LDV39" s="349"/>
      <c r="LDW39" s="349"/>
      <c r="LDX39" s="349"/>
      <c r="LDY39" s="349"/>
      <c r="LDZ39" s="349"/>
      <c r="LEA39" s="349"/>
      <c r="LEB39" s="349"/>
      <c r="LEC39" s="349"/>
      <c r="LED39" s="349"/>
      <c r="LEE39" s="349"/>
      <c r="LEF39" s="349"/>
      <c r="LEG39" s="349"/>
      <c r="LEH39" s="349"/>
      <c r="LEI39" s="349"/>
      <c r="LEJ39" s="349"/>
      <c r="LEK39" s="349"/>
      <c r="LEL39" s="349"/>
      <c r="LEM39" s="349"/>
      <c r="LEN39" s="349"/>
      <c r="LEO39" s="349"/>
      <c r="LEP39" s="349"/>
      <c r="LEQ39" s="349"/>
      <c r="LER39" s="349"/>
      <c r="LES39" s="349"/>
      <c r="LET39" s="349"/>
      <c r="LEU39" s="349"/>
      <c r="LEV39" s="349"/>
      <c r="LEW39" s="349"/>
      <c r="LEX39" s="349"/>
      <c r="LEY39" s="349"/>
      <c r="LEZ39" s="349"/>
      <c r="LFA39" s="349"/>
      <c r="LFB39" s="349"/>
      <c r="LFC39" s="349"/>
      <c r="LFD39" s="349"/>
      <c r="LFE39" s="349"/>
      <c r="LFF39" s="349"/>
      <c r="LFG39" s="349"/>
      <c r="LFH39" s="349"/>
      <c r="LFI39" s="349"/>
      <c r="LFJ39" s="349"/>
      <c r="LFK39" s="349"/>
      <c r="LFL39" s="349"/>
      <c r="LFM39" s="349"/>
      <c r="LFN39" s="349"/>
      <c r="LFO39" s="349"/>
      <c r="LFP39" s="349"/>
      <c r="LFQ39" s="349"/>
      <c r="LFR39" s="349"/>
      <c r="LFS39" s="349"/>
      <c r="LFT39" s="349"/>
      <c r="LFU39" s="349"/>
      <c r="LFV39" s="349"/>
      <c r="LFW39" s="349"/>
      <c r="LFX39" s="349"/>
      <c r="LFY39" s="349"/>
      <c r="LFZ39" s="349"/>
      <c r="LGA39" s="349"/>
      <c r="LGB39" s="349"/>
      <c r="LGC39" s="349"/>
      <c r="LGD39" s="349"/>
      <c r="LGE39" s="349"/>
      <c r="LGF39" s="349"/>
      <c r="LGG39" s="349"/>
      <c r="LGH39" s="349"/>
      <c r="LGI39" s="349"/>
      <c r="LGJ39" s="349"/>
      <c r="LGK39" s="349"/>
      <c r="LGL39" s="349"/>
      <c r="LGM39" s="349"/>
      <c r="LGN39" s="349"/>
      <c r="LGO39" s="349"/>
      <c r="LGP39" s="349"/>
      <c r="LGQ39" s="349"/>
      <c r="LGR39" s="349"/>
      <c r="LGS39" s="349"/>
      <c r="LGT39" s="349"/>
      <c r="LGU39" s="349"/>
      <c r="LGV39" s="349"/>
      <c r="LGW39" s="349"/>
      <c r="LGX39" s="349"/>
      <c r="LGY39" s="349"/>
      <c r="LGZ39" s="349"/>
      <c r="LHA39" s="349"/>
      <c r="LHB39" s="349"/>
      <c r="LHC39" s="349"/>
      <c r="LHD39" s="349"/>
      <c r="LHE39" s="349"/>
      <c r="LHF39" s="349"/>
      <c r="LHG39" s="349"/>
      <c r="LHH39" s="349"/>
      <c r="LHI39" s="349"/>
      <c r="LHJ39" s="349"/>
      <c r="LHK39" s="349"/>
      <c r="LHL39" s="349"/>
      <c r="LHM39" s="349"/>
      <c r="LHN39" s="349"/>
      <c r="LHO39" s="349"/>
      <c r="LHP39" s="349"/>
      <c r="LHQ39" s="349"/>
      <c r="LHR39" s="349"/>
      <c r="LHS39" s="349"/>
      <c r="LHT39" s="349"/>
      <c r="LHU39" s="349"/>
      <c r="LHV39" s="349"/>
      <c r="LHW39" s="349"/>
      <c r="LHX39" s="349"/>
      <c r="LHY39" s="349"/>
      <c r="LHZ39" s="349"/>
      <c r="LIA39" s="349"/>
      <c r="LIB39" s="349"/>
      <c r="LIC39" s="349"/>
      <c r="LID39" s="349"/>
      <c r="LIE39" s="349"/>
      <c r="LIF39" s="349"/>
      <c r="LIG39" s="349"/>
      <c r="LIH39" s="349"/>
      <c r="LII39" s="349"/>
      <c r="LIJ39" s="349"/>
      <c r="LIK39" s="349"/>
      <c r="LIL39" s="349"/>
      <c r="LIM39" s="349"/>
      <c r="LIN39" s="349"/>
      <c r="LIO39" s="349"/>
      <c r="LIP39" s="349"/>
      <c r="LIQ39" s="349"/>
      <c r="LIR39" s="349"/>
      <c r="LIS39" s="349"/>
      <c r="LIT39" s="349"/>
      <c r="LIU39" s="349"/>
      <c r="LIV39" s="349"/>
      <c r="LIW39" s="349"/>
      <c r="LIX39" s="349"/>
      <c r="LIY39" s="349"/>
      <c r="LIZ39" s="349"/>
      <c r="LJA39" s="349"/>
      <c r="LJB39" s="349"/>
      <c r="LJC39" s="349"/>
      <c r="LJD39" s="349"/>
      <c r="LJE39" s="349"/>
      <c r="LJF39" s="349"/>
      <c r="LJG39" s="349"/>
      <c r="LJH39" s="349"/>
      <c r="LJI39" s="349"/>
      <c r="LJJ39" s="349"/>
      <c r="LJK39" s="349"/>
      <c r="LJL39" s="349"/>
      <c r="LJM39" s="349"/>
      <c r="LJN39" s="349"/>
      <c r="LJO39" s="349"/>
      <c r="LJP39" s="349"/>
      <c r="LJQ39" s="349"/>
      <c r="LJR39" s="349"/>
      <c r="LJS39" s="349"/>
      <c r="LJT39" s="349"/>
      <c r="LJU39" s="349"/>
      <c r="LJV39" s="349"/>
      <c r="LJW39" s="349"/>
      <c r="LJX39" s="349"/>
      <c r="LJY39" s="349"/>
      <c r="LJZ39" s="349"/>
      <c r="LKA39" s="349"/>
      <c r="LKB39" s="349"/>
      <c r="LKC39" s="349"/>
      <c r="LKD39" s="349"/>
      <c r="LKE39" s="349"/>
      <c r="LKF39" s="349"/>
      <c r="LKG39" s="349"/>
      <c r="LKH39" s="349"/>
      <c r="LKI39" s="349"/>
      <c r="LKJ39" s="349"/>
      <c r="LKK39" s="349"/>
      <c r="LKL39" s="349"/>
      <c r="LKM39" s="349"/>
      <c r="LKN39" s="349"/>
      <c r="LKO39" s="349"/>
      <c r="LKP39" s="349"/>
      <c r="LKQ39" s="349"/>
      <c r="LKR39" s="349"/>
      <c r="LKS39" s="349"/>
      <c r="LKT39" s="349"/>
      <c r="LKU39" s="349"/>
      <c r="LKV39" s="349"/>
      <c r="LKW39" s="349"/>
      <c r="LKX39" s="349"/>
      <c r="LKY39" s="349"/>
      <c r="LKZ39" s="349"/>
      <c r="LLA39" s="349"/>
      <c r="LLB39" s="349"/>
      <c r="LLC39" s="349"/>
      <c r="LLD39" s="349"/>
      <c r="LLE39" s="349"/>
      <c r="LLF39" s="349"/>
      <c r="LLG39" s="349"/>
      <c r="LLH39" s="349"/>
      <c r="LLI39" s="349"/>
      <c r="LLJ39" s="349"/>
      <c r="LLK39" s="349"/>
      <c r="LLL39" s="349"/>
      <c r="LLM39" s="349"/>
      <c r="LLN39" s="349"/>
      <c r="LLO39" s="349"/>
      <c r="LLP39" s="349"/>
      <c r="LLQ39" s="349"/>
      <c r="LLR39" s="349"/>
      <c r="LLS39" s="349"/>
      <c r="LLT39" s="349"/>
      <c r="LLU39" s="349"/>
      <c r="LLV39" s="349"/>
      <c r="LLW39" s="349"/>
      <c r="LLX39" s="349"/>
      <c r="LLY39" s="349"/>
      <c r="LLZ39" s="349"/>
      <c r="LMA39" s="349"/>
      <c r="LMB39" s="349"/>
      <c r="LMC39" s="349"/>
      <c r="LMD39" s="349"/>
      <c r="LME39" s="349"/>
      <c r="LMF39" s="349"/>
      <c r="LMG39" s="349"/>
      <c r="LMH39" s="349"/>
      <c r="LMI39" s="349"/>
      <c r="LMJ39" s="349"/>
      <c r="LMK39" s="349"/>
      <c r="LML39" s="349"/>
      <c r="LMM39" s="349"/>
      <c r="LMN39" s="349"/>
      <c r="LMO39" s="349"/>
      <c r="LMP39" s="349"/>
      <c r="LMQ39" s="349"/>
      <c r="LMR39" s="349"/>
      <c r="LMS39" s="349"/>
      <c r="LMT39" s="349"/>
      <c r="LMU39" s="349"/>
      <c r="LMV39" s="349"/>
      <c r="LMW39" s="349"/>
      <c r="LMX39" s="349"/>
      <c r="LMY39" s="349"/>
      <c r="LMZ39" s="349"/>
      <c r="LNA39" s="349"/>
      <c r="LNB39" s="349"/>
      <c r="LNC39" s="349"/>
      <c r="LND39" s="349"/>
      <c r="LNE39" s="349"/>
      <c r="LNF39" s="349"/>
      <c r="LNG39" s="349"/>
      <c r="LNH39" s="349"/>
      <c r="LNI39" s="349"/>
      <c r="LNJ39" s="349"/>
      <c r="LNK39" s="349"/>
      <c r="LNL39" s="349"/>
      <c r="LNM39" s="349"/>
      <c r="LNN39" s="349"/>
      <c r="LNO39" s="349"/>
      <c r="LNP39" s="349"/>
      <c r="LNQ39" s="349"/>
      <c r="LNR39" s="349"/>
      <c r="LNS39" s="349"/>
      <c r="LNT39" s="349"/>
      <c r="LNU39" s="349"/>
      <c r="LNV39" s="349"/>
      <c r="LNW39" s="349"/>
      <c r="LNX39" s="349"/>
      <c r="LNY39" s="349"/>
      <c r="LNZ39" s="349"/>
      <c r="LOA39" s="349"/>
      <c r="LOB39" s="349"/>
      <c r="LOC39" s="349"/>
      <c r="LOD39" s="349"/>
      <c r="LOE39" s="349"/>
      <c r="LOF39" s="349"/>
      <c r="LOG39" s="349"/>
      <c r="LOH39" s="349"/>
      <c r="LOI39" s="349"/>
      <c r="LOJ39" s="349"/>
      <c r="LOK39" s="349"/>
      <c r="LOL39" s="349"/>
      <c r="LOM39" s="349"/>
      <c r="LON39" s="349"/>
      <c r="LOO39" s="349"/>
      <c r="LOP39" s="349"/>
      <c r="LOQ39" s="349"/>
      <c r="LOR39" s="349"/>
      <c r="LOS39" s="349"/>
      <c r="LOT39" s="349"/>
      <c r="LOU39" s="349"/>
      <c r="LOV39" s="349"/>
      <c r="LOW39" s="349"/>
      <c r="LOX39" s="349"/>
      <c r="LOY39" s="349"/>
      <c r="LOZ39" s="349"/>
      <c r="LPA39" s="349"/>
      <c r="LPB39" s="349"/>
      <c r="LPC39" s="349"/>
      <c r="LPD39" s="349"/>
      <c r="LPE39" s="349"/>
      <c r="LPF39" s="349"/>
      <c r="LPG39" s="349"/>
      <c r="LPH39" s="349"/>
      <c r="LPI39" s="349"/>
      <c r="LPJ39" s="349"/>
      <c r="LPK39" s="349"/>
      <c r="LPL39" s="349"/>
      <c r="LPM39" s="349"/>
      <c r="LPN39" s="349"/>
      <c r="LPO39" s="349"/>
      <c r="LPP39" s="349"/>
      <c r="LPQ39" s="349"/>
      <c r="LPR39" s="349"/>
      <c r="LPS39" s="349"/>
      <c r="LPT39" s="349"/>
      <c r="LPU39" s="349"/>
      <c r="LPV39" s="349"/>
      <c r="LPW39" s="349"/>
      <c r="LPX39" s="349"/>
      <c r="LPY39" s="349"/>
      <c r="LPZ39" s="349"/>
      <c r="LQA39" s="349"/>
      <c r="LQB39" s="349"/>
      <c r="LQC39" s="349"/>
      <c r="LQD39" s="349"/>
      <c r="LQE39" s="349"/>
      <c r="LQF39" s="349"/>
      <c r="LQG39" s="349"/>
      <c r="LQH39" s="349"/>
      <c r="LQI39" s="349"/>
      <c r="LQJ39" s="349"/>
      <c r="LQK39" s="349"/>
      <c r="LQL39" s="349"/>
      <c r="LQM39" s="349"/>
      <c r="LQN39" s="349"/>
      <c r="LQO39" s="349"/>
      <c r="LQP39" s="349"/>
      <c r="LQQ39" s="349"/>
      <c r="LQR39" s="349"/>
      <c r="LQS39" s="349"/>
      <c r="LQT39" s="349"/>
      <c r="LQU39" s="349"/>
      <c r="LQV39" s="349"/>
      <c r="LQW39" s="349"/>
      <c r="LQX39" s="349"/>
      <c r="LQY39" s="349"/>
      <c r="LQZ39" s="349"/>
      <c r="LRA39" s="349"/>
      <c r="LRB39" s="349"/>
      <c r="LRC39" s="349"/>
      <c r="LRD39" s="349"/>
      <c r="LRE39" s="349"/>
      <c r="LRF39" s="349"/>
      <c r="LRG39" s="349"/>
      <c r="LRH39" s="349"/>
      <c r="LRI39" s="349"/>
      <c r="LRJ39" s="349"/>
      <c r="LRK39" s="349"/>
      <c r="LRL39" s="349"/>
      <c r="LRM39" s="349"/>
      <c r="LRN39" s="349"/>
      <c r="LRO39" s="349"/>
      <c r="LRP39" s="349"/>
      <c r="LRQ39" s="349"/>
      <c r="LRR39" s="349"/>
      <c r="LRS39" s="349"/>
      <c r="LRT39" s="349"/>
      <c r="LRU39" s="349"/>
      <c r="LRV39" s="349"/>
      <c r="LRW39" s="349"/>
      <c r="LRX39" s="349"/>
      <c r="LRY39" s="349"/>
      <c r="LRZ39" s="349"/>
      <c r="LSA39" s="349"/>
      <c r="LSB39" s="349"/>
      <c r="LSC39" s="349"/>
      <c r="LSD39" s="349"/>
      <c r="LSE39" s="349"/>
      <c r="LSF39" s="349"/>
      <c r="LSG39" s="349"/>
      <c r="LSH39" s="349"/>
      <c r="LSI39" s="349"/>
      <c r="LSJ39" s="349"/>
      <c r="LSK39" s="349"/>
      <c r="LSL39" s="349"/>
      <c r="LSM39" s="349"/>
      <c r="LSN39" s="349"/>
      <c r="LSO39" s="349"/>
      <c r="LSP39" s="349"/>
      <c r="LSQ39" s="349"/>
      <c r="LSR39" s="349"/>
      <c r="LSS39" s="349"/>
      <c r="LST39" s="349"/>
      <c r="LSU39" s="349"/>
      <c r="LSV39" s="349"/>
      <c r="LSW39" s="349"/>
      <c r="LSX39" s="349"/>
      <c r="LSY39" s="349"/>
      <c r="LSZ39" s="349"/>
      <c r="LTA39" s="349"/>
      <c r="LTB39" s="349"/>
      <c r="LTC39" s="349"/>
      <c r="LTD39" s="349"/>
      <c r="LTE39" s="349"/>
      <c r="LTF39" s="349"/>
      <c r="LTG39" s="349"/>
      <c r="LTH39" s="349"/>
      <c r="LTI39" s="349"/>
      <c r="LTJ39" s="349"/>
      <c r="LTK39" s="349"/>
      <c r="LTL39" s="349"/>
      <c r="LTM39" s="349"/>
      <c r="LTN39" s="349"/>
      <c r="LTO39" s="349"/>
      <c r="LTP39" s="349"/>
      <c r="LTQ39" s="349"/>
      <c r="LTR39" s="349"/>
      <c r="LTS39" s="349"/>
      <c r="LTT39" s="349"/>
      <c r="LTU39" s="349"/>
      <c r="LTV39" s="349"/>
      <c r="LTW39" s="349"/>
      <c r="LTX39" s="349"/>
      <c r="LTY39" s="349"/>
      <c r="LTZ39" s="349"/>
      <c r="LUA39" s="349"/>
      <c r="LUB39" s="349"/>
      <c r="LUC39" s="349"/>
      <c r="LUD39" s="349"/>
      <c r="LUE39" s="349"/>
      <c r="LUF39" s="349"/>
      <c r="LUG39" s="349"/>
      <c r="LUH39" s="349"/>
      <c r="LUI39" s="349"/>
      <c r="LUJ39" s="349"/>
      <c r="LUK39" s="349"/>
      <c r="LUL39" s="349"/>
      <c r="LUM39" s="349"/>
      <c r="LUN39" s="349"/>
      <c r="LUO39" s="349"/>
      <c r="LUP39" s="349"/>
      <c r="LUQ39" s="349"/>
      <c r="LUR39" s="349"/>
      <c r="LUS39" s="349"/>
      <c r="LUT39" s="349"/>
      <c r="LUU39" s="349"/>
      <c r="LUV39" s="349"/>
      <c r="LUW39" s="349"/>
      <c r="LUX39" s="349"/>
      <c r="LUY39" s="349"/>
      <c r="LUZ39" s="349"/>
      <c r="LVA39" s="349"/>
      <c r="LVB39" s="349"/>
      <c r="LVC39" s="349"/>
      <c r="LVD39" s="349"/>
      <c r="LVE39" s="349"/>
      <c r="LVF39" s="349"/>
      <c r="LVG39" s="349"/>
      <c r="LVH39" s="349"/>
      <c r="LVI39" s="349"/>
      <c r="LVJ39" s="349"/>
      <c r="LVK39" s="349"/>
      <c r="LVL39" s="349"/>
      <c r="LVM39" s="349"/>
      <c r="LVN39" s="349"/>
      <c r="LVO39" s="349"/>
      <c r="LVP39" s="349"/>
      <c r="LVQ39" s="349"/>
      <c r="LVR39" s="349"/>
      <c r="LVS39" s="349"/>
      <c r="LVT39" s="349"/>
      <c r="LVU39" s="349"/>
      <c r="LVV39" s="349"/>
      <c r="LVW39" s="349"/>
      <c r="LVX39" s="349"/>
      <c r="LVY39" s="349"/>
      <c r="LVZ39" s="349"/>
      <c r="LWA39" s="349"/>
      <c r="LWB39" s="349"/>
      <c r="LWC39" s="349"/>
      <c r="LWD39" s="349"/>
      <c r="LWE39" s="349"/>
      <c r="LWF39" s="349"/>
      <c r="LWG39" s="349"/>
      <c r="LWH39" s="349"/>
      <c r="LWI39" s="349"/>
      <c r="LWJ39" s="349"/>
      <c r="LWK39" s="349"/>
      <c r="LWL39" s="349"/>
      <c r="LWM39" s="349"/>
      <c r="LWN39" s="349"/>
      <c r="LWO39" s="349"/>
      <c r="LWP39" s="349"/>
      <c r="LWQ39" s="349"/>
      <c r="LWR39" s="349"/>
      <c r="LWS39" s="349"/>
      <c r="LWT39" s="349"/>
      <c r="LWU39" s="349"/>
      <c r="LWV39" s="349"/>
      <c r="LWW39" s="349"/>
      <c r="LWX39" s="349"/>
      <c r="LWY39" s="349"/>
      <c r="LWZ39" s="349"/>
      <c r="LXA39" s="349"/>
      <c r="LXB39" s="349"/>
      <c r="LXC39" s="349"/>
      <c r="LXD39" s="349"/>
      <c r="LXE39" s="349"/>
      <c r="LXF39" s="349"/>
      <c r="LXG39" s="349"/>
      <c r="LXH39" s="349"/>
      <c r="LXI39" s="349"/>
      <c r="LXJ39" s="349"/>
      <c r="LXK39" s="349"/>
      <c r="LXL39" s="349"/>
      <c r="LXM39" s="349"/>
      <c r="LXN39" s="349"/>
      <c r="LXO39" s="349"/>
      <c r="LXP39" s="349"/>
      <c r="LXQ39" s="349"/>
      <c r="LXR39" s="349"/>
      <c r="LXS39" s="349"/>
      <c r="LXT39" s="349"/>
      <c r="LXU39" s="349"/>
      <c r="LXV39" s="349"/>
      <c r="LXW39" s="349"/>
      <c r="LXX39" s="349"/>
      <c r="LXY39" s="349"/>
      <c r="LXZ39" s="349"/>
      <c r="LYA39" s="349"/>
      <c r="LYB39" s="349"/>
      <c r="LYC39" s="349"/>
      <c r="LYD39" s="349"/>
      <c r="LYE39" s="349"/>
      <c r="LYF39" s="349"/>
      <c r="LYG39" s="349"/>
      <c r="LYH39" s="349"/>
      <c r="LYI39" s="349"/>
      <c r="LYJ39" s="349"/>
      <c r="LYK39" s="349"/>
      <c r="LYL39" s="349"/>
      <c r="LYM39" s="349"/>
      <c r="LYN39" s="349"/>
      <c r="LYO39" s="349"/>
      <c r="LYP39" s="349"/>
      <c r="LYQ39" s="349"/>
      <c r="LYR39" s="349"/>
      <c r="LYS39" s="349"/>
      <c r="LYT39" s="349"/>
      <c r="LYU39" s="349"/>
      <c r="LYV39" s="349"/>
      <c r="LYW39" s="349"/>
      <c r="LYX39" s="349"/>
      <c r="LYY39" s="349"/>
      <c r="LYZ39" s="349"/>
      <c r="LZA39" s="349"/>
      <c r="LZB39" s="349"/>
      <c r="LZC39" s="349"/>
      <c r="LZD39" s="349"/>
      <c r="LZE39" s="349"/>
      <c r="LZF39" s="349"/>
      <c r="LZG39" s="349"/>
      <c r="LZH39" s="349"/>
      <c r="LZI39" s="349"/>
      <c r="LZJ39" s="349"/>
      <c r="LZK39" s="349"/>
      <c r="LZL39" s="349"/>
      <c r="LZM39" s="349"/>
      <c r="LZN39" s="349"/>
      <c r="LZO39" s="349"/>
      <c r="LZP39" s="349"/>
      <c r="LZQ39" s="349"/>
      <c r="LZR39" s="349"/>
      <c r="LZS39" s="349"/>
      <c r="LZT39" s="349"/>
      <c r="LZU39" s="349"/>
      <c r="LZV39" s="349"/>
      <c r="LZW39" s="349"/>
      <c r="LZX39" s="349"/>
      <c r="LZY39" s="349"/>
      <c r="LZZ39" s="349"/>
      <c r="MAA39" s="349"/>
      <c r="MAB39" s="349"/>
      <c r="MAC39" s="349"/>
      <c r="MAD39" s="349"/>
      <c r="MAE39" s="349"/>
      <c r="MAF39" s="349"/>
      <c r="MAG39" s="349"/>
      <c r="MAH39" s="349"/>
      <c r="MAI39" s="349"/>
      <c r="MAJ39" s="349"/>
      <c r="MAK39" s="349"/>
      <c r="MAL39" s="349"/>
      <c r="MAM39" s="349"/>
      <c r="MAN39" s="349"/>
      <c r="MAO39" s="349"/>
      <c r="MAP39" s="349"/>
      <c r="MAQ39" s="349"/>
      <c r="MAR39" s="349"/>
      <c r="MAS39" s="349"/>
      <c r="MAT39" s="349"/>
      <c r="MAU39" s="349"/>
      <c r="MAV39" s="349"/>
      <c r="MAW39" s="349"/>
      <c r="MAX39" s="349"/>
      <c r="MAY39" s="349"/>
      <c r="MAZ39" s="349"/>
      <c r="MBA39" s="349"/>
      <c r="MBB39" s="349"/>
      <c r="MBC39" s="349"/>
      <c r="MBD39" s="349"/>
      <c r="MBE39" s="349"/>
      <c r="MBF39" s="349"/>
      <c r="MBG39" s="349"/>
      <c r="MBH39" s="349"/>
      <c r="MBI39" s="349"/>
      <c r="MBJ39" s="349"/>
      <c r="MBK39" s="349"/>
      <c r="MBL39" s="349"/>
      <c r="MBM39" s="349"/>
      <c r="MBN39" s="349"/>
      <c r="MBO39" s="349"/>
      <c r="MBP39" s="349"/>
      <c r="MBQ39" s="349"/>
      <c r="MBR39" s="349"/>
      <c r="MBS39" s="349"/>
      <c r="MBT39" s="349"/>
      <c r="MBU39" s="349"/>
      <c r="MBV39" s="349"/>
      <c r="MBW39" s="349"/>
      <c r="MBX39" s="349"/>
      <c r="MBY39" s="349"/>
      <c r="MBZ39" s="349"/>
      <c r="MCA39" s="349"/>
      <c r="MCB39" s="349"/>
      <c r="MCC39" s="349"/>
      <c r="MCD39" s="349"/>
      <c r="MCE39" s="349"/>
      <c r="MCF39" s="349"/>
      <c r="MCG39" s="349"/>
      <c r="MCH39" s="349"/>
      <c r="MCI39" s="349"/>
      <c r="MCJ39" s="349"/>
      <c r="MCK39" s="349"/>
      <c r="MCL39" s="349"/>
      <c r="MCM39" s="349"/>
      <c r="MCN39" s="349"/>
      <c r="MCO39" s="349"/>
      <c r="MCP39" s="349"/>
      <c r="MCQ39" s="349"/>
      <c r="MCR39" s="349"/>
      <c r="MCS39" s="349"/>
      <c r="MCT39" s="349"/>
      <c r="MCU39" s="349"/>
      <c r="MCV39" s="349"/>
      <c r="MCW39" s="349"/>
      <c r="MCX39" s="349"/>
      <c r="MCY39" s="349"/>
      <c r="MCZ39" s="349"/>
      <c r="MDA39" s="349"/>
      <c r="MDB39" s="349"/>
      <c r="MDC39" s="349"/>
      <c r="MDD39" s="349"/>
      <c r="MDE39" s="349"/>
      <c r="MDF39" s="349"/>
      <c r="MDG39" s="349"/>
      <c r="MDH39" s="349"/>
      <c r="MDI39" s="349"/>
      <c r="MDJ39" s="349"/>
      <c r="MDK39" s="349"/>
      <c r="MDL39" s="349"/>
      <c r="MDM39" s="349"/>
      <c r="MDN39" s="349"/>
      <c r="MDO39" s="349"/>
      <c r="MDP39" s="349"/>
      <c r="MDQ39" s="349"/>
      <c r="MDR39" s="349"/>
      <c r="MDS39" s="349"/>
      <c r="MDT39" s="349"/>
      <c r="MDU39" s="349"/>
      <c r="MDV39" s="349"/>
      <c r="MDW39" s="349"/>
      <c r="MDX39" s="349"/>
      <c r="MDY39" s="349"/>
      <c r="MDZ39" s="349"/>
      <c r="MEA39" s="349"/>
      <c r="MEB39" s="349"/>
      <c r="MEC39" s="349"/>
      <c r="MED39" s="349"/>
      <c r="MEE39" s="349"/>
      <c r="MEF39" s="349"/>
      <c r="MEG39" s="349"/>
      <c r="MEH39" s="349"/>
      <c r="MEI39" s="349"/>
      <c r="MEJ39" s="349"/>
      <c r="MEK39" s="349"/>
      <c r="MEL39" s="349"/>
      <c r="MEM39" s="349"/>
      <c r="MEN39" s="349"/>
      <c r="MEO39" s="349"/>
      <c r="MEP39" s="349"/>
      <c r="MEQ39" s="349"/>
      <c r="MER39" s="349"/>
      <c r="MES39" s="349"/>
      <c r="MET39" s="349"/>
      <c r="MEU39" s="349"/>
      <c r="MEV39" s="349"/>
      <c r="MEW39" s="349"/>
      <c r="MEX39" s="349"/>
      <c r="MEY39" s="349"/>
      <c r="MEZ39" s="349"/>
      <c r="MFA39" s="349"/>
      <c r="MFB39" s="349"/>
      <c r="MFC39" s="349"/>
      <c r="MFD39" s="349"/>
      <c r="MFE39" s="349"/>
      <c r="MFF39" s="349"/>
      <c r="MFG39" s="349"/>
      <c r="MFH39" s="349"/>
      <c r="MFI39" s="349"/>
      <c r="MFJ39" s="349"/>
      <c r="MFK39" s="349"/>
      <c r="MFL39" s="349"/>
      <c r="MFM39" s="349"/>
      <c r="MFN39" s="349"/>
      <c r="MFO39" s="349"/>
      <c r="MFP39" s="349"/>
      <c r="MFQ39" s="349"/>
      <c r="MFR39" s="349"/>
      <c r="MFS39" s="349"/>
      <c r="MFT39" s="349"/>
      <c r="MFU39" s="349"/>
      <c r="MFV39" s="349"/>
      <c r="MFW39" s="349"/>
      <c r="MFX39" s="349"/>
      <c r="MFY39" s="349"/>
      <c r="MFZ39" s="349"/>
      <c r="MGA39" s="349"/>
      <c r="MGB39" s="349"/>
      <c r="MGC39" s="349"/>
      <c r="MGD39" s="349"/>
      <c r="MGE39" s="349"/>
      <c r="MGF39" s="349"/>
      <c r="MGG39" s="349"/>
      <c r="MGH39" s="349"/>
      <c r="MGI39" s="349"/>
      <c r="MGJ39" s="349"/>
      <c r="MGK39" s="349"/>
      <c r="MGL39" s="349"/>
      <c r="MGM39" s="349"/>
      <c r="MGN39" s="349"/>
      <c r="MGO39" s="349"/>
      <c r="MGP39" s="349"/>
      <c r="MGQ39" s="349"/>
      <c r="MGR39" s="349"/>
      <c r="MGS39" s="349"/>
      <c r="MGT39" s="349"/>
      <c r="MGU39" s="349"/>
      <c r="MGV39" s="349"/>
      <c r="MGW39" s="349"/>
      <c r="MGX39" s="349"/>
      <c r="MGY39" s="349"/>
      <c r="MGZ39" s="349"/>
      <c r="MHA39" s="349"/>
      <c r="MHB39" s="349"/>
      <c r="MHC39" s="349"/>
      <c r="MHD39" s="349"/>
      <c r="MHE39" s="349"/>
      <c r="MHF39" s="349"/>
      <c r="MHG39" s="349"/>
      <c r="MHH39" s="349"/>
      <c r="MHI39" s="349"/>
      <c r="MHJ39" s="349"/>
      <c r="MHK39" s="349"/>
      <c r="MHL39" s="349"/>
      <c r="MHM39" s="349"/>
      <c r="MHN39" s="349"/>
      <c r="MHO39" s="349"/>
      <c r="MHP39" s="349"/>
      <c r="MHQ39" s="349"/>
      <c r="MHR39" s="349"/>
      <c r="MHS39" s="349"/>
      <c r="MHT39" s="349"/>
      <c r="MHU39" s="349"/>
      <c r="MHV39" s="349"/>
      <c r="MHW39" s="349"/>
      <c r="MHX39" s="349"/>
      <c r="MHY39" s="349"/>
      <c r="MHZ39" s="349"/>
      <c r="MIA39" s="349"/>
      <c r="MIB39" s="349"/>
      <c r="MIC39" s="349"/>
      <c r="MID39" s="349"/>
      <c r="MIE39" s="349"/>
      <c r="MIF39" s="349"/>
      <c r="MIG39" s="349"/>
      <c r="MIH39" s="349"/>
      <c r="MII39" s="349"/>
      <c r="MIJ39" s="349"/>
      <c r="MIK39" s="349"/>
      <c r="MIL39" s="349"/>
      <c r="MIM39" s="349"/>
      <c r="MIN39" s="349"/>
      <c r="MIO39" s="349"/>
      <c r="MIP39" s="349"/>
      <c r="MIQ39" s="349"/>
      <c r="MIR39" s="349"/>
      <c r="MIS39" s="349"/>
      <c r="MIT39" s="349"/>
      <c r="MIU39" s="349"/>
      <c r="MIV39" s="349"/>
      <c r="MIW39" s="349"/>
      <c r="MIX39" s="349"/>
      <c r="MIY39" s="349"/>
      <c r="MIZ39" s="349"/>
      <c r="MJA39" s="349"/>
      <c r="MJB39" s="349"/>
      <c r="MJC39" s="349"/>
      <c r="MJD39" s="349"/>
      <c r="MJE39" s="349"/>
      <c r="MJF39" s="349"/>
      <c r="MJG39" s="349"/>
      <c r="MJH39" s="349"/>
      <c r="MJI39" s="349"/>
      <c r="MJJ39" s="349"/>
      <c r="MJK39" s="349"/>
      <c r="MJL39" s="349"/>
      <c r="MJM39" s="349"/>
      <c r="MJN39" s="349"/>
      <c r="MJO39" s="349"/>
      <c r="MJP39" s="349"/>
      <c r="MJQ39" s="349"/>
      <c r="MJR39" s="349"/>
      <c r="MJS39" s="349"/>
      <c r="MJT39" s="349"/>
      <c r="MJU39" s="349"/>
      <c r="MJV39" s="349"/>
      <c r="MJW39" s="349"/>
      <c r="MJX39" s="349"/>
      <c r="MJY39" s="349"/>
      <c r="MJZ39" s="349"/>
      <c r="MKA39" s="349"/>
      <c r="MKB39" s="349"/>
      <c r="MKC39" s="349"/>
      <c r="MKD39" s="349"/>
      <c r="MKE39" s="349"/>
      <c r="MKF39" s="349"/>
      <c r="MKG39" s="349"/>
      <c r="MKH39" s="349"/>
      <c r="MKI39" s="349"/>
      <c r="MKJ39" s="349"/>
      <c r="MKK39" s="349"/>
      <c r="MKL39" s="349"/>
      <c r="MKM39" s="349"/>
      <c r="MKN39" s="349"/>
      <c r="MKO39" s="349"/>
      <c r="MKP39" s="349"/>
      <c r="MKQ39" s="349"/>
      <c r="MKR39" s="349"/>
      <c r="MKS39" s="349"/>
      <c r="MKT39" s="349"/>
      <c r="MKU39" s="349"/>
      <c r="MKV39" s="349"/>
      <c r="MKW39" s="349"/>
      <c r="MKX39" s="349"/>
      <c r="MKY39" s="349"/>
      <c r="MKZ39" s="349"/>
      <c r="MLA39" s="349"/>
      <c r="MLB39" s="349"/>
      <c r="MLC39" s="349"/>
      <c r="MLD39" s="349"/>
      <c r="MLE39" s="349"/>
      <c r="MLF39" s="349"/>
      <c r="MLG39" s="349"/>
      <c r="MLH39" s="349"/>
      <c r="MLI39" s="349"/>
      <c r="MLJ39" s="349"/>
      <c r="MLK39" s="349"/>
      <c r="MLL39" s="349"/>
      <c r="MLM39" s="349"/>
      <c r="MLN39" s="349"/>
      <c r="MLO39" s="349"/>
      <c r="MLP39" s="349"/>
      <c r="MLQ39" s="349"/>
      <c r="MLR39" s="349"/>
      <c r="MLS39" s="349"/>
      <c r="MLT39" s="349"/>
      <c r="MLU39" s="349"/>
      <c r="MLV39" s="349"/>
      <c r="MLW39" s="349"/>
      <c r="MLX39" s="349"/>
      <c r="MLY39" s="349"/>
      <c r="MLZ39" s="349"/>
      <c r="MMA39" s="349"/>
      <c r="MMB39" s="349"/>
      <c r="MMC39" s="349"/>
      <c r="MMD39" s="349"/>
      <c r="MME39" s="349"/>
      <c r="MMF39" s="349"/>
      <c r="MMG39" s="349"/>
      <c r="MMH39" s="349"/>
      <c r="MMI39" s="349"/>
      <c r="MMJ39" s="349"/>
      <c r="MMK39" s="349"/>
      <c r="MML39" s="349"/>
      <c r="MMM39" s="349"/>
      <c r="MMN39" s="349"/>
      <c r="MMO39" s="349"/>
      <c r="MMP39" s="349"/>
      <c r="MMQ39" s="349"/>
      <c r="MMR39" s="349"/>
      <c r="MMS39" s="349"/>
      <c r="MMT39" s="349"/>
      <c r="MMU39" s="349"/>
      <c r="MMV39" s="349"/>
      <c r="MMW39" s="349"/>
      <c r="MMX39" s="349"/>
      <c r="MMY39" s="349"/>
      <c r="MMZ39" s="349"/>
      <c r="MNA39" s="349"/>
      <c r="MNB39" s="349"/>
      <c r="MNC39" s="349"/>
      <c r="MND39" s="349"/>
      <c r="MNE39" s="349"/>
      <c r="MNF39" s="349"/>
      <c r="MNG39" s="349"/>
      <c r="MNH39" s="349"/>
      <c r="MNI39" s="349"/>
      <c r="MNJ39" s="349"/>
      <c r="MNK39" s="349"/>
      <c r="MNL39" s="349"/>
      <c r="MNM39" s="349"/>
      <c r="MNN39" s="349"/>
      <c r="MNO39" s="349"/>
      <c r="MNP39" s="349"/>
      <c r="MNQ39" s="349"/>
      <c r="MNR39" s="349"/>
      <c r="MNS39" s="349"/>
      <c r="MNT39" s="349"/>
      <c r="MNU39" s="349"/>
      <c r="MNV39" s="349"/>
      <c r="MNW39" s="349"/>
      <c r="MNX39" s="349"/>
      <c r="MNY39" s="349"/>
      <c r="MNZ39" s="349"/>
      <c r="MOA39" s="349"/>
      <c r="MOB39" s="349"/>
      <c r="MOC39" s="349"/>
      <c r="MOD39" s="349"/>
      <c r="MOE39" s="349"/>
      <c r="MOF39" s="349"/>
      <c r="MOG39" s="349"/>
      <c r="MOH39" s="349"/>
      <c r="MOI39" s="349"/>
      <c r="MOJ39" s="349"/>
      <c r="MOK39" s="349"/>
      <c r="MOL39" s="349"/>
      <c r="MOM39" s="349"/>
      <c r="MON39" s="349"/>
      <c r="MOO39" s="349"/>
      <c r="MOP39" s="349"/>
      <c r="MOQ39" s="349"/>
      <c r="MOR39" s="349"/>
      <c r="MOS39" s="349"/>
      <c r="MOT39" s="349"/>
      <c r="MOU39" s="349"/>
      <c r="MOV39" s="349"/>
      <c r="MOW39" s="349"/>
      <c r="MOX39" s="349"/>
      <c r="MOY39" s="349"/>
      <c r="MOZ39" s="349"/>
      <c r="MPA39" s="349"/>
      <c r="MPB39" s="349"/>
      <c r="MPC39" s="349"/>
      <c r="MPD39" s="349"/>
      <c r="MPE39" s="349"/>
      <c r="MPF39" s="349"/>
      <c r="MPG39" s="349"/>
      <c r="MPH39" s="349"/>
      <c r="MPI39" s="349"/>
      <c r="MPJ39" s="349"/>
      <c r="MPK39" s="349"/>
      <c r="MPL39" s="349"/>
      <c r="MPM39" s="349"/>
      <c r="MPN39" s="349"/>
      <c r="MPO39" s="349"/>
      <c r="MPP39" s="349"/>
      <c r="MPQ39" s="349"/>
      <c r="MPR39" s="349"/>
      <c r="MPS39" s="349"/>
      <c r="MPT39" s="349"/>
      <c r="MPU39" s="349"/>
      <c r="MPV39" s="349"/>
      <c r="MPW39" s="349"/>
      <c r="MPX39" s="349"/>
      <c r="MPY39" s="349"/>
      <c r="MPZ39" s="349"/>
      <c r="MQA39" s="349"/>
      <c r="MQB39" s="349"/>
      <c r="MQC39" s="349"/>
      <c r="MQD39" s="349"/>
      <c r="MQE39" s="349"/>
      <c r="MQF39" s="349"/>
      <c r="MQG39" s="349"/>
      <c r="MQH39" s="349"/>
      <c r="MQI39" s="349"/>
      <c r="MQJ39" s="349"/>
      <c r="MQK39" s="349"/>
      <c r="MQL39" s="349"/>
      <c r="MQM39" s="349"/>
      <c r="MQN39" s="349"/>
      <c r="MQO39" s="349"/>
      <c r="MQP39" s="349"/>
      <c r="MQQ39" s="349"/>
      <c r="MQR39" s="349"/>
      <c r="MQS39" s="349"/>
      <c r="MQT39" s="349"/>
      <c r="MQU39" s="349"/>
      <c r="MQV39" s="349"/>
      <c r="MQW39" s="349"/>
      <c r="MQX39" s="349"/>
      <c r="MQY39" s="349"/>
      <c r="MQZ39" s="349"/>
      <c r="MRA39" s="349"/>
      <c r="MRB39" s="349"/>
      <c r="MRC39" s="349"/>
      <c r="MRD39" s="349"/>
      <c r="MRE39" s="349"/>
      <c r="MRF39" s="349"/>
      <c r="MRG39" s="349"/>
      <c r="MRH39" s="349"/>
      <c r="MRI39" s="349"/>
      <c r="MRJ39" s="349"/>
      <c r="MRK39" s="349"/>
      <c r="MRL39" s="349"/>
      <c r="MRM39" s="349"/>
      <c r="MRN39" s="349"/>
      <c r="MRO39" s="349"/>
      <c r="MRP39" s="349"/>
      <c r="MRQ39" s="349"/>
      <c r="MRR39" s="349"/>
      <c r="MRS39" s="349"/>
      <c r="MRT39" s="349"/>
      <c r="MRU39" s="349"/>
      <c r="MRV39" s="349"/>
      <c r="MRW39" s="349"/>
      <c r="MRX39" s="349"/>
      <c r="MRY39" s="349"/>
      <c r="MRZ39" s="349"/>
      <c r="MSA39" s="349"/>
      <c r="MSB39" s="349"/>
      <c r="MSC39" s="349"/>
      <c r="MSD39" s="349"/>
      <c r="MSE39" s="349"/>
      <c r="MSF39" s="349"/>
      <c r="MSG39" s="349"/>
      <c r="MSH39" s="349"/>
      <c r="MSI39" s="349"/>
      <c r="MSJ39" s="349"/>
      <c r="MSK39" s="349"/>
      <c r="MSL39" s="349"/>
      <c r="MSM39" s="349"/>
      <c r="MSN39" s="349"/>
      <c r="MSO39" s="349"/>
      <c r="MSP39" s="349"/>
      <c r="MSQ39" s="349"/>
      <c r="MSR39" s="349"/>
      <c r="MSS39" s="349"/>
      <c r="MST39" s="349"/>
      <c r="MSU39" s="349"/>
      <c r="MSV39" s="349"/>
      <c r="MSW39" s="349"/>
      <c r="MSX39" s="349"/>
      <c r="MSY39" s="349"/>
      <c r="MSZ39" s="349"/>
      <c r="MTA39" s="349"/>
      <c r="MTB39" s="349"/>
      <c r="MTC39" s="349"/>
      <c r="MTD39" s="349"/>
      <c r="MTE39" s="349"/>
      <c r="MTF39" s="349"/>
      <c r="MTG39" s="349"/>
      <c r="MTH39" s="349"/>
      <c r="MTI39" s="349"/>
      <c r="MTJ39" s="349"/>
      <c r="MTK39" s="349"/>
      <c r="MTL39" s="349"/>
      <c r="MTM39" s="349"/>
      <c r="MTN39" s="349"/>
      <c r="MTO39" s="349"/>
      <c r="MTP39" s="349"/>
      <c r="MTQ39" s="349"/>
      <c r="MTR39" s="349"/>
      <c r="MTS39" s="349"/>
      <c r="MTT39" s="349"/>
      <c r="MTU39" s="349"/>
      <c r="MTV39" s="349"/>
      <c r="MTW39" s="349"/>
      <c r="MTX39" s="349"/>
      <c r="MTY39" s="349"/>
      <c r="MTZ39" s="349"/>
      <c r="MUA39" s="349"/>
      <c r="MUB39" s="349"/>
      <c r="MUC39" s="349"/>
      <c r="MUD39" s="349"/>
      <c r="MUE39" s="349"/>
      <c r="MUF39" s="349"/>
      <c r="MUG39" s="349"/>
      <c r="MUH39" s="349"/>
      <c r="MUI39" s="349"/>
      <c r="MUJ39" s="349"/>
      <c r="MUK39" s="349"/>
      <c r="MUL39" s="349"/>
      <c r="MUM39" s="349"/>
      <c r="MUN39" s="349"/>
      <c r="MUO39" s="349"/>
      <c r="MUP39" s="349"/>
      <c r="MUQ39" s="349"/>
      <c r="MUR39" s="349"/>
      <c r="MUS39" s="349"/>
      <c r="MUT39" s="349"/>
      <c r="MUU39" s="349"/>
      <c r="MUV39" s="349"/>
      <c r="MUW39" s="349"/>
      <c r="MUX39" s="349"/>
      <c r="MUY39" s="349"/>
      <c r="MUZ39" s="349"/>
      <c r="MVA39" s="349"/>
      <c r="MVB39" s="349"/>
      <c r="MVC39" s="349"/>
      <c r="MVD39" s="349"/>
      <c r="MVE39" s="349"/>
      <c r="MVF39" s="349"/>
      <c r="MVG39" s="349"/>
      <c r="MVH39" s="349"/>
      <c r="MVI39" s="349"/>
      <c r="MVJ39" s="349"/>
      <c r="MVK39" s="349"/>
      <c r="MVL39" s="349"/>
      <c r="MVM39" s="349"/>
      <c r="MVN39" s="349"/>
      <c r="MVO39" s="349"/>
      <c r="MVP39" s="349"/>
      <c r="MVQ39" s="349"/>
      <c r="MVR39" s="349"/>
      <c r="MVS39" s="349"/>
      <c r="MVT39" s="349"/>
      <c r="MVU39" s="349"/>
      <c r="MVV39" s="349"/>
      <c r="MVW39" s="349"/>
      <c r="MVX39" s="349"/>
      <c r="MVY39" s="349"/>
      <c r="MVZ39" s="349"/>
      <c r="MWA39" s="349"/>
      <c r="MWB39" s="349"/>
      <c r="MWC39" s="349"/>
      <c r="MWD39" s="349"/>
      <c r="MWE39" s="349"/>
      <c r="MWF39" s="349"/>
      <c r="MWG39" s="349"/>
      <c r="MWH39" s="349"/>
      <c r="MWI39" s="349"/>
      <c r="MWJ39" s="349"/>
      <c r="MWK39" s="349"/>
      <c r="MWL39" s="349"/>
      <c r="MWM39" s="349"/>
      <c r="MWN39" s="349"/>
      <c r="MWO39" s="349"/>
      <c r="MWP39" s="349"/>
      <c r="MWQ39" s="349"/>
      <c r="MWR39" s="349"/>
      <c r="MWS39" s="349"/>
      <c r="MWT39" s="349"/>
      <c r="MWU39" s="349"/>
      <c r="MWV39" s="349"/>
      <c r="MWW39" s="349"/>
      <c r="MWX39" s="349"/>
      <c r="MWY39" s="349"/>
      <c r="MWZ39" s="349"/>
      <c r="MXA39" s="349"/>
      <c r="MXB39" s="349"/>
      <c r="MXC39" s="349"/>
      <c r="MXD39" s="349"/>
      <c r="MXE39" s="349"/>
      <c r="MXF39" s="349"/>
      <c r="MXG39" s="349"/>
      <c r="MXH39" s="349"/>
      <c r="MXI39" s="349"/>
      <c r="MXJ39" s="349"/>
      <c r="MXK39" s="349"/>
      <c r="MXL39" s="349"/>
      <c r="MXM39" s="349"/>
      <c r="MXN39" s="349"/>
      <c r="MXO39" s="349"/>
      <c r="MXP39" s="349"/>
      <c r="MXQ39" s="349"/>
      <c r="MXR39" s="349"/>
      <c r="MXS39" s="349"/>
      <c r="MXT39" s="349"/>
      <c r="MXU39" s="349"/>
      <c r="MXV39" s="349"/>
      <c r="MXW39" s="349"/>
      <c r="MXX39" s="349"/>
      <c r="MXY39" s="349"/>
      <c r="MXZ39" s="349"/>
      <c r="MYA39" s="349"/>
      <c r="MYB39" s="349"/>
      <c r="MYC39" s="349"/>
      <c r="MYD39" s="349"/>
      <c r="MYE39" s="349"/>
      <c r="MYF39" s="349"/>
      <c r="MYG39" s="349"/>
      <c r="MYH39" s="349"/>
      <c r="MYI39" s="349"/>
      <c r="MYJ39" s="349"/>
      <c r="MYK39" s="349"/>
      <c r="MYL39" s="349"/>
      <c r="MYM39" s="349"/>
      <c r="MYN39" s="349"/>
      <c r="MYO39" s="349"/>
      <c r="MYP39" s="349"/>
      <c r="MYQ39" s="349"/>
      <c r="MYR39" s="349"/>
      <c r="MYS39" s="349"/>
      <c r="MYT39" s="349"/>
      <c r="MYU39" s="349"/>
      <c r="MYV39" s="349"/>
      <c r="MYW39" s="349"/>
      <c r="MYX39" s="349"/>
      <c r="MYY39" s="349"/>
      <c r="MYZ39" s="349"/>
      <c r="MZA39" s="349"/>
      <c r="MZB39" s="349"/>
      <c r="MZC39" s="349"/>
      <c r="MZD39" s="349"/>
      <c r="MZE39" s="349"/>
      <c r="MZF39" s="349"/>
      <c r="MZG39" s="349"/>
      <c r="MZH39" s="349"/>
      <c r="MZI39" s="349"/>
      <c r="MZJ39" s="349"/>
      <c r="MZK39" s="349"/>
      <c r="MZL39" s="349"/>
      <c r="MZM39" s="349"/>
      <c r="MZN39" s="349"/>
      <c r="MZO39" s="349"/>
      <c r="MZP39" s="349"/>
      <c r="MZQ39" s="349"/>
      <c r="MZR39" s="349"/>
      <c r="MZS39" s="349"/>
      <c r="MZT39" s="349"/>
      <c r="MZU39" s="349"/>
      <c r="MZV39" s="349"/>
      <c r="MZW39" s="349"/>
      <c r="MZX39" s="349"/>
      <c r="MZY39" s="349"/>
      <c r="MZZ39" s="349"/>
      <c r="NAA39" s="349"/>
      <c r="NAB39" s="349"/>
      <c r="NAC39" s="349"/>
      <c r="NAD39" s="349"/>
      <c r="NAE39" s="349"/>
      <c r="NAF39" s="349"/>
      <c r="NAG39" s="349"/>
      <c r="NAH39" s="349"/>
      <c r="NAI39" s="349"/>
      <c r="NAJ39" s="349"/>
      <c r="NAK39" s="349"/>
      <c r="NAL39" s="349"/>
      <c r="NAM39" s="349"/>
      <c r="NAN39" s="349"/>
      <c r="NAO39" s="349"/>
      <c r="NAP39" s="349"/>
      <c r="NAQ39" s="349"/>
      <c r="NAR39" s="349"/>
      <c r="NAS39" s="349"/>
      <c r="NAT39" s="349"/>
      <c r="NAU39" s="349"/>
      <c r="NAV39" s="349"/>
      <c r="NAW39" s="349"/>
      <c r="NAX39" s="349"/>
      <c r="NAY39" s="349"/>
      <c r="NAZ39" s="349"/>
      <c r="NBA39" s="349"/>
      <c r="NBB39" s="349"/>
      <c r="NBC39" s="349"/>
      <c r="NBD39" s="349"/>
      <c r="NBE39" s="349"/>
      <c r="NBF39" s="349"/>
      <c r="NBG39" s="349"/>
      <c r="NBH39" s="349"/>
      <c r="NBI39" s="349"/>
      <c r="NBJ39" s="349"/>
      <c r="NBK39" s="349"/>
      <c r="NBL39" s="349"/>
      <c r="NBM39" s="349"/>
      <c r="NBN39" s="349"/>
      <c r="NBO39" s="349"/>
      <c r="NBP39" s="349"/>
      <c r="NBQ39" s="349"/>
      <c r="NBR39" s="349"/>
      <c r="NBS39" s="349"/>
      <c r="NBT39" s="349"/>
      <c r="NBU39" s="349"/>
      <c r="NBV39" s="349"/>
      <c r="NBW39" s="349"/>
      <c r="NBX39" s="349"/>
      <c r="NBY39" s="349"/>
      <c r="NBZ39" s="349"/>
      <c r="NCA39" s="349"/>
      <c r="NCB39" s="349"/>
      <c r="NCC39" s="349"/>
      <c r="NCD39" s="349"/>
      <c r="NCE39" s="349"/>
      <c r="NCF39" s="349"/>
      <c r="NCG39" s="349"/>
      <c r="NCH39" s="349"/>
      <c r="NCI39" s="349"/>
      <c r="NCJ39" s="349"/>
      <c r="NCK39" s="349"/>
      <c r="NCL39" s="349"/>
      <c r="NCM39" s="349"/>
      <c r="NCN39" s="349"/>
      <c r="NCO39" s="349"/>
      <c r="NCP39" s="349"/>
      <c r="NCQ39" s="349"/>
      <c r="NCR39" s="349"/>
      <c r="NCS39" s="349"/>
      <c r="NCT39" s="349"/>
      <c r="NCU39" s="349"/>
      <c r="NCV39" s="349"/>
      <c r="NCW39" s="349"/>
      <c r="NCX39" s="349"/>
      <c r="NCY39" s="349"/>
      <c r="NCZ39" s="349"/>
      <c r="NDA39" s="349"/>
      <c r="NDB39" s="349"/>
      <c r="NDC39" s="349"/>
      <c r="NDD39" s="349"/>
      <c r="NDE39" s="349"/>
      <c r="NDF39" s="349"/>
      <c r="NDG39" s="349"/>
      <c r="NDH39" s="349"/>
      <c r="NDI39" s="349"/>
      <c r="NDJ39" s="349"/>
      <c r="NDK39" s="349"/>
      <c r="NDL39" s="349"/>
      <c r="NDM39" s="349"/>
      <c r="NDN39" s="349"/>
      <c r="NDO39" s="349"/>
      <c r="NDP39" s="349"/>
      <c r="NDQ39" s="349"/>
      <c r="NDR39" s="349"/>
      <c r="NDS39" s="349"/>
      <c r="NDT39" s="349"/>
      <c r="NDU39" s="349"/>
      <c r="NDV39" s="349"/>
      <c r="NDW39" s="349"/>
      <c r="NDX39" s="349"/>
      <c r="NDY39" s="349"/>
      <c r="NDZ39" s="349"/>
      <c r="NEA39" s="349"/>
      <c r="NEB39" s="349"/>
      <c r="NEC39" s="349"/>
      <c r="NED39" s="349"/>
      <c r="NEE39" s="349"/>
      <c r="NEF39" s="349"/>
      <c r="NEG39" s="349"/>
      <c r="NEH39" s="349"/>
      <c r="NEI39" s="349"/>
      <c r="NEJ39" s="349"/>
      <c r="NEK39" s="349"/>
      <c r="NEL39" s="349"/>
      <c r="NEM39" s="349"/>
      <c r="NEN39" s="349"/>
      <c r="NEO39" s="349"/>
      <c r="NEP39" s="349"/>
      <c r="NEQ39" s="349"/>
      <c r="NER39" s="349"/>
      <c r="NES39" s="349"/>
      <c r="NET39" s="349"/>
      <c r="NEU39" s="349"/>
      <c r="NEV39" s="349"/>
      <c r="NEW39" s="349"/>
      <c r="NEX39" s="349"/>
      <c r="NEY39" s="349"/>
      <c r="NEZ39" s="349"/>
      <c r="NFA39" s="349"/>
      <c r="NFB39" s="349"/>
      <c r="NFC39" s="349"/>
      <c r="NFD39" s="349"/>
      <c r="NFE39" s="349"/>
      <c r="NFF39" s="349"/>
      <c r="NFG39" s="349"/>
      <c r="NFH39" s="349"/>
      <c r="NFI39" s="349"/>
      <c r="NFJ39" s="349"/>
      <c r="NFK39" s="349"/>
      <c r="NFL39" s="349"/>
      <c r="NFM39" s="349"/>
      <c r="NFN39" s="349"/>
      <c r="NFO39" s="349"/>
      <c r="NFP39" s="349"/>
      <c r="NFQ39" s="349"/>
      <c r="NFR39" s="349"/>
      <c r="NFS39" s="349"/>
      <c r="NFT39" s="349"/>
      <c r="NFU39" s="349"/>
      <c r="NFV39" s="349"/>
      <c r="NFW39" s="349"/>
      <c r="NFX39" s="349"/>
      <c r="NFY39" s="349"/>
      <c r="NFZ39" s="349"/>
      <c r="NGA39" s="349"/>
      <c r="NGB39" s="349"/>
      <c r="NGC39" s="349"/>
      <c r="NGD39" s="349"/>
      <c r="NGE39" s="349"/>
      <c r="NGF39" s="349"/>
      <c r="NGG39" s="349"/>
      <c r="NGH39" s="349"/>
      <c r="NGI39" s="349"/>
      <c r="NGJ39" s="349"/>
      <c r="NGK39" s="349"/>
      <c r="NGL39" s="349"/>
      <c r="NGM39" s="349"/>
      <c r="NGN39" s="349"/>
      <c r="NGO39" s="349"/>
      <c r="NGP39" s="349"/>
      <c r="NGQ39" s="349"/>
      <c r="NGR39" s="349"/>
      <c r="NGS39" s="349"/>
      <c r="NGT39" s="349"/>
      <c r="NGU39" s="349"/>
      <c r="NGV39" s="349"/>
      <c r="NGW39" s="349"/>
      <c r="NGX39" s="349"/>
      <c r="NGY39" s="349"/>
      <c r="NGZ39" s="349"/>
      <c r="NHA39" s="349"/>
      <c r="NHB39" s="349"/>
      <c r="NHC39" s="349"/>
      <c r="NHD39" s="349"/>
      <c r="NHE39" s="349"/>
      <c r="NHF39" s="349"/>
      <c r="NHG39" s="349"/>
      <c r="NHH39" s="349"/>
      <c r="NHI39" s="349"/>
      <c r="NHJ39" s="349"/>
      <c r="NHK39" s="349"/>
      <c r="NHL39" s="349"/>
      <c r="NHM39" s="349"/>
      <c r="NHN39" s="349"/>
      <c r="NHO39" s="349"/>
      <c r="NHP39" s="349"/>
      <c r="NHQ39" s="349"/>
      <c r="NHR39" s="349"/>
      <c r="NHS39" s="349"/>
      <c r="NHT39" s="349"/>
      <c r="NHU39" s="349"/>
      <c r="NHV39" s="349"/>
      <c r="NHW39" s="349"/>
      <c r="NHX39" s="349"/>
      <c r="NHY39" s="349"/>
      <c r="NHZ39" s="349"/>
      <c r="NIA39" s="349"/>
      <c r="NIB39" s="349"/>
      <c r="NIC39" s="349"/>
      <c r="NID39" s="349"/>
      <c r="NIE39" s="349"/>
      <c r="NIF39" s="349"/>
      <c r="NIG39" s="349"/>
      <c r="NIH39" s="349"/>
      <c r="NII39" s="349"/>
      <c r="NIJ39" s="349"/>
      <c r="NIK39" s="349"/>
      <c r="NIL39" s="349"/>
      <c r="NIM39" s="349"/>
      <c r="NIN39" s="349"/>
      <c r="NIO39" s="349"/>
      <c r="NIP39" s="349"/>
      <c r="NIQ39" s="349"/>
      <c r="NIR39" s="349"/>
      <c r="NIS39" s="349"/>
      <c r="NIT39" s="349"/>
      <c r="NIU39" s="349"/>
      <c r="NIV39" s="349"/>
      <c r="NIW39" s="349"/>
      <c r="NIX39" s="349"/>
      <c r="NIY39" s="349"/>
      <c r="NIZ39" s="349"/>
      <c r="NJA39" s="349"/>
      <c r="NJB39" s="349"/>
      <c r="NJC39" s="349"/>
      <c r="NJD39" s="349"/>
      <c r="NJE39" s="349"/>
      <c r="NJF39" s="349"/>
      <c r="NJG39" s="349"/>
      <c r="NJH39" s="349"/>
      <c r="NJI39" s="349"/>
      <c r="NJJ39" s="349"/>
      <c r="NJK39" s="349"/>
      <c r="NJL39" s="349"/>
      <c r="NJM39" s="349"/>
      <c r="NJN39" s="349"/>
      <c r="NJO39" s="349"/>
      <c r="NJP39" s="349"/>
      <c r="NJQ39" s="349"/>
      <c r="NJR39" s="349"/>
      <c r="NJS39" s="349"/>
      <c r="NJT39" s="349"/>
      <c r="NJU39" s="349"/>
      <c r="NJV39" s="349"/>
      <c r="NJW39" s="349"/>
      <c r="NJX39" s="349"/>
      <c r="NJY39" s="349"/>
      <c r="NJZ39" s="349"/>
      <c r="NKA39" s="349"/>
      <c r="NKB39" s="349"/>
      <c r="NKC39" s="349"/>
      <c r="NKD39" s="349"/>
      <c r="NKE39" s="349"/>
      <c r="NKF39" s="349"/>
      <c r="NKG39" s="349"/>
      <c r="NKH39" s="349"/>
      <c r="NKI39" s="349"/>
      <c r="NKJ39" s="349"/>
      <c r="NKK39" s="349"/>
      <c r="NKL39" s="349"/>
      <c r="NKM39" s="349"/>
      <c r="NKN39" s="349"/>
      <c r="NKO39" s="349"/>
      <c r="NKP39" s="349"/>
      <c r="NKQ39" s="349"/>
      <c r="NKR39" s="349"/>
      <c r="NKS39" s="349"/>
      <c r="NKT39" s="349"/>
      <c r="NKU39" s="349"/>
      <c r="NKV39" s="349"/>
      <c r="NKW39" s="349"/>
      <c r="NKX39" s="349"/>
      <c r="NKY39" s="349"/>
      <c r="NKZ39" s="349"/>
      <c r="NLA39" s="349"/>
      <c r="NLB39" s="349"/>
      <c r="NLC39" s="349"/>
      <c r="NLD39" s="349"/>
      <c r="NLE39" s="349"/>
      <c r="NLF39" s="349"/>
      <c r="NLG39" s="349"/>
      <c r="NLH39" s="349"/>
      <c r="NLI39" s="349"/>
      <c r="NLJ39" s="349"/>
      <c r="NLK39" s="349"/>
      <c r="NLL39" s="349"/>
      <c r="NLM39" s="349"/>
      <c r="NLN39" s="349"/>
      <c r="NLO39" s="349"/>
      <c r="NLP39" s="349"/>
      <c r="NLQ39" s="349"/>
      <c r="NLR39" s="349"/>
      <c r="NLS39" s="349"/>
      <c r="NLT39" s="349"/>
      <c r="NLU39" s="349"/>
      <c r="NLV39" s="349"/>
      <c r="NLW39" s="349"/>
      <c r="NLX39" s="349"/>
      <c r="NLY39" s="349"/>
      <c r="NLZ39" s="349"/>
      <c r="NMA39" s="349"/>
      <c r="NMB39" s="349"/>
      <c r="NMC39" s="349"/>
      <c r="NMD39" s="349"/>
      <c r="NME39" s="349"/>
      <c r="NMF39" s="349"/>
      <c r="NMG39" s="349"/>
      <c r="NMH39" s="349"/>
      <c r="NMI39" s="349"/>
      <c r="NMJ39" s="349"/>
      <c r="NMK39" s="349"/>
      <c r="NML39" s="349"/>
      <c r="NMM39" s="349"/>
      <c r="NMN39" s="349"/>
      <c r="NMO39" s="349"/>
      <c r="NMP39" s="349"/>
      <c r="NMQ39" s="349"/>
      <c r="NMR39" s="349"/>
      <c r="NMS39" s="349"/>
      <c r="NMT39" s="349"/>
      <c r="NMU39" s="349"/>
      <c r="NMV39" s="349"/>
      <c r="NMW39" s="349"/>
      <c r="NMX39" s="349"/>
      <c r="NMY39" s="349"/>
      <c r="NMZ39" s="349"/>
      <c r="NNA39" s="349"/>
      <c r="NNB39" s="349"/>
      <c r="NNC39" s="349"/>
      <c r="NND39" s="349"/>
      <c r="NNE39" s="349"/>
      <c r="NNF39" s="349"/>
      <c r="NNG39" s="349"/>
      <c r="NNH39" s="349"/>
      <c r="NNI39" s="349"/>
      <c r="NNJ39" s="349"/>
      <c r="NNK39" s="349"/>
      <c r="NNL39" s="349"/>
      <c r="NNM39" s="349"/>
      <c r="NNN39" s="349"/>
      <c r="NNO39" s="349"/>
      <c r="NNP39" s="349"/>
      <c r="NNQ39" s="349"/>
      <c r="NNR39" s="349"/>
      <c r="NNS39" s="349"/>
      <c r="NNT39" s="349"/>
      <c r="NNU39" s="349"/>
      <c r="NNV39" s="349"/>
      <c r="NNW39" s="349"/>
      <c r="NNX39" s="349"/>
      <c r="NNY39" s="349"/>
      <c r="NNZ39" s="349"/>
      <c r="NOA39" s="349"/>
      <c r="NOB39" s="349"/>
      <c r="NOC39" s="349"/>
      <c r="NOD39" s="349"/>
      <c r="NOE39" s="349"/>
      <c r="NOF39" s="349"/>
      <c r="NOG39" s="349"/>
      <c r="NOH39" s="349"/>
      <c r="NOI39" s="349"/>
      <c r="NOJ39" s="349"/>
      <c r="NOK39" s="349"/>
      <c r="NOL39" s="349"/>
      <c r="NOM39" s="349"/>
      <c r="NON39" s="349"/>
      <c r="NOO39" s="349"/>
      <c r="NOP39" s="349"/>
      <c r="NOQ39" s="349"/>
      <c r="NOR39" s="349"/>
      <c r="NOS39" s="349"/>
      <c r="NOT39" s="349"/>
      <c r="NOU39" s="349"/>
      <c r="NOV39" s="349"/>
      <c r="NOW39" s="349"/>
      <c r="NOX39" s="349"/>
      <c r="NOY39" s="349"/>
      <c r="NOZ39" s="349"/>
      <c r="NPA39" s="349"/>
      <c r="NPB39" s="349"/>
      <c r="NPC39" s="349"/>
      <c r="NPD39" s="349"/>
      <c r="NPE39" s="349"/>
      <c r="NPF39" s="349"/>
      <c r="NPG39" s="349"/>
      <c r="NPH39" s="349"/>
      <c r="NPI39" s="349"/>
      <c r="NPJ39" s="349"/>
      <c r="NPK39" s="349"/>
      <c r="NPL39" s="349"/>
      <c r="NPM39" s="349"/>
      <c r="NPN39" s="349"/>
      <c r="NPO39" s="349"/>
      <c r="NPP39" s="349"/>
      <c r="NPQ39" s="349"/>
      <c r="NPR39" s="349"/>
      <c r="NPS39" s="349"/>
      <c r="NPT39" s="349"/>
      <c r="NPU39" s="349"/>
      <c r="NPV39" s="349"/>
      <c r="NPW39" s="349"/>
      <c r="NPX39" s="349"/>
      <c r="NPY39" s="349"/>
      <c r="NPZ39" s="349"/>
      <c r="NQA39" s="349"/>
      <c r="NQB39" s="349"/>
      <c r="NQC39" s="349"/>
      <c r="NQD39" s="349"/>
      <c r="NQE39" s="349"/>
      <c r="NQF39" s="349"/>
      <c r="NQG39" s="349"/>
      <c r="NQH39" s="349"/>
      <c r="NQI39" s="349"/>
      <c r="NQJ39" s="349"/>
      <c r="NQK39" s="349"/>
      <c r="NQL39" s="349"/>
      <c r="NQM39" s="349"/>
      <c r="NQN39" s="349"/>
      <c r="NQO39" s="349"/>
      <c r="NQP39" s="349"/>
      <c r="NQQ39" s="349"/>
      <c r="NQR39" s="349"/>
      <c r="NQS39" s="349"/>
      <c r="NQT39" s="349"/>
      <c r="NQU39" s="349"/>
      <c r="NQV39" s="349"/>
      <c r="NQW39" s="349"/>
      <c r="NQX39" s="349"/>
      <c r="NQY39" s="349"/>
      <c r="NQZ39" s="349"/>
      <c r="NRA39" s="349"/>
      <c r="NRB39" s="349"/>
      <c r="NRC39" s="349"/>
      <c r="NRD39" s="349"/>
      <c r="NRE39" s="349"/>
      <c r="NRF39" s="349"/>
      <c r="NRG39" s="349"/>
      <c r="NRH39" s="349"/>
      <c r="NRI39" s="349"/>
      <c r="NRJ39" s="349"/>
      <c r="NRK39" s="349"/>
      <c r="NRL39" s="349"/>
      <c r="NRM39" s="349"/>
      <c r="NRN39" s="349"/>
      <c r="NRO39" s="349"/>
      <c r="NRP39" s="349"/>
      <c r="NRQ39" s="349"/>
      <c r="NRR39" s="349"/>
      <c r="NRS39" s="349"/>
      <c r="NRT39" s="349"/>
      <c r="NRU39" s="349"/>
      <c r="NRV39" s="349"/>
      <c r="NRW39" s="349"/>
      <c r="NRX39" s="349"/>
      <c r="NRY39" s="349"/>
      <c r="NRZ39" s="349"/>
      <c r="NSA39" s="349"/>
      <c r="NSB39" s="349"/>
      <c r="NSC39" s="349"/>
      <c r="NSD39" s="349"/>
      <c r="NSE39" s="349"/>
      <c r="NSF39" s="349"/>
      <c r="NSG39" s="349"/>
      <c r="NSH39" s="349"/>
      <c r="NSI39" s="349"/>
      <c r="NSJ39" s="349"/>
      <c r="NSK39" s="349"/>
      <c r="NSL39" s="349"/>
      <c r="NSM39" s="349"/>
      <c r="NSN39" s="349"/>
      <c r="NSO39" s="349"/>
      <c r="NSP39" s="349"/>
      <c r="NSQ39" s="349"/>
      <c r="NSR39" s="349"/>
      <c r="NSS39" s="349"/>
      <c r="NST39" s="349"/>
      <c r="NSU39" s="349"/>
      <c r="NSV39" s="349"/>
      <c r="NSW39" s="349"/>
      <c r="NSX39" s="349"/>
      <c r="NSY39" s="349"/>
      <c r="NSZ39" s="349"/>
      <c r="NTA39" s="349"/>
      <c r="NTB39" s="349"/>
      <c r="NTC39" s="349"/>
      <c r="NTD39" s="349"/>
      <c r="NTE39" s="349"/>
      <c r="NTF39" s="349"/>
      <c r="NTG39" s="349"/>
      <c r="NTH39" s="349"/>
      <c r="NTI39" s="349"/>
      <c r="NTJ39" s="349"/>
      <c r="NTK39" s="349"/>
      <c r="NTL39" s="349"/>
      <c r="NTM39" s="349"/>
      <c r="NTN39" s="349"/>
      <c r="NTO39" s="349"/>
      <c r="NTP39" s="349"/>
      <c r="NTQ39" s="349"/>
      <c r="NTR39" s="349"/>
      <c r="NTS39" s="349"/>
      <c r="NTT39" s="349"/>
      <c r="NTU39" s="349"/>
      <c r="NTV39" s="349"/>
      <c r="NTW39" s="349"/>
      <c r="NTX39" s="349"/>
      <c r="NTY39" s="349"/>
      <c r="NTZ39" s="349"/>
      <c r="NUA39" s="349"/>
      <c r="NUB39" s="349"/>
      <c r="NUC39" s="349"/>
      <c r="NUD39" s="349"/>
      <c r="NUE39" s="349"/>
      <c r="NUF39" s="349"/>
      <c r="NUG39" s="349"/>
      <c r="NUH39" s="349"/>
      <c r="NUI39" s="349"/>
      <c r="NUJ39" s="349"/>
      <c r="NUK39" s="349"/>
      <c r="NUL39" s="349"/>
      <c r="NUM39" s="349"/>
      <c r="NUN39" s="349"/>
      <c r="NUO39" s="349"/>
      <c r="NUP39" s="349"/>
      <c r="NUQ39" s="349"/>
      <c r="NUR39" s="349"/>
      <c r="NUS39" s="349"/>
      <c r="NUT39" s="349"/>
      <c r="NUU39" s="349"/>
      <c r="NUV39" s="349"/>
      <c r="NUW39" s="349"/>
      <c r="NUX39" s="349"/>
      <c r="NUY39" s="349"/>
      <c r="NUZ39" s="349"/>
      <c r="NVA39" s="349"/>
      <c r="NVB39" s="349"/>
      <c r="NVC39" s="349"/>
      <c r="NVD39" s="349"/>
      <c r="NVE39" s="349"/>
      <c r="NVF39" s="349"/>
      <c r="NVG39" s="349"/>
      <c r="NVH39" s="349"/>
      <c r="NVI39" s="349"/>
      <c r="NVJ39" s="349"/>
      <c r="NVK39" s="349"/>
      <c r="NVL39" s="349"/>
      <c r="NVM39" s="349"/>
      <c r="NVN39" s="349"/>
      <c r="NVO39" s="349"/>
      <c r="NVP39" s="349"/>
      <c r="NVQ39" s="349"/>
      <c r="NVR39" s="349"/>
      <c r="NVS39" s="349"/>
      <c r="NVT39" s="349"/>
      <c r="NVU39" s="349"/>
      <c r="NVV39" s="349"/>
      <c r="NVW39" s="349"/>
      <c r="NVX39" s="349"/>
      <c r="NVY39" s="349"/>
      <c r="NVZ39" s="349"/>
      <c r="NWA39" s="349"/>
      <c r="NWB39" s="349"/>
      <c r="NWC39" s="349"/>
      <c r="NWD39" s="349"/>
      <c r="NWE39" s="349"/>
      <c r="NWF39" s="349"/>
      <c r="NWG39" s="349"/>
      <c r="NWH39" s="349"/>
      <c r="NWI39" s="349"/>
      <c r="NWJ39" s="349"/>
      <c r="NWK39" s="349"/>
      <c r="NWL39" s="349"/>
      <c r="NWM39" s="349"/>
      <c r="NWN39" s="349"/>
      <c r="NWO39" s="349"/>
      <c r="NWP39" s="349"/>
      <c r="NWQ39" s="349"/>
      <c r="NWR39" s="349"/>
      <c r="NWS39" s="349"/>
      <c r="NWT39" s="349"/>
      <c r="NWU39" s="349"/>
      <c r="NWV39" s="349"/>
      <c r="NWW39" s="349"/>
      <c r="NWX39" s="349"/>
      <c r="NWY39" s="349"/>
      <c r="NWZ39" s="349"/>
      <c r="NXA39" s="349"/>
      <c r="NXB39" s="349"/>
      <c r="NXC39" s="349"/>
      <c r="NXD39" s="349"/>
      <c r="NXE39" s="349"/>
      <c r="NXF39" s="349"/>
      <c r="NXG39" s="349"/>
      <c r="NXH39" s="349"/>
      <c r="NXI39" s="349"/>
      <c r="NXJ39" s="349"/>
      <c r="NXK39" s="349"/>
      <c r="NXL39" s="349"/>
      <c r="NXM39" s="349"/>
      <c r="NXN39" s="349"/>
      <c r="NXO39" s="349"/>
      <c r="NXP39" s="349"/>
      <c r="NXQ39" s="349"/>
      <c r="NXR39" s="349"/>
      <c r="NXS39" s="349"/>
      <c r="NXT39" s="349"/>
      <c r="NXU39" s="349"/>
      <c r="NXV39" s="349"/>
      <c r="NXW39" s="349"/>
      <c r="NXX39" s="349"/>
      <c r="NXY39" s="349"/>
      <c r="NXZ39" s="349"/>
      <c r="NYA39" s="349"/>
      <c r="NYB39" s="349"/>
      <c r="NYC39" s="349"/>
      <c r="NYD39" s="349"/>
      <c r="NYE39" s="349"/>
      <c r="NYF39" s="349"/>
      <c r="NYG39" s="349"/>
      <c r="NYH39" s="349"/>
      <c r="NYI39" s="349"/>
      <c r="NYJ39" s="349"/>
      <c r="NYK39" s="349"/>
      <c r="NYL39" s="349"/>
      <c r="NYM39" s="349"/>
      <c r="NYN39" s="349"/>
      <c r="NYO39" s="349"/>
      <c r="NYP39" s="349"/>
      <c r="NYQ39" s="349"/>
      <c r="NYR39" s="349"/>
      <c r="NYS39" s="349"/>
      <c r="NYT39" s="349"/>
      <c r="NYU39" s="349"/>
      <c r="NYV39" s="349"/>
      <c r="NYW39" s="349"/>
      <c r="NYX39" s="349"/>
      <c r="NYY39" s="349"/>
      <c r="NYZ39" s="349"/>
      <c r="NZA39" s="349"/>
      <c r="NZB39" s="349"/>
      <c r="NZC39" s="349"/>
      <c r="NZD39" s="349"/>
      <c r="NZE39" s="349"/>
      <c r="NZF39" s="349"/>
      <c r="NZG39" s="349"/>
      <c r="NZH39" s="349"/>
      <c r="NZI39" s="349"/>
      <c r="NZJ39" s="349"/>
      <c r="NZK39" s="349"/>
      <c r="NZL39" s="349"/>
      <c r="NZM39" s="349"/>
      <c r="NZN39" s="349"/>
      <c r="NZO39" s="349"/>
      <c r="NZP39" s="349"/>
      <c r="NZQ39" s="349"/>
      <c r="NZR39" s="349"/>
      <c r="NZS39" s="349"/>
      <c r="NZT39" s="349"/>
      <c r="NZU39" s="349"/>
      <c r="NZV39" s="349"/>
      <c r="NZW39" s="349"/>
      <c r="NZX39" s="349"/>
      <c r="NZY39" s="349"/>
      <c r="NZZ39" s="349"/>
      <c r="OAA39" s="349"/>
      <c r="OAB39" s="349"/>
      <c r="OAC39" s="349"/>
      <c r="OAD39" s="349"/>
      <c r="OAE39" s="349"/>
      <c r="OAF39" s="349"/>
      <c r="OAG39" s="349"/>
      <c r="OAH39" s="349"/>
      <c r="OAI39" s="349"/>
      <c r="OAJ39" s="349"/>
      <c r="OAK39" s="349"/>
      <c r="OAL39" s="349"/>
      <c r="OAM39" s="349"/>
      <c r="OAN39" s="349"/>
      <c r="OAO39" s="349"/>
      <c r="OAP39" s="349"/>
      <c r="OAQ39" s="349"/>
      <c r="OAR39" s="349"/>
      <c r="OAS39" s="349"/>
      <c r="OAT39" s="349"/>
      <c r="OAU39" s="349"/>
      <c r="OAV39" s="349"/>
      <c r="OAW39" s="349"/>
      <c r="OAX39" s="349"/>
      <c r="OAY39" s="349"/>
      <c r="OAZ39" s="349"/>
      <c r="OBA39" s="349"/>
      <c r="OBB39" s="349"/>
      <c r="OBC39" s="349"/>
      <c r="OBD39" s="349"/>
      <c r="OBE39" s="349"/>
      <c r="OBF39" s="349"/>
      <c r="OBG39" s="349"/>
      <c r="OBH39" s="349"/>
      <c r="OBI39" s="349"/>
      <c r="OBJ39" s="349"/>
      <c r="OBK39" s="349"/>
      <c r="OBL39" s="349"/>
      <c r="OBM39" s="349"/>
      <c r="OBN39" s="349"/>
      <c r="OBO39" s="349"/>
      <c r="OBP39" s="349"/>
      <c r="OBQ39" s="349"/>
      <c r="OBR39" s="349"/>
      <c r="OBS39" s="349"/>
      <c r="OBT39" s="349"/>
      <c r="OBU39" s="349"/>
      <c r="OBV39" s="349"/>
      <c r="OBW39" s="349"/>
      <c r="OBX39" s="349"/>
      <c r="OBY39" s="349"/>
      <c r="OBZ39" s="349"/>
      <c r="OCA39" s="349"/>
      <c r="OCB39" s="349"/>
      <c r="OCC39" s="349"/>
      <c r="OCD39" s="349"/>
      <c r="OCE39" s="349"/>
      <c r="OCF39" s="349"/>
      <c r="OCG39" s="349"/>
      <c r="OCH39" s="349"/>
      <c r="OCI39" s="349"/>
      <c r="OCJ39" s="349"/>
      <c r="OCK39" s="349"/>
      <c r="OCL39" s="349"/>
      <c r="OCM39" s="349"/>
      <c r="OCN39" s="349"/>
      <c r="OCO39" s="349"/>
      <c r="OCP39" s="349"/>
      <c r="OCQ39" s="349"/>
      <c r="OCR39" s="349"/>
      <c r="OCS39" s="349"/>
      <c r="OCT39" s="349"/>
      <c r="OCU39" s="349"/>
      <c r="OCV39" s="349"/>
      <c r="OCW39" s="349"/>
      <c r="OCX39" s="349"/>
      <c r="OCY39" s="349"/>
      <c r="OCZ39" s="349"/>
      <c r="ODA39" s="349"/>
      <c r="ODB39" s="349"/>
      <c r="ODC39" s="349"/>
      <c r="ODD39" s="349"/>
      <c r="ODE39" s="349"/>
      <c r="ODF39" s="349"/>
      <c r="ODG39" s="349"/>
      <c r="ODH39" s="349"/>
      <c r="ODI39" s="349"/>
      <c r="ODJ39" s="349"/>
      <c r="ODK39" s="349"/>
      <c r="ODL39" s="349"/>
      <c r="ODM39" s="349"/>
      <c r="ODN39" s="349"/>
      <c r="ODO39" s="349"/>
      <c r="ODP39" s="349"/>
      <c r="ODQ39" s="349"/>
      <c r="ODR39" s="349"/>
      <c r="ODS39" s="349"/>
      <c r="ODT39" s="349"/>
      <c r="ODU39" s="349"/>
      <c r="ODV39" s="349"/>
      <c r="ODW39" s="349"/>
      <c r="ODX39" s="349"/>
      <c r="ODY39" s="349"/>
      <c r="ODZ39" s="349"/>
      <c r="OEA39" s="349"/>
      <c r="OEB39" s="349"/>
      <c r="OEC39" s="349"/>
      <c r="OED39" s="349"/>
      <c r="OEE39" s="349"/>
      <c r="OEF39" s="349"/>
      <c r="OEG39" s="349"/>
      <c r="OEH39" s="349"/>
      <c r="OEI39" s="349"/>
      <c r="OEJ39" s="349"/>
      <c r="OEK39" s="349"/>
      <c r="OEL39" s="349"/>
      <c r="OEM39" s="349"/>
      <c r="OEN39" s="349"/>
      <c r="OEO39" s="349"/>
      <c r="OEP39" s="349"/>
      <c r="OEQ39" s="349"/>
      <c r="OER39" s="349"/>
      <c r="OES39" s="349"/>
      <c r="OET39" s="349"/>
      <c r="OEU39" s="349"/>
      <c r="OEV39" s="349"/>
      <c r="OEW39" s="349"/>
      <c r="OEX39" s="349"/>
      <c r="OEY39" s="349"/>
      <c r="OEZ39" s="349"/>
      <c r="OFA39" s="349"/>
      <c r="OFB39" s="349"/>
      <c r="OFC39" s="349"/>
      <c r="OFD39" s="349"/>
      <c r="OFE39" s="349"/>
      <c r="OFF39" s="349"/>
      <c r="OFG39" s="349"/>
      <c r="OFH39" s="349"/>
      <c r="OFI39" s="349"/>
      <c r="OFJ39" s="349"/>
      <c r="OFK39" s="349"/>
      <c r="OFL39" s="349"/>
      <c r="OFM39" s="349"/>
      <c r="OFN39" s="349"/>
      <c r="OFO39" s="349"/>
      <c r="OFP39" s="349"/>
      <c r="OFQ39" s="349"/>
      <c r="OFR39" s="349"/>
      <c r="OFS39" s="349"/>
      <c r="OFT39" s="349"/>
      <c r="OFU39" s="349"/>
      <c r="OFV39" s="349"/>
      <c r="OFW39" s="349"/>
      <c r="OFX39" s="349"/>
      <c r="OFY39" s="349"/>
      <c r="OFZ39" s="349"/>
      <c r="OGA39" s="349"/>
      <c r="OGB39" s="349"/>
      <c r="OGC39" s="349"/>
      <c r="OGD39" s="349"/>
      <c r="OGE39" s="349"/>
      <c r="OGF39" s="349"/>
      <c r="OGG39" s="349"/>
      <c r="OGH39" s="349"/>
      <c r="OGI39" s="349"/>
      <c r="OGJ39" s="349"/>
      <c r="OGK39" s="349"/>
      <c r="OGL39" s="349"/>
      <c r="OGM39" s="349"/>
      <c r="OGN39" s="349"/>
      <c r="OGO39" s="349"/>
      <c r="OGP39" s="349"/>
      <c r="OGQ39" s="349"/>
      <c r="OGR39" s="349"/>
      <c r="OGS39" s="349"/>
      <c r="OGT39" s="349"/>
      <c r="OGU39" s="349"/>
      <c r="OGV39" s="349"/>
      <c r="OGW39" s="349"/>
      <c r="OGX39" s="349"/>
      <c r="OGY39" s="349"/>
      <c r="OGZ39" s="349"/>
      <c r="OHA39" s="349"/>
      <c r="OHB39" s="349"/>
      <c r="OHC39" s="349"/>
      <c r="OHD39" s="349"/>
      <c r="OHE39" s="349"/>
      <c r="OHF39" s="349"/>
      <c r="OHG39" s="349"/>
      <c r="OHH39" s="349"/>
      <c r="OHI39" s="349"/>
      <c r="OHJ39" s="349"/>
      <c r="OHK39" s="349"/>
      <c r="OHL39" s="349"/>
      <c r="OHM39" s="349"/>
      <c r="OHN39" s="349"/>
      <c r="OHO39" s="349"/>
      <c r="OHP39" s="349"/>
      <c r="OHQ39" s="349"/>
      <c r="OHR39" s="349"/>
      <c r="OHS39" s="349"/>
      <c r="OHT39" s="349"/>
      <c r="OHU39" s="349"/>
      <c r="OHV39" s="349"/>
      <c r="OHW39" s="349"/>
      <c r="OHX39" s="349"/>
      <c r="OHY39" s="349"/>
      <c r="OHZ39" s="349"/>
      <c r="OIA39" s="349"/>
      <c r="OIB39" s="349"/>
      <c r="OIC39" s="349"/>
      <c r="OID39" s="349"/>
      <c r="OIE39" s="349"/>
      <c r="OIF39" s="349"/>
      <c r="OIG39" s="349"/>
      <c r="OIH39" s="349"/>
      <c r="OII39" s="349"/>
      <c r="OIJ39" s="349"/>
      <c r="OIK39" s="349"/>
      <c r="OIL39" s="349"/>
      <c r="OIM39" s="349"/>
      <c r="OIN39" s="349"/>
      <c r="OIO39" s="349"/>
      <c r="OIP39" s="349"/>
      <c r="OIQ39" s="349"/>
      <c r="OIR39" s="349"/>
      <c r="OIS39" s="349"/>
      <c r="OIT39" s="349"/>
      <c r="OIU39" s="349"/>
      <c r="OIV39" s="349"/>
      <c r="OIW39" s="349"/>
      <c r="OIX39" s="349"/>
      <c r="OIY39" s="349"/>
      <c r="OIZ39" s="349"/>
      <c r="OJA39" s="349"/>
      <c r="OJB39" s="349"/>
      <c r="OJC39" s="349"/>
      <c r="OJD39" s="349"/>
      <c r="OJE39" s="349"/>
      <c r="OJF39" s="349"/>
      <c r="OJG39" s="349"/>
      <c r="OJH39" s="349"/>
      <c r="OJI39" s="349"/>
      <c r="OJJ39" s="349"/>
      <c r="OJK39" s="349"/>
      <c r="OJL39" s="349"/>
      <c r="OJM39" s="349"/>
      <c r="OJN39" s="349"/>
      <c r="OJO39" s="349"/>
      <c r="OJP39" s="349"/>
      <c r="OJQ39" s="349"/>
      <c r="OJR39" s="349"/>
      <c r="OJS39" s="349"/>
      <c r="OJT39" s="349"/>
      <c r="OJU39" s="349"/>
      <c r="OJV39" s="349"/>
      <c r="OJW39" s="349"/>
      <c r="OJX39" s="349"/>
      <c r="OJY39" s="349"/>
      <c r="OJZ39" s="349"/>
      <c r="OKA39" s="349"/>
      <c r="OKB39" s="349"/>
      <c r="OKC39" s="349"/>
      <c r="OKD39" s="349"/>
      <c r="OKE39" s="349"/>
      <c r="OKF39" s="349"/>
      <c r="OKG39" s="349"/>
      <c r="OKH39" s="349"/>
      <c r="OKI39" s="349"/>
      <c r="OKJ39" s="349"/>
      <c r="OKK39" s="349"/>
      <c r="OKL39" s="349"/>
      <c r="OKM39" s="349"/>
      <c r="OKN39" s="349"/>
      <c r="OKO39" s="349"/>
      <c r="OKP39" s="349"/>
      <c r="OKQ39" s="349"/>
      <c r="OKR39" s="349"/>
      <c r="OKS39" s="349"/>
      <c r="OKT39" s="349"/>
      <c r="OKU39" s="349"/>
      <c r="OKV39" s="349"/>
      <c r="OKW39" s="349"/>
      <c r="OKX39" s="349"/>
      <c r="OKY39" s="349"/>
      <c r="OKZ39" s="349"/>
      <c r="OLA39" s="349"/>
      <c r="OLB39" s="349"/>
      <c r="OLC39" s="349"/>
      <c r="OLD39" s="349"/>
      <c r="OLE39" s="349"/>
      <c r="OLF39" s="349"/>
      <c r="OLG39" s="349"/>
      <c r="OLH39" s="349"/>
      <c r="OLI39" s="349"/>
      <c r="OLJ39" s="349"/>
      <c r="OLK39" s="349"/>
      <c r="OLL39" s="349"/>
      <c r="OLM39" s="349"/>
      <c r="OLN39" s="349"/>
      <c r="OLO39" s="349"/>
      <c r="OLP39" s="349"/>
      <c r="OLQ39" s="349"/>
      <c r="OLR39" s="349"/>
      <c r="OLS39" s="349"/>
      <c r="OLT39" s="349"/>
      <c r="OLU39" s="349"/>
      <c r="OLV39" s="349"/>
      <c r="OLW39" s="349"/>
      <c r="OLX39" s="349"/>
      <c r="OLY39" s="349"/>
      <c r="OLZ39" s="349"/>
      <c r="OMA39" s="349"/>
      <c r="OMB39" s="349"/>
      <c r="OMC39" s="349"/>
      <c r="OMD39" s="349"/>
      <c r="OME39" s="349"/>
      <c r="OMF39" s="349"/>
      <c r="OMG39" s="349"/>
      <c r="OMH39" s="349"/>
      <c r="OMI39" s="349"/>
      <c r="OMJ39" s="349"/>
      <c r="OMK39" s="349"/>
      <c r="OML39" s="349"/>
      <c r="OMM39" s="349"/>
      <c r="OMN39" s="349"/>
      <c r="OMO39" s="349"/>
      <c r="OMP39" s="349"/>
      <c r="OMQ39" s="349"/>
      <c r="OMR39" s="349"/>
      <c r="OMS39" s="349"/>
      <c r="OMT39" s="349"/>
      <c r="OMU39" s="349"/>
      <c r="OMV39" s="349"/>
      <c r="OMW39" s="349"/>
      <c r="OMX39" s="349"/>
      <c r="OMY39" s="349"/>
      <c r="OMZ39" s="349"/>
      <c r="ONA39" s="349"/>
      <c r="ONB39" s="349"/>
      <c r="ONC39" s="349"/>
      <c r="OND39" s="349"/>
      <c r="ONE39" s="349"/>
      <c r="ONF39" s="349"/>
      <c r="ONG39" s="349"/>
      <c r="ONH39" s="349"/>
      <c r="ONI39" s="349"/>
      <c r="ONJ39" s="349"/>
      <c r="ONK39" s="349"/>
      <c r="ONL39" s="349"/>
      <c r="ONM39" s="349"/>
      <c r="ONN39" s="349"/>
      <c r="ONO39" s="349"/>
      <c r="ONP39" s="349"/>
      <c r="ONQ39" s="349"/>
      <c r="ONR39" s="349"/>
      <c r="ONS39" s="349"/>
      <c r="ONT39" s="349"/>
      <c r="ONU39" s="349"/>
      <c r="ONV39" s="349"/>
      <c r="ONW39" s="349"/>
      <c r="ONX39" s="349"/>
      <c r="ONY39" s="349"/>
      <c r="ONZ39" s="349"/>
      <c r="OOA39" s="349"/>
      <c r="OOB39" s="349"/>
      <c r="OOC39" s="349"/>
      <c r="OOD39" s="349"/>
      <c r="OOE39" s="349"/>
      <c r="OOF39" s="349"/>
      <c r="OOG39" s="349"/>
      <c r="OOH39" s="349"/>
      <c r="OOI39" s="349"/>
      <c r="OOJ39" s="349"/>
      <c r="OOK39" s="349"/>
      <c r="OOL39" s="349"/>
      <c r="OOM39" s="349"/>
      <c r="OON39" s="349"/>
      <c r="OOO39" s="349"/>
      <c r="OOP39" s="349"/>
      <c r="OOQ39" s="349"/>
      <c r="OOR39" s="349"/>
      <c r="OOS39" s="349"/>
      <c r="OOT39" s="349"/>
      <c r="OOU39" s="349"/>
      <c r="OOV39" s="349"/>
      <c r="OOW39" s="349"/>
      <c r="OOX39" s="349"/>
      <c r="OOY39" s="349"/>
      <c r="OOZ39" s="349"/>
      <c r="OPA39" s="349"/>
      <c r="OPB39" s="349"/>
      <c r="OPC39" s="349"/>
      <c r="OPD39" s="349"/>
      <c r="OPE39" s="349"/>
      <c r="OPF39" s="349"/>
      <c r="OPG39" s="349"/>
      <c r="OPH39" s="349"/>
      <c r="OPI39" s="349"/>
      <c r="OPJ39" s="349"/>
      <c r="OPK39" s="349"/>
      <c r="OPL39" s="349"/>
      <c r="OPM39" s="349"/>
      <c r="OPN39" s="349"/>
      <c r="OPO39" s="349"/>
      <c r="OPP39" s="349"/>
      <c r="OPQ39" s="349"/>
      <c r="OPR39" s="349"/>
      <c r="OPS39" s="349"/>
      <c r="OPT39" s="349"/>
      <c r="OPU39" s="349"/>
      <c r="OPV39" s="349"/>
      <c r="OPW39" s="349"/>
      <c r="OPX39" s="349"/>
      <c r="OPY39" s="349"/>
      <c r="OPZ39" s="349"/>
      <c r="OQA39" s="349"/>
      <c r="OQB39" s="349"/>
      <c r="OQC39" s="349"/>
      <c r="OQD39" s="349"/>
      <c r="OQE39" s="349"/>
      <c r="OQF39" s="349"/>
      <c r="OQG39" s="349"/>
      <c r="OQH39" s="349"/>
      <c r="OQI39" s="349"/>
      <c r="OQJ39" s="349"/>
      <c r="OQK39" s="349"/>
      <c r="OQL39" s="349"/>
      <c r="OQM39" s="349"/>
      <c r="OQN39" s="349"/>
      <c r="OQO39" s="349"/>
      <c r="OQP39" s="349"/>
      <c r="OQQ39" s="349"/>
      <c r="OQR39" s="349"/>
      <c r="OQS39" s="349"/>
      <c r="OQT39" s="349"/>
      <c r="OQU39" s="349"/>
      <c r="OQV39" s="349"/>
      <c r="OQW39" s="349"/>
      <c r="OQX39" s="349"/>
      <c r="OQY39" s="349"/>
      <c r="OQZ39" s="349"/>
      <c r="ORA39" s="349"/>
      <c r="ORB39" s="349"/>
      <c r="ORC39" s="349"/>
      <c r="ORD39" s="349"/>
      <c r="ORE39" s="349"/>
      <c r="ORF39" s="349"/>
      <c r="ORG39" s="349"/>
      <c r="ORH39" s="349"/>
      <c r="ORI39" s="349"/>
      <c r="ORJ39" s="349"/>
      <c r="ORK39" s="349"/>
      <c r="ORL39" s="349"/>
      <c r="ORM39" s="349"/>
      <c r="ORN39" s="349"/>
      <c r="ORO39" s="349"/>
      <c r="ORP39" s="349"/>
      <c r="ORQ39" s="349"/>
      <c r="ORR39" s="349"/>
      <c r="ORS39" s="349"/>
      <c r="ORT39" s="349"/>
      <c r="ORU39" s="349"/>
      <c r="ORV39" s="349"/>
      <c r="ORW39" s="349"/>
      <c r="ORX39" s="349"/>
      <c r="ORY39" s="349"/>
      <c r="ORZ39" s="349"/>
      <c r="OSA39" s="349"/>
      <c r="OSB39" s="349"/>
      <c r="OSC39" s="349"/>
      <c r="OSD39" s="349"/>
      <c r="OSE39" s="349"/>
      <c r="OSF39" s="349"/>
      <c r="OSG39" s="349"/>
      <c r="OSH39" s="349"/>
      <c r="OSI39" s="349"/>
      <c r="OSJ39" s="349"/>
      <c r="OSK39" s="349"/>
      <c r="OSL39" s="349"/>
      <c r="OSM39" s="349"/>
      <c r="OSN39" s="349"/>
      <c r="OSO39" s="349"/>
      <c r="OSP39" s="349"/>
      <c r="OSQ39" s="349"/>
      <c r="OSR39" s="349"/>
      <c r="OSS39" s="349"/>
      <c r="OST39" s="349"/>
      <c r="OSU39" s="349"/>
      <c r="OSV39" s="349"/>
      <c r="OSW39" s="349"/>
      <c r="OSX39" s="349"/>
      <c r="OSY39" s="349"/>
      <c r="OSZ39" s="349"/>
      <c r="OTA39" s="349"/>
      <c r="OTB39" s="349"/>
      <c r="OTC39" s="349"/>
      <c r="OTD39" s="349"/>
      <c r="OTE39" s="349"/>
      <c r="OTF39" s="349"/>
      <c r="OTG39" s="349"/>
      <c r="OTH39" s="349"/>
      <c r="OTI39" s="349"/>
      <c r="OTJ39" s="349"/>
      <c r="OTK39" s="349"/>
      <c r="OTL39" s="349"/>
      <c r="OTM39" s="349"/>
      <c r="OTN39" s="349"/>
      <c r="OTO39" s="349"/>
      <c r="OTP39" s="349"/>
      <c r="OTQ39" s="349"/>
      <c r="OTR39" s="349"/>
      <c r="OTS39" s="349"/>
      <c r="OTT39" s="349"/>
      <c r="OTU39" s="349"/>
      <c r="OTV39" s="349"/>
      <c r="OTW39" s="349"/>
      <c r="OTX39" s="349"/>
      <c r="OTY39" s="349"/>
      <c r="OTZ39" s="349"/>
      <c r="OUA39" s="349"/>
      <c r="OUB39" s="349"/>
      <c r="OUC39" s="349"/>
      <c r="OUD39" s="349"/>
      <c r="OUE39" s="349"/>
      <c r="OUF39" s="349"/>
      <c r="OUG39" s="349"/>
      <c r="OUH39" s="349"/>
      <c r="OUI39" s="349"/>
      <c r="OUJ39" s="349"/>
      <c r="OUK39" s="349"/>
      <c r="OUL39" s="349"/>
      <c r="OUM39" s="349"/>
      <c r="OUN39" s="349"/>
      <c r="OUO39" s="349"/>
      <c r="OUP39" s="349"/>
      <c r="OUQ39" s="349"/>
      <c r="OUR39" s="349"/>
      <c r="OUS39" s="349"/>
      <c r="OUT39" s="349"/>
      <c r="OUU39" s="349"/>
      <c r="OUV39" s="349"/>
      <c r="OUW39" s="349"/>
      <c r="OUX39" s="349"/>
      <c r="OUY39" s="349"/>
      <c r="OUZ39" s="349"/>
      <c r="OVA39" s="349"/>
      <c r="OVB39" s="349"/>
      <c r="OVC39" s="349"/>
      <c r="OVD39" s="349"/>
      <c r="OVE39" s="349"/>
      <c r="OVF39" s="349"/>
      <c r="OVG39" s="349"/>
      <c r="OVH39" s="349"/>
      <c r="OVI39" s="349"/>
      <c r="OVJ39" s="349"/>
      <c r="OVK39" s="349"/>
      <c r="OVL39" s="349"/>
      <c r="OVM39" s="349"/>
      <c r="OVN39" s="349"/>
      <c r="OVO39" s="349"/>
      <c r="OVP39" s="349"/>
      <c r="OVQ39" s="349"/>
      <c r="OVR39" s="349"/>
      <c r="OVS39" s="349"/>
      <c r="OVT39" s="349"/>
      <c r="OVU39" s="349"/>
      <c r="OVV39" s="349"/>
      <c r="OVW39" s="349"/>
      <c r="OVX39" s="349"/>
      <c r="OVY39" s="349"/>
      <c r="OVZ39" s="349"/>
      <c r="OWA39" s="349"/>
      <c r="OWB39" s="349"/>
      <c r="OWC39" s="349"/>
      <c r="OWD39" s="349"/>
      <c r="OWE39" s="349"/>
      <c r="OWF39" s="349"/>
      <c r="OWG39" s="349"/>
      <c r="OWH39" s="349"/>
      <c r="OWI39" s="349"/>
      <c r="OWJ39" s="349"/>
      <c r="OWK39" s="349"/>
      <c r="OWL39" s="349"/>
      <c r="OWM39" s="349"/>
      <c r="OWN39" s="349"/>
      <c r="OWO39" s="349"/>
      <c r="OWP39" s="349"/>
      <c r="OWQ39" s="349"/>
      <c r="OWR39" s="349"/>
      <c r="OWS39" s="349"/>
      <c r="OWT39" s="349"/>
      <c r="OWU39" s="349"/>
      <c r="OWV39" s="349"/>
      <c r="OWW39" s="349"/>
      <c r="OWX39" s="349"/>
      <c r="OWY39" s="349"/>
      <c r="OWZ39" s="349"/>
      <c r="OXA39" s="349"/>
      <c r="OXB39" s="349"/>
      <c r="OXC39" s="349"/>
      <c r="OXD39" s="349"/>
      <c r="OXE39" s="349"/>
      <c r="OXF39" s="349"/>
      <c r="OXG39" s="349"/>
      <c r="OXH39" s="349"/>
      <c r="OXI39" s="349"/>
      <c r="OXJ39" s="349"/>
      <c r="OXK39" s="349"/>
      <c r="OXL39" s="349"/>
      <c r="OXM39" s="349"/>
      <c r="OXN39" s="349"/>
      <c r="OXO39" s="349"/>
      <c r="OXP39" s="349"/>
      <c r="OXQ39" s="349"/>
      <c r="OXR39" s="349"/>
      <c r="OXS39" s="349"/>
      <c r="OXT39" s="349"/>
      <c r="OXU39" s="349"/>
      <c r="OXV39" s="349"/>
      <c r="OXW39" s="349"/>
      <c r="OXX39" s="349"/>
      <c r="OXY39" s="349"/>
      <c r="OXZ39" s="349"/>
      <c r="OYA39" s="349"/>
      <c r="OYB39" s="349"/>
      <c r="OYC39" s="349"/>
      <c r="OYD39" s="349"/>
      <c r="OYE39" s="349"/>
      <c r="OYF39" s="349"/>
      <c r="OYG39" s="349"/>
      <c r="OYH39" s="349"/>
      <c r="OYI39" s="349"/>
      <c r="OYJ39" s="349"/>
      <c r="OYK39" s="349"/>
      <c r="OYL39" s="349"/>
      <c r="OYM39" s="349"/>
      <c r="OYN39" s="349"/>
      <c r="OYO39" s="349"/>
      <c r="OYP39" s="349"/>
      <c r="OYQ39" s="349"/>
      <c r="OYR39" s="349"/>
      <c r="OYS39" s="349"/>
      <c r="OYT39" s="349"/>
      <c r="OYU39" s="349"/>
      <c r="OYV39" s="349"/>
      <c r="OYW39" s="349"/>
      <c r="OYX39" s="349"/>
      <c r="OYY39" s="349"/>
      <c r="OYZ39" s="349"/>
      <c r="OZA39" s="349"/>
      <c r="OZB39" s="349"/>
      <c r="OZC39" s="349"/>
      <c r="OZD39" s="349"/>
      <c r="OZE39" s="349"/>
      <c r="OZF39" s="349"/>
      <c r="OZG39" s="349"/>
      <c r="OZH39" s="349"/>
      <c r="OZI39" s="349"/>
      <c r="OZJ39" s="349"/>
      <c r="OZK39" s="349"/>
      <c r="OZL39" s="349"/>
      <c r="OZM39" s="349"/>
      <c r="OZN39" s="349"/>
      <c r="OZO39" s="349"/>
      <c r="OZP39" s="349"/>
      <c r="OZQ39" s="349"/>
      <c r="OZR39" s="349"/>
      <c r="OZS39" s="349"/>
      <c r="OZT39" s="349"/>
      <c r="OZU39" s="349"/>
      <c r="OZV39" s="349"/>
      <c r="OZW39" s="349"/>
      <c r="OZX39" s="349"/>
      <c r="OZY39" s="349"/>
      <c r="OZZ39" s="349"/>
      <c r="PAA39" s="349"/>
      <c r="PAB39" s="349"/>
      <c r="PAC39" s="349"/>
      <c r="PAD39" s="349"/>
      <c r="PAE39" s="349"/>
      <c r="PAF39" s="349"/>
      <c r="PAG39" s="349"/>
      <c r="PAH39" s="349"/>
      <c r="PAI39" s="349"/>
      <c r="PAJ39" s="349"/>
      <c r="PAK39" s="349"/>
      <c r="PAL39" s="349"/>
      <c r="PAM39" s="349"/>
      <c r="PAN39" s="349"/>
      <c r="PAO39" s="349"/>
      <c r="PAP39" s="349"/>
      <c r="PAQ39" s="349"/>
      <c r="PAR39" s="349"/>
      <c r="PAS39" s="349"/>
      <c r="PAT39" s="349"/>
      <c r="PAU39" s="349"/>
      <c r="PAV39" s="349"/>
      <c r="PAW39" s="349"/>
      <c r="PAX39" s="349"/>
      <c r="PAY39" s="349"/>
      <c r="PAZ39" s="349"/>
      <c r="PBA39" s="349"/>
      <c r="PBB39" s="349"/>
      <c r="PBC39" s="349"/>
      <c r="PBD39" s="349"/>
      <c r="PBE39" s="349"/>
      <c r="PBF39" s="349"/>
      <c r="PBG39" s="349"/>
      <c r="PBH39" s="349"/>
      <c r="PBI39" s="349"/>
      <c r="PBJ39" s="349"/>
      <c r="PBK39" s="349"/>
      <c r="PBL39" s="349"/>
      <c r="PBM39" s="349"/>
      <c r="PBN39" s="349"/>
      <c r="PBO39" s="349"/>
      <c r="PBP39" s="349"/>
      <c r="PBQ39" s="349"/>
      <c r="PBR39" s="349"/>
      <c r="PBS39" s="349"/>
      <c r="PBT39" s="349"/>
      <c r="PBU39" s="349"/>
      <c r="PBV39" s="349"/>
      <c r="PBW39" s="349"/>
      <c r="PBX39" s="349"/>
      <c r="PBY39" s="349"/>
      <c r="PBZ39" s="349"/>
      <c r="PCA39" s="349"/>
      <c r="PCB39" s="349"/>
      <c r="PCC39" s="349"/>
      <c r="PCD39" s="349"/>
      <c r="PCE39" s="349"/>
      <c r="PCF39" s="349"/>
      <c r="PCG39" s="349"/>
      <c r="PCH39" s="349"/>
      <c r="PCI39" s="349"/>
      <c r="PCJ39" s="349"/>
      <c r="PCK39" s="349"/>
      <c r="PCL39" s="349"/>
      <c r="PCM39" s="349"/>
      <c r="PCN39" s="349"/>
      <c r="PCO39" s="349"/>
      <c r="PCP39" s="349"/>
      <c r="PCQ39" s="349"/>
      <c r="PCR39" s="349"/>
      <c r="PCS39" s="349"/>
      <c r="PCT39" s="349"/>
      <c r="PCU39" s="349"/>
      <c r="PCV39" s="349"/>
      <c r="PCW39" s="349"/>
      <c r="PCX39" s="349"/>
      <c r="PCY39" s="349"/>
      <c r="PCZ39" s="349"/>
      <c r="PDA39" s="349"/>
      <c r="PDB39" s="349"/>
      <c r="PDC39" s="349"/>
      <c r="PDD39" s="349"/>
      <c r="PDE39" s="349"/>
      <c r="PDF39" s="349"/>
      <c r="PDG39" s="349"/>
      <c r="PDH39" s="349"/>
      <c r="PDI39" s="349"/>
      <c r="PDJ39" s="349"/>
      <c r="PDK39" s="349"/>
      <c r="PDL39" s="349"/>
      <c r="PDM39" s="349"/>
      <c r="PDN39" s="349"/>
      <c r="PDO39" s="349"/>
      <c r="PDP39" s="349"/>
      <c r="PDQ39" s="349"/>
      <c r="PDR39" s="349"/>
      <c r="PDS39" s="349"/>
      <c r="PDT39" s="349"/>
      <c r="PDU39" s="349"/>
      <c r="PDV39" s="349"/>
      <c r="PDW39" s="349"/>
      <c r="PDX39" s="349"/>
      <c r="PDY39" s="349"/>
      <c r="PDZ39" s="349"/>
      <c r="PEA39" s="349"/>
      <c r="PEB39" s="349"/>
      <c r="PEC39" s="349"/>
      <c r="PED39" s="349"/>
      <c r="PEE39" s="349"/>
      <c r="PEF39" s="349"/>
      <c r="PEG39" s="349"/>
      <c r="PEH39" s="349"/>
      <c r="PEI39" s="349"/>
      <c r="PEJ39" s="349"/>
      <c r="PEK39" s="349"/>
      <c r="PEL39" s="349"/>
      <c r="PEM39" s="349"/>
      <c r="PEN39" s="349"/>
      <c r="PEO39" s="349"/>
      <c r="PEP39" s="349"/>
      <c r="PEQ39" s="349"/>
      <c r="PER39" s="349"/>
      <c r="PES39" s="349"/>
      <c r="PET39" s="349"/>
      <c r="PEU39" s="349"/>
      <c r="PEV39" s="349"/>
      <c r="PEW39" s="349"/>
      <c r="PEX39" s="349"/>
      <c r="PEY39" s="349"/>
      <c r="PEZ39" s="349"/>
      <c r="PFA39" s="349"/>
      <c r="PFB39" s="349"/>
      <c r="PFC39" s="349"/>
      <c r="PFD39" s="349"/>
      <c r="PFE39" s="349"/>
      <c r="PFF39" s="349"/>
      <c r="PFG39" s="349"/>
      <c r="PFH39" s="349"/>
      <c r="PFI39" s="349"/>
      <c r="PFJ39" s="349"/>
      <c r="PFK39" s="349"/>
      <c r="PFL39" s="349"/>
      <c r="PFM39" s="349"/>
      <c r="PFN39" s="349"/>
      <c r="PFO39" s="349"/>
      <c r="PFP39" s="349"/>
      <c r="PFQ39" s="349"/>
      <c r="PFR39" s="349"/>
      <c r="PFS39" s="349"/>
      <c r="PFT39" s="349"/>
      <c r="PFU39" s="349"/>
      <c r="PFV39" s="349"/>
      <c r="PFW39" s="349"/>
      <c r="PFX39" s="349"/>
      <c r="PFY39" s="349"/>
      <c r="PFZ39" s="349"/>
      <c r="PGA39" s="349"/>
      <c r="PGB39" s="349"/>
      <c r="PGC39" s="349"/>
      <c r="PGD39" s="349"/>
      <c r="PGE39" s="349"/>
      <c r="PGF39" s="349"/>
      <c r="PGG39" s="349"/>
      <c r="PGH39" s="349"/>
      <c r="PGI39" s="349"/>
      <c r="PGJ39" s="349"/>
      <c r="PGK39" s="349"/>
      <c r="PGL39" s="349"/>
      <c r="PGM39" s="349"/>
      <c r="PGN39" s="349"/>
      <c r="PGO39" s="349"/>
      <c r="PGP39" s="349"/>
      <c r="PGQ39" s="349"/>
      <c r="PGR39" s="349"/>
      <c r="PGS39" s="349"/>
      <c r="PGT39" s="349"/>
      <c r="PGU39" s="349"/>
      <c r="PGV39" s="349"/>
      <c r="PGW39" s="349"/>
      <c r="PGX39" s="349"/>
      <c r="PGY39" s="349"/>
      <c r="PGZ39" s="349"/>
      <c r="PHA39" s="349"/>
      <c r="PHB39" s="349"/>
      <c r="PHC39" s="349"/>
      <c r="PHD39" s="349"/>
      <c r="PHE39" s="349"/>
      <c r="PHF39" s="349"/>
      <c r="PHG39" s="349"/>
      <c r="PHH39" s="349"/>
      <c r="PHI39" s="349"/>
      <c r="PHJ39" s="349"/>
      <c r="PHK39" s="349"/>
      <c r="PHL39" s="349"/>
      <c r="PHM39" s="349"/>
      <c r="PHN39" s="349"/>
      <c r="PHO39" s="349"/>
      <c r="PHP39" s="349"/>
      <c r="PHQ39" s="349"/>
      <c r="PHR39" s="349"/>
      <c r="PHS39" s="349"/>
      <c r="PHT39" s="349"/>
      <c r="PHU39" s="349"/>
      <c r="PHV39" s="349"/>
      <c r="PHW39" s="349"/>
      <c r="PHX39" s="349"/>
      <c r="PHY39" s="349"/>
      <c r="PHZ39" s="349"/>
      <c r="PIA39" s="349"/>
      <c r="PIB39" s="349"/>
      <c r="PIC39" s="349"/>
      <c r="PID39" s="349"/>
      <c r="PIE39" s="349"/>
      <c r="PIF39" s="349"/>
      <c r="PIG39" s="349"/>
      <c r="PIH39" s="349"/>
      <c r="PII39" s="349"/>
      <c r="PIJ39" s="349"/>
      <c r="PIK39" s="349"/>
      <c r="PIL39" s="349"/>
      <c r="PIM39" s="349"/>
      <c r="PIN39" s="349"/>
      <c r="PIO39" s="349"/>
      <c r="PIP39" s="349"/>
      <c r="PIQ39" s="349"/>
      <c r="PIR39" s="349"/>
      <c r="PIS39" s="349"/>
      <c r="PIT39" s="349"/>
      <c r="PIU39" s="349"/>
      <c r="PIV39" s="349"/>
      <c r="PIW39" s="349"/>
      <c r="PIX39" s="349"/>
      <c r="PIY39" s="349"/>
      <c r="PIZ39" s="349"/>
      <c r="PJA39" s="349"/>
      <c r="PJB39" s="349"/>
      <c r="PJC39" s="349"/>
      <c r="PJD39" s="349"/>
      <c r="PJE39" s="349"/>
      <c r="PJF39" s="349"/>
      <c r="PJG39" s="349"/>
      <c r="PJH39" s="349"/>
      <c r="PJI39" s="349"/>
      <c r="PJJ39" s="349"/>
      <c r="PJK39" s="349"/>
      <c r="PJL39" s="349"/>
      <c r="PJM39" s="349"/>
      <c r="PJN39" s="349"/>
      <c r="PJO39" s="349"/>
      <c r="PJP39" s="349"/>
      <c r="PJQ39" s="349"/>
      <c r="PJR39" s="349"/>
      <c r="PJS39" s="349"/>
      <c r="PJT39" s="349"/>
      <c r="PJU39" s="349"/>
      <c r="PJV39" s="349"/>
      <c r="PJW39" s="349"/>
      <c r="PJX39" s="349"/>
      <c r="PJY39" s="349"/>
      <c r="PJZ39" s="349"/>
      <c r="PKA39" s="349"/>
      <c r="PKB39" s="349"/>
      <c r="PKC39" s="349"/>
      <c r="PKD39" s="349"/>
      <c r="PKE39" s="349"/>
      <c r="PKF39" s="349"/>
      <c r="PKG39" s="349"/>
      <c r="PKH39" s="349"/>
      <c r="PKI39" s="349"/>
      <c r="PKJ39" s="349"/>
      <c r="PKK39" s="349"/>
      <c r="PKL39" s="349"/>
      <c r="PKM39" s="349"/>
      <c r="PKN39" s="349"/>
      <c r="PKO39" s="349"/>
      <c r="PKP39" s="349"/>
      <c r="PKQ39" s="349"/>
      <c r="PKR39" s="349"/>
      <c r="PKS39" s="349"/>
      <c r="PKT39" s="349"/>
      <c r="PKU39" s="349"/>
      <c r="PKV39" s="349"/>
      <c r="PKW39" s="349"/>
      <c r="PKX39" s="349"/>
      <c r="PKY39" s="349"/>
      <c r="PKZ39" s="349"/>
      <c r="PLA39" s="349"/>
      <c r="PLB39" s="349"/>
      <c r="PLC39" s="349"/>
      <c r="PLD39" s="349"/>
      <c r="PLE39" s="349"/>
      <c r="PLF39" s="349"/>
      <c r="PLG39" s="349"/>
      <c r="PLH39" s="349"/>
      <c r="PLI39" s="349"/>
      <c r="PLJ39" s="349"/>
      <c r="PLK39" s="349"/>
      <c r="PLL39" s="349"/>
      <c r="PLM39" s="349"/>
      <c r="PLN39" s="349"/>
      <c r="PLO39" s="349"/>
      <c r="PLP39" s="349"/>
      <c r="PLQ39" s="349"/>
      <c r="PLR39" s="349"/>
      <c r="PLS39" s="349"/>
      <c r="PLT39" s="349"/>
      <c r="PLU39" s="349"/>
      <c r="PLV39" s="349"/>
      <c r="PLW39" s="349"/>
      <c r="PLX39" s="349"/>
      <c r="PLY39" s="349"/>
      <c r="PLZ39" s="349"/>
      <c r="PMA39" s="349"/>
      <c r="PMB39" s="349"/>
      <c r="PMC39" s="349"/>
      <c r="PMD39" s="349"/>
      <c r="PME39" s="349"/>
      <c r="PMF39" s="349"/>
      <c r="PMG39" s="349"/>
      <c r="PMH39" s="349"/>
      <c r="PMI39" s="349"/>
      <c r="PMJ39" s="349"/>
      <c r="PMK39" s="349"/>
      <c r="PML39" s="349"/>
      <c r="PMM39" s="349"/>
      <c r="PMN39" s="349"/>
      <c r="PMO39" s="349"/>
      <c r="PMP39" s="349"/>
      <c r="PMQ39" s="349"/>
      <c r="PMR39" s="349"/>
      <c r="PMS39" s="349"/>
      <c r="PMT39" s="349"/>
      <c r="PMU39" s="349"/>
      <c r="PMV39" s="349"/>
      <c r="PMW39" s="349"/>
      <c r="PMX39" s="349"/>
      <c r="PMY39" s="349"/>
      <c r="PMZ39" s="349"/>
      <c r="PNA39" s="349"/>
      <c r="PNB39" s="349"/>
      <c r="PNC39" s="349"/>
      <c r="PND39" s="349"/>
      <c r="PNE39" s="349"/>
      <c r="PNF39" s="349"/>
      <c r="PNG39" s="349"/>
      <c r="PNH39" s="349"/>
      <c r="PNI39" s="349"/>
      <c r="PNJ39" s="349"/>
      <c r="PNK39" s="349"/>
      <c r="PNL39" s="349"/>
      <c r="PNM39" s="349"/>
      <c r="PNN39" s="349"/>
      <c r="PNO39" s="349"/>
      <c r="PNP39" s="349"/>
      <c r="PNQ39" s="349"/>
      <c r="PNR39" s="349"/>
      <c r="PNS39" s="349"/>
      <c r="PNT39" s="349"/>
      <c r="PNU39" s="349"/>
      <c r="PNV39" s="349"/>
      <c r="PNW39" s="349"/>
      <c r="PNX39" s="349"/>
      <c r="PNY39" s="349"/>
      <c r="PNZ39" s="349"/>
      <c r="POA39" s="349"/>
      <c r="POB39" s="349"/>
      <c r="POC39" s="349"/>
      <c r="POD39" s="349"/>
      <c r="POE39" s="349"/>
      <c r="POF39" s="349"/>
      <c r="POG39" s="349"/>
      <c r="POH39" s="349"/>
      <c r="POI39" s="349"/>
      <c r="POJ39" s="349"/>
      <c r="POK39" s="349"/>
      <c r="POL39" s="349"/>
      <c r="POM39" s="349"/>
      <c r="PON39" s="349"/>
      <c r="POO39" s="349"/>
      <c r="POP39" s="349"/>
      <c r="POQ39" s="349"/>
      <c r="POR39" s="349"/>
      <c r="POS39" s="349"/>
      <c r="POT39" s="349"/>
      <c r="POU39" s="349"/>
      <c r="POV39" s="349"/>
      <c r="POW39" s="349"/>
      <c r="POX39" s="349"/>
      <c r="POY39" s="349"/>
      <c r="POZ39" s="349"/>
      <c r="PPA39" s="349"/>
      <c r="PPB39" s="349"/>
      <c r="PPC39" s="349"/>
      <c r="PPD39" s="349"/>
      <c r="PPE39" s="349"/>
      <c r="PPF39" s="349"/>
      <c r="PPG39" s="349"/>
      <c r="PPH39" s="349"/>
      <c r="PPI39" s="349"/>
      <c r="PPJ39" s="349"/>
      <c r="PPK39" s="349"/>
      <c r="PPL39" s="349"/>
      <c r="PPM39" s="349"/>
      <c r="PPN39" s="349"/>
      <c r="PPO39" s="349"/>
      <c r="PPP39" s="349"/>
      <c r="PPQ39" s="349"/>
      <c r="PPR39" s="349"/>
      <c r="PPS39" s="349"/>
      <c r="PPT39" s="349"/>
      <c r="PPU39" s="349"/>
      <c r="PPV39" s="349"/>
      <c r="PPW39" s="349"/>
      <c r="PPX39" s="349"/>
      <c r="PPY39" s="349"/>
      <c r="PPZ39" s="349"/>
      <c r="PQA39" s="349"/>
      <c r="PQB39" s="349"/>
      <c r="PQC39" s="349"/>
      <c r="PQD39" s="349"/>
      <c r="PQE39" s="349"/>
      <c r="PQF39" s="349"/>
      <c r="PQG39" s="349"/>
      <c r="PQH39" s="349"/>
      <c r="PQI39" s="349"/>
      <c r="PQJ39" s="349"/>
      <c r="PQK39" s="349"/>
      <c r="PQL39" s="349"/>
      <c r="PQM39" s="349"/>
      <c r="PQN39" s="349"/>
      <c r="PQO39" s="349"/>
      <c r="PQP39" s="349"/>
      <c r="PQQ39" s="349"/>
      <c r="PQR39" s="349"/>
      <c r="PQS39" s="349"/>
      <c r="PQT39" s="349"/>
      <c r="PQU39" s="349"/>
      <c r="PQV39" s="349"/>
      <c r="PQW39" s="349"/>
      <c r="PQX39" s="349"/>
      <c r="PQY39" s="349"/>
      <c r="PQZ39" s="349"/>
      <c r="PRA39" s="349"/>
      <c r="PRB39" s="349"/>
      <c r="PRC39" s="349"/>
      <c r="PRD39" s="349"/>
      <c r="PRE39" s="349"/>
      <c r="PRF39" s="349"/>
      <c r="PRG39" s="349"/>
      <c r="PRH39" s="349"/>
      <c r="PRI39" s="349"/>
      <c r="PRJ39" s="349"/>
      <c r="PRK39" s="349"/>
      <c r="PRL39" s="349"/>
      <c r="PRM39" s="349"/>
      <c r="PRN39" s="349"/>
      <c r="PRO39" s="349"/>
      <c r="PRP39" s="349"/>
      <c r="PRQ39" s="349"/>
      <c r="PRR39" s="349"/>
      <c r="PRS39" s="349"/>
      <c r="PRT39" s="349"/>
      <c r="PRU39" s="349"/>
      <c r="PRV39" s="349"/>
      <c r="PRW39" s="349"/>
      <c r="PRX39" s="349"/>
      <c r="PRY39" s="349"/>
      <c r="PRZ39" s="349"/>
      <c r="PSA39" s="349"/>
      <c r="PSB39" s="349"/>
      <c r="PSC39" s="349"/>
      <c r="PSD39" s="349"/>
      <c r="PSE39" s="349"/>
      <c r="PSF39" s="349"/>
      <c r="PSG39" s="349"/>
      <c r="PSH39" s="349"/>
      <c r="PSI39" s="349"/>
      <c r="PSJ39" s="349"/>
      <c r="PSK39" s="349"/>
      <c r="PSL39" s="349"/>
      <c r="PSM39" s="349"/>
      <c r="PSN39" s="349"/>
      <c r="PSO39" s="349"/>
      <c r="PSP39" s="349"/>
      <c r="PSQ39" s="349"/>
      <c r="PSR39" s="349"/>
      <c r="PSS39" s="349"/>
      <c r="PST39" s="349"/>
      <c r="PSU39" s="349"/>
      <c r="PSV39" s="349"/>
      <c r="PSW39" s="349"/>
      <c r="PSX39" s="349"/>
      <c r="PSY39" s="349"/>
      <c r="PSZ39" s="349"/>
      <c r="PTA39" s="349"/>
      <c r="PTB39" s="349"/>
      <c r="PTC39" s="349"/>
      <c r="PTD39" s="349"/>
      <c r="PTE39" s="349"/>
      <c r="PTF39" s="349"/>
      <c r="PTG39" s="349"/>
      <c r="PTH39" s="349"/>
      <c r="PTI39" s="349"/>
      <c r="PTJ39" s="349"/>
      <c r="PTK39" s="349"/>
      <c r="PTL39" s="349"/>
      <c r="PTM39" s="349"/>
      <c r="PTN39" s="349"/>
      <c r="PTO39" s="349"/>
      <c r="PTP39" s="349"/>
      <c r="PTQ39" s="349"/>
      <c r="PTR39" s="349"/>
      <c r="PTS39" s="349"/>
      <c r="PTT39" s="349"/>
      <c r="PTU39" s="349"/>
      <c r="PTV39" s="349"/>
      <c r="PTW39" s="349"/>
      <c r="PTX39" s="349"/>
      <c r="PTY39" s="349"/>
      <c r="PTZ39" s="349"/>
      <c r="PUA39" s="349"/>
      <c r="PUB39" s="349"/>
      <c r="PUC39" s="349"/>
      <c r="PUD39" s="349"/>
      <c r="PUE39" s="349"/>
      <c r="PUF39" s="349"/>
      <c r="PUG39" s="349"/>
      <c r="PUH39" s="349"/>
      <c r="PUI39" s="349"/>
      <c r="PUJ39" s="349"/>
      <c r="PUK39" s="349"/>
      <c r="PUL39" s="349"/>
      <c r="PUM39" s="349"/>
      <c r="PUN39" s="349"/>
      <c r="PUO39" s="349"/>
      <c r="PUP39" s="349"/>
      <c r="PUQ39" s="349"/>
      <c r="PUR39" s="349"/>
      <c r="PUS39" s="349"/>
      <c r="PUT39" s="349"/>
      <c r="PUU39" s="349"/>
      <c r="PUV39" s="349"/>
      <c r="PUW39" s="349"/>
      <c r="PUX39" s="349"/>
      <c r="PUY39" s="349"/>
      <c r="PUZ39" s="349"/>
      <c r="PVA39" s="349"/>
      <c r="PVB39" s="349"/>
      <c r="PVC39" s="349"/>
      <c r="PVD39" s="349"/>
      <c r="PVE39" s="349"/>
      <c r="PVF39" s="349"/>
      <c r="PVG39" s="349"/>
      <c r="PVH39" s="349"/>
      <c r="PVI39" s="349"/>
      <c r="PVJ39" s="349"/>
      <c r="PVK39" s="349"/>
      <c r="PVL39" s="349"/>
      <c r="PVM39" s="349"/>
      <c r="PVN39" s="349"/>
      <c r="PVO39" s="349"/>
      <c r="PVP39" s="349"/>
      <c r="PVQ39" s="349"/>
      <c r="PVR39" s="349"/>
      <c r="PVS39" s="349"/>
      <c r="PVT39" s="349"/>
      <c r="PVU39" s="349"/>
      <c r="PVV39" s="349"/>
      <c r="PVW39" s="349"/>
      <c r="PVX39" s="349"/>
      <c r="PVY39" s="349"/>
      <c r="PVZ39" s="349"/>
      <c r="PWA39" s="349"/>
      <c r="PWB39" s="349"/>
      <c r="PWC39" s="349"/>
      <c r="PWD39" s="349"/>
      <c r="PWE39" s="349"/>
      <c r="PWF39" s="349"/>
      <c r="PWG39" s="349"/>
      <c r="PWH39" s="349"/>
      <c r="PWI39" s="349"/>
      <c r="PWJ39" s="349"/>
      <c r="PWK39" s="349"/>
      <c r="PWL39" s="349"/>
      <c r="PWM39" s="349"/>
      <c r="PWN39" s="349"/>
      <c r="PWO39" s="349"/>
      <c r="PWP39" s="349"/>
      <c r="PWQ39" s="349"/>
      <c r="PWR39" s="349"/>
      <c r="PWS39" s="349"/>
      <c r="PWT39" s="349"/>
      <c r="PWU39" s="349"/>
      <c r="PWV39" s="349"/>
      <c r="PWW39" s="349"/>
      <c r="PWX39" s="349"/>
      <c r="PWY39" s="349"/>
      <c r="PWZ39" s="349"/>
      <c r="PXA39" s="349"/>
      <c r="PXB39" s="349"/>
      <c r="PXC39" s="349"/>
      <c r="PXD39" s="349"/>
      <c r="PXE39" s="349"/>
      <c r="PXF39" s="349"/>
      <c r="PXG39" s="349"/>
      <c r="PXH39" s="349"/>
      <c r="PXI39" s="349"/>
      <c r="PXJ39" s="349"/>
      <c r="PXK39" s="349"/>
      <c r="PXL39" s="349"/>
      <c r="PXM39" s="349"/>
      <c r="PXN39" s="349"/>
      <c r="PXO39" s="349"/>
      <c r="PXP39" s="349"/>
      <c r="PXQ39" s="349"/>
      <c r="PXR39" s="349"/>
      <c r="PXS39" s="349"/>
      <c r="PXT39" s="349"/>
      <c r="PXU39" s="349"/>
      <c r="PXV39" s="349"/>
      <c r="PXW39" s="349"/>
      <c r="PXX39" s="349"/>
      <c r="PXY39" s="349"/>
      <c r="PXZ39" s="349"/>
      <c r="PYA39" s="349"/>
      <c r="PYB39" s="349"/>
      <c r="PYC39" s="349"/>
      <c r="PYD39" s="349"/>
      <c r="PYE39" s="349"/>
      <c r="PYF39" s="349"/>
      <c r="PYG39" s="349"/>
      <c r="PYH39" s="349"/>
      <c r="PYI39" s="349"/>
      <c r="PYJ39" s="349"/>
      <c r="PYK39" s="349"/>
      <c r="PYL39" s="349"/>
      <c r="PYM39" s="349"/>
      <c r="PYN39" s="349"/>
      <c r="PYO39" s="349"/>
      <c r="PYP39" s="349"/>
      <c r="PYQ39" s="349"/>
      <c r="PYR39" s="349"/>
      <c r="PYS39" s="349"/>
      <c r="PYT39" s="349"/>
      <c r="PYU39" s="349"/>
      <c r="PYV39" s="349"/>
      <c r="PYW39" s="349"/>
      <c r="PYX39" s="349"/>
      <c r="PYY39" s="349"/>
      <c r="PYZ39" s="349"/>
      <c r="PZA39" s="349"/>
      <c r="PZB39" s="349"/>
      <c r="PZC39" s="349"/>
      <c r="PZD39" s="349"/>
      <c r="PZE39" s="349"/>
      <c r="PZF39" s="349"/>
      <c r="PZG39" s="349"/>
      <c r="PZH39" s="349"/>
      <c r="PZI39" s="349"/>
      <c r="PZJ39" s="349"/>
      <c r="PZK39" s="349"/>
      <c r="PZL39" s="349"/>
      <c r="PZM39" s="349"/>
      <c r="PZN39" s="349"/>
      <c r="PZO39" s="349"/>
      <c r="PZP39" s="349"/>
      <c r="PZQ39" s="349"/>
      <c r="PZR39" s="349"/>
      <c r="PZS39" s="349"/>
      <c r="PZT39" s="349"/>
      <c r="PZU39" s="349"/>
      <c r="PZV39" s="349"/>
      <c r="PZW39" s="349"/>
      <c r="PZX39" s="349"/>
      <c r="PZY39" s="349"/>
      <c r="PZZ39" s="349"/>
      <c r="QAA39" s="349"/>
      <c r="QAB39" s="349"/>
      <c r="QAC39" s="349"/>
      <c r="QAD39" s="349"/>
      <c r="QAE39" s="349"/>
      <c r="QAF39" s="349"/>
      <c r="QAG39" s="349"/>
      <c r="QAH39" s="349"/>
      <c r="QAI39" s="349"/>
      <c r="QAJ39" s="349"/>
      <c r="QAK39" s="349"/>
      <c r="QAL39" s="349"/>
      <c r="QAM39" s="349"/>
      <c r="QAN39" s="349"/>
      <c r="QAO39" s="349"/>
      <c r="QAP39" s="349"/>
      <c r="QAQ39" s="349"/>
      <c r="QAR39" s="349"/>
      <c r="QAS39" s="349"/>
      <c r="QAT39" s="349"/>
      <c r="QAU39" s="349"/>
      <c r="QAV39" s="349"/>
      <c r="QAW39" s="349"/>
      <c r="QAX39" s="349"/>
      <c r="QAY39" s="349"/>
      <c r="QAZ39" s="349"/>
      <c r="QBA39" s="349"/>
      <c r="QBB39" s="349"/>
      <c r="QBC39" s="349"/>
      <c r="QBD39" s="349"/>
      <c r="QBE39" s="349"/>
      <c r="QBF39" s="349"/>
      <c r="QBG39" s="349"/>
      <c r="QBH39" s="349"/>
      <c r="QBI39" s="349"/>
      <c r="QBJ39" s="349"/>
      <c r="QBK39" s="349"/>
      <c r="QBL39" s="349"/>
      <c r="QBM39" s="349"/>
      <c r="QBN39" s="349"/>
      <c r="QBO39" s="349"/>
      <c r="QBP39" s="349"/>
      <c r="QBQ39" s="349"/>
      <c r="QBR39" s="349"/>
      <c r="QBS39" s="349"/>
      <c r="QBT39" s="349"/>
      <c r="QBU39" s="349"/>
      <c r="QBV39" s="349"/>
      <c r="QBW39" s="349"/>
      <c r="QBX39" s="349"/>
      <c r="QBY39" s="349"/>
      <c r="QBZ39" s="349"/>
      <c r="QCA39" s="349"/>
      <c r="QCB39" s="349"/>
      <c r="QCC39" s="349"/>
      <c r="QCD39" s="349"/>
      <c r="QCE39" s="349"/>
      <c r="QCF39" s="349"/>
      <c r="QCG39" s="349"/>
      <c r="QCH39" s="349"/>
      <c r="QCI39" s="349"/>
      <c r="QCJ39" s="349"/>
      <c r="QCK39" s="349"/>
      <c r="QCL39" s="349"/>
      <c r="QCM39" s="349"/>
      <c r="QCN39" s="349"/>
      <c r="QCO39" s="349"/>
      <c r="QCP39" s="349"/>
      <c r="QCQ39" s="349"/>
      <c r="QCR39" s="349"/>
      <c r="QCS39" s="349"/>
      <c r="QCT39" s="349"/>
      <c r="QCU39" s="349"/>
      <c r="QCV39" s="349"/>
      <c r="QCW39" s="349"/>
      <c r="QCX39" s="349"/>
      <c r="QCY39" s="349"/>
      <c r="QCZ39" s="349"/>
      <c r="QDA39" s="349"/>
      <c r="QDB39" s="349"/>
      <c r="QDC39" s="349"/>
      <c r="QDD39" s="349"/>
      <c r="QDE39" s="349"/>
      <c r="QDF39" s="349"/>
      <c r="QDG39" s="349"/>
      <c r="QDH39" s="349"/>
      <c r="QDI39" s="349"/>
      <c r="QDJ39" s="349"/>
      <c r="QDK39" s="349"/>
      <c r="QDL39" s="349"/>
      <c r="QDM39" s="349"/>
      <c r="QDN39" s="349"/>
      <c r="QDO39" s="349"/>
      <c r="QDP39" s="349"/>
      <c r="QDQ39" s="349"/>
      <c r="QDR39" s="349"/>
      <c r="QDS39" s="349"/>
      <c r="QDT39" s="349"/>
      <c r="QDU39" s="349"/>
      <c r="QDV39" s="349"/>
      <c r="QDW39" s="349"/>
      <c r="QDX39" s="349"/>
      <c r="QDY39" s="349"/>
      <c r="QDZ39" s="349"/>
      <c r="QEA39" s="349"/>
      <c r="QEB39" s="349"/>
      <c r="QEC39" s="349"/>
      <c r="QED39" s="349"/>
      <c r="QEE39" s="349"/>
      <c r="QEF39" s="349"/>
      <c r="QEG39" s="349"/>
      <c r="QEH39" s="349"/>
      <c r="QEI39" s="349"/>
      <c r="QEJ39" s="349"/>
      <c r="QEK39" s="349"/>
      <c r="QEL39" s="349"/>
      <c r="QEM39" s="349"/>
      <c r="QEN39" s="349"/>
      <c r="QEO39" s="349"/>
      <c r="QEP39" s="349"/>
      <c r="QEQ39" s="349"/>
      <c r="QER39" s="349"/>
      <c r="QES39" s="349"/>
      <c r="QET39" s="349"/>
      <c r="QEU39" s="349"/>
      <c r="QEV39" s="349"/>
      <c r="QEW39" s="349"/>
      <c r="QEX39" s="349"/>
      <c r="QEY39" s="349"/>
      <c r="QEZ39" s="349"/>
      <c r="QFA39" s="349"/>
      <c r="QFB39" s="349"/>
      <c r="QFC39" s="349"/>
      <c r="QFD39" s="349"/>
      <c r="QFE39" s="349"/>
      <c r="QFF39" s="349"/>
      <c r="QFG39" s="349"/>
      <c r="QFH39" s="349"/>
      <c r="QFI39" s="349"/>
      <c r="QFJ39" s="349"/>
      <c r="QFK39" s="349"/>
      <c r="QFL39" s="349"/>
      <c r="QFM39" s="349"/>
      <c r="QFN39" s="349"/>
      <c r="QFO39" s="349"/>
      <c r="QFP39" s="349"/>
      <c r="QFQ39" s="349"/>
      <c r="QFR39" s="349"/>
      <c r="QFS39" s="349"/>
      <c r="QFT39" s="349"/>
      <c r="QFU39" s="349"/>
      <c r="QFV39" s="349"/>
      <c r="QFW39" s="349"/>
      <c r="QFX39" s="349"/>
      <c r="QFY39" s="349"/>
      <c r="QFZ39" s="349"/>
      <c r="QGA39" s="349"/>
      <c r="QGB39" s="349"/>
      <c r="QGC39" s="349"/>
      <c r="QGD39" s="349"/>
      <c r="QGE39" s="349"/>
      <c r="QGF39" s="349"/>
      <c r="QGG39" s="349"/>
      <c r="QGH39" s="349"/>
      <c r="QGI39" s="349"/>
      <c r="QGJ39" s="349"/>
      <c r="QGK39" s="349"/>
      <c r="QGL39" s="349"/>
      <c r="QGM39" s="349"/>
      <c r="QGN39" s="349"/>
      <c r="QGO39" s="349"/>
      <c r="QGP39" s="349"/>
      <c r="QGQ39" s="349"/>
      <c r="QGR39" s="349"/>
      <c r="QGS39" s="349"/>
      <c r="QGT39" s="349"/>
      <c r="QGU39" s="349"/>
      <c r="QGV39" s="349"/>
      <c r="QGW39" s="349"/>
      <c r="QGX39" s="349"/>
      <c r="QGY39" s="349"/>
      <c r="QGZ39" s="349"/>
      <c r="QHA39" s="349"/>
      <c r="QHB39" s="349"/>
      <c r="QHC39" s="349"/>
      <c r="QHD39" s="349"/>
      <c r="QHE39" s="349"/>
      <c r="QHF39" s="349"/>
      <c r="QHG39" s="349"/>
      <c r="QHH39" s="349"/>
      <c r="QHI39" s="349"/>
      <c r="QHJ39" s="349"/>
      <c r="QHK39" s="349"/>
      <c r="QHL39" s="349"/>
      <c r="QHM39" s="349"/>
      <c r="QHN39" s="349"/>
      <c r="QHO39" s="349"/>
      <c r="QHP39" s="349"/>
      <c r="QHQ39" s="349"/>
      <c r="QHR39" s="349"/>
      <c r="QHS39" s="349"/>
      <c r="QHT39" s="349"/>
      <c r="QHU39" s="349"/>
      <c r="QHV39" s="349"/>
      <c r="QHW39" s="349"/>
      <c r="QHX39" s="349"/>
      <c r="QHY39" s="349"/>
      <c r="QHZ39" s="349"/>
      <c r="QIA39" s="349"/>
      <c r="QIB39" s="349"/>
      <c r="QIC39" s="349"/>
      <c r="QID39" s="349"/>
      <c r="QIE39" s="349"/>
      <c r="QIF39" s="349"/>
      <c r="QIG39" s="349"/>
      <c r="QIH39" s="349"/>
      <c r="QII39" s="349"/>
      <c r="QIJ39" s="349"/>
      <c r="QIK39" s="349"/>
      <c r="QIL39" s="349"/>
      <c r="QIM39" s="349"/>
      <c r="QIN39" s="349"/>
      <c r="QIO39" s="349"/>
      <c r="QIP39" s="349"/>
      <c r="QIQ39" s="349"/>
      <c r="QIR39" s="349"/>
      <c r="QIS39" s="349"/>
      <c r="QIT39" s="349"/>
      <c r="QIU39" s="349"/>
      <c r="QIV39" s="349"/>
      <c r="QIW39" s="349"/>
      <c r="QIX39" s="349"/>
      <c r="QIY39" s="349"/>
      <c r="QIZ39" s="349"/>
      <c r="QJA39" s="349"/>
      <c r="QJB39" s="349"/>
      <c r="QJC39" s="349"/>
      <c r="QJD39" s="349"/>
      <c r="QJE39" s="349"/>
      <c r="QJF39" s="349"/>
      <c r="QJG39" s="349"/>
      <c r="QJH39" s="349"/>
      <c r="QJI39" s="349"/>
      <c r="QJJ39" s="349"/>
      <c r="QJK39" s="349"/>
      <c r="QJL39" s="349"/>
      <c r="QJM39" s="349"/>
      <c r="QJN39" s="349"/>
      <c r="QJO39" s="349"/>
      <c r="QJP39" s="349"/>
      <c r="QJQ39" s="349"/>
      <c r="QJR39" s="349"/>
      <c r="QJS39" s="349"/>
      <c r="QJT39" s="349"/>
      <c r="QJU39" s="349"/>
      <c r="QJV39" s="349"/>
      <c r="QJW39" s="349"/>
      <c r="QJX39" s="349"/>
      <c r="QJY39" s="349"/>
      <c r="QJZ39" s="349"/>
      <c r="QKA39" s="349"/>
      <c r="QKB39" s="349"/>
      <c r="QKC39" s="349"/>
      <c r="QKD39" s="349"/>
      <c r="QKE39" s="349"/>
      <c r="QKF39" s="349"/>
      <c r="QKG39" s="349"/>
      <c r="QKH39" s="349"/>
      <c r="QKI39" s="349"/>
      <c r="QKJ39" s="349"/>
      <c r="QKK39" s="349"/>
      <c r="QKL39" s="349"/>
      <c r="QKM39" s="349"/>
      <c r="QKN39" s="349"/>
      <c r="QKO39" s="349"/>
      <c r="QKP39" s="349"/>
      <c r="QKQ39" s="349"/>
      <c r="QKR39" s="349"/>
      <c r="QKS39" s="349"/>
      <c r="QKT39" s="349"/>
      <c r="QKU39" s="349"/>
      <c r="QKV39" s="349"/>
      <c r="QKW39" s="349"/>
      <c r="QKX39" s="349"/>
      <c r="QKY39" s="349"/>
      <c r="QKZ39" s="349"/>
      <c r="QLA39" s="349"/>
      <c r="QLB39" s="349"/>
      <c r="QLC39" s="349"/>
      <c r="QLD39" s="349"/>
      <c r="QLE39" s="349"/>
      <c r="QLF39" s="349"/>
      <c r="QLG39" s="349"/>
      <c r="QLH39" s="349"/>
      <c r="QLI39" s="349"/>
      <c r="QLJ39" s="349"/>
      <c r="QLK39" s="349"/>
      <c r="QLL39" s="349"/>
      <c r="QLM39" s="349"/>
      <c r="QLN39" s="349"/>
      <c r="QLO39" s="349"/>
      <c r="QLP39" s="349"/>
      <c r="QLQ39" s="349"/>
      <c r="QLR39" s="349"/>
      <c r="QLS39" s="349"/>
      <c r="QLT39" s="349"/>
      <c r="QLU39" s="349"/>
      <c r="QLV39" s="349"/>
      <c r="QLW39" s="349"/>
      <c r="QLX39" s="349"/>
      <c r="QLY39" s="349"/>
      <c r="QLZ39" s="349"/>
      <c r="QMA39" s="349"/>
      <c r="QMB39" s="349"/>
      <c r="QMC39" s="349"/>
      <c r="QMD39" s="349"/>
      <c r="QME39" s="349"/>
      <c r="QMF39" s="349"/>
      <c r="QMG39" s="349"/>
      <c r="QMH39" s="349"/>
      <c r="QMI39" s="349"/>
      <c r="QMJ39" s="349"/>
      <c r="QMK39" s="349"/>
      <c r="QML39" s="349"/>
      <c r="QMM39" s="349"/>
      <c r="QMN39" s="349"/>
      <c r="QMO39" s="349"/>
      <c r="QMP39" s="349"/>
      <c r="QMQ39" s="349"/>
      <c r="QMR39" s="349"/>
      <c r="QMS39" s="349"/>
      <c r="QMT39" s="349"/>
      <c r="QMU39" s="349"/>
      <c r="QMV39" s="349"/>
      <c r="QMW39" s="349"/>
      <c r="QMX39" s="349"/>
      <c r="QMY39" s="349"/>
      <c r="QMZ39" s="349"/>
      <c r="QNA39" s="349"/>
      <c r="QNB39" s="349"/>
      <c r="QNC39" s="349"/>
      <c r="QND39" s="349"/>
      <c r="QNE39" s="349"/>
      <c r="QNF39" s="349"/>
      <c r="QNG39" s="349"/>
      <c r="QNH39" s="349"/>
      <c r="QNI39" s="349"/>
      <c r="QNJ39" s="349"/>
      <c r="QNK39" s="349"/>
      <c r="QNL39" s="349"/>
      <c r="QNM39" s="349"/>
      <c r="QNN39" s="349"/>
      <c r="QNO39" s="349"/>
      <c r="QNP39" s="349"/>
      <c r="QNQ39" s="349"/>
      <c r="QNR39" s="349"/>
      <c r="QNS39" s="349"/>
      <c r="QNT39" s="349"/>
      <c r="QNU39" s="349"/>
      <c r="QNV39" s="349"/>
      <c r="QNW39" s="349"/>
      <c r="QNX39" s="349"/>
      <c r="QNY39" s="349"/>
      <c r="QNZ39" s="349"/>
      <c r="QOA39" s="349"/>
      <c r="QOB39" s="349"/>
      <c r="QOC39" s="349"/>
      <c r="QOD39" s="349"/>
      <c r="QOE39" s="349"/>
      <c r="QOF39" s="349"/>
      <c r="QOG39" s="349"/>
      <c r="QOH39" s="349"/>
      <c r="QOI39" s="349"/>
      <c r="QOJ39" s="349"/>
      <c r="QOK39" s="349"/>
      <c r="QOL39" s="349"/>
      <c r="QOM39" s="349"/>
      <c r="QON39" s="349"/>
      <c r="QOO39" s="349"/>
      <c r="QOP39" s="349"/>
      <c r="QOQ39" s="349"/>
      <c r="QOR39" s="349"/>
      <c r="QOS39" s="349"/>
      <c r="QOT39" s="349"/>
      <c r="QOU39" s="349"/>
      <c r="QOV39" s="349"/>
      <c r="QOW39" s="349"/>
      <c r="QOX39" s="349"/>
      <c r="QOY39" s="349"/>
      <c r="QOZ39" s="349"/>
      <c r="QPA39" s="349"/>
      <c r="QPB39" s="349"/>
      <c r="QPC39" s="349"/>
      <c r="QPD39" s="349"/>
      <c r="QPE39" s="349"/>
      <c r="QPF39" s="349"/>
      <c r="QPG39" s="349"/>
      <c r="QPH39" s="349"/>
      <c r="QPI39" s="349"/>
      <c r="QPJ39" s="349"/>
      <c r="QPK39" s="349"/>
      <c r="QPL39" s="349"/>
      <c r="QPM39" s="349"/>
      <c r="QPN39" s="349"/>
      <c r="QPO39" s="349"/>
      <c r="QPP39" s="349"/>
      <c r="QPQ39" s="349"/>
      <c r="QPR39" s="349"/>
      <c r="QPS39" s="349"/>
      <c r="QPT39" s="349"/>
      <c r="QPU39" s="349"/>
      <c r="QPV39" s="349"/>
      <c r="QPW39" s="349"/>
      <c r="QPX39" s="349"/>
      <c r="QPY39" s="349"/>
      <c r="QPZ39" s="349"/>
      <c r="QQA39" s="349"/>
      <c r="QQB39" s="349"/>
      <c r="QQC39" s="349"/>
      <c r="QQD39" s="349"/>
      <c r="QQE39" s="349"/>
      <c r="QQF39" s="349"/>
      <c r="QQG39" s="349"/>
      <c r="QQH39" s="349"/>
      <c r="QQI39" s="349"/>
      <c r="QQJ39" s="349"/>
      <c r="QQK39" s="349"/>
      <c r="QQL39" s="349"/>
      <c r="QQM39" s="349"/>
      <c r="QQN39" s="349"/>
      <c r="QQO39" s="349"/>
      <c r="QQP39" s="349"/>
      <c r="QQQ39" s="349"/>
      <c r="QQR39" s="349"/>
      <c r="QQS39" s="349"/>
      <c r="QQT39" s="349"/>
      <c r="QQU39" s="349"/>
      <c r="QQV39" s="349"/>
      <c r="QQW39" s="349"/>
      <c r="QQX39" s="349"/>
      <c r="QQY39" s="349"/>
      <c r="QQZ39" s="349"/>
      <c r="QRA39" s="349"/>
      <c r="QRB39" s="349"/>
      <c r="QRC39" s="349"/>
      <c r="QRD39" s="349"/>
      <c r="QRE39" s="349"/>
      <c r="QRF39" s="349"/>
      <c r="QRG39" s="349"/>
      <c r="QRH39" s="349"/>
      <c r="QRI39" s="349"/>
      <c r="QRJ39" s="349"/>
      <c r="QRK39" s="349"/>
      <c r="QRL39" s="349"/>
      <c r="QRM39" s="349"/>
      <c r="QRN39" s="349"/>
      <c r="QRO39" s="349"/>
      <c r="QRP39" s="349"/>
      <c r="QRQ39" s="349"/>
      <c r="QRR39" s="349"/>
      <c r="QRS39" s="349"/>
      <c r="QRT39" s="349"/>
      <c r="QRU39" s="349"/>
      <c r="QRV39" s="349"/>
      <c r="QRW39" s="349"/>
      <c r="QRX39" s="349"/>
      <c r="QRY39" s="349"/>
      <c r="QRZ39" s="349"/>
      <c r="QSA39" s="349"/>
      <c r="QSB39" s="349"/>
      <c r="QSC39" s="349"/>
      <c r="QSD39" s="349"/>
      <c r="QSE39" s="349"/>
      <c r="QSF39" s="349"/>
      <c r="QSG39" s="349"/>
      <c r="QSH39" s="349"/>
      <c r="QSI39" s="349"/>
      <c r="QSJ39" s="349"/>
      <c r="QSK39" s="349"/>
      <c r="QSL39" s="349"/>
      <c r="QSM39" s="349"/>
      <c r="QSN39" s="349"/>
      <c r="QSO39" s="349"/>
      <c r="QSP39" s="349"/>
      <c r="QSQ39" s="349"/>
      <c r="QSR39" s="349"/>
      <c r="QSS39" s="349"/>
      <c r="QST39" s="349"/>
      <c r="QSU39" s="349"/>
      <c r="QSV39" s="349"/>
      <c r="QSW39" s="349"/>
      <c r="QSX39" s="349"/>
      <c r="QSY39" s="349"/>
      <c r="QSZ39" s="349"/>
      <c r="QTA39" s="349"/>
      <c r="QTB39" s="349"/>
      <c r="QTC39" s="349"/>
      <c r="QTD39" s="349"/>
      <c r="QTE39" s="349"/>
      <c r="QTF39" s="349"/>
      <c r="QTG39" s="349"/>
      <c r="QTH39" s="349"/>
      <c r="QTI39" s="349"/>
      <c r="QTJ39" s="349"/>
      <c r="QTK39" s="349"/>
      <c r="QTL39" s="349"/>
      <c r="QTM39" s="349"/>
      <c r="QTN39" s="349"/>
      <c r="QTO39" s="349"/>
      <c r="QTP39" s="349"/>
      <c r="QTQ39" s="349"/>
      <c r="QTR39" s="349"/>
      <c r="QTS39" s="349"/>
      <c r="QTT39" s="349"/>
      <c r="QTU39" s="349"/>
      <c r="QTV39" s="349"/>
      <c r="QTW39" s="349"/>
      <c r="QTX39" s="349"/>
      <c r="QTY39" s="349"/>
      <c r="QTZ39" s="349"/>
      <c r="QUA39" s="349"/>
      <c r="QUB39" s="349"/>
      <c r="QUC39" s="349"/>
      <c r="QUD39" s="349"/>
      <c r="QUE39" s="349"/>
      <c r="QUF39" s="349"/>
      <c r="QUG39" s="349"/>
      <c r="QUH39" s="349"/>
      <c r="QUI39" s="349"/>
      <c r="QUJ39" s="349"/>
      <c r="QUK39" s="349"/>
      <c r="QUL39" s="349"/>
      <c r="QUM39" s="349"/>
      <c r="QUN39" s="349"/>
      <c r="QUO39" s="349"/>
      <c r="QUP39" s="349"/>
      <c r="QUQ39" s="349"/>
      <c r="QUR39" s="349"/>
      <c r="QUS39" s="349"/>
      <c r="QUT39" s="349"/>
      <c r="QUU39" s="349"/>
      <c r="QUV39" s="349"/>
      <c r="QUW39" s="349"/>
      <c r="QUX39" s="349"/>
      <c r="QUY39" s="349"/>
      <c r="QUZ39" s="349"/>
      <c r="QVA39" s="349"/>
      <c r="QVB39" s="349"/>
      <c r="QVC39" s="349"/>
      <c r="QVD39" s="349"/>
      <c r="QVE39" s="349"/>
      <c r="QVF39" s="349"/>
      <c r="QVG39" s="349"/>
      <c r="QVH39" s="349"/>
      <c r="QVI39" s="349"/>
      <c r="QVJ39" s="349"/>
      <c r="QVK39" s="349"/>
      <c r="QVL39" s="349"/>
      <c r="QVM39" s="349"/>
      <c r="QVN39" s="349"/>
      <c r="QVO39" s="349"/>
      <c r="QVP39" s="349"/>
      <c r="QVQ39" s="349"/>
      <c r="QVR39" s="349"/>
      <c r="QVS39" s="349"/>
      <c r="QVT39" s="349"/>
      <c r="QVU39" s="349"/>
      <c r="QVV39" s="349"/>
      <c r="QVW39" s="349"/>
      <c r="QVX39" s="349"/>
      <c r="QVY39" s="349"/>
      <c r="QVZ39" s="349"/>
      <c r="QWA39" s="349"/>
      <c r="QWB39" s="349"/>
      <c r="QWC39" s="349"/>
      <c r="QWD39" s="349"/>
      <c r="QWE39" s="349"/>
      <c r="QWF39" s="349"/>
      <c r="QWG39" s="349"/>
      <c r="QWH39" s="349"/>
      <c r="QWI39" s="349"/>
      <c r="QWJ39" s="349"/>
      <c r="QWK39" s="349"/>
      <c r="QWL39" s="349"/>
      <c r="QWM39" s="349"/>
      <c r="QWN39" s="349"/>
      <c r="QWO39" s="349"/>
      <c r="QWP39" s="349"/>
      <c r="QWQ39" s="349"/>
      <c r="QWR39" s="349"/>
      <c r="QWS39" s="349"/>
      <c r="QWT39" s="349"/>
      <c r="QWU39" s="349"/>
      <c r="QWV39" s="349"/>
      <c r="QWW39" s="349"/>
      <c r="QWX39" s="349"/>
      <c r="QWY39" s="349"/>
      <c r="QWZ39" s="349"/>
      <c r="QXA39" s="349"/>
      <c r="QXB39" s="349"/>
      <c r="QXC39" s="349"/>
      <c r="QXD39" s="349"/>
      <c r="QXE39" s="349"/>
      <c r="QXF39" s="349"/>
      <c r="QXG39" s="349"/>
      <c r="QXH39" s="349"/>
      <c r="QXI39" s="349"/>
      <c r="QXJ39" s="349"/>
      <c r="QXK39" s="349"/>
      <c r="QXL39" s="349"/>
      <c r="QXM39" s="349"/>
      <c r="QXN39" s="349"/>
      <c r="QXO39" s="349"/>
      <c r="QXP39" s="349"/>
      <c r="QXQ39" s="349"/>
      <c r="QXR39" s="349"/>
      <c r="QXS39" s="349"/>
      <c r="QXT39" s="349"/>
      <c r="QXU39" s="349"/>
      <c r="QXV39" s="349"/>
      <c r="QXW39" s="349"/>
      <c r="QXX39" s="349"/>
      <c r="QXY39" s="349"/>
      <c r="QXZ39" s="349"/>
      <c r="QYA39" s="349"/>
      <c r="QYB39" s="349"/>
      <c r="QYC39" s="349"/>
      <c r="QYD39" s="349"/>
      <c r="QYE39" s="349"/>
      <c r="QYF39" s="349"/>
      <c r="QYG39" s="349"/>
      <c r="QYH39" s="349"/>
      <c r="QYI39" s="349"/>
      <c r="QYJ39" s="349"/>
      <c r="QYK39" s="349"/>
      <c r="QYL39" s="349"/>
      <c r="QYM39" s="349"/>
      <c r="QYN39" s="349"/>
      <c r="QYO39" s="349"/>
      <c r="QYP39" s="349"/>
      <c r="QYQ39" s="349"/>
      <c r="QYR39" s="349"/>
      <c r="QYS39" s="349"/>
      <c r="QYT39" s="349"/>
      <c r="QYU39" s="349"/>
      <c r="QYV39" s="349"/>
      <c r="QYW39" s="349"/>
      <c r="QYX39" s="349"/>
      <c r="QYY39" s="349"/>
      <c r="QYZ39" s="349"/>
      <c r="QZA39" s="349"/>
      <c r="QZB39" s="349"/>
      <c r="QZC39" s="349"/>
      <c r="QZD39" s="349"/>
      <c r="QZE39" s="349"/>
      <c r="QZF39" s="349"/>
      <c r="QZG39" s="349"/>
      <c r="QZH39" s="349"/>
      <c r="QZI39" s="349"/>
      <c r="QZJ39" s="349"/>
      <c r="QZK39" s="349"/>
      <c r="QZL39" s="349"/>
      <c r="QZM39" s="349"/>
      <c r="QZN39" s="349"/>
      <c r="QZO39" s="349"/>
      <c r="QZP39" s="349"/>
      <c r="QZQ39" s="349"/>
      <c r="QZR39" s="349"/>
      <c r="QZS39" s="349"/>
      <c r="QZT39" s="349"/>
      <c r="QZU39" s="349"/>
      <c r="QZV39" s="349"/>
      <c r="QZW39" s="349"/>
      <c r="QZX39" s="349"/>
      <c r="QZY39" s="349"/>
      <c r="QZZ39" s="349"/>
      <c r="RAA39" s="349"/>
      <c r="RAB39" s="349"/>
      <c r="RAC39" s="349"/>
      <c r="RAD39" s="349"/>
      <c r="RAE39" s="349"/>
      <c r="RAF39" s="349"/>
      <c r="RAG39" s="349"/>
      <c r="RAH39" s="349"/>
      <c r="RAI39" s="349"/>
      <c r="RAJ39" s="349"/>
      <c r="RAK39" s="349"/>
      <c r="RAL39" s="349"/>
      <c r="RAM39" s="349"/>
      <c r="RAN39" s="349"/>
      <c r="RAO39" s="349"/>
      <c r="RAP39" s="349"/>
      <c r="RAQ39" s="349"/>
      <c r="RAR39" s="349"/>
      <c r="RAS39" s="349"/>
      <c r="RAT39" s="349"/>
      <c r="RAU39" s="349"/>
      <c r="RAV39" s="349"/>
      <c r="RAW39" s="349"/>
      <c r="RAX39" s="349"/>
      <c r="RAY39" s="349"/>
      <c r="RAZ39" s="349"/>
      <c r="RBA39" s="349"/>
      <c r="RBB39" s="349"/>
      <c r="RBC39" s="349"/>
      <c r="RBD39" s="349"/>
      <c r="RBE39" s="349"/>
      <c r="RBF39" s="349"/>
      <c r="RBG39" s="349"/>
      <c r="RBH39" s="349"/>
      <c r="RBI39" s="349"/>
      <c r="RBJ39" s="349"/>
      <c r="RBK39" s="349"/>
      <c r="RBL39" s="349"/>
      <c r="RBM39" s="349"/>
      <c r="RBN39" s="349"/>
      <c r="RBO39" s="349"/>
      <c r="RBP39" s="349"/>
      <c r="RBQ39" s="349"/>
      <c r="RBR39" s="349"/>
      <c r="RBS39" s="349"/>
      <c r="RBT39" s="349"/>
      <c r="RBU39" s="349"/>
      <c r="RBV39" s="349"/>
      <c r="RBW39" s="349"/>
      <c r="RBX39" s="349"/>
      <c r="RBY39" s="349"/>
      <c r="RBZ39" s="349"/>
      <c r="RCA39" s="349"/>
      <c r="RCB39" s="349"/>
      <c r="RCC39" s="349"/>
      <c r="RCD39" s="349"/>
      <c r="RCE39" s="349"/>
      <c r="RCF39" s="349"/>
      <c r="RCG39" s="349"/>
      <c r="RCH39" s="349"/>
      <c r="RCI39" s="349"/>
      <c r="RCJ39" s="349"/>
      <c r="RCK39" s="349"/>
      <c r="RCL39" s="349"/>
      <c r="RCM39" s="349"/>
      <c r="RCN39" s="349"/>
      <c r="RCO39" s="349"/>
      <c r="RCP39" s="349"/>
      <c r="RCQ39" s="349"/>
      <c r="RCR39" s="349"/>
      <c r="RCS39" s="349"/>
      <c r="RCT39" s="349"/>
      <c r="RCU39" s="349"/>
      <c r="RCV39" s="349"/>
      <c r="RCW39" s="349"/>
      <c r="RCX39" s="349"/>
      <c r="RCY39" s="349"/>
      <c r="RCZ39" s="349"/>
      <c r="RDA39" s="349"/>
      <c r="RDB39" s="349"/>
      <c r="RDC39" s="349"/>
      <c r="RDD39" s="349"/>
      <c r="RDE39" s="349"/>
      <c r="RDF39" s="349"/>
      <c r="RDG39" s="349"/>
      <c r="RDH39" s="349"/>
      <c r="RDI39" s="349"/>
      <c r="RDJ39" s="349"/>
      <c r="RDK39" s="349"/>
      <c r="RDL39" s="349"/>
      <c r="RDM39" s="349"/>
      <c r="RDN39" s="349"/>
      <c r="RDO39" s="349"/>
      <c r="RDP39" s="349"/>
      <c r="RDQ39" s="349"/>
      <c r="RDR39" s="349"/>
      <c r="RDS39" s="349"/>
      <c r="RDT39" s="349"/>
      <c r="RDU39" s="349"/>
      <c r="RDV39" s="349"/>
      <c r="RDW39" s="349"/>
      <c r="RDX39" s="349"/>
      <c r="RDY39" s="349"/>
      <c r="RDZ39" s="349"/>
      <c r="REA39" s="349"/>
      <c r="REB39" s="349"/>
      <c r="REC39" s="349"/>
      <c r="RED39" s="349"/>
      <c r="REE39" s="349"/>
      <c r="REF39" s="349"/>
      <c r="REG39" s="349"/>
      <c r="REH39" s="349"/>
      <c r="REI39" s="349"/>
      <c r="REJ39" s="349"/>
      <c r="REK39" s="349"/>
      <c r="REL39" s="349"/>
      <c r="REM39" s="349"/>
      <c r="REN39" s="349"/>
      <c r="REO39" s="349"/>
      <c r="REP39" s="349"/>
      <c r="REQ39" s="349"/>
      <c r="RER39" s="349"/>
      <c r="RES39" s="349"/>
      <c r="RET39" s="349"/>
      <c r="REU39" s="349"/>
      <c r="REV39" s="349"/>
      <c r="REW39" s="349"/>
      <c r="REX39" s="349"/>
      <c r="REY39" s="349"/>
      <c r="REZ39" s="349"/>
      <c r="RFA39" s="349"/>
      <c r="RFB39" s="349"/>
      <c r="RFC39" s="349"/>
      <c r="RFD39" s="349"/>
      <c r="RFE39" s="349"/>
      <c r="RFF39" s="349"/>
      <c r="RFG39" s="349"/>
      <c r="RFH39" s="349"/>
      <c r="RFI39" s="349"/>
      <c r="RFJ39" s="349"/>
      <c r="RFK39" s="349"/>
      <c r="RFL39" s="349"/>
      <c r="RFM39" s="349"/>
      <c r="RFN39" s="349"/>
      <c r="RFO39" s="349"/>
      <c r="RFP39" s="349"/>
      <c r="RFQ39" s="349"/>
      <c r="RFR39" s="349"/>
      <c r="RFS39" s="349"/>
      <c r="RFT39" s="349"/>
      <c r="RFU39" s="349"/>
      <c r="RFV39" s="349"/>
      <c r="RFW39" s="349"/>
      <c r="RFX39" s="349"/>
      <c r="RFY39" s="349"/>
      <c r="RFZ39" s="349"/>
      <c r="RGA39" s="349"/>
      <c r="RGB39" s="349"/>
      <c r="RGC39" s="349"/>
      <c r="RGD39" s="349"/>
      <c r="RGE39" s="349"/>
      <c r="RGF39" s="349"/>
      <c r="RGG39" s="349"/>
      <c r="RGH39" s="349"/>
      <c r="RGI39" s="349"/>
      <c r="RGJ39" s="349"/>
      <c r="RGK39" s="349"/>
      <c r="RGL39" s="349"/>
      <c r="RGM39" s="349"/>
      <c r="RGN39" s="349"/>
      <c r="RGO39" s="349"/>
      <c r="RGP39" s="349"/>
      <c r="RGQ39" s="349"/>
      <c r="RGR39" s="349"/>
      <c r="RGS39" s="349"/>
      <c r="RGT39" s="349"/>
      <c r="RGU39" s="349"/>
      <c r="RGV39" s="349"/>
      <c r="RGW39" s="349"/>
      <c r="RGX39" s="349"/>
      <c r="RGY39" s="349"/>
      <c r="RGZ39" s="349"/>
      <c r="RHA39" s="349"/>
      <c r="RHB39" s="349"/>
      <c r="RHC39" s="349"/>
      <c r="RHD39" s="349"/>
      <c r="RHE39" s="349"/>
      <c r="RHF39" s="349"/>
      <c r="RHG39" s="349"/>
      <c r="RHH39" s="349"/>
      <c r="RHI39" s="349"/>
      <c r="RHJ39" s="349"/>
      <c r="RHK39" s="349"/>
      <c r="RHL39" s="349"/>
      <c r="RHM39" s="349"/>
      <c r="RHN39" s="349"/>
      <c r="RHO39" s="349"/>
      <c r="RHP39" s="349"/>
      <c r="RHQ39" s="349"/>
      <c r="RHR39" s="349"/>
      <c r="RHS39" s="349"/>
      <c r="RHT39" s="349"/>
      <c r="RHU39" s="349"/>
      <c r="RHV39" s="349"/>
      <c r="RHW39" s="349"/>
      <c r="RHX39" s="349"/>
      <c r="RHY39" s="349"/>
      <c r="RHZ39" s="349"/>
      <c r="RIA39" s="349"/>
      <c r="RIB39" s="349"/>
      <c r="RIC39" s="349"/>
      <c r="RID39" s="349"/>
      <c r="RIE39" s="349"/>
      <c r="RIF39" s="349"/>
      <c r="RIG39" s="349"/>
      <c r="RIH39" s="349"/>
      <c r="RII39" s="349"/>
      <c r="RIJ39" s="349"/>
      <c r="RIK39" s="349"/>
      <c r="RIL39" s="349"/>
      <c r="RIM39" s="349"/>
      <c r="RIN39" s="349"/>
      <c r="RIO39" s="349"/>
      <c r="RIP39" s="349"/>
      <c r="RIQ39" s="349"/>
      <c r="RIR39" s="349"/>
      <c r="RIS39" s="349"/>
      <c r="RIT39" s="349"/>
      <c r="RIU39" s="349"/>
      <c r="RIV39" s="349"/>
      <c r="RIW39" s="349"/>
      <c r="RIX39" s="349"/>
      <c r="RIY39" s="349"/>
      <c r="RIZ39" s="349"/>
      <c r="RJA39" s="349"/>
      <c r="RJB39" s="349"/>
      <c r="RJC39" s="349"/>
      <c r="RJD39" s="349"/>
      <c r="RJE39" s="349"/>
      <c r="RJF39" s="349"/>
      <c r="RJG39" s="349"/>
      <c r="RJH39" s="349"/>
      <c r="RJI39" s="349"/>
      <c r="RJJ39" s="349"/>
      <c r="RJK39" s="349"/>
      <c r="RJL39" s="349"/>
      <c r="RJM39" s="349"/>
      <c r="RJN39" s="349"/>
      <c r="RJO39" s="349"/>
      <c r="RJP39" s="349"/>
      <c r="RJQ39" s="349"/>
      <c r="RJR39" s="349"/>
      <c r="RJS39" s="349"/>
      <c r="RJT39" s="349"/>
      <c r="RJU39" s="349"/>
      <c r="RJV39" s="349"/>
      <c r="RJW39" s="349"/>
      <c r="RJX39" s="349"/>
      <c r="RJY39" s="349"/>
      <c r="RJZ39" s="349"/>
      <c r="RKA39" s="349"/>
      <c r="RKB39" s="349"/>
      <c r="RKC39" s="349"/>
      <c r="RKD39" s="349"/>
      <c r="RKE39" s="349"/>
      <c r="RKF39" s="349"/>
      <c r="RKG39" s="349"/>
      <c r="RKH39" s="349"/>
      <c r="RKI39" s="349"/>
      <c r="RKJ39" s="349"/>
      <c r="RKK39" s="349"/>
      <c r="RKL39" s="349"/>
      <c r="RKM39" s="349"/>
      <c r="RKN39" s="349"/>
      <c r="RKO39" s="349"/>
      <c r="RKP39" s="349"/>
      <c r="RKQ39" s="349"/>
      <c r="RKR39" s="349"/>
      <c r="RKS39" s="349"/>
      <c r="RKT39" s="349"/>
      <c r="RKU39" s="349"/>
      <c r="RKV39" s="349"/>
      <c r="RKW39" s="349"/>
      <c r="RKX39" s="349"/>
      <c r="RKY39" s="349"/>
      <c r="RKZ39" s="349"/>
      <c r="RLA39" s="349"/>
      <c r="RLB39" s="349"/>
      <c r="RLC39" s="349"/>
      <c r="RLD39" s="349"/>
      <c r="RLE39" s="349"/>
      <c r="RLF39" s="349"/>
      <c r="RLG39" s="349"/>
      <c r="RLH39" s="349"/>
      <c r="RLI39" s="349"/>
      <c r="RLJ39" s="349"/>
      <c r="RLK39" s="349"/>
      <c r="RLL39" s="349"/>
      <c r="RLM39" s="349"/>
      <c r="RLN39" s="349"/>
      <c r="RLO39" s="349"/>
      <c r="RLP39" s="349"/>
      <c r="RLQ39" s="349"/>
      <c r="RLR39" s="349"/>
      <c r="RLS39" s="349"/>
      <c r="RLT39" s="349"/>
      <c r="RLU39" s="349"/>
      <c r="RLV39" s="349"/>
      <c r="RLW39" s="349"/>
      <c r="RLX39" s="349"/>
      <c r="RLY39" s="349"/>
      <c r="RLZ39" s="349"/>
      <c r="RMA39" s="349"/>
      <c r="RMB39" s="349"/>
      <c r="RMC39" s="349"/>
      <c r="RMD39" s="349"/>
      <c r="RME39" s="349"/>
      <c r="RMF39" s="349"/>
      <c r="RMG39" s="349"/>
      <c r="RMH39" s="349"/>
      <c r="RMI39" s="349"/>
      <c r="RMJ39" s="349"/>
      <c r="RMK39" s="349"/>
      <c r="RML39" s="349"/>
      <c r="RMM39" s="349"/>
      <c r="RMN39" s="349"/>
      <c r="RMO39" s="349"/>
      <c r="RMP39" s="349"/>
      <c r="RMQ39" s="349"/>
      <c r="RMR39" s="349"/>
      <c r="RMS39" s="349"/>
      <c r="RMT39" s="349"/>
      <c r="RMU39" s="349"/>
      <c r="RMV39" s="349"/>
      <c r="RMW39" s="349"/>
      <c r="RMX39" s="349"/>
      <c r="RMY39" s="349"/>
      <c r="RMZ39" s="349"/>
      <c r="RNA39" s="349"/>
      <c r="RNB39" s="349"/>
      <c r="RNC39" s="349"/>
      <c r="RND39" s="349"/>
      <c r="RNE39" s="349"/>
      <c r="RNF39" s="349"/>
      <c r="RNG39" s="349"/>
      <c r="RNH39" s="349"/>
      <c r="RNI39" s="349"/>
      <c r="RNJ39" s="349"/>
      <c r="RNK39" s="349"/>
      <c r="RNL39" s="349"/>
      <c r="RNM39" s="349"/>
      <c r="RNN39" s="349"/>
      <c r="RNO39" s="349"/>
      <c r="RNP39" s="349"/>
      <c r="RNQ39" s="349"/>
      <c r="RNR39" s="349"/>
      <c r="RNS39" s="349"/>
      <c r="RNT39" s="349"/>
      <c r="RNU39" s="349"/>
      <c r="RNV39" s="349"/>
      <c r="RNW39" s="349"/>
      <c r="RNX39" s="349"/>
      <c r="RNY39" s="349"/>
      <c r="RNZ39" s="349"/>
      <c r="ROA39" s="349"/>
      <c r="ROB39" s="349"/>
      <c r="ROC39" s="349"/>
      <c r="ROD39" s="349"/>
      <c r="ROE39" s="349"/>
      <c r="ROF39" s="349"/>
      <c r="ROG39" s="349"/>
      <c r="ROH39" s="349"/>
      <c r="ROI39" s="349"/>
      <c r="ROJ39" s="349"/>
      <c r="ROK39" s="349"/>
      <c r="ROL39" s="349"/>
      <c r="ROM39" s="349"/>
      <c r="RON39" s="349"/>
      <c r="ROO39" s="349"/>
      <c r="ROP39" s="349"/>
      <c r="ROQ39" s="349"/>
      <c r="ROR39" s="349"/>
      <c r="ROS39" s="349"/>
      <c r="ROT39" s="349"/>
      <c r="ROU39" s="349"/>
      <c r="ROV39" s="349"/>
      <c r="ROW39" s="349"/>
      <c r="ROX39" s="349"/>
      <c r="ROY39" s="349"/>
      <c r="ROZ39" s="349"/>
      <c r="RPA39" s="349"/>
      <c r="RPB39" s="349"/>
      <c r="RPC39" s="349"/>
      <c r="RPD39" s="349"/>
      <c r="RPE39" s="349"/>
      <c r="RPF39" s="349"/>
      <c r="RPG39" s="349"/>
      <c r="RPH39" s="349"/>
      <c r="RPI39" s="349"/>
      <c r="RPJ39" s="349"/>
      <c r="RPK39" s="349"/>
      <c r="RPL39" s="349"/>
      <c r="RPM39" s="349"/>
      <c r="RPN39" s="349"/>
      <c r="RPO39" s="349"/>
      <c r="RPP39" s="349"/>
      <c r="RPQ39" s="349"/>
      <c r="RPR39" s="349"/>
      <c r="RPS39" s="349"/>
      <c r="RPT39" s="349"/>
      <c r="RPU39" s="349"/>
      <c r="RPV39" s="349"/>
      <c r="RPW39" s="349"/>
      <c r="RPX39" s="349"/>
      <c r="RPY39" s="349"/>
      <c r="RPZ39" s="349"/>
      <c r="RQA39" s="349"/>
      <c r="RQB39" s="349"/>
      <c r="RQC39" s="349"/>
      <c r="RQD39" s="349"/>
      <c r="RQE39" s="349"/>
      <c r="RQF39" s="349"/>
      <c r="RQG39" s="349"/>
      <c r="RQH39" s="349"/>
      <c r="RQI39" s="349"/>
      <c r="RQJ39" s="349"/>
      <c r="RQK39" s="349"/>
      <c r="RQL39" s="349"/>
      <c r="RQM39" s="349"/>
      <c r="RQN39" s="349"/>
      <c r="RQO39" s="349"/>
      <c r="RQP39" s="349"/>
      <c r="RQQ39" s="349"/>
      <c r="RQR39" s="349"/>
      <c r="RQS39" s="349"/>
      <c r="RQT39" s="349"/>
      <c r="RQU39" s="349"/>
      <c r="RQV39" s="349"/>
      <c r="RQW39" s="349"/>
      <c r="RQX39" s="349"/>
      <c r="RQY39" s="349"/>
      <c r="RQZ39" s="349"/>
      <c r="RRA39" s="349"/>
      <c r="RRB39" s="349"/>
      <c r="RRC39" s="349"/>
      <c r="RRD39" s="349"/>
      <c r="RRE39" s="349"/>
      <c r="RRF39" s="349"/>
      <c r="RRG39" s="349"/>
      <c r="RRH39" s="349"/>
      <c r="RRI39" s="349"/>
      <c r="RRJ39" s="349"/>
      <c r="RRK39" s="349"/>
      <c r="RRL39" s="349"/>
      <c r="RRM39" s="349"/>
      <c r="RRN39" s="349"/>
      <c r="RRO39" s="349"/>
      <c r="RRP39" s="349"/>
      <c r="RRQ39" s="349"/>
      <c r="RRR39" s="349"/>
      <c r="RRS39" s="349"/>
      <c r="RRT39" s="349"/>
      <c r="RRU39" s="349"/>
      <c r="RRV39" s="349"/>
      <c r="RRW39" s="349"/>
      <c r="RRX39" s="349"/>
      <c r="RRY39" s="349"/>
      <c r="RRZ39" s="349"/>
      <c r="RSA39" s="349"/>
      <c r="RSB39" s="349"/>
      <c r="RSC39" s="349"/>
      <c r="RSD39" s="349"/>
      <c r="RSE39" s="349"/>
      <c r="RSF39" s="349"/>
      <c r="RSG39" s="349"/>
      <c r="RSH39" s="349"/>
      <c r="RSI39" s="349"/>
      <c r="RSJ39" s="349"/>
      <c r="RSK39" s="349"/>
      <c r="RSL39" s="349"/>
      <c r="RSM39" s="349"/>
      <c r="RSN39" s="349"/>
      <c r="RSO39" s="349"/>
      <c r="RSP39" s="349"/>
      <c r="RSQ39" s="349"/>
      <c r="RSR39" s="349"/>
      <c r="RSS39" s="349"/>
      <c r="RST39" s="349"/>
      <c r="RSU39" s="349"/>
      <c r="RSV39" s="349"/>
      <c r="RSW39" s="349"/>
      <c r="RSX39" s="349"/>
      <c r="RSY39" s="349"/>
      <c r="RSZ39" s="349"/>
      <c r="RTA39" s="349"/>
      <c r="RTB39" s="349"/>
      <c r="RTC39" s="349"/>
      <c r="RTD39" s="349"/>
      <c r="RTE39" s="349"/>
      <c r="RTF39" s="349"/>
      <c r="RTG39" s="349"/>
      <c r="RTH39" s="349"/>
      <c r="RTI39" s="349"/>
      <c r="RTJ39" s="349"/>
      <c r="RTK39" s="349"/>
      <c r="RTL39" s="349"/>
      <c r="RTM39" s="349"/>
      <c r="RTN39" s="349"/>
      <c r="RTO39" s="349"/>
      <c r="RTP39" s="349"/>
      <c r="RTQ39" s="349"/>
      <c r="RTR39" s="349"/>
      <c r="RTS39" s="349"/>
      <c r="RTT39" s="349"/>
      <c r="RTU39" s="349"/>
      <c r="RTV39" s="349"/>
      <c r="RTW39" s="349"/>
      <c r="RTX39" s="349"/>
      <c r="RTY39" s="349"/>
      <c r="RTZ39" s="349"/>
      <c r="RUA39" s="349"/>
      <c r="RUB39" s="349"/>
      <c r="RUC39" s="349"/>
      <c r="RUD39" s="349"/>
      <c r="RUE39" s="349"/>
      <c r="RUF39" s="349"/>
      <c r="RUG39" s="349"/>
      <c r="RUH39" s="349"/>
      <c r="RUI39" s="349"/>
      <c r="RUJ39" s="349"/>
      <c r="RUK39" s="349"/>
      <c r="RUL39" s="349"/>
      <c r="RUM39" s="349"/>
      <c r="RUN39" s="349"/>
      <c r="RUO39" s="349"/>
      <c r="RUP39" s="349"/>
      <c r="RUQ39" s="349"/>
      <c r="RUR39" s="349"/>
      <c r="RUS39" s="349"/>
      <c r="RUT39" s="349"/>
      <c r="RUU39" s="349"/>
      <c r="RUV39" s="349"/>
      <c r="RUW39" s="349"/>
      <c r="RUX39" s="349"/>
      <c r="RUY39" s="349"/>
      <c r="RUZ39" s="349"/>
      <c r="RVA39" s="349"/>
      <c r="RVB39" s="349"/>
      <c r="RVC39" s="349"/>
      <c r="RVD39" s="349"/>
      <c r="RVE39" s="349"/>
      <c r="RVF39" s="349"/>
      <c r="RVG39" s="349"/>
      <c r="RVH39" s="349"/>
      <c r="RVI39" s="349"/>
      <c r="RVJ39" s="349"/>
      <c r="RVK39" s="349"/>
      <c r="RVL39" s="349"/>
      <c r="RVM39" s="349"/>
      <c r="RVN39" s="349"/>
      <c r="RVO39" s="349"/>
      <c r="RVP39" s="349"/>
      <c r="RVQ39" s="349"/>
      <c r="RVR39" s="349"/>
      <c r="RVS39" s="349"/>
      <c r="RVT39" s="349"/>
      <c r="RVU39" s="349"/>
      <c r="RVV39" s="349"/>
      <c r="RVW39" s="349"/>
      <c r="RVX39" s="349"/>
      <c r="RVY39" s="349"/>
      <c r="RVZ39" s="349"/>
      <c r="RWA39" s="349"/>
      <c r="RWB39" s="349"/>
      <c r="RWC39" s="349"/>
      <c r="RWD39" s="349"/>
      <c r="RWE39" s="349"/>
      <c r="RWF39" s="349"/>
      <c r="RWG39" s="349"/>
      <c r="RWH39" s="349"/>
      <c r="RWI39" s="349"/>
      <c r="RWJ39" s="349"/>
      <c r="RWK39" s="349"/>
      <c r="RWL39" s="349"/>
      <c r="RWM39" s="349"/>
      <c r="RWN39" s="349"/>
      <c r="RWO39" s="349"/>
      <c r="RWP39" s="349"/>
      <c r="RWQ39" s="349"/>
      <c r="RWR39" s="349"/>
      <c r="RWS39" s="349"/>
      <c r="RWT39" s="349"/>
      <c r="RWU39" s="349"/>
      <c r="RWV39" s="349"/>
      <c r="RWW39" s="349"/>
      <c r="RWX39" s="349"/>
      <c r="RWY39" s="349"/>
      <c r="RWZ39" s="349"/>
      <c r="RXA39" s="349"/>
      <c r="RXB39" s="349"/>
      <c r="RXC39" s="349"/>
      <c r="RXD39" s="349"/>
      <c r="RXE39" s="349"/>
      <c r="RXF39" s="349"/>
      <c r="RXG39" s="349"/>
      <c r="RXH39" s="349"/>
      <c r="RXI39" s="349"/>
      <c r="RXJ39" s="349"/>
      <c r="RXK39" s="349"/>
      <c r="RXL39" s="349"/>
      <c r="RXM39" s="349"/>
      <c r="RXN39" s="349"/>
      <c r="RXO39" s="349"/>
      <c r="RXP39" s="349"/>
      <c r="RXQ39" s="349"/>
      <c r="RXR39" s="349"/>
      <c r="RXS39" s="349"/>
      <c r="RXT39" s="349"/>
      <c r="RXU39" s="349"/>
      <c r="RXV39" s="349"/>
      <c r="RXW39" s="349"/>
      <c r="RXX39" s="349"/>
      <c r="RXY39" s="349"/>
      <c r="RXZ39" s="349"/>
      <c r="RYA39" s="349"/>
      <c r="RYB39" s="349"/>
      <c r="RYC39" s="349"/>
      <c r="RYD39" s="349"/>
      <c r="RYE39" s="349"/>
      <c r="RYF39" s="349"/>
      <c r="RYG39" s="349"/>
      <c r="RYH39" s="349"/>
      <c r="RYI39" s="349"/>
      <c r="RYJ39" s="349"/>
      <c r="RYK39" s="349"/>
      <c r="RYL39" s="349"/>
      <c r="RYM39" s="349"/>
      <c r="RYN39" s="349"/>
      <c r="RYO39" s="349"/>
      <c r="RYP39" s="349"/>
      <c r="RYQ39" s="349"/>
      <c r="RYR39" s="349"/>
      <c r="RYS39" s="349"/>
      <c r="RYT39" s="349"/>
      <c r="RYU39" s="349"/>
      <c r="RYV39" s="349"/>
      <c r="RYW39" s="349"/>
      <c r="RYX39" s="349"/>
      <c r="RYY39" s="349"/>
      <c r="RYZ39" s="349"/>
      <c r="RZA39" s="349"/>
      <c r="RZB39" s="349"/>
      <c r="RZC39" s="349"/>
      <c r="RZD39" s="349"/>
      <c r="RZE39" s="349"/>
      <c r="RZF39" s="349"/>
      <c r="RZG39" s="349"/>
      <c r="RZH39" s="349"/>
      <c r="RZI39" s="349"/>
      <c r="RZJ39" s="349"/>
      <c r="RZK39" s="349"/>
      <c r="RZL39" s="349"/>
      <c r="RZM39" s="349"/>
      <c r="RZN39" s="349"/>
      <c r="RZO39" s="349"/>
      <c r="RZP39" s="349"/>
      <c r="RZQ39" s="349"/>
      <c r="RZR39" s="349"/>
      <c r="RZS39" s="349"/>
      <c r="RZT39" s="349"/>
      <c r="RZU39" s="349"/>
      <c r="RZV39" s="349"/>
      <c r="RZW39" s="349"/>
      <c r="RZX39" s="349"/>
      <c r="RZY39" s="349"/>
      <c r="RZZ39" s="349"/>
      <c r="SAA39" s="349"/>
      <c r="SAB39" s="349"/>
      <c r="SAC39" s="349"/>
      <c r="SAD39" s="349"/>
      <c r="SAE39" s="349"/>
      <c r="SAF39" s="349"/>
      <c r="SAG39" s="349"/>
      <c r="SAH39" s="349"/>
      <c r="SAI39" s="349"/>
      <c r="SAJ39" s="349"/>
      <c r="SAK39" s="349"/>
      <c r="SAL39" s="349"/>
      <c r="SAM39" s="349"/>
      <c r="SAN39" s="349"/>
      <c r="SAO39" s="349"/>
      <c r="SAP39" s="349"/>
      <c r="SAQ39" s="349"/>
      <c r="SAR39" s="349"/>
      <c r="SAS39" s="349"/>
      <c r="SAT39" s="349"/>
      <c r="SAU39" s="349"/>
      <c r="SAV39" s="349"/>
      <c r="SAW39" s="349"/>
      <c r="SAX39" s="349"/>
      <c r="SAY39" s="349"/>
      <c r="SAZ39" s="349"/>
      <c r="SBA39" s="349"/>
      <c r="SBB39" s="349"/>
      <c r="SBC39" s="349"/>
      <c r="SBD39" s="349"/>
      <c r="SBE39" s="349"/>
      <c r="SBF39" s="349"/>
      <c r="SBG39" s="349"/>
      <c r="SBH39" s="349"/>
      <c r="SBI39" s="349"/>
      <c r="SBJ39" s="349"/>
      <c r="SBK39" s="349"/>
      <c r="SBL39" s="349"/>
      <c r="SBM39" s="349"/>
      <c r="SBN39" s="349"/>
      <c r="SBO39" s="349"/>
      <c r="SBP39" s="349"/>
      <c r="SBQ39" s="349"/>
      <c r="SBR39" s="349"/>
      <c r="SBS39" s="349"/>
      <c r="SBT39" s="349"/>
      <c r="SBU39" s="349"/>
      <c r="SBV39" s="349"/>
      <c r="SBW39" s="349"/>
      <c r="SBX39" s="349"/>
      <c r="SBY39" s="349"/>
      <c r="SBZ39" s="349"/>
      <c r="SCA39" s="349"/>
      <c r="SCB39" s="349"/>
      <c r="SCC39" s="349"/>
      <c r="SCD39" s="349"/>
      <c r="SCE39" s="349"/>
      <c r="SCF39" s="349"/>
      <c r="SCG39" s="349"/>
      <c r="SCH39" s="349"/>
      <c r="SCI39" s="349"/>
      <c r="SCJ39" s="349"/>
      <c r="SCK39" s="349"/>
      <c r="SCL39" s="349"/>
      <c r="SCM39" s="349"/>
      <c r="SCN39" s="349"/>
      <c r="SCO39" s="349"/>
      <c r="SCP39" s="349"/>
      <c r="SCQ39" s="349"/>
      <c r="SCR39" s="349"/>
      <c r="SCS39" s="349"/>
      <c r="SCT39" s="349"/>
      <c r="SCU39" s="349"/>
      <c r="SCV39" s="349"/>
      <c r="SCW39" s="349"/>
      <c r="SCX39" s="349"/>
      <c r="SCY39" s="349"/>
      <c r="SCZ39" s="349"/>
      <c r="SDA39" s="349"/>
      <c r="SDB39" s="349"/>
      <c r="SDC39" s="349"/>
      <c r="SDD39" s="349"/>
      <c r="SDE39" s="349"/>
      <c r="SDF39" s="349"/>
      <c r="SDG39" s="349"/>
      <c r="SDH39" s="349"/>
      <c r="SDI39" s="349"/>
      <c r="SDJ39" s="349"/>
      <c r="SDK39" s="349"/>
      <c r="SDL39" s="349"/>
      <c r="SDM39" s="349"/>
      <c r="SDN39" s="349"/>
      <c r="SDO39" s="349"/>
      <c r="SDP39" s="349"/>
      <c r="SDQ39" s="349"/>
      <c r="SDR39" s="349"/>
      <c r="SDS39" s="349"/>
      <c r="SDT39" s="349"/>
      <c r="SDU39" s="349"/>
      <c r="SDV39" s="349"/>
      <c r="SDW39" s="349"/>
      <c r="SDX39" s="349"/>
      <c r="SDY39" s="349"/>
      <c r="SDZ39" s="349"/>
      <c r="SEA39" s="349"/>
      <c r="SEB39" s="349"/>
      <c r="SEC39" s="349"/>
      <c r="SED39" s="349"/>
      <c r="SEE39" s="349"/>
      <c r="SEF39" s="349"/>
      <c r="SEG39" s="349"/>
      <c r="SEH39" s="349"/>
      <c r="SEI39" s="349"/>
      <c r="SEJ39" s="349"/>
      <c r="SEK39" s="349"/>
      <c r="SEL39" s="349"/>
      <c r="SEM39" s="349"/>
      <c r="SEN39" s="349"/>
      <c r="SEO39" s="349"/>
      <c r="SEP39" s="349"/>
      <c r="SEQ39" s="349"/>
      <c r="SER39" s="349"/>
      <c r="SES39" s="349"/>
      <c r="SET39" s="349"/>
      <c r="SEU39" s="349"/>
      <c r="SEV39" s="349"/>
      <c r="SEW39" s="349"/>
      <c r="SEX39" s="349"/>
      <c r="SEY39" s="349"/>
      <c r="SEZ39" s="349"/>
      <c r="SFA39" s="349"/>
      <c r="SFB39" s="349"/>
      <c r="SFC39" s="349"/>
      <c r="SFD39" s="349"/>
      <c r="SFE39" s="349"/>
      <c r="SFF39" s="349"/>
      <c r="SFG39" s="349"/>
      <c r="SFH39" s="349"/>
      <c r="SFI39" s="349"/>
      <c r="SFJ39" s="349"/>
      <c r="SFK39" s="349"/>
      <c r="SFL39" s="349"/>
      <c r="SFM39" s="349"/>
      <c r="SFN39" s="349"/>
      <c r="SFO39" s="349"/>
      <c r="SFP39" s="349"/>
      <c r="SFQ39" s="349"/>
      <c r="SFR39" s="349"/>
      <c r="SFS39" s="349"/>
      <c r="SFT39" s="349"/>
      <c r="SFU39" s="349"/>
      <c r="SFV39" s="349"/>
      <c r="SFW39" s="349"/>
      <c r="SFX39" s="349"/>
      <c r="SFY39" s="349"/>
      <c r="SFZ39" s="349"/>
      <c r="SGA39" s="349"/>
      <c r="SGB39" s="349"/>
      <c r="SGC39" s="349"/>
      <c r="SGD39" s="349"/>
      <c r="SGE39" s="349"/>
      <c r="SGF39" s="349"/>
      <c r="SGG39" s="349"/>
      <c r="SGH39" s="349"/>
      <c r="SGI39" s="349"/>
      <c r="SGJ39" s="349"/>
      <c r="SGK39" s="349"/>
      <c r="SGL39" s="349"/>
      <c r="SGM39" s="349"/>
      <c r="SGN39" s="349"/>
      <c r="SGO39" s="349"/>
      <c r="SGP39" s="349"/>
      <c r="SGQ39" s="349"/>
      <c r="SGR39" s="349"/>
      <c r="SGS39" s="349"/>
      <c r="SGT39" s="349"/>
      <c r="SGU39" s="349"/>
      <c r="SGV39" s="349"/>
      <c r="SGW39" s="349"/>
      <c r="SGX39" s="349"/>
      <c r="SGY39" s="349"/>
      <c r="SGZ39" s="349"/>
      <c r="SHA39" s="349"/>
      <c r="SHB39" s="349"/>
      <c r="SHC39" s="349"/>
      <c r="SHD39" s="349"/>
      <c r="SHE39" s="349"/>
      <c r="SHF39" s="349"/>
      <c r="SHG39" s="349"/>
      <c r="SHH39" s="349"/>
      <c r="SHI39" s="349"/>
      <c r="SHJ39" s="349"/>
      <c r="SHK39" s="349"/>
      <c r="SHL39" s="349"/>
      <c r="SHM39" s="349"/>
      <c r="SHN39" s="349"/>
      <c r="SHO39" s="349"/>
      <c r="SHP39" s="349"/>
      <c r="SHQ39" s="349"/>
      <c r="SHR39" s="349"/>
      <c r="SHS39" s="349"/>
      <c r="SHT39" s="349"/>
      <c r="SHU39" s="349"/>
      <c r="SHV39" s="349"/>
      <c r="SHW39" s="349"/>
      <c r="SHX39" s="349"/>
      <c r="SHY39" s="349"/>
      <c r="SHZ39" s="349"/>
      <c r="SIA39" s="349"/>
      <c r="SIB39" s="349"/>
      <c r="SIC39" s="349"/>
      <c r="SID39" s="349"/>
      <c r="SIE39" s="349"/>
      <c r="SIF39" s="349"/>
      <c r="SIG39" s="349"/>
      <c r="SIH39" s="349"/>
      <c r="SII39" s="349"/>
      <c r="SIJ39" s="349"/>
      <c r="SIK39" s="349"/>
      <c r="SIL39" s="349"/>
      <c r="SIM39" s="349"/>
      <c r="SIN39" s="349"/>
      <c r="SIO39" s="349"/>
      <c r="SIP39" s="349"/>
      <c r="SIQ39" s="349"/>
      <c r="SIR39" s="349"/>
      <c r="SIS39" s="349"/>
      <c r="SIT39" s="349"/>
      <c r="SIU39" s="349"/>
      <c r="SIV39" s="349"/>
      <c r="SIW39" s="349"/>
      <c r="SIX39" s="349"/>
      <c r="SIY39" s="349"/>
      <c r="SIZ39" s="349"/>
      <c r="SJA39" s="349"/>
      <c r="SJB39" s="349"/>
      <c r="SJC39" s="349"/>
      <c r="SJD39" s="349"/>
      <c r="SJE39" s="349"/>
      <c r="SJF39" s="349"/>
      <c r="SJG39" s="349"/>
      <c r="SJH39" s="349"/>
      <c r="SJI39" s="349"/>
      <c r="SJJ39" s="349"/>
      <c r="SJK39" s="349"/>
      <c r="SJL39" s="349"/>
      <c r="SJM39" s="349"/>
      <c r="SJN39" s="349"/>
      <c r="SJO39" s="349"/>
      <c r="SJP39" s="349"/>
      <c r="SJQ39" s="349"/>
      <c r="SJR39" s="349"/>
      <c r="SJS39" s="349"/>
      <c r="SJT39" s="349"/>
      <c r="SJU39" s="349"/>
      <c r="SJV39" s="349"/>
      <c r="SJW39" s="349"/>
      <c r="SJX39" s="349"/>
      <c r="SJY39" s="349"/>
      <c r="SJZ39" s="349"/>
      <c r="SKA39" s="349"/>
      <c r="SKB39" s="349"/>
      <c r="SKC39" s="349"/>
      <c r="SKD39" s="349"/>
      <c r="SKE39" s="349"/>
      <c r="SKF39" s="349"/>
      <c r="SKG39" s="349"/>
      <c r="SKH39" s="349"/>
      <c r="SKI39" s="349"/>
      <c r="SKJ39" s="349"/>
      <c r="SKK39" s="349"/>
      <c r="SKL39" s="349"/>
      <c r="SKM39" s="349"/>
      <c r="SKN39" s="349"/>
      <c r="SKO39" s="349"/>
      <c r="SKP39" s="349"/>
      <c r="SKQ39" s="349"/>
      <c r="SKR39" s="349"/>
      <c r="SKS39" s="349"/>
      <c r="SKT39" s="349"/>
      <c r="SKU39" s="349"/>
      <c r="SKV39" s="349"/>
      <c r="SKW39" s="349"/>
      <c r="SKX39" s="349"/>
      <c r="SKY39" s="349"/>
      <c r="SKZ39" s="349"/>
      <c r="SLA39" s="349"/>
      <c r="SLB39" s="349"/>
      <c r="SLC39" s="349"/>
      <c r="SLD39" s="349"/>
      <c r="SLE39" s="349"/>
      <c r="SLF39" s="349"/>
      <c r="SLG39" s="349"/>
      <c r="SLH39" s="349"/>
      <c r="SLI39" s="349"/>
      <c r="SLJ39" s="349"/>
      <c r="SLK39" s="349"/>
      <c r="SLL39" s="349"/>
      <c r="SLM39" s="349"/>
      <c r="SLN39" s="349"/>
      <c r="SLO39" s="349"/>
      <c r="SLP39" s="349"/>
      <c r="SLQ39" s="349"/>
      <c r="SLR39" s="349"/>
      <c r="SLS39" s="349"/>
      <c r="SLT39" s="349"/>
      <c r="SLU39" s="349"/>
      <c r="SLV39" s="349"/>
      <c r="SLW39" s="349"/>
      <c r="SLX39" s="349"/>
      <c r="SLY39" s="349"/>
      <c r="SLZ39" s="349"/>
      <c r="SMA39" s="349"/>
      <c r="SMB39" s="349"/>
      <c r="SMC39" s="349"/>
      <c r="SMD39" s="349"/>
      <c r="SME39" s="349"/>
      <c r="SMF39" s="349"/>
      <c r="SMG39" s="349"/>
      <c r="SMH39" s="349"/>
      <c r="SMI39" s="349"/>
      <c r="SMJ39" s="349"/>
      <c r="SMK39" s="349"/>
      <c r="SML39" s="349"/>
      <c r="SMM39" s="349"/>
      <c r="SMN39" s="349"/>
      <c r="SMO39" s="349"/>
      <c r="SMP39" s="349"/>
      <c r="SMQ39" s="349"/>
      <c r="SMR39" s="349"/>
      <c r="SMS39" s="349"/>
      <c r="SMT39" s="349"/>
      <c r="SMU39" s="349"/>
      <c r="SMV39" s="349"/>
      <c r="SMW39" s="349"/>
      <c r="SMX39" s="349"/>
      <c r="SMY39" s="349"/>
      <c r="SMZ39" s="349"/>
      <c r="SNA39" s="349"/>
      <c r="SNB39" s="349"/>
      <c r="SNC39" s="349"/>
      <c r="SND39" s="349"/>
      <c r="SNE39" s="349"/>
      <c r="SNF39" s="349"/>
      <c r="SNG39" s="349"/>
      <c r="SNH39" s="349"/>
      <c r="SNI39" s="349"/>
      <c r="SNJ39" s="349"/>
      <c r="SNK39" s="349"/>
      <c r="SNL39" s="349"/>
      <c r="SNM39" s="349"/>
      <c r="SNN39" s="349"/>
      <c r="SNO39" s="349"/>
      <c r="SNP39" s="349"/>
      <c r="SNQ39" s="349"/>
      <c r="SNR39" s="349"/>
      <c r="SNS39" s="349"/>
      <c r="SNT39" s="349"/>
      <c r="SNU39" s="349"/>
      <c r="SNV39" s="349"/>
      <c r="SNW39" s="349"/>
      <c r="SNX39" s="349"/>
      <c r="SNY39" s="349"/>
      <c r="SNZ39" s="349"/>
      <c r="SOA39" s="349"/>
      <c r="SOB39" s="349"/>
      <c r="SOC39" s="349"/>
      <c r="SOD39" s="349"/>
      <c r="SOE39" s="349"/>
      <c r="SOF39" s="349"/>
      <c r="SOG39" s="349"/>
      <c r="SOH39" s="349"/>
      <c r="SOI39" s="349"/>
      <c r="SOJ39" s="349"/>
      <c r="SOK39" s="349"/>
      <c r="SOL39" s="349"/>
      <c r="SOM39" s="349"/>
      <c r="SON39" s="349"/>
      <c r="SOO39" s="349"/>
      <c r="SOP39" s="349"/>
      <c r="SOQ39" s="349"/>
      <c r="SOR39" s="349"/>
      <c r="SOS39" s="349"/>
      <c r="SOT39" s="349"/>
      <c r="SOU39" s="349"/>
      <c r="SOV39" s="349"/>
      <c r="SOW39" s="349"/>
      <c r="SOX39" s="349"/>
      <c r="SOY39" s="349"/>
      <c r="SOZ39" s="349"/>
      <c r="SPA39" s="349"/>
      <c r="SPB39" s="349"/>
      <c r="SPC39" s="349"/>
      <c r="SPD39" s="349"/>
      <c r="SPE39" s="349"/>
      <c r="SPF39" s="349"/>
      <c r="SPG39" s="349"/>
      <c r="SPH39" s="349"/>
      <c r="SPI39" s="349"/>
      <c r="SPJ39" s="349"/>
      <c r="SPK39" s="349"/>
      <c r="SPL39" s="349"/>
      <c r="SPM39" s="349"/>
      <c r="SPN39" s="349"/>
      <c r="SPO39" s="349"/>
      <c r="SPP39" s="349"/>
      <c r="SPQ39" s="349"/>
      <c r="SPR39" s="349"/>
      <c r="SPS39" s="349"/>
      <c r="SPT39" s="349"/>
      <c r="SPU39" s="349"/>
      <c r="SPV39" s="349"/>
      <c r="SPW39" s="349"/>
      <c r="SPX39" s="349"/>
      <c r="SPY39" s="349"/>
      <c r="SPZ39" s="349"/>
      <c r="SQA39" s="349"/>
      <c r="SQB39" s="349"/>
      <c r="SQC39" s="349"/>
      <c r="SQD39" s="349"/>
      <c r="SQE39" s="349"/>
      <c r="SQF39" s="349"/>
      <c r="SQG39" s="349"/>
      <c r="SQH39" s="349"/>
      <c r="SQI39" s="349"/>
      <c r="SQJ39" s="349"/>
      <c r="SQK39" s="349"/>
      <c r="SQL39" s="349"/>
      <c r="SQM39" s="349"/>
      <c r="SQN39" s="349"/>
      <c r="SQO39" s="349"/>
      <c r="SQP39" s="349"/>
      <c r="SQQ39" s="349"/>
      <c r="SQR39" s="349"/>
      <c r="SQS39" s="349"/>
      <c r="SQT39" s="349"/>
      <c r="SQU39" s="349"/>
      <c r="SQV39" s="349"/>
      <c r="SQW39" s="349"/>
      <c r="SQX39" s="349"/>
      <c r="SQY39" s="349"/>
      <c r="SQZ39" s="349"/>
      <c r="SRA39" s="349"/>
      <c r="SRB39" s="349"/>
      <c r="SRC39" s="349"/>
      <c r="SRD39" s="349"/>
      <c r="SRE39" s="349"/>
      <c r="SRF39" s="349"/>
      <c r="SRG39" s="349"/>
      <c r="SRH39" s="349"/>
      <c r="SRI39" s="349"/>
      <c r="SRJ39" s="349"/>
      <c r="SRK39" s="349"/>
      <c r="SRL39" s="349"/>
      <c r="SRM39" s="349"/>
      <c r="SRN39" s="349"/>
      <c r="SRO39" s="349"/>
      <c r="SRP39" s="349"/>
      <c r="SRQ39" s="349"/>
      <c r="SRR39" s="349"/>
      <c r="SRS39" s="349"/>
      <c r="SRT39" s="349"/>
      <c r="SRU39" s="349"/>
      <c r="SRV39" s="349"/>
      <c r="SRW39" s="349"/>
      <c r="SRX39" s="349"/>
      <c r="SRY39" s="349"/>
      <c r="SRZ39" s="349"/>
      <c r="SSA39" s="349"/>
      <c r="SSB39" s="349"/>
      <c r="SSC39" s="349"/>
      <c r="SSD39" s="349"/>
      <c r="SSE39" s="349"/>
      <c r="SSF39" s="349"/>
      <c r="SSG39" s="349"/>
      <c r="SSH39" s="349"/>
      <c r="SSI39" s="349"/>
      <c r="SSJ39" s="349"/>
      <c r="SSK39" s="349"/>
      <c r="SSL39" s="349"/>
      <c r="SSM39" s="349"/>
      <c r="SSN39" s="349"/>
      <c r="SSO39" s="349"/>
      <c r="SSP39" s="349"/>
      <c r="SSQ39" s="349"/>
      <c r="SSR39" s="349"/>
      <c r="SSS39" s="349"/>
      <c r="SST39" s="349"/>
      <c r="SSU39" s="349"/>
      <c r="SSV39" s="349"/>
      <c r="SSW39" s="349"/>
      <c r="SSX39" s="349"/>
      <c r="SSY39" s="349"/>
      <c r="SSZ39" s="349"/>
      <c r="STA39" s="349"/>
      <c r="STB39" s="349"/>
      <c r="STC39" s="349"/>
      <c r="STD39" s="349"/>
      <c r="STE39" s="349"/>
      <c r="STF39" s="349"/>
      <c r="STG39" s="349"/>
      <c r="STH39" s="349"/>
      <c r="STI39" s="349"/>
      <c r="STJ39" s="349"/>
      <c r="STK39" s="349"/>
      <c r="STL39" s="349"/>
      <c r="STM39" s="349"/>
      <c r="STN39" s="349"/>
      <c r="STO39" s="349"/>
      <c r="STP39" s="349"/>
      <c r="STQ39" s="349"/>
      <c r="STR39" s="349"/>
      <c r="STS39" s="349"/>
      <c r="STT39" s="349"/>
      <c r="STU39" s="349"/>
      <c r="STV39" s="349"/>
      <c r="STW39" s="349"/>
      <c r="STX39" s="349"/>
      <c r="STY39" s="349"/>
      <c r="STZ39" s="349"/>
      <c r="SUA39" s="349"/>
      <c r="SUB39" s="349"/>
      <c r="SUC39" s="349"/>
      <c r="SUD39" s="349"/>
      <c r="SUE39" s="349"/>
      <c r="SUF39" s="349"/>
      <c r="SUG39" s="349"/>
      <c r="SUH39" s="349"/>
      <c r="SUI39" s="349"/>
      <c r="SUJ39" s="349"/>
      <c r="SUK39" s="349"/>
      <c r="SUL39" s="349"/>
      <c r="SUM39" s="349"/>
      <c r="SUN39" s="349"/>
      <c r="SUO39" s="349"/>
      <c r="SUP39" s="349"/>
      <c r="SUQ39" s="349"/>
      <c r="SUR39" s="349"/>
      <c r="SUS39" s="349"/>
      <c r="SUT39" s="349"/>
      <c r="SUU39" s="349"/>
      <c r="SUV39" s="349"/>
      <c r="SUW39" s="349"/>
      <c r="SUX39" s="349"/>
      <c r="SUY39" s="349"/>
      <c r="SUZ39" s="349"/>
      <c r="SVA39" s="349"/>
      <c r="SVB39" s="349"/>
      <c r="SVC39" s="349"/>
      <c r="SVD39" s="349"/>
      <c r="SVE39" s="349"/>
      <c r="SVF39" s="349"/>
      <c r="SVG39" s="349"/>
      <c r="SVH39" s="349"/>
      <c r="SVI39" s="349"/>
      <c r="SVJ39" s="349"/>
      <c r="SVK39" s="349"/>
      <c r="SVL39" s="349"/>
      <c r="SVM39" s="349"/>
      <c r="SVN39" s="349"/>
      <c r="SVO39" s="349"/>
      <c r="SVP39" s="349"/>
      <c r="SVQ39" s="349"/>
      <c r="SVR39" s="349"/>
      <c r="SVS39" s="349"/>
      <c r="SVT39" s="349"/>
      <c r="SVU39" s="349"/>
      <c r="SVV39" s="349"/>
      <c r="SVW39" s="349"/>
      <c r="SVX39" s="349"/>
      <c r="SVY39" s="349"/>
      <c r="SVZ39" s="349"/>
      <c r="SWA39" s="349"/>
      <c r="SWB39" s="349"/>
      <c r="SWC39" s="349"/>
      <c r="SWD39" s="349"/>
      <c r="SWE39" s="349"/>
      <c r="SWF39" s="349"/>
      <c r="SWG39" s="349"/>
      <c r="SWH39" s="349"/>
      <c r="SWI39" s="349"/>
      <c r="SWJ39" s="349"/>
      <c r="SWK39" s="349"/>
      <c r="SWL39" s="349"/>
      <c r="SWM39" s="349"/>
      <c r="SWN39" s="349"/>
      <c r="SWO39" s="349"/>
      <c r="SWP39" s="349"/>
      <c r="SWQ39" s="349"/>
      <c r="SWR39" s="349"/>
      <c r="SWS39" s="349"/>
      <c r="SWT39" s="349"/>
      <c r="SWU39" s="349"/>
      <c r="SWV39" s="349"/>
      <c r="SWW39" s="349"/>
      <c r="SWX39" s="349"/>
      <c r="SWY39" s="349"/>
      <c r="SWZ39" s="349"/>
      <c r="SXA39" s="349"/>
      <c r="SXB39" s="349"/>
      <c r="SXC39" s="349"/>
      <c r="SXD39" s="349"/>
      <c r="SXE39" s="349"/>
      <c r="SXF39" s="349"/>
      <c r="SXG39" s="349"/>
      <c r="SXH39" s="349"/>
      <c r="SXI39" s="349"/>
      <c r="SXJ39" s="349"/>
      <c r="SXK39" s="349"/>
      <c r="SXL39" s="349"/>
      <c r="SXM39" s="349"/>
      <c r="SXN39" s="349"/>
      <c r="SXO39" s="349"/>
      <c r="SXP39" s="349"/>
      <c r="SXQ39" s="349"/>
      <c r="SXR39" s="349"/>
      <c r="SXS39" s="349"/>
      <c r="SXT39" s="349"/>
      <c r="SXU39" s="349"/>
      <c r="SXV39" s="349"/>
      <c r="SXW39" s="349"/>
      <c r="SXX39" s="349"/>
      <c r="SXY39" s="349"/>
      <c r="SXZ39" s="349"/>
      <c r="SYA39" s="349"/>
      <c r="SYB39" s="349"/>
      <c r="SYC39" s="349"/>
      <c r="SYD39" s="349"/>
      <c r="SYE39" s="349"/>
      <c r="SYF39" s="349"/>
      <c r="SYG39" s="349"/>
      <c r="SYH39" s="349"/>
      <c r="SYI39" s="349"/>
      <c r="SYJ39" s="349"/>
      <c r="SYK39" s="349"/>
      <c r="SYL39" s="349"/>
      <c r="SYM39" s="349"/>
      <c r="SYN39" s="349"/>
      <c r="SYO39" s="349"/>
      <c r="SYP39" s="349"/>
      <c r="SYQ39" s="349"/>
      <c r="SYR39" s="349"/>
      <c r="SYS39" s="349"/>
      <c r="SYT39" s="349"/>
      <c r="SYU39" s="349"/>
      <c r="SYV39" s="349"/>
      <c r="SYW39" s="349"/>
      <c r="SYX39" s="349"/>
      <c r="SYY39" s="349"/>
      <c r="SYZ39" s="349"/>
      <c r="SZA39" s="349"/>
      <c r="SZB39" s="349"/>
      <c r="SZC39" s="349"/>
      <c r="SZD39" s="349"/>
      <c r="SZE39" s="349"/>
      <c r="SZF39" s="349"/>
      <c r="SZG39" s="349"/>
      <c r="SZH39" s="349"/>
      <c r="SZI39" s="349"/>
      <c r="SZJ39" s="349"/>
      <c r="SZK39" s="349"/>
      <c r="SZL39" s="349"/>
      <c r="SZM39" s="349"/>
      <c r="SZN39" s="349"/>
      <c r="SZO39" s="349"/>
      <c r="SZP39" s="349"/>
      <c r="SZQ39" s="349"/>
      <c r="SZR39" s="349"/>
      <c r="SZS39" s="349"/>
      <c r="SZT39" s="349"/>
      <c r="SZU39" s="349"/>
      <c r="SZV39" s="349"/>
      <c r="SZW39" s="349"/>
      <c r="SZX39" s="349"/>
      <c r="SZY39" s="349"/>
      <c r="SZZ39" s="349"/>
      <c r="TAA39" s="349"/>
      <c r="TAB39" s="349"/>
      <c r="TAC39" s="349"/>
      <c r="TAD39" s="349"/>
      <c r="TAE39" s="349"/>
      <c r="TAF39" s="349"/>
      <c r="TAG39" s="349"/>
      <c r="TAH39" s="349"/>
      <c r="TAI39" s="349"/>
      <c r="TAJ39" s="349"/>
      <c r="TAK39" s="349"/>
      <c r="TAL39" s="349"/>
      <c r="TAM39" s="349"/>
      <c r="TAN39" s="349"/>
      <c r="TAO39" s="349"/>
      <c r="TAP39" s="349"/>
      <c r="TAQ39" s="349"/>
      <c r="TAR39" s="349"/>
      <c r="TAS39" s="349"/>
      <c r="TAT39" s="349"/>
      <c r="TAU39" s="349"/>
      <c r="TAV39" s="349"/>
      <c r="TAW39" s="349"/>
      <c r="TAX39" s="349"/>
      <c r="TAY39" s="349"/>
      <c r="TAZ39" s="349"/>
      <c r="TBA39" s="349"/>
      <c r="TBB39" s="349"/>
      <c r="TBC39" s="349"/>
      <c r="TBD39" s="349"/>
      <c r="TBE39" s="349"/>
      <c r="TBF39" s="349"/>
      <c r="TBG39" s="349"/>
      <c r="TBH39" s="349"/>
      <c r="TBI39" s="349"/>
      <c r="TBJ39" s="349"/>
      <c r="TBK39" s="349"/>
      <c r="TBL39" s="349"/>
      <c r="TBM39" s="349"/>
      <c r="TBN39" s="349"/>
      <c r="TBO39" s="349"/>
      <c r="TBP39" s="349"/>
      <c r="TBQ39" s="349"/>
      <c r="TBR39" s="349"/>
      <c r="TBS39" s="349"/>
      <c r="TBT39" s="349"/>
      <c r="TBU39" s="349"/>
      <c r="TBV39" s="349"/>
      <c r="TBW39" s="349"/>
      <c r="TBX39" s="349"/>
      <c r="TBY39" s="349"/>
      <c r="TBZ39" s="349"/>
      <c r="TCA39" s="349"/>
      <c r="TCB39" s="349"/>
      <c r="TCC39" s="349"/>
      <c r="TCD39" s="349"/>
      <c r="TCE39" s="349"/>
      <c r="TCF39" s="349"/>
      <c r="TCG39" s="349"/>
      <c r="TCH39" s="349"/>
      <c r="TCI39" s="349"/>
      <c r="TCJ39" s="349"/>
      <c r="TCK39" s="349"/>
      <c r="TCL39" s="349"/>
      <c r="TCM39" s="349"/>
      <c r="TCN39" s="349"/>
      <c r="TCO39" s="349"/>
      <c r="TCP39" s="349"/>
      <c r="TCQ39" s="349"/>
      <c r="TCR39" s="349"/>
      <c r="TCS39" s="349"/>
      <c r="TCT39" s="349"/>
      <c r="TCU39" s="349"/>
      <c r="TCV39" s="349"/>
      <c r="TCW39" s="349"/>
      <c r="TCX39" s="349"/>
      <c r="TCY39" s="349"/>
      <c r="TCZ39" s="349"/>
      <c r="TDA39" s="349"/>
      <c r="TDB39" s="349"/>
      <c r="TDC39" s="349"/>
      <c r="TDD39" s="349"/>
      <c r="TDE39" s="349"/>
      <c r="TDF39" s="349"/>
      <c r="TDG39" s="349"/>
      <c r="TDH39" s="349"/>
      <c r="TDI39" s="349"/>
      <c r="TDJ39" s="349"/>
      <c r="TDK39" s="349"/>
      <c r="TDL39" s="349"/>
      <c r="TDM39" s="349"/>
      <c r="TDN39" s="349"/>
      <c r="TDO39" s="349"/>
      <c r="TDP39" s="349"/>
      <c r="TDQ39" s="349"/>
      <c r="TDR39" s="349"/>
      <c r="TDS39" s="349"/>
      <c r="TDT39" s="349"/>
      <c r="TDU39" s="349"/>
      <c r="TDV39" s="349"/>
      <c r="TDW39" s="349"/>
      <c r="TDX39" s="349"/>
      <c r="TDY39" s="349"/>
      <c r="TDZ39" s="349"/>
      <c r="TEA39" s="349"/>
      <c r="TEB39" s="349"/>
      <c r="TEC39" s="349"/>
      <c r="TED39" s="349"/>
      <c r="TEE39" s="349"/>
      <c r="TEF39" s="349"/>
      <c r="TEG39" s="349"/>
      <c r="TEH39" s="349"/>
      <c r="TEI39" s="349"/>
      <c r="TEJ39" s="349"/>
      <c r="TEK39" s="349"/>
      <c r="TEL39" s="349"/>
      <c r="TEM39" s="349"/>
      <c r="TEN39" s="349"/>
      <c r="TEO39" s="349"/>
      <c r="TEP39" s="349"/>
      <c r="TEQ39" s="349"/>
      <c r="TER39" s="349"/>
      <c r="TES39" s="349"/>
      <c r="TET39" s="349"/>
      <c r="TEU39" s="349"/>
      <c r="TEV39" s="349"/>
      <c r="TEW39" s="349"/>
      <c r="TEX39" s="349"/>
      <c r="TEY39" s="349"/>
      <c r="TEZ39" s="349"/>
      <c r="TFA39" s="349"/>
      <c r="TFB39" s="349"/>
      <c r="TFC39" s="349"/>
      <c r="TFD39" s="349"/>
      <c r="TFE39" s="349"/>
      <c r="TFF39" s="349"/>
      <c r="TFG39" s="349"/>
      <c r="TFH39" s="349"/>
      <c r="TFI39" s="349"/>
      <c r="TFJ39" s="349"/>
      <c r="TFK39" s="349"/>
      <c r="TFL39" s="349"/>
      <c r="TFM39" s="349"/>
      <c r="TFN39" s="349"/>
      <c r="TFO39" s="349"/>
      <c r="TFP39" s="349"/>
      <c r="TFQ39" s="349"/>
      <c r="TFR39" s="349"/>
      <c r="TFS39" s="349"/>
      <c r="TFT39" s="349"/>
      <c r="TFU39" s="349"/>
      <c r="TFV39" s="349"/>
      <c r="TFW39" s="349"/>
      <c r="TFX39" s="349"/>
      <c r="TFY39" s="349"/>
      <c r="TFZ39" s="349"/>
      <c r="TGA39" s="349"/>
      <c r="TGB39" s="349"/>
      <c r="TGC39" s="349"/>
      <c r="TGD39" s="349"/>
      <c r="TGE39" s="349"/>
      <c r="TGF39" s="349"/>
      <c r="TGG39" s="349"/>
      <c r="TGH39" s="349"/>
      <c r="TGI39" s="349"/>
      <c r="TGJ39" s="349"/>
      <c r="TGK39" s="349"/>
      <c r="TGL39" s="349"/>
      <c r="TGM39" s="349"/>
      <c r="TGN39" s="349"/>
      <c r="TGO39" s="349"/>
      <c r="TGP39" s="349"/>
      <c r="TGQ39" s="349"/>
      <c r="TGR39" s="349"/>
      <c r="TGS39" s="349"/>
      <c r="TGT39" s="349"/>
      <c r="TGU39" s="349"/>
      <c r="TGV39" s="349"/>
      <c r="TGW39" s="349"/>
      <c r="TGX39" s="349"/>
      <c r="TGY39" s="349"/>
      <c r="TGZ39" s="349"/>
      <c r="THA39" s="349"/>
      <c r="THB39" s="349"/>
      <c r="THC39" s="349"/>
      <c r="THD39" s="349"/>
      <c r="THE39" s="349"/>
      <c r="THF39" s="349"/>
      <c r="THG39" s="349"/>
      <c r="THH39" s="349"/>
      <c r="THI39" s="349"/>
      <c r="THJ39" s="349"/>
      <c r="THK39" s="349"/>
      <c r="THL39" s="349"/>
      <c r="THM39" s="349"/>
      <c r="THN39" s="349"/>
      <c r="THO39" s="349"/>
      <c r="THP39" s="349"/>
      <c r="THQ39" s="349"/>
      <c r="THR39" s="349"/>
      <c r="THS39" s="349"/>
      <c r="THT39" s="349"/>
      <c r="THU39" s="349"/>
      <c r="THV39" s="349"/>
      <c r="THW39" s="349"/>
      <c r="THX39" s="349"/>
      <c r="THY39" s="349"/>
      <c r="THZ39" s="349"/>
      <c r="TIA39" s="349"/>
      <c r="TIB39" s="349"/>
      <c r="TIC39" s="349"/>
      <c r="TID39" s="349"/>
      <c r="TIE39" s="349"/>
      <c r="TIF39" s="349"/>
      <c r="TIG39" s="349"/>
      <c r="TIH39" s="349"/>
      <c r="TII39" s="349"/>
      <c r="TIJ39" s="349"/>
      <c r="TIK39" s="349"/>
      <c r="TIL39" s="349"/>
      <c r="TIM39" s="349"/>
      <c r="TIN39" s="349"/>
      <c r="TIO39" s="349"/>
      <c r="TIP39" s="349"/>
      <c r="TIQ39" s="349"/>
      <c r="TIR39" s="349"/>
      <c r="TIS39" s="349"/>
      <c r="TIT39" s="349"/>
      <c r="TIU39" s="349"/>
      <c r="TIV39" s="349"/>
      <c r="TIW39" s="349"/>
      <c r="TIX39" s="349"/>
      <c r="TIY39" s="349"/>
      <c r="TIZ39" s="349"/>
      <c r="TJA39" s="349"/>
      <c r="TJB39" s="349"/>
      <c r="TJC39" s="349"/>
      <c r="TJD39" s="349"/>
      <c r="TJE39" s="349"/>
      <c r="TJF39" s="349"/>
      <c r="TJG39" s="349"/>
      <c r="TJH39" s="349"/>
      <c r="TJI39" s="349"/>
      <c r="TJJ39" s="349"/>
      <c r="TJK39" s="349"/>
      <c r="TJL39" s="349"/>
      <c r="TJM39" s="349"/>
      <c r="TJN39" s="349"/>
      <c r="TJO39" s="349"/>
      <c r="TJP39" s="349"/>
      <c r="TJQ39" s="349"/>
      <c r="TJR39" s="349"/>
      <c r="TJS39" s="349"/>
      <c r="TJT39" s="349"/>
      <c r="TJU39" s="349"/>
      <c r="TJV39" s="349"/>
      <c r="TJW39" s="349"/>
      <c r="TJX39" s="349"/>
      <c r="TJY39" s="349"/>
      <c r="TJZ39" s="349"/>
      <c r="TKA39" s="349"/>
      <c r="TKB39" s="349"/>
      <c r="TKC39" s="349"/>
      <c r="TKD39" s="349"/>
      <c r="TKE39" s="349"/>
      <c r="TKF39" s="349"/>
      <c r="TKG39" s="349"/>
      <c r="TKH39" s="349"/>
      <c r="TKI39" s="349"/>
      <c r="TKJ39" s="349"/>
      <c r="TKK39" s="349"/>
      <c r="TKL39" s="349"/>
      <c r="TKM39" s="349"/>
      <c r="TKN39" s="349"/>
      <c r="TKO39" s="349"/>
      <c r="TKP39" s="349"/>
      <c r="TKQ39" s="349"/>
      <c r="TKR39" s="349"/>
      <c r="TKS39" s="349"/>
      <c r="TKT39" s="349"/>
      <c r="TKU39" s="349"/>
      <c r="TKV39" s="349"/>
      <c r="TKW39" s="349"/>
      <c r="TKX39" s="349"/>
      <c r="TKY39" s="349"/>
      <c r="TKZ39" s="349"/>
      <c r="TLA39" s="349"/>
      <c r="TLB39" s="349"/>
      <c r="TLC39" s="349"/>
      <c r="TLD39" s="349"/>
      <c r="TLE39" s="349"/>
      <c r="TLF39" s="349"/>
      <c r="TLG39" s="349"/>
      <c r="TLH39" s="349"/>
      <c r="TLI39" s="349"/>
      <c r="TLJ39" s="349"/>
      <c r="TLK39" s="349"/>
      <c r="TLL39" s="349"/>
      <c r="TLM39" s="349"/>
      <c r="TLN39" s="349"/>
      <c r="TLO39" s="349"/>
      <c r="TLP39" s="349"/>
      <c r="TLQ39" s="349"/>
      <c r="TLR39" s="349"/>
      <c r="TLS39" s="349"/>
      <c r="TLT39" s="349"/>
      <c r="TLU39" s="349"/>
      <c r="TLV39" s="349"/>
      <c r="TLW39" s="349"/>
      <c r="TLX39" s="349"/>
      <c r="TLY39" s="349"/>
      <c r="TLZ39" s="349"/>
      <c r="TMA39" s="349"/>
      <c r="TMB39" s="349"/>
      <c r="TMC39" s="349"/>
      <c r="TMD39" s="349"/>
      <c r="TME39" s="349"/>
      <c r="TMF39" s="349"/>
      <c r="TMG39" s="349"/>
      <c r="TMH39" s="349"/>
      <c r="TMI39" s="349"/>
      <c r="TMJ39" s="349"/>
      <c r="TMK39" s="349"/>
      <c r="TML39" s="349"/>
      <c r="TMM39" s="349"/>
      <c r="TMN39" s="349"/>
      <c r="TMO39" s="349"/>
      <c r="TMP39" s="349"/>
      <c r="TMQ39" s="349"/>
      <c r="TMR39" s="349"/>
      <c r="TMS39" s="349"/>
      <c r="TMT39" s="349"/>
      <c r="TMU39" s="349"/>
      <c r="TMV39" s="349"/>
      <c r="TMW39" s="349"/>
      <c r="TMX39" s="349"/>
      <c r="TMY39" s="349"/>
      <c r="TMZ39" s="349"/>
      <c r="TNA39" s="349"/>
      <c r="TNB39" s="349"/>
      <c r="TNC39" s="349"/>
      <c r="TND39" s="349"/>
      <c r="TNE39" s="349"/>
      <c r="TNF39" s="349"/>
      <c r="TNG39" s="349"/>
      <c r="TNH39" s="349"/>
      <c r="TNI39" s="349"/>
      <c r="TNJ39" s="349"/>
      <c r="TNK39" s="349"/>
      <c r="TNL39" s="349"/>
      <c r="TNM39" s="349"/>
      <c r="TNN39" s="349"/>
      <c r="TNO39" s="349"/>
      <c r="TNP39" s="349"/>
      <c r="TNQ39" s="349"/>
      <c r="TNR39" s="349"/>
      <c r="TNS39" s="349"/>
      <c r="TNT39" s="349"/>
      <c r="TNU39" s="349"/>
      <c r="TNV39" s="349"/>
      <c r="TNW39" s="349"/>
      <c r="TNX39" s="349"/>
      <c r="TNY39" s="349"/>
      <c r="TNZ39" s="349"/>
      <c r="TOA39" s="349"/>
      <c r="TOB39" s="349"/>
      <c r="TOC39" s="349"/>
      <c r="TOD39" s="349"/>
      <c r="TOE39" s="349"/>
      <c r="TOF39" s="349"/>
      <c r="TOG39" s="349"/>
      <c r="TOH39" s="349"/>
      <c r="TOI39" s="349"/>
      <c r="TOJ39" s="349"/>
      <c r="TOK39" s="349"/>
      <c r="TOL39" s="349"/>
      <c r="TOM39" s="349"/>
      <c r="TON39" s="349"/>
      <c r="TOO39" s="349"/>
      <c r="TOP39" s="349"/>
      <c r="TOQ39" s="349"/>
      <c r="TOR39" s="349"/>
      <c r="TOS39" s="349"/>
      <c r="TOT39" s="349"/>
      <c r="TOU39" s="349"/>
      <c r="TOV39" s="349"/>
      <c r="TOW39" s="349"/>
      <c r="TOX39" s="349"/>
      <c r="TOY39" s="349"/>
      <c r="TOZ39" s="349"/>
      <c r="TPA39" s="349"/>
      <c r="TPB39" s="349"/>
      <c r="TPC39" s="349"/>
      <c r="TPD39" s="349"/>
      <c r="TPE39" s="349"/>
      <c r="TPF39" s="349"/>
      <c r="TPG39" s="349"/>
      <c r="TPH39" s="349"/>
      <c r="TPI39" s="349"/>
      <c r="TPJ39" s="349"/>
      <c r="TPK39" s="349"/>
      <c r="TPL39" s="349"/>
      <c r="TPM39" s="349"/>
      <c r="TPN39" s="349"/>
      <c r="TPO39" s="349"/>
      <c r="TPP39" s="349"/>
      <c r="TPQ39" s="349"/>
      <c r="TPR39" s="349"/>
      <c r="TPS39" s="349"/>
      <c r="TPT39" s="349"/>
      <c r="TPU39" s="349"/>
      <c r="TPV39" s="349"/>
      <c r="TPW39" s="349"/>
      <c r="TPX39" s="349"/>
      <c r="TPY39" s="349"/>
      <c r="TPZ39" s="349"/>
      <c r="TQA39" s="349"/>
      <c r="TQB39" s="349"/>
      <c r="TQC39" s="349"/>
      <c r="TQD39" s="349"/>
      <c r="TQE39" s="349"/>
      <c r="TQF39" s="349"/>
      <c r="TQG39" s="349"/>
      <c r="TQH39" s="349"/>
      <c r="TQI39" s="349"/>
      <c r="TQJ39" s="349"/>
      <c r="TQK39" s="349"/>
      <c r="TQL39" s="349"/>
      <c r="TQM39" s="349"/>
      <c r="TQN39" s="349"/>
      <c r="TQO39" s="349"/>
      <c r="TQP39" s="349"/>
      <c r="TQQ39" s="349"/>
      <c r="TQR39" s="349"/>
      <c r="TQS39" s="349"/>
      <c r="TQT39" s="349"/>
      <c r="TQU39" s="349"/>
      <c r="TQV39" s="349"/>
      <c r="TQW39" s="349"/>
      <c r="TQX39" s="349"/>
      <c r="TQY39" s="349"/>
      <c r="TQZ39" s="349"/>
      <c r="TRA39" s="349"/>
      <c r="TRB39" s="349"/>
      <c r="TRC39" s="349"/>
      <c r="TRD39" s="349"/>
      <c r="TRE39" s="349"/>
      <c r="TRF39" s="349"/>
      <c r="TRG39" s="349"/>
      <c r="TRH39" s="349"/>
      <c r="TRI39" s="349"/>
      <c r="TRJ39" s="349"/>
      <c r="TRK39" s="349"/>
      <c r="TRL39" s="349"/>
      <c r="TRM39" s="349"/>
      <c r="TRN39" s="349"/>
      <c r="TRO39" s="349"/>
      <c r="TRP39" s="349"/>
      <c r="TRQ39" s="349"/>
      <c r="TRR39" s="349"/>
      <c r="TRS39" s="349"/>
      <c r="TRT39" s="349"/>
      <c r="TRU39" s="349"/>
      <c r="TRV39" s="349"/>
      <c r="TRW39" s="349"/>
      <c r="TRX39" s="349"/>
      <c r="TRY39" s="349"/>
      <c r="TRZ39" s="349"/>
      <c r="TSA39" s="349"/>
      <c r="TSB39" s="349"/>
      <c r="TSC39" s="349"/>
      <c r="TSD39" s="349"/>
      <c r="TSE39" s="349"/>
      <c r="TSF39" s="349"/>
      <c r="TSG39" s="349"/>
      <c r="TSH39" s="349"/>
      <c r="TSI39" s="349"/>
      <c r="TSJ39" s="349"/>
      <c r="TSK39" s="349"/>
      <c r="TSL39" s="349"/>
      <c r="TSM39" s="349"/>
      <c r="TSN39" s="349"/>
      <c r="TSO39" s="349"/>
      <c r="TSP39" s="349"/>
      <c r="TSQ39" s="349"/>
      <c r="TSR39" s="349"/>
      <c r="TSS39" s="349"/>
      <c r="TST39" s="349"/>
      <c r="TSU39" s="349"/>
      <c r="TSV39" s="349"/>
      <c r="TSW39" s="349"/>
      <c r="TSX39" s="349"/>
      <c r="TSY39" s="349"/>
      <c r="TSZ39" s="349"/>
      <c r="TTA39" s="349"/>
      <c r="TTB39" s="349"/>
      <c r="TTC39" s="349"/>
      <c r="TTD39" s="349"/>
      <c r="TTE39" s="349"/>
      <c r="TTF39" s="349"/>
      <c r="TTG39" s="349"/>
      <c r="TTH39" s="349"/>
      <c r="TTI39" s="349"/>
      <c r="TTJ39" s="349"/>
      <c r="TTK39" s="349"/>
      <c r="TTL39" s="349"/>
      <c r="TTM39" s="349"/>
      <c r="TTN39" s="349"/>
      <c r="TTO39" s="349"/>
      <c r="TTP39" s="349"/>
      <c r="TTQ39" s="349"/>
      <c r="TTR39" s="349"/>
      <c r="TTS39" s="349"/>
      <c r="TTT39" s="349"/>
      <c r="TTU39" s="349"/>
      <c r="TTV39" s="349"/>
      <c r="TTW39" s="349"/>
      <c r="TTX39" s="349"/>
      <c r="TTY39" s="349"/>
      <c r="TTZ39" s="349"/>
      <c r="TUA39" s="349"/>
      <c r="TUB39" s="349"/>
      <c r="TUC39" s="349"/>
      <c r="TUD39" s="349"/>
      <c r="TUE39" s="349"/>
      <c r="TUF39" s="349"/>
      <c r="TUG39" s="349"/>
      <c r="TUH39" s="349"/>
      <c r="TUI39" s="349"/>
      <c r="TUJ39" s="349"/>
      <c r="TUK39" s="349"/>
      <c r="TUL39" s="349"/>
      <c r="TUM39" s="349"/>
      <c r="TUN39" s="349"/>
      <c r="TUO39" s="349"/>
      <c r="TUP39" s="349"/>
      <c r="TUQ39" s="349"/>
      <c r="TUR39" s="349"/>
      <c r="TUS39" s="349"/>
      <c r="TUT39" s="349"/>
      <c r="TUU39" s="349"/>
      <c r="TUV39" s="349"/>
      <c r="TUW39" s="349"/>
      <c r="TUX39" s="349"/>
      <c r="TUY39" s="349"/>
      <c r="TUZ39" s="349"/>
      <c r="TVA39" s="349"/>
      <c r="TVB39" s="349"/>
      <c r="TVC39" s="349"/>
      <c r="TVD39" s="349"/>
      <c r="TVE39" s="349"/>
      <c r="TVF39" s="349"/>
      <c r="TVG39" s="349"/>
      <c r="TVH39" s="349"/>
      <c r="TVI39" s="349"/>
      <c r="TVJ39" s="349"/>
      <c r="TVK39" s="349"/>
      <c r="TVL39" s="349"/>
      <c r="TVM39" s="349"/>
      <c r="TVN39" s="349"/>
      <c r="TVO39" s="349"/>
      <c r="TVP39" s="349"/>
      <c r="TVQ39" s="349"/>
      <c r="TVR39" s="349"/>
      <c r="TVS39" s="349"/>
      <c r="TVT39" s="349"/>
      <c r="TVU39" s="349"/>
      <c r="TVV39" s="349"/>
      <c r="TVW39" s="349"/>
      <c r="TVX39" s="349"/>
      <c r="TVY39" s="349"/>
      <c r="TVZ39" s="349"/>
      <c r="TWA39" s="349"/>
      <c r="TWB39" s="349"/>
      <c r="TWC39" s="349"/>
      <c r="TWD39" s="349"/>
      <c r="TWE39" s="349"/>
      <c r="TWF39" s="349"/>
      <c r="TWG39" s="349"/>
      <c r="TWH39" s="349"/>
      <c r="TWI39" s="349"/>
      <c r="TWJ39" s="349"/>
      <c r="TWK39" s="349"/>
      <c r="TWL39" s="349"/>
      <c r="TWM39" s="349"/>
      <c r="TWN39" s="349"/>
      <c r="TWO39" s="349"/>
      <c r="TWP39" s="349"/>
      <c r="TWQ39" s="349"/>
      <c r="TWR39" s="349"/>
      <c r="TWS39" s="349"/>
      <c r="TWT39" s="349"/>
      <c r="TWU39" s="349"/>
      <c r="TWV39" s="349"/>
      <c r="TWW39" s="349"/>
      <c r="TWX39" s="349"/>
      <c r="TWY39" s="349"/>
      <c r="TWZ39" s="349"/>
      <c r="TXA39" s="349"/>
      <c r="TXB39" s="349"/>
      <c r="TXC39" s="349"/>
      <c r="TXD39" s="349"/>
      <c r="TXE39" s="349"/>
      <c r="TXF39" s="349"/>
      <c r="TXG39" s="349"/>
      <c r="TXH39" s="349"/>
      <c r="TXI39" s="349"/>
      <c r="TXJ39" s="349"/>
      <c r="TXK39" s="349"/>
      <c r="TXL39" s="349"/>
      <c r="TXM39" s="349"/>
      <c r="TXN39" s="349"/>
      <c r="TXO39" s="349"/>
      <c r="TXP39" s="349"/>
      <c r="TXQ39" s="349"/>
      <c r="TXR39" s="349"/>
      <c r="TXS39" s="349"/>
      <c r="TXT39" s="349"/>
      <c r="TXU39" s="349"/>
      <c r="TXV39" s="349"/>
      <c r="TXW39" s="349"/>
      <c r="TXX39" s="349"/>
      <c r="TXY39" s="349"/>
      <c r="TXZ39" s="349"/>
      <c r="TYA39" s="349"/>
      <c r="TYB39" s="349"/>
      <c r="TYC39" s="349"/>
      <c r="TYD39" s="349"/>
      <c r="TYE39" s="349"/>
      <c r="TYF39" s="349"/>
      <c r="TYG39" s="349"/>
      <c r="TYH39" s="349"/>
      <c r="TYI39" s="349"/>
      <c r="TYJ39" s="349"/>
      <c r="TYK39" s="349"/>
      <c r="TYL39" s="349"/>
      <c r="TYM39" s="349"/>
      <c r="TYN39" s="349"/>
      <c r="TYO39" s="349"/>
      <c r="TYP39" s="349"/>
      <c r="TYQ39" s="349"/>
      <c r="TYR39" s="349"/>
      <c r="TYS39" s="349"/>
      <c r="TYT39" s="349"/>
      <c r="TYU39" s="349"/>
      <c r="TYV39" s="349"/>
      <c r="TYW39" s="349"/>
      <c r="TYX39" s="349"/>
      <c r="TYY39" s="349"/>
      <c r="TYZ39" s="349"/>
      <c r="TZA39" s="349"/>
      <c r="TZB39" s="349"/>
      <c r="TZC39" s="349"/>
      <c r="TZD39" s="349"/>
      <c r="TZE39" s="349"/>
      <c r="TZF39" s="349"/>
      <c r="TZG39" s="349"/>
      <c r="TZH39" s="349"/>
      <c r="TZI39" s="349"/>
      <c r="TZJ39" s="349"/>
      <c r="TZK39" s="349"/>
      <c r="TZL39" s="349"/>
      <c r="TZM39" s="349"/>
      <c r="TZN39" s="349"/>
      <c r="TZO39" s="349"/>
      <c r="TZP39" s="349"/>
      <c r="TZQ39" s="349"/>
      <c r="TZR39" s="349"/>
      <c r="TZS39" s="349"/>
      <c r="TZT39" s="349"/>
      <c r="TZU39" s="349"/>
      <c r="TZV39" s="349"/>
      <c r="TZW39" s="349"/>
      <c r="TZX39" s="349"/>
      <c r="TZY39" s="349"/>
      <c r="TZZ39" s="349"/>
      <c r="UAA39" s="349"/>
      <c r="UAB39" s="349"/>
      <c r="UAC39" s="349"/>
      <c r="UAD39" s="349"/>
      <c r="UAE39" s="349"/>
      <c r="UAF39" s="349"/>
      <c r="UAG39" s="349"/>
      <c r="UAH39" s="349"/>
      <c r="UAI39" s="349"/>
      <c r="UAJ39" s="349"/>
      <c r="UAK39" s="349"/>
      <c r="UAL39" s="349"/>
      <c r="UAM39" s="349"/>
      <c r="UAN39" s="349"/>
      <c r="UAO39" s="349"/>
      <c r="UAP39" s="349"/>
      <c r="UAQ39" s="349"/>
      <c r="UAR39" s="349"/>
      <c r="UAS39" s="349"/>
      <c r="UAT39" s="349"/>
      <c r="UAU39" s="349"/>
      <c r="UAV39" s="349"/>
      <c r="UAW39" s="349"/>
      <c r="UAX39" s="349"/>
      <c r="UAY39" s="349"/>
      <c r="UAZ39" s="349"/>
      <c r="UBA39" s="349"/>
      <c r="UBB39" s="349"/>
      <c r="UBC39" s="349"/>
      <c r="UBD39" s="349"/>
      <c r="UBE39" s="349"/>
      <c r="UBF39" s="349"/>
      <c r="UBG39" s="349"/>
      <c r="UBH39" s="349"/>
      <c r="UBI39" s="349"/>
      <c r="UBJ39" s="349"/>
      <c r="UBK39" s="349"/>
      <c r="UBL39" s="349"/>
      <c r="UBM39" s="349"/>
      <c r="UBN39" s="349"/>
      <c r="UBO39" s="349"/>
      <c r="UBP39" s="349"/>
      <c r="UBQ39" s="349"/>
      <c r="UBR39" s="349"/>
      <c r="UBS39" s="349"/>
      <c r="UBT39" s="349"/>
      <c r="UBU39" s="349"/>
      <c r="UBV39" s="349"/>
      <c r="UBW39" s="349"/>
      <c r="UBX39" s="349"/>
      <c r="UBY39" s="349"/>
      <c r="UBZ39" s="349"/>
      <c r="UCA39" s="349"/>
      <c r="UCB39" s="349"/>
      <c r="UCC39" s="349"/>
      <c r="UCD39" s="349"/>
      <c r="UCE39" s="349"/>
      <c r="UCF39" s="349"/>
      <c r="UCG39" s="349"/>
      <c r="UCH39" s="349"/>
      <c r="UCI39" s="349"/>
      <c r="UCJ39" s="349"/>
      <c r="UCK39" s="349"/>
      <c r="UCL39" s="349"/>
      <c r="UCM39" s="349"/>
      <c r="UCN39" s="349"/>
      <c r="UCO39" s="349"/>
      <c r="UCP39" s="349"/>
      <c r="UCQ39" s="349"/>
      <c r="UCR39" s="349"/>
      <c r="UCS39" s="349"/>
      <c r="UCT39" s="349"/>
      <c r="UCU39" s="349"/>
      <c r="UCV39" s="349"/>
      <c r="UCW39" s="349"/>
      <c r="UCX39" s="349"/>
      <c r="UCY39" s="349"/>
      <c r="UCZ39" s="349"/>
      <c r="UDA39" s="349"/>
      <c r="UDB39" s="349"/>
      <c r="UDC39" s="349"/>
      <c r="UDD39" s="349"/>
      <c r="UDE39" s="349"/>
      <c r="UDF39" s="349"/>
      <c r="UDG39" s="349"/>
      <c r="UDH39" s="349"/>
      <c r="UDI39" s="349"/>
      <c r="UDJ39" s="349"/>
      <c r="UDK39" s="349"/>
      <c r="UDL39" s="349"/>
      <c r="UDM39" s="349"/>
      <c r="UDN39" s="349"/>
      <c r="UDO39" s="349"/>
      <c r="UDP39" s="349"/>
      <c r="UDQ39" s="349"/>
      <c r="UDR39" s="349"/>
      <c r="UDS39" s="349"/>
      <c r="UDT39" s="349"/>
      <c r="UDU39" s="349"/>
      <c r="UDV39" s="349"/>
      <c r="UDW39" s="349"/>
      <c r="UDX39" s="349"/>
      <c r="UDY39" s="349"/>
      <c r="UDZ39" s="349"/>
      <c r="UEA39" s="349"/>
      <c r="UEB39" s="349"/>
      <c r="UEC39" s="349"/>
      <c r="UED39" s="349"/>
      <c r="UEE39" s="349"/>
      <c r="UEF39" s="349"/>
      <c r="UEG39" s="349"/>
      <c r="UEH39" s="349"/>
      <c r="UEI39" s="349"/>
      <c r="UEJ39" s="349"/>
      <c r="UEK39" s="349"/>
      <c r="UEL39" s="349"/>
      <c r="UEM39" s="349"/>
      <c r="UEN39" s="349"/>
      <c r="UEO39" s="349"/>
      <c r="UEP39" s="349"/>
      <c r="UEQ39" s="349"/>
      <c r="UER39" s="349"/>
      <c r="UES39" s="349"/>
      <c r="UET39" s="349"/>
      <c r="UEU39" s="349"/>
      <c r="UEV39" s="349"/>
      <c r="UEW39" s="349"/>
      <c r="UEX39" s="349"/>
      <c r="UEY39" s="349"/>
      <c r="UEZ39" s="349"/>
      <c r="UFA39" s="349"/>
      <c r="UFB39" s="349"/>
      <c r="UFC39" s="349"/>
      <c r="UFD39" s="349"/>
      <c r="UFE39" s="349"/>
      <c r="UFF39" s="349"/>
      <c r="UFG39" s="349"/>
      <c r="UFH39" s="349"/>
      <c r="UFI39" s="349"/>
      <c r="UFJ39" s="349"/>
      <c r="UFK39" s="349"/>
      <c r="UFL39" s="349"/>
      <c r="UFM39" s="349"/>
      <c r="UFN39" s="349"/>
      <c r="UFO39" s="349"/>
      <c r="UFP39" s="349"/>
      <c r="UFQ39" s="349"/>
      <c r="UFR39" s="349"/>
      <c r="UFS39" s="349"/>
      <c r="UFT39" s="349"/>
      <c r="UFU39" s="349"/>
      <c r="UFV39" s="349"/>
      <c r="UFW39" s="349"/>
      <c r="UFX39" s="349"/>
      <c r="UFY39" s="349"/>
      <c r="UFZ39" s="349"/>
      <c r="UGA39" s="349"/>
      <c r="UGB39" s="349"/>
      <c r="UGC39" s="349"/>
      <c r="UGD39" s="349"/>
      <c r="UGE39" s="349"/>
      <c r="UGF39" s="349"/>
      <c r="UGG39" s="349"/>
      <c r="UGH39" s="349"/>
      <c r="UGI39" s="349"/>
      <c r="UGJ39" s="349"/>
      <c r="UGK39" s="349"/>
      <c r="UGL39" s="349"/>
      <c r="UGM39" s="349"/>
      <c r="UGN39" s="349"/>
      <c r="UGO39" s="349"/>
      <c r="UGP39" s="349"/>
      <c r="UGQ39" s="349"/>
      <c r="UGR39" s="349"/>
      <c r="UGS39" s="349"/>
      <c r="UGT39" s="349"/>
      <c r="UGU39" s="349"/>
      <c r="UGV39" s="349"/>
      <c r="UGW39" s="349"/>
      <c r="UGX39" s="349"/>
      <c r="UGY39" s="349"/>
      <c r="UGZ39" s="349"/>
      <c r="UHA39" s="349"/>
      <c r="UHB39" s="349"/>
      <c r="UHC39" s="349"/>
      <c r="UHD39" s="349"/>
      <c r="UHE39" s="349"/>
      <c r="UHF39" s="349"/>
      <c r="UHG39" s="349"/>
      <c r="UHH39" s="349"/>
      <c r="UHI39" s="349"/>
      <c r="UHJ39" s="349"/>
      <c r="UHK39" s="349"/>
      <c r="UHL39" s="349"/>
      <c r="UHM39" s="349"/>
      <c r="UHN39" s="349"/>
      <c r="UHO39" s="349"/>
      <c r="UHP39" s="349"/>
      <c r="UHQ39" s="349"/>
      <c r="UHR39" s="349"/>
      <c r="UHS39" s="349"/>
      <c r="UHT39" s="349"/>
      <c r="UHU39" s="349"/>
      <c r="UHV39" s="349"/>
      <c r="UHW39" s="349"/>
      <c r="UHX39" s="349"/>
      <c r="UHY39" s="349"/>
      <c r="UHZ39" s="349"/>
      <c r="UIA39" s="349"/>
      <c r="UIB39" s="349"/>
      <c r="UIC39" s="349"/>
      <c r="UID39" s="349"/>
      <c r="UIE39" s="349"/>
      <c r="UIF39" s="349"/>
      <c r="UIG39" s="349"/>
      <c r="UIH39" s="349"/>
      <c r="UII39" s="349"/>
      <c r="UIJ39" s="349"/>
      <c r="UIK39" s="349"/>
      <c r="UIL39" s="349"/>
      <c r="UIM39" s="349"/>
      <c r="UIN39" s="349"/>
      <c r="UIO39" s="349"/>
      <c r="UIP39" s="349"/>
      <c r="UIQ39" s="349"/>
      <c r="UIR39" s="349"/>
      <c r="UIS39" s="349"/>
      <c r="UIT39" s="349"/>
      <c r="UIU39" s="349"/>
      <c r="UIV39" s="349"/>
      <c r="UIW39" s="349"/>
      <c r="UIX39" s="349"/>
      <c r="UIY39" s="349"/>
      <c r="UIZ39" s="349"/>
      <c r="UJA39" s="349"/>
      <c r="UJB39" s="349"/>
      <c r="UJC39" s="349"/>
      <c r="UJD39" s="349"/>
      <c r="UJE39" s="349"/>
      <c r="UJF39" s="349"/>
      <c r="UJG39" s="349"/>
      <c r="UJH39" s="349"/>
      <c r="UJI39" s="349"/>
      <c r="UJJ39" s="349"/>
      <c r="UJK39" s="349"/>
      <c r="UJL39" s="349"/>
      <c r="UJM39" s="349"/>
      <c r="UJN39" s="349"/>
      <c r="UJO39" s="349"/>
      <c r="UJP39" s="349"/>
      <c r="UJQ39" s="349"/>
      <c r="UJR39" s="349"/>
      <c r="UJS39" s="349"/>
      <c r="UJT39" s="349"/>
      <c r="UJU39" s="349"/>
      <c r="UJV39" s="349"/>
      <c r="UJW39" s="349"/>
      <c r="UJX39" s="349"/>
      <c r="UJY39" s="349"/>
      <c r="UJZ39" s="349"/>
      <c r="UKA39" s="349"/>
      <c r="UKB39" s="349"/>
      <c r="UKC39" s="349"/>
      <c r="UKD39" s="349"/>
      <c r="UKE39" s="349"/>
      <c r="UKF39" s="349"/>
      <c r="UKG39" s="349"/>
      <c r="UKH39" s="349"/>
      <c r="UKI39" s="349"/>
      <c r="UKJ39" s="349"/>
      <c r="UKK39" s="349"/>
      <c r="UKL39" s="349"/>
      <c r="UKM39" s="349"/>
      <c r="UKN39" s="349"/>
      <c r="UKO39" s="349"/>
      <c r="UKP39" s="349"/>
      <c r="UKQ39" s="349"/>
      <c r="UKR39" s="349"/>
      <c r="UKS39" s="349"/>
      <c r="UKT39" s="349"/>
      <c r="UKU39" s="349"/>
      <c r="UKV39" s="349"/>
      <c r="UKW39" s="349"/>
      <c r="UKX39" s="349"/>
      <c r="UKY39" s="349"/>
      <c r="UKZ39" s="349"/>
      <c r="ULA39" s="349"/>
      <c r="ULB39" s="349"/>
      <c r="ULC39" s="349"/>
      <c r="ULD39" s="349"/>
      <c r="ULE39" s="349"/>
      <c r="ULF39" s="349"/>
      <c r="ULG39" s="349"/>
      <c r="ULH39" s="349"/>
      <c r="ULI39" s="349"/>
      <c r="ULJ39" s="349"/>
      <c r="ULK39" s="349"/>
      <c r="ULL39" s="349"/>
      <c r="ULM39" s="349"/>
      <c r="ULN39" s="349"/>
      <c r="ULO39" s="349"/>
      <c r="ULP39" s="349"/>
      <c r="ULQ39" s="349"/>
      <c r="ULR39" s="349"/>
      <c r="ULS39" s="349"/>
      <c r="ULT39" s="349"/>
      <c r="ULU39" s="349"/>
      <c r="ULV39" s="349"/>
      <c r="ULW39" s="349"/>
      <c r="ULX39" s="349"/>
      <c r="ULY39" s="349"/>
      <c r="ULZ39" s="349"/>
      <c r="UMA39" s="349"/>
      <c r="UMB39" s="349"/>
      <c r="UMC39" s="349"/>
      <c r="UMD39" s="349"/>
      <c r="UME39" s="349"/>
      <c r="UMF39" s="349"/>
      <c r="UMG39" s="349"/>
      <c r="UMH39" s="349"/>
      <c r="UMI39" s="349"/>
      <c r="UMJ39" s="349"/>
      <c r="UMK39" s="349"/>
      <c r="UML39" s="349"/>
      <c r="UMM39" s="349"/>
      <c r="UMN39" s="349"/>
      <c r="UMO39" s="349"/>
      <c r="UMP39" s="349"/>
      <c r="UMQ39" s="349"/>
      <c r="UMR39" s="349"/>
      <c r="UMS39" s="349"/>
      <c r="UMT39" s="349"/>
      <c r="UMU39" s="349"/>
      <c r="UMV39" s="349"/>
      <c r="UMW39" s="349"/>
      <c r="UMX39" s="349"/>
      <c r="UMY39" s="349"/>
      <c r="UMZ39" s="349"/>
      <c r="UNA39" s="349"/>
      <c r="UNB39" s="349"/>
      <c r="UNC39" s="349"/>
      <c r="UND39" s="349"/>
      <c r="UNE39" s="349"/>
      <c r="UNF39" s="349"/>
      <c r="UNG39" s="349"/>
      <c r="UNH39" s="349"/>
      <c r="UNI39" s="349"/>
      <c r="UNJ39" s="349"/>
      <c r="UNK39" s="349"/>
      <c r="UNL39" s="349"/>
      <c r="UNM39" s="349"/>
      <c r="UNN39" s="349"/>
      <c r="UNO39" s="349"/>
      <c r="UNP39" s="349"/>
      <c r="UNQ39" s="349"/>
      <c r="UNR39" s="349"/>
      <c r="UNS39" s="349"/>
      <c r="UNT39" s="349"/>
      <c r="UNU39" s="349"/>
      <c r="UNV39" s="349"/>
      <c r="UNW39" s="349"/>
      <c r="UNX39" s="349"/>
      <c r="UNY39" s="349"/>
      <c r="UNZ39" s="349"/>
      <c r="UOA39" s="349"/>
      <c r="UOB39" s="349"/>
      <c r="UOC39" s="349"/>
      <c r="UOD39" s="349"/>
      <c r="UOE39" s="349"/>
      <c r="UOF39" s="349"/>
      <c r="UOG39" s="349"/>
      <c r="UOH39" s="349"/>
      <c r="UOI39" s="349"/>
      <c r="UOJ39" s="349"/>
      <c r="UOK39" s="349"/>
      <c r="UOL39" s="349"/>
      <c r="UOM39" s="349"/>
      <c r="UON39" s="349"/>
      <c r="UOO39" s="349"/>
      <c r="UOP39" s="349"/>
      <c r="UOQ39" s="349"/>
      <c r="UOR39" s="349"/>
      <c r="UOS39" s="349"/>
      <c r="UOT39" s="349"/>
      <c r="UOU39" s="349"/>
      <c r="UOV39" s="349"/>
      <c r="UOW39" s="349"/>
      <c r="UOX39" s="349"/>
      <c r="UOY39" s="349"/>
      <c r="UOZ39" s="349"/>
      <c r="UPA39" s="349"/>
      <c r="UPB39" s="349"/>
      <c r="UPC39" s="349"/>
      <c r="UPD39" s="349"/>
      <c r="UPE39" s="349"/>
      <c r="UPF39" s="349"/>
      <c r="UPG39" s="349"/>
      <c r="UPH39" s="349"/>
      <c r="UPI39" s="349"/>
      <c r="UPJ39" s="349"/>
      <c r="UPK39" s="349"/>
      <c r="UPL39" s="349"/>
      <c r="UPM39" s="349"/>
      <c r="UPN39" s="349"/>
      <c r="UPO39" s="349"/>
      <c r="UPP39" s="349"/>
      <c r="UPQ39" s="349"/>
      <c r="UPR39" s="349"/>
      <c r="UPS39" s="349"/>
      <c r="UPT39" s="349"/>
      <c r="UPU39" s="349"/>
      <c r="UPV39" s="349"/>
      <c r="UPW39" s="349"/>
      <c r="UPX39" s="349"/>
      <c r="UPY39" s="349"/>
      <c r="UPZ39" s="349"/>
      <c r="UQA39" s="349"/>
      <c r="UQB39" s="349"/>
      <c r="UQC39" s="349"/>
      <c r="UQD39" s="349"/>
      <c r="UQE39" s="349"/>
      <c r="UQF39" s="349"/>
      <c r="UQG39" s="349"/>
      <c r="UQH39" s="349"/>
      <c r="UQI39" s="349"/>
      <c r="UQJ39" s="349"/>
      <c r="UQK39" s="349"/>
      <c r="UQL39" s="349"/>
      <c r="UQM39" s="349"/>
      <c r="UQN39" s="349"/>
      <c r="UQO39" s="349"/>
      <c r="UQP39" s="349"/>
      <c r="UQQ39" s="349"/>
      <c r="UQR39" s="349"/>
      <c r="UQS39" s="349"/>
      <c r="UQT39" s="349"/>
      <c r="UQU39" s="349"/>
      <c r="UQV39" s="349"/>
      <c r="UQW39" s="349"/>
      <c r="UQX39" s="349"/>
      <c r="UQY39" s="349"/>
      <c r="UQZ39" s="349"/>
      <c r="URA39" s="349"/>
      <c r="URB39" s="349"/>
      <c r="URC39" s="349"/>
      <c r="URD39" s="349"/>
      <c r="URE39" s="349"/>
      <c r="URF39" s="349"/>
      <c r="URG39" s="349"/>
      <c r="URH39" s="349"/>
      <c r="URI39" s="349"/>
      <c r="URJ39" s="349"/>
      <c r="URK39" s="349"/>
      <c r="URL39" s="349"/>
      <c r="URM39" s="349"/>
      <c r="URN39" s="349"/>
      <c r="URO39" s="349"/>
      <c r="URP39" s="349"/>
      <c r="URQ39" s="349"/>
      <c r="URR39" s="349"/>
      <c r="URS39" s="349"/>
      <c r="URT39" s="349"/>
      <c r="URU39" s="349"/>
      <c r="URV39" s="349"/>
      <c r="URW39" s="349"/>
      <c r="URX39" s="349"/>
      <c r="URY39" s="349"/>
      <c r="URZ39" s="349"/>
      <c r="USA39" s="349"/>
      <c r="USB39" s="349"/>
      <c r="USC39" s="349"/>
      <c r="USD39" s="349"/>
      <c r="USE39" s="349"/>
      <c r="USF39" s="349"/>
      <c r="USG39" s="349"/>
      <c r="USH39" s="349"/>
      <c r="USI39" s="349"/>
      <c r="USJ39" s="349"/>
      <c r="USK39" s="349"/>
      <c r="USL39" s="349"/>
      <c r="USM39" s="349"/>
      <c r="USN39" s="349"/>
      <c r="USO39" s="349"/>
      <c r="USP39" s="349"/>
      <c r="USQ39" s="349"/>
      <c r="USR39" s="349"/>
      <c r="USS39" s="349"/>
      <c r="UST39" s="349"/>
      <c r="USU39" s="349"/>
      <c r="USV39" s="349"/>
      <c r="USW39" s="349"/>
      <c r="USX39" s="349"/>
      <c r="USY39" s="349"/>
      <c r="USZ39" s="349"/>
      <c r="UTA39" s="349"/>
      <c r="UTB39" s="349"/>
      <c r="UTC39" s="349"/>
      <c r="UTD39" s="349"/>
      <c r="UTE39" s="349"/>
      <c r="UTF39" s="349"/>
      <c r="UTG39" s="349"/>
      <c r="UTH39" s="349"/>
      <c r="UTI39" s="349"/>
      <c r="UTJ39" s="349"/>
      <c r="UTK39" s="349"/>
      <c r="UTL39" s="349"/>
      <c r="UTM39" s="349"/>
      <c r="UTN39" s="349"/>
      <c r="UTO39" s="349"/>
      <c r="UTP39" s="349"/>
      <c r="UTQ39" s="349"/>
      <c r="UTR39" s="349"/>
      <c r="UTS39" s="349"/>
      <c r="UTT39" s="349"/>
      <c r="UTU39" s="349"/>
      <c r="UTV39" s="349"/>
      <c r="UTW39" s="349"/>
      <c r="UTX39" s="349"/>
      <c r="UTY39" s="349"/>
      <c r="UTZ39" s="349"/>
      <c r="UUA39" s="349"/>
      <c r="UUB39" s="349"/>
      <c r="UUC39" s="349"/>
      <c r="UUD39" s="349"/>
      <c r="UUE39" s="349"/>
      <c r="UUF39" s="349"/>
      <c r="UUG39" s="349"/>
      <c r="UUH39" s="349"/>
      <c r="UUI39" s="349"/>
      <c r="UUJ39" s="349"/>
      <c r="UUK39" s="349"/>
      <c r="UUL39" s="349"/>
      <c r="UUM39" s="349"/>
      <c r="UUN39" s="349"/>
      <c r="UUO39" s="349"/>
      <c r="UUP39" s="349"/>
      <c r="UUQ39" s="349"/>
      <c r="UUR39" s="349"/>
      <c r="UUS39" s="349"/>
      <c r="UUT39" s="349"/>
      <c r="UUU39" s="349"/>
      <c r="UUV39" s="349"/>
      <c r="UUW39" s="349"/>
      <c r="UUX39" s="349"/>
      <c r="UUY39" s="349"/>
      <c r="UUZ39" s="349"/>
      <c r="UVA39" s="349"/>
      <c r="UVB39" s="349"/>
      <c r="UVC39" s="349"/>
      <c r="UVD39" s="349"/>
      <c r="UVE39" s="349"/>
      <c r="UVF39" s="349"/>
      <c r="UVG39" s="349"/>
      <c r="UVH39" s="349"/>
      <c r="UVI39" s="349"/>
      <c r="UVJ39" s="349"/>
      <c r="UVK39" s="349"/>
      <c r="UVL39" s="349"/>
      <c r="UVM39" s="349"/>
      <c r="UVN39" s="349"/>
      <c r="UVO39" s="349"/>
      <c r="UVP39" s="349"/>
      <c r="UVQ39" s="349"/>
      <c r="UVR39" s="349"/>
      <c r="UVS39" s="349"/>
      <c r="UVT39" s="349"/>
      <c r="UVU39" s="349"/>
      <c r="UVV39" s="349"/>
      <c r="UVW39" s="349"/>
      <c r="UVX39" s="349"/>
      <c r="UVY39" s="349"/>
      <c r="UVZ39" s="349"/>
      <c r="UWA39" s="349"/>
      <c r="UWB39" s="349"/>
      <c r="UWC39" s="349"/>
      <c r="UWD39" s="349"/>
      <c r="UWE39" s="349"/>
      <c r="UWF39" s="349"/>
      <c r="UWG39" s="349"/>
      <c r="UWH39" s="349"/>
      <c r="UWI39" s="349"/>
      <c r="UWJ39" s="349"/>
      <c r="UWK39" s="349"/>
      <c r="UWL39" s="349"/>
      <c r="UWM39" s="349"/>
      <c r="UWN39" s="349"/>
      <c r="UWO39" s="349"/>
      <c r="UWP39" s="349"/>
      <c r="UWQ39" s="349"/>
      <c r="UWR39" s="349"/>
      <c r="UWS39" s="349"/>
      <c r="UWT39" s="349"/>
      <c r="UWU39" s="349"/>
      <c r="UWV39" s="349"/>
      <c r="UWW39" s="349"/>
      <c r="UWX39" s="349"/>
      <c r="UWY39" s="349"/>
      <c r="UWZ39" s="349"/>
      <c r="UXA39" s="349"/>
      <c r="UXB39" s="349"/>
      <c r="UXC39" s="349"/>
      <c r="UXD39" s="349"/>
      <c r="UXE39" s="349"/>
      <c r="UXF39" s="349"/>
      <c r="UXG39" s="349"/>
      <c r="UXH39" s="349"/>
      <c r="UXI39" s="349"/>
      <c r="UXJ39" s="349"/>
      <c r="UXK39" s="349"/>
      <c r="UXL39" s="349"/>
      <c r="UXM39" s="349"/>
      <c r="UXN39" s="349"/>
      <c r="UXO39" s="349"/>
      <c r="UXP39" s="349"/>
      <c r="UXQ39" s="349"/>
      <c r="UXR39" s="349"/>
      <c r="UXS39" s="349"/>
      <c r="UXT39" s="349"/>
      <c r="UXU39" s="349"/>
      <c r="UXV39" s="349"/>
      <c r="UXW39" s="349"/>
      <c r="UXX39" s="349"/>
      <c r="UXY39" s="349"/>
      <c r="UXZ39" s="349"/>
      <c r="UYA39" s="349"/>
      <c r="UYB39" s="349"/>
      <c r="UYC39" s="349"/>
      <c r="UYD39" s="349"/>
      <c r="UYE39" s="349"/>
      <c r="UYF39" s="349"/>
      <c r="UYG39" s="349"/>
      <c r="UYH39" s="349"/>
      <c r="UYI39" s="349"/>
      <c r="UYJ39" s="349"/>
      <c r="UYK39" s="349"/>
      <c r="UYL39" s="349"/>
      <c r="UYM39" s="349"/>
      <c r="UYN39" s="349"/>
      <c r="UYO39" s="349"/>
      <c r="UYP39" s="349"/>
      <c r="UYQ39" s="349"/>
      <c r="UYR39" s="349"/>
      <c r="UYS39" s="349"/>
      <c r="UYT39" s="349"/>
      <c r="UYU39" s="349"/>
      <c r="UYV39" s="349"/>
      <c r="UYW39" s="349"/>
      <c r="UYX39" s="349"/>
      <c r="UYY39" s="349"/>
      <c r="UYZ39" s="349"/>
      <c r="UZA39" s="349"/>
      <c r="UZB39" s="349"/>
      <c r="UZC39" s="349"/>
      <c r="UZD39" s="349"/>
      <c r="UZE39" s="349"/>
      <c r="UZF39" s="349"/>
      <c r="UZG39" s="349"/>
      <c r="UZH39" s="349"/>
      <c r="UZI39" s="349"/>
      <c r="UZJ39" s="349"/>
      <c r="UZK39" s="349"/>
      <c r="UZL39" s="349"/>
      <c r="UZM39" s="349"/>
      <c r="UZN39" s="349"/>
      <c r="UZO39" s="349"/>
      <c r="UZP39" s="349"/>
      <c r="UZQ39" s="349"/>
      <c r="UZR39" s="349"/>
      <c r="UZS39" s="349"/>
      <c r="UZT39" s="349"/>
      <c r="UZU39" s="349"/>
      <c r="UZV39" s="349"/>
      <c r="UZW39" s="349"/>
      <c r="UZX39" s="349"/>
      <c r="UZY39" s="349"/>
      <c r="UZZ39" s="349"/>
      <c r="VAA39" s="349"/>
      <c r="VAB39" s="349"/>
      <c r="VAC39" s="349"/>
      <c r="VAD39" s="349"/>
      <c r="VAE39" s="349"/>
      <c r="VAF39" s="349"/>
      <c r="VAG39" s="349"/>
      <c r="VAH39" s="349"/>
      <c r="VAI39" s="349"/>
      <c r="VAJ39" s="349"/>
      <c r="VAK39" s="349"/>
      <c r="VAL39" s="349"/>
      <c r="VAM39" s="349"/>
      <c r="VAN39" s="349"/>
      <c r="VAO39" s="349"/>
      <c r="VAP39" s="349"/>
      <c r="VAQ39" s="349"/>
      <c r="VAR39" s="349"/>
      <c r="VAS39" s="349"/>
      <c r="VAT39" s="349"/>
      <c r="VAU39" s="349"/>
      <c r="VAV39" s="349"/>
      <c r="VAW39" s="349"/>
      <c r="VAX39" s="349"/>
      <c r="VAY39" s="349"/>
      <c r="VAZ39" s="349"/>
      <c r="VBA39" s="349"/>
      <c r="VBB39" s="349"/>
      <c r="VBC39" s="349"/>
      <c r="VBD39" s="349"/>
      <c r="VBE39" s="349"/>
      <c r="VBF39" s="349"/>
      <c r="VBG39" s="349"/>
      <c r="VBH39" s="349"/>
      <c r="VBI39" s="349"/>
      <c r="VBJ39" s="349"/>
      <c r="VBK39" s="349"/>
      <c r="VBL39" s="349"/>
      <c r="VBM39" s="349"/>
      <c r="VBN39" s="349"/>
      <c r="VBO39" s="349"/>
      <c r="VBP39" s="349"/>
      <c r="VBQ39" s="349"/>
      <c r="VBR39" s="349"/>
      <c r="VBS39" s="349"/>
      <c r="VBT39" s="349"/>
      <c r="VBU39" s="349"/>
      <c r="VBV39" s="349"/>
      <c r="VBW39" s="349"/>
      <c r="VBX39" s="349"/>
      <c r="VBY39" s="349"/>
      <c r="VBZ39" s="349"/>
      <c r="VCA39" s="349"/>
      <c r="VCB39" s="349"/>
      <c r="VCC39" s="349"/>
      <c r="VCD39" s="349"/>
      <c r="VCE39" s="349"/>
      <c r="VCF39" s="349"/>
      <c r="VCG39" s="349"/>
      <c r="VCH39" s="349"/>
      <c r="VCI39" s="349"/>
      <c r="VCJ39" s="349"/>
      <c r="VCK39" s="349"/>
      <c r="VCL39" s="349"/>
      <c r="VCM39" s="349"/>
      <c r="VCN39" s="349"/>
      <c r="VCO39" s="349"/>
      <c r="VCP39" s="349"/>
      <c r="VCQ39" s="349"/>
      <c r="VCR39" s="349"/>
      <c r="VCS39" s="349"/>
      <c r="VCT39" s="349"/>
      <c r="VCU39" s="349"/>
      <c r="VCV39" s="349"/>
      <c r="VCW39" s="349"/>
      <c r="VCX39" s="349"/>
      <c r="VCY39" s="349"/>
      <c r="VCZ39" s="349"/>
      <c r="VDA39" s="349"/>
      <c r="VDB39" s="349"/>
      <c r="VDC39" s="349"/>
      <c r="VDD39" s="349"/>
      <c r="VDE39" s="349"/>
      <c r="VDF39" s="349"/>
      <c r="VDG39" s="349"/>
      <c r="VDH39" s="349"/>
      <c r="VDI39" s="349"/>
      <c r="VDJ39" s="349"/>
      <c r="VDK39" s="349"/>
      <c r="VDL39" s="349"/>
      <c r="VDM39" s="349"/>
      <c r="VDN39" s="349"/>
      <c r="VDO39" s="349"/>
      <c r="VDP39" s="349"/>
      <c r="VDQ39" s="349"/>
      <c r="VDR39" s="349"/>
      <c r="VDS39" s="349"/>
      <c r="VDT39" s="349"/>
      <c r="VDU39" s="349"/>
      <c r="VDV39" s="349"/>
      <c r="VDW39" s="349"/>
      <c r="VDX39" s="349"/>
      <c r="VDY39" s="349"/>
      <c r="VDZ39" s="349"/>
      <c r="VEA39" s="349"/>
      <c r="VEB39" s="349"/>
      <c r="VEC39" s="349"/>
      <c r="VED39" s="349"/>
      <c r="VEE39" s="349"/>
      <c r="VEF39" s="349"/>
      <c r="VEG39" s="349"/>
      <c r="VEH39" s="349"/>
      <c r="VEI39" s="349"/>
      <c r="VEJ39" s="349"/>
      <c r="VEK39" s="349"/>
      <c r="VEL39" s="349"/>
      <c r="VEM39" s="349"/>
      <c r="VEN39" s="349"/>
      <c r="VEO39" s="349"/>
      <c r="VEP39" s="349"/>
      <c r="VEQ39" s="349"/>
      <c r="VER39" s="349"/>
      <c r="VES39" s="349"/>
      <c r="VET39" s="349"/>
      <c r="VEU39" s="349"/>
      <c r="VEV39" s="349"/>
      <c r="VEW39" s="349"/>
      <c r="VEX39" s="349"/>
      <c r="VEY39" s="349"/>
      <c r="VEZ39" s="349"/>
      <c r="VFA39" s="349"/>
      <c r="VFB39" s="349"/>
      <c r="VFC39" s="349"/>
      <c r="VFD39" s="349"/>
      <c r="VFE39" s="349"/>
      <c r="VFF39" s="349"/>
      <c r="VFG39" s="349"/>
      <c r="VFH39" s="349"/>
      <c r="VFI39" s="349"/>
      <c r="VFJ39" s="349"/>
      <c r="VFK39" s="349"/>
      <c r="VFL39" s="349"/>
      <c r="VFM39" s="349"/>
      <c r="VFN39" s="349"/>
      <c r="VFO39" s="349"/>
      <c r="VFP39" s="349"/>
      <c r="VFQ39" s="349"/>
      <c r="VFR39" s="349"/>
      <c r="VFS39" s="349"/>
      <c r="VFT39" s="349"/>
      <c r="VFU39" s="349"/>
      <c r="VFV39" s="349"/>
      <c r="VFW39" s="349"/>
      <c r="VFX39" s="349"/>
      <c r="VFY39" s="349"/>
      <c r="VFZ39" s="349"/>
      <c r="VGA39" s="349"/>
      <c r="VGB39" s="349"/>
      <c r="VGC39" s="349"/>
      <c r="VGD39" s="349"/>
      <c r="VGE39" s="349"/>
      <c r="VGF39" s="349"/>
      <c r="VGG39" s="349"/>
      <c r="VGH39" s="349"/>
      <c r="VGI39" s="349"/>
      <c r="VGJ39" s="349"/>
      <c r="VGK39" s="349"/>
      <c r="VGL39" s="349"/>
      <c r="VGM39" s="349"/>
      <c r="VGN39" s="349"/>
      <c r="VGO39" s="349"/>
      <c r="VGP39" s="349"/>
      <c r="VGQ39" s="349"/>
      <c r="VGR39" s="349"/>
      <c r="VGS39" s="349"/>
      <c r="VGT39" s="349"/>
      <c r="VGU39" s="349"/>
      <c r="VGV39" s="349"/>
      <c r="VGW39" s="349"/>
      <c r="VGX39" s="349"/>
      <c r="VGY39" s="349"/>
      <c r="VGZ39" s="349"/>
      <c r="VHA39" s="349"/>
      <c r="VHB39" s="349"/>
      <c r="VHC39" s="349"/>
      <c r="VHD39" s="349"/>
      <c r="VHE39" s="349"/>
      <c r="VHF39" s="349"/>
      <c r="VHG39" s="349"/>
      <c r="VHH39" s="349"/>
      <c r="VHI39" s="349"/>
      <c r="VHJ39" s="349"/>
      <c r="VHK39" s="349"/>
      <c r="VHL39" s="349"/>
      <c r="VHM39" s="349"/>
      <c r="VHN39" s="349"/>
      <c r="VHO39" s="349"/>
      <c r="VHP39" s="349"/>
      <c r="VHQ39" s="349"/>
      <c r="VHR39" s="349"/>
      <c r="VHS39" s="349"/>
      <c r="VHT39" s="349"/>
      <c r="VHU39" s="349"/>
      <c r="VHV39" s="349"/>
      <c r="VHW39" s="349"/>
      <c r="VHX39" s="349"/>
      <c r="VHY39" s="349"/>
      <c r="VHZ39" s="349"/>
      <c r="VIA39" s="349"/>
      <c r="VIB39" s="349"/>
      <c r="VIC39" s="349"/>
      <c r="VID39" s="349"/>
      <c r="VIE39" s="349"/>
      <c r="VIF39" s="349"/>
      <c r="VIG39" s="349"/>
      <c r="VIH39" s="349"/>
      <c r="VII39" s="349"/>
      <c r="VIJ39" s="349"/>
      <c r="VIK39" s="349"/>
      <c r="VIL39" s="349"/>
      <c r="VIM39" s="349"/>
      <c r="VIN39" s="349"/>
      <c r="VIO39" s="349"/>
      <c r="VIP39" s="349"/>
      <c r="VIQ39" s="349"/>
      <c r="VIR39" s="349"/>
      <c r="VIS39" s="349"/>
      <c r="VIT39" s="349"/>
      <c r="VIU39" s="349"/>
      <c r="VIV39" s="349"/>
      <c r="VIW39" s="349"/>
      <c r="VIX39" s="349"/>
      <c r="VIY39" s="349"/>
      <c r="VIZ39" s="349"/>
      <c r="VJA39" s="349"/>
      <c r="VJB39" s="349"/>
      <c r="VJC39" s="349"/>
      <c r="VJD39" s="349"/>
      <c r="VJE39" s="349"/>
      <c r="VJF39" s="349"/>
      <c r="VJG39" s="349"/>
      <c r="VJH39" s="349"/>
      <c r="VJI39" s="349"/>
      <c r="VJJ39" s="349"/>
      <c r="VJK39" s="349"/>
      <c r="VJL39" s="349"/>
      <c r="VJM39" s="349"/>
      <c r="VJN39" s="349"/>
      <c r="VJO39" s="349"/>
      <c r="VJP39" s="349"/>
      <c r="VJQ39" s="349"/>
      <c r="VJR39" s="349"/>
      <c r="VJS39" s="349"/>
      <c r="VJT39" s="349"/>
      <c r="VJU39" s="349"/>
      <c r="VJV39" s="349"/>
      <c r="VJW39" s="349"/>
      <c r="VJX39" s="349"/>
      <c r="VJY39" s="349"/>
      <c r="VJZ39" s="349"/>
      <c r="VKA39" s="349"/>
      <c r="VKB39" s="349"/>
      <c r="VKC39" s="349"/>
      <c r="VKD39" s="349"/>
      <c r="VKE39" s="349"/>
      <c r="VKF39" s="349"/>
      <c r="VKG39" s="349"/>
      <c r="VKH39" s="349"/>
      <c r="VKI39" s="349"/>
      <c r="VKJ39" s="349"/>
      <c r="VKK39" s="349"/>
      <c r="VKL39" s="349"/>
      <c r="VKM39" s="349"/>
      <c r="VKN39" s="349"/>
      <c r="VKO39" s="349"/>
      <c r="VKP39" s="349"/>
      <c r="VKQ39" s="349"/>
      <c r="VKR39" s="349"/>
      <c r="VKS39" s="349"/>
      <c r="VKT39" s="349"/>
      <c r="VKU39" s="349"/>
      <c r="VKV39" s="349"/>
      <c r="VKW39" s="349"/>
      <c r="VKX39" s="349"/>
      <c r="VKY39" s="349"/>
      <c r="VKZ39" s="349"/>
      <c r="VLA39" s="349"/>
      <c r="VLB39" s="349"/>
      <c r="VLC39" s="349"/>
      <c r="VLD39" s="349"/>
      <c r="VLE39" s="349"/>
      <c r="VLF39" s="349"/>
      <c r="VLG39" s="349"/>
      <c r="VLH39" s="349"/>
      <c r="VLI39" s="349"/>
      <c r="VLJ39" s="349"/>
      <c r="VLK39" s="349"/>
      <c r="VLL39" s="349"/>
      <c r="VLM39" s="349"/>
      <c r="VLN39" s="349"/>
      <c r="VLO39" s="349"/>
      <c r="VLP39" s="349"/>
      <c r="VLQ39" s="349"/>
      <c r="VLR39" s="349"/>
      <c r="VLS39" s="349"/>
      <c r="VLT39" s="349"/>
      <c r="VLU39" s="349"/>
      <c r="VLV39" s="349"/>
      <c r="VLW39" s="349"/>
      <c r="VLX39" s="349"/>
      <c r="VLY39" s="349"/>
      <c r="VLZ39" s="349"/>
      <c r="VMA39" s="349"/>
      <c r="VMB39" s="349"/>
      <c r="VMC39" s="349"/>
      <c r="VMD39" s="349"/>
      <c r="VME39" s="349"/>
      <c r="VMF39" s="349"/>
      <c r="VMG39" s="349"/>
      <c r="VMH39" s="349"/>
      <c r="VMI39" s="349"/>
      <c r="VMJ39" s="349"/>
      <c r="VMK39" s="349"/>
      <c r="VML39" s="349"/>
      <c r="VMM39" s="349"/>
      <c r="VMN39" s="349"/>
      <c r="VMO39" s="349"/>
      <c r="VMP39" s="349"/>
      <c r="VMQ39" s="349"/>
      <c r="VMR39" s="349"/>
      <c r="VMS39" s="349"/>
      <c r="VMT39" s="349"/>
      <c r="VMU39" s="349"/>
      <c r="VMV39" s="349"/>
      <c r="VMW39" s="349"/>
      <c r="VMX39" s="349"/>
      <c r="VMY39" s="349"/>
      <c r="VMZ39" s="349"/>
      <c r="VNA39" s="349"/>
      <c r="VNB39" s="349"/>
      <c r="VNC39" s="349"/>
      <c r="VND39" s="349"/>
      <c r="VNE39" s="349"/>
      <c r="VNF39" s="349"/>
      <c r="VNG39" s="349"/>
      <c r="VNH39" s="349"/>
      <c r="VNI39" s="349"/>
      <c r="VNJ39" s="349"/>
      <c r="VNK39" s="349"/>
      <c r="VNL39" s="349"/>
      <c r="VNM39" s="349"/>
      <c r="VNN39" s="349"/>
      <c r="VNO39" s="349"/>
      <c r="VNP39" s="349"/>
      <c r="VNQ39" s="349"/>
      <c r="VNR39" s="349"/>
      <c r="VNS39" s="349"/>
      <c r="VNT39" s="349"/>
      <c r="VNU39" s="349"/>
      <c r="VNV39" s="349"/>
      <c r="VNW39" s="349"/>
      <c r="VNX39" s="349"/>
      <c r="VNY39" s="349"/>
      <c r="VNZ39" s="349"/>
      <c r="VOA39" s="349"/>
      <c r="VOB39" s="349"/>
      <c r="VOC39" s="349"/>
      <c r="VOD39" s="349"/>
      <c r="VOE39" s="349"/>
      <c r="VOF39" s="349"/>
      <c r="VOG39" s="349"/>
      <c r="VOH39" s="349"/>
      <c r="VOI39" s="349"/>
      <c r="VOJ39" s="349"/>
      <c r="VOK39" s="349"/>
      <c r="VOL39" s="349"/>
      <c r="VOM39" s="349"/>
      <c r="VON39" s="349"/>
      <c r="VOO39" s="349"/>
      <c r="VOP39" s="349"/>
      <c r="VOQ39" s="349"/>
      <c r="VOR39" s="349"/>
      <c r="VOS39" s="349"/>
      <c r="VOT39" s="349"/>
      <c r="VOU39" s="349"/>
      <c r="VOV39" s="349"/>
      <c r="VOW39" s="349"/>
      <c r="VOX39" s="349"/>
      <c r="VOY39" s="349"/>
      <c r="VOZ39" s="349"/>
      <c r="VPA39" s="349"/>
      <c r="VPB39" s="349"/>
      <c r="VPC39" s="349"/>
      <c r="VPD39" s="349"/>
      <c r="VPE39" s="349"/>
      <c r="VPF39" s="349"/>
      <c r="VPG39" s="349"/>
      <c r="VPH39" s="349"/>
      <c r="VPI39" s="349"/>
      <c r="VPJ39" s="349"/>
      <c r="VPK39" s="349"/>
      <c r="VPL39" s="349"/>
      <c r="VPM39" s="349"/>
      <c r="VPN39" s="349"/>
      <c r="VPO39" s="349"/>
      <c r="VPP39" s="349"/>
      <c r="VPQ39" s="349"/>
      <c r="VPR39" s="349"/>
      <c r="VPS39" s="349"/>
      <c r="VPT39" s="349"/>
      <c r="VPU39" s="349"/>
      <c r="VPV39" s="349"/>
      <c r="VPW39" s="349"/>
      <c r="VPX39" s="349"/>
      <c r="VPY39" s="349"/>
      <c r="VPZ39" s="349"/>
      <c r="VQA39" s="349"/>
      <c r="VQB39" s="349"/>
      <c r="VQC39" s="349"/>
      <c r="VQD39" s="349"/>
      <c r="VQE39" s="349"/>
      <c r="VQF39" s="349"/>
      <c r="VQG39" s="349"/>
      <c r="VQH39" s="349"/>
      <c r="VQI39" s="349"/>
      <c r="VQJ39" s="349"/>
      <c r="VQK39" s="349"/>
      <c r="VQL39" s="349"/>
      <c r="VQM39" s="349"/>
      <c r="VQN39" s="349"/>
      <c r="VQO39" s="349"/>
      <c r="VQP39" s="349"/>
      <c r="VQQ39" s="349"/>
      <c r="VQR39" s="349"/>
      <c r="VQS39" s="349"/>
      <c r="VQT39" s="349"/>
      <c r="VQU39" s="349"/>
      <c r="VQV39" s="349"/>
      <c r="VQW39" s="349"/>
      <c r="VQX39" s="349"/>
      <c r="VQY39" s="349"/>
      <c r="VQZ39" s="349"/>
      <c r="VRA39" s="349"/>
      <c r="VRB39" s="349"/>
      <c r="VRC39" s="349"/>
      <c r="VRD39" s="349"/>
      <c r="VRE39" s="349"/>
      <c r="VRF39" s="349"/>
      <c r="VRG39" s="349"/>
      <c r="VRH39" s="349"/>
      <c r="VRI39" s="349"/>
      <c r="VRJ39" s="349"/>
      <c r="VRK39" s="349"/>
      <c r="VRL39" s="349"/>
      <c r="VRM39" s="349"/>
      <c r="VRN39" s="349"/>
      <c r="VRO39" s="349"/>
      <c r="VRP39" s="349"/>
      <c r="VRQ39" s="349"/>
      <c r="VRR39" s="349"/>
      <c r="VRS39" s="349"/>
      <c r="VRT39" s="349"/>
      <c r="VRU39" s="349"/>
      <c r="VRV39" s="349"/>
      <c r="VRW39" s="349"/>
      <c r="VRX39" s="349"/>
      <c r="VRY39" s="349"/>
      <c r="VRZ39" s="349"/>
      <c r="VSA39" s="349"/>
      <c r="VSB39" s="349"/>
      <c r="VSC39" s="349"/>
      <c r="VSD39" s="349"/>
      <c r="VSE39" s="349"/>
      <c r="VSF39" s="349"/>
      <c r="VSG39" s="349"/>
      <c r="VSH39" s="349"/>
      <c r="VSI39" s="349"/>
      <c r="VSJ39" s="349"/>
      <c r="VSK39" s="349"/>
      <c r="VSL39" s="349"/>
      <c r="VSM39" s="349"/>
      <c r="VSN39" s="349"/>
      <c r="VSO39" s="349"/>
      <c r="VSP39" s="349"/>
      <c r="VSQ39" s="349"/>
      <c r="VSR39" s="349"/>
      <c r="VSS39" s="349"/>
      <c r="VST39" s="349"/>
      <c r="VSU39" s="349"/>
      <c r="VSV39" s="349"/>
      <c r="VSW39" s="349"/>
      <c r="VSX39" s="349"/>
      <c r="VSY39" s="349"/>
      <c r="VSZ39" s="349"/>
      <c r="VTA39" s="349"/>
      <c r="VTB39" s="349"/>
      <c r="VTC39" s="349"/>
      <c r="VTD39" s="349"/>
      <c r="VTE39" s="349"/>
      <c r="VTF39" s="349"/>
      <c r="VTG39" s="349"/>
      <c r="VTH39" s="349"/>
      <c r="VTI39" s="349"/>
      <c r="VTJ39" s="349"/>
      <c r="VTK39" s="349"/>
      <c r="VTL39" s="349"/>
      <c r="VTM39" s="349"/>
      <c r="VTN39" s="349"/>
      <c r="VTO39" s="349"/>
      <c r="VTP39" s="349"/>
      <c r="VTQ39" s="349"/>
      <c r="VTR39" s="349"/>
      <c r="VTS39" s="349"/>
      <c r="VTT39" s="349"/>
      <c r="VTU39" s="349"/>
      <c r="VTV39" s="349"/>
      <c r="VTW39" s="349"/>
      <c r="VTX39" s="349"/>
      <c r="VTY39" s="349"/>
      <c r="VTZ39" s="349"/>
      <c r="VUA39" s="349"/>
      <c r="VUB39" s="349"/>
      <c r="VUC39" s="349"/>
      <c r="VUD39" s="349"/>
      <c r="VUE39" s="349"/>
      <c r="VUF39" s="349"/>
      <c r="VUG39" s="349"/>
      <c r="VUH39" s="349"/>
      <c r="VUI39" s="349"/>
      <c r="VUJ39" s="349"/>
      <c r="VUK39" s="349"/>
      <c r="VUL39" s="349"/>
      <c r="VUM39" s="349"/>
      <c r="VUN39" s="349"/>
      <c r="VUO39" s="349"/>
      <c r="VUP39" s="349"/>
      <c r="VUQ39" s="349"/>
      <c r="VUR39" s="349"/>
      <c r="VUS39" s="349"/>
      <c r="VUT39" s="349"/>
      <c r="VUU39" s="349"/>
      <c r="VUV39" s="349"/>
      <c r="VUW39" s="349"/>
      <c r="VUX39" s="349"/>
      <c r="VUY39" s="349"/>
      <c r="VUZ39" s="349"/>
      <c r="VVA39" s="349"/>
      <c r="VVB39" s="349"/>
      <c r="VVC39" s="349"/>
      <c r="VVD39" s="349"/>
      <c r="VVE39" s="349"/>
      <c r="VVF39" s="349"/>
      <c r="VVG39" s="349"/>
      <c r="VVH39" s="349"/>
      <c r="VVI39" s="349"/>
      <c r="VVJ39" s="349"/>
      <c r="VVK39" s="349"/>
      <c r="VVL39" s="349"/>
      <c r="VVM39" s="349"/>
      <c r="VVN39" s="349"/>
      <c r="VVO39" s="349"/>
      <c r="VVP39" s="349"/>
      <c r="VVQ39" s="349"/>
      <c r="VVR39" s="349"/>
      <c r="VVS39" s="349"/>
      <c r="VVT39" s="349"/>
      <c r="VVU39" s="349"/>
      <c r="VVV39" s="349"/>
      <c r="VVW39" s="349"/>
      <c r="VVX39" s="349"/>
      <c r="VVY39" s="349"/>
      <c r="VVZ39" s="349"/>
      <c r="VWA39" s="349"/>
      <c r="VWB39" s="349"/>
      <c r="VWC39" s="349"/>
      <c r="VWD39" s="349"/>
      <c r="VWE39" s="349"/>
      <c r="VWF39" s="349"/>
      <c r="VWG39" s="349"/>
      <c r="VWH39" s="349"/>
      <c r="VWI39" s="349"/>
      <c r="VWJ39" s="349"/>
      <c r="VWK39" s="349"/>
      <c r="VWL39" s="349"/>
      <c r="VWM39" s="349"/>
      <c r="VWN39" s="349"/>
      <c r="VWO39" s="349"/>
      <c r="VWP39" s="349"/>
      <c r="VWQ39" s="349"/>
      <c r="VWR39" s="349"/>
      <c r="VWS39" s="349"/>
      <c r="VWT39" s="349"/>
      <c r="VWU39" s="349"/>
      <c r="VWV39" s="349"/>
      <c r="VWW39" s="349"/>
      <c r="VWX39" s="349"/>
      <c r="VWY39" s="349"/>
      <c r="VWZ39" s="349"/>
      <c r="VXA39" s="349"/>
      <c r="VXB39" s="349"/>
      <c r="VXC39" s="349"/>
      <c r="VXD39" s="349"/>
      <c r="VXE39" s="349"/>
      <c r="VXF39" s="349"/>
      <c r="VXG39" s="349"/>
      <c r="VXH39" s="349"/>
      <c r="VXI39" s="349"/>
      <c r="VXJ39" s="349"/>
      <c r="VXK39" s="349"/>
      <c r="VXL39" s="349"/>
      <c r="VXM39" s="349"/>
      <c r="VXN39" s="349"/>
      <c r="VXO39" s="349"/>
      <c r="VXP39" s="349"/>
      <c r="VXQ39" s="349"/>
      <c r="VXR39" s="349"/>
      <c r="VXS39" s="349"/>
      <c r="VXT39" s="349"/>
      <c r="VXU39" s="349"/>
      <c r="VXV39" s="349"/>
      <c r="VXW39" s="349"/>
      <c r="VXX39" s="349"/>
      <c r="VXY39" s="349"/>
      <c r="VXZ39" s="349"/>
      <c r="VYA39" s="349"/>
      <c r="VYB39" s="349"/>
      <c r="VYC39" s="349"/>
      <c r="VYD39" s="349"/>
      <c r="VYE39" s="349"/>
      <c r="VYF39" s="349"/>
      <c r="VYG39" s="349"/>
      <c r="VYH39" s="349"/>
      <c r="VYI39" s="349"/>
      <c r="VYJ39" s="349"/>
      <c r="VYK39" s="349"/>
      <c r="VYL39" s="349"/>
      <c r="VYM39" s="349"/>
      <c r="VYN39" s="349"/>
      <c r="VYO39" s="349"/>
      <c r="VYP39" s="349"/>
      <c r="VYQ39" s="349"/>
      <c r="VYR39" s="349"/>
      <c r="VYS39" s="349"/>
      <c r="VYT39" s="349"/>
      <c r="VYU39" s="349"/>
      <c r="VYV39" s="349"/>
      <c r="VYW39" s="349"/>
      <c r="VYX39" s="349"/>
      <c r="VYY39" s="349"/>
      <c r="VYZ39" s="349"/>
      <c r="VZA39" s="349"/>
      <c r="VZB39" s="349"/>
      <c r="VZC39" s="349"/>
      <c r="VZD39" s="349"/>
      <c r="VZE39" s="349"/>
      <c r="VZF39" s="349"/>
      <c r="VZG39" s="349"/>
      <c r="VZH39" s="349"/>
      <c r="VZI39" s="349"/>
      <c r="VZJ39" s="349"/>
      <c r="VZK39" s="349"/>
      <c r="VZL39" s="349"/>
      <c r="VZM39" s="349"/>
      <c r="VZN39" s="349"/>
      <c r="VZO39" s="349"/>
      <c r="VZP39" s="349"/>
      <c r="VZQ39" s="349"/>
      <c r="VZR39" s="349"/>
      <c r="VZS39" s="349"/>
      <c r="VZT39" s="349"/>
      <c r="VZU39" s="349"/>
      <c r="VZV39" s="349"/>
      <c r="VZW39" s="349"/>
      <c r="VZX39" s="349"/>
      <c r="VZY39" s="349"/>
      <c r="VZZ39" s="349"/>
      <c r="WAA39" s="349"/>
      <c r="WAB39" s="349"/>
      <c r="WAC39" s="349"/>
      <c r="WAD39" s="349"/>
      <c r="WAE39" s="349"/>
      <c r="WAF39" s="349"/>
      <c r="WAG39" s="349"/>
      <c r="WAH39" s="349"/>
      <c r="WAI39" s="349"/>
      <c r="WAJ39" s="349"/>
      <c r="WAK39" s="349"/>
      <c r="WAL39" s="349"/>
      <c r="WAM39" s="349"/>
      <c r="WAN39" s="349"/>
      <c r="WAO39" s="349"/>
      <c r="WAP39" s="349"/>
      <c r="WAQ39" s="349"/>
      <c r="WAR39" s="349"/>
      <c r="WAS39" s="349"/>
      <c r="WAT39" s="349"/>
      <c r="WAU39" s="349"/>
      <c r="WAV39" s="349"/>
      <c r="WAW39" s="349"/>
      <c r="WAX39" s="349"/>
      <c r="WAY39" s="349"/>
      <c r="WAZ39" s="349"/>
      <c r="WBA39" s="349"/>
      <c r="WBB39" s="349"/>
      <c r="WBC39" s="349"/>
      <c r="WBD39" s="349"/>
      <c r="WBE39" s="349"/>
      <c r="WBF39" s="349"/>
      <c r="WBG39" s="349"/>
      <c r="WBH39" s="349"/>
      <c r="WBI39" s="349"/>
      <c r="WBJ39" s="349"/>
      <c r="WBK39" s="349"/>
      <c r="WBL39" s="349"/>
      <c r="WBM39" s="349"/>
      <c r="WBN39" s="349"/>
      <c r="WBO39" s="349"/>
      <c r="WBP39" s="349"/>
      <c r="WBQ39" s="349"/>
      <c r="WBR39" s="349"/>
      <c r="WBS39" s="349"/>
      <c r="WBT39" s="349"/>
      <c r="WBU39" s="349"/>
      <c r="WBV39" s="349"/>
      <c r="WBW39" s="349"/>
      <c r="WBX39" s="349"/>
      <c r="WBY39" s="349"/>
      <c r="WBZ39" s="349"/>
      <c r="WCA39" s="349"/>
      <c r="WCB39" s="349"/>
      <c r="WCC39" s="349"/>
      <c r="WCD39" s="349"/>
      <c r="WCE39" s="349"/>
      <c r="WCF39" s="349"/>
      <c r="WCG39" s="349"/>
      <c r="WCH39" s="349"/>
      <c r="WCI39" s="349"/>
      <c r="WCJ39" s="349"/>
      <c r="WCK39" s="349"/>
      <c r="WCL39" s="349"/>
      <c r="WCM39" s="349"/>
      <c r="WCN39" s="349"/>
      <c r="WCO39" s="349"/>
      <c r="WCP39" s="349"/>
      <c r="WCQ39" s="349"/>
      <c r="WCR39" s="349"/>
      <c r="WCS39" s="349"/>
      <c r="WCT39" s="349"/>
      <c r="WCU39" s="349"/>
      <c r="WCV39" s="349"/>
      <c r="WCW39" s="349"/>
      <c r="WCX39" s="349"/>
      <c r="WCY39" s="349"/>
      <c r="WCZ39" s="349"/>
      <c r="WDA39" s="349"/>
      <c r="WDB39" s="349"/>
      <c r="WDC39" s="349"/>
      <c r="WDD39" s="349"/>
      <c r="WDE39" s="349"/>
      <c r="WDF39" s="349"/>
      <c r="WDG39" s="349"/>
      <c r="WDH39" s="349"/>
      <c r="WDI39" s="349"/>
      <c r="WDJ39" s="349"/>
      <c r="WDK39" s="349"/>
      <c r="WDL39" s="349"/>
      <c r="WDM39" s="349"/>
      <c r="WDN39" s="349"/>
      <c r="WDO39" s="349"/>
      <c r="WDP39" s="349"/>
      <c r="WDQ39" s="349"/>
      <c r="WDR39" s="349"/>
      <c r="WDS39" s="349"/>
      <c r="WDT39" s="349"/>
      <c r="WDU39" s="349"/>
      <c r="WDV39" s="349"/>
      <c r="WDW39" s="349"/>
      <c r="WDX39" s="349"/>
      <c r="WDY39" s="349"/>
      <c r="WDZ39" s="349"/>
      <c r="WEA39" s="349"/>
      <c r="WEB39" s="349"/>
      <c r="WEC39" s="349"/>
      <c r="WED39" s="349"/>
      <c r="WEE39" s="349"/>
      <c r="WEF39" s="349"/>
      <c r="WEG39" s="349"/>
      <c r="WEH39" s="349"/>
      <c r="WEI39" s="349"/>
      <c r="WEJ39" s="349"/>
      <c r="WEK39" s="349"/>
      <c r="WEL39" s="349"/>
      <c r="WEM39" s="349"/>
      <c r="WEN39" s="349"/>
      <c r="WEO39" s="349"/>
      <c r="WEP39" s="349"/>
      <c r="WEQ39" s="349"/>
      <c r="WER39" s="349"/>
      <c r="WES39" s="349"/>
      <c r="WET39" s="349"/>
      <c r="WEU39" s="349"/>
      <c r="WEV39" s="349"/>
      <c r="WEW39" s="349"/>
      <c r="WEX39" s="349"/>
      <c r="WEY39" s="349"/>
      <c r="WEZ39" s="349"/>
      <c r="WFA39" s="349"/>
      <c r="WFB39" s="349"/>
      <c r="WFC39" s="349"/>
      <c r="WFD39" s="349"/>
      <c r="WFE39" s="349"/>
      <c r="WFF39" s="349"/>
      <c r="WFG39" s="349"/>
      <c r="WFH39" s="349"/>
      <c r="WFI39" s="349"/>
      <c r="WFJ39" s="349"/>
      <c r="WFK39" s="349"/>
      <c r="WFL39" s="349"/>
      <c r="WFM39" s="349"/>
      <c r="WFN39" s="349"/>
      <c r="WFO39" s="349"/>
      <c r="WFP39" s="349"/>
      <c r="WFQ39" s="349"/>
      <c r="WFR39" s="349"/>
      <c r="WFS39" s="349"/>
      <c r="WFT39" s="349"/>
      <c r="WFU39" s="349"/>
      <c r="WFV39" s="349"/>
      <c r="WFW39" s="349"/>
      <c r="WFX39" s="349"/>
      <c r="WFY39" s="349"/>
      <c r="WFZ39" s="349"/>
      <c r="WGA39" s="349"/>
      <c r="WGB39" s="349"/>
      <c r="WGC39" s="349"/>
      <c r="WGD39" s="349"/>
      <c r="WGE39" s="349"/>
      <c r="WGF39" s="349"/>
      <c r="WGG39" s="349"/>
      <c r="WGH39" s="349"/>
      <c r="WGI39" s="349"/>
      <c r="WGJ39" s="349"/>
      <c r="WGK39" s="349"/>
      <c r="WGL39" s="349"/>
      <c r="WGM39" s="349"/>
      <c r="WGN39" s="349"/>
      <c r="WGO39" s="349"/>
      <c r="WGP39" s="349"/>
      <c r="WGQ39" s="349"/>
      <c r="WGR39" s="349"/>
      <c r="WGS39" s="349"/>
      <c r="WGT39" s="349"/>
      <c r="WGU39" s="349"/>
      <c r="WGV39" s="349"/>
      <c r="WGW39" s="349"/>
      <c r="WGX39" s="349"/>
      <c r="WGY39" s="349"/>
      <c r="WGZ39" s="349"/>
      <c r="WHA39" s="349"/>
      <c r="WHB39" s="349"/>
      <c r="WHC39" s="349"/>
      <c r="WHD39" s="349"/>
      <c r="WHE39" s="349"/>
      <c r="WHF39" s="349"/>
      <c r="WHG39" s="349"/>
      <c r="WHH39" s="349"/>
      <c r="WHI39" s="349"/>
      <c r="WHJ39" s="349"/>
      <c r="WHK39" s="349"/>
      <c r="WHL39" s="349"/>
      <c r="WHM39" s="349"/>
      <c r="WHN39" s="349"/>
      <c r="WHO39" s="349"/>
      <c r="WHP39" s="349"/>
      <c r="WHQ39" s="349"/>
      <c r="WHR39" s="349"/>
      <c r="WHS39" s="349"/>
      <c r="WHT39" s="349"/>
      <c r="WHU39" s="349"/>
      <c r="WHV39" s="349"/>
      <c r="WHW39" s="349"/>
      <c r="WHX39" s="349"/>
      <c r="WHY39" s="349"/>
      <c r="WHZ39" s="349"/>
      <c r="WIA39" s="349"/>
      <c r="WIB39" s="349"/>
      <c r="WIC39" s="349"/>
      <c r="WID39" s="349"/>
      <c r="WIE39" s="349"/>
      <c r="WIF39" s="349"/>
      <c r="WIG39" s="349"/>
      <c r="WIH39" s="349"/>
      <c r="WII39" s="349"/>
      <c r="WIJ39" s="349"/>
      <c r="WIK39" s="349"/>
      <c r="WIL39" s="349"/>
      <c r="WIM39" s="349"/>
      <c r="WIN39" s="349"/>
      <c r="WIO39" s="349"/>
      <c r="WIP39" s="349"/>
      <c r="WIQ39" s="349"/>
      <c r="WIR39" s="349"/>
      <c r="WIS39" s="349"/>
      <c r="WIT39" s="349"/>
      <c r="WIU39" s="349"/>
      <c r="WIV39" s="349"/>
      <c r="WIW39" s="349"/>
      <c r="WIX39" s="349"/>
      <c r="WIY39" s="349"/>
      <c r="WIZ39" s="349"/>
      <c r="WJA39" s="349"/>
      <c r="WJB39" s="349"/>
      <c r="WJC39" s="349"/>
      <c r="WJD39" s="349"/>
      <c r="WJE39" s="349"/>
      <c r="WJF39" s="349"/>
      <c r="WJG39" s="349"/>
      <c r="WJH39" s="349"/>
      <c r="WJI39" s="349"/>
      <c r="WJJ39" s="349"/>
      <c r="WJK39" s="349"/>
      <c r="WJL39" s="349"/>
      <c r="WJM39" s="349"/>
      <c r="WJN39" s="349"/>
      <c r="WJO39" s="349"/>
      <c r="WJP39" s="349"/>
      <c r="WJQ39" s="349"/>
      <c r="WJR39" s="349"/>
      <c r="WJS39" s="349"/>
      <c r="WJT39" s="349"/>
      <c r="WJU39" s="349"/>
      <c r="WJV39" s="349"/>
      <c r="WJW39" s="349"/>
      <c r="WJX39" s="349"/>
      <c r="WJY39" s="349"/>
      <c r="WJZ39" s="349"/>
      <c r="WKA39" s="349"/>
      <c r="WKB39" s="349"/>
      <c r="WKC39" s="349"/>
      <c r="WKD39" s="349"/>
      <c r="WKE39" s="349"/>
      <c r="WKF39" s="349"/>
      <c r="WKG39" s="349"/>
      <c r="WKH39" s="349"/>
      <c r="WKI39" s="349"/>
      <c r="WKJ39" s="349"/>
      <c r="WKK39" s="349"/>
      <c r="WKL39" s="349"/>
      <c r="WKM39" s="349"/>
      <c r="WKN39" s="349"/>
      <c r="WKO39" s="349"/>
      <c r="WKP39" s="349"/>
      <c r="WKQ39" s="349"/>
      <c r="WKR39" s="349"/>
      <c r="WKS39" s="349"/>
      <c r="WKT39" s="349"/>
      <c r="WKU39" s="349"/>
      <c r="WKV39" s="349"/>
      <c r="WKW39" s="349"/>
      <c r="WKX39" s="349"/>
      <c r="WKY39" s="349"/>
      <c r="WKZ39" s="349"/>
      <c r="WLA39" s="349"/>
      <c r="WLB39" s="349"/>
      <c r="WLC39" s="349"/>
      <c r="WLD39" s="349"/>
      <c r="WLE39" s="349"/>
      <c r="WLF39" s="349"/>
      <c r="WLG39" s="349"/>
      <c r="WLH39" s="349"/>
      <c r="WLI39" s="349"/>
      <c r="WLJ39" s="349"/>
      <c r="WLK39" s="349"/>
      <c r="WLL39" s="349"/>
      <c r="WLM39" s="349"/>
      <c r="WLN39" s="349"/>
      <c r="WLO39" s="349"/>
      <c r="WLP39" s="349"/>
      <c r="WLQ39" s="349"/>
      <c r="WLR39" s="349"/>
      <c r="WLS39" s="349"/>
      <c r="WLT39" s="349"/>
      <c r="WLU39" s="349"/>
      <c r="WLV39" s="349"/>
      <c r="WLW39" s="349"/>
      <c r="WLX39" s="349"/>
      <c r="WLY39" s="349"/>
      <c r="WLZ39" s="349"/>
      <c r="WMA39" s="349"/>
      <c r="WMB39" s="349"/>
      <c r="WMC39" s="349"/>
      <c r="WMD39" s="349"/>
      <c r="WME39" s="349"/>
      <c r="WMF39" s="349"/>
      <c r="WMG39" s="349"/>
      <c r="WMH39" s="349"/>
      <c r="WMI39" s="349"/>
      <c r="WMJ39" s="349"/>
      <c r="WMK39" s="349"/>
      <c r="WML39" s="349"/>
      <c r="WMM39" s="349"/>
      <c r="WMN39" s="349"/>
      <c r="WMO39" s="349"/>
      <c r="WMP39" s="349"/>
      <c r="WMQ39" s="349"/>
      <c r="WMR39" s="349"/>
      <c r="WMS39" s="349"/>
      <c r="WMT39" s="349"/>
      <c r="WMU39" s="349"/>
      <c r="WMV39" s="349"/>
      <c r="WMW39" s="349"/>
      <c r="WMX39" s="349"/>
      <c r="WMY39" s="349"/>
      <c r="WMZ39" s="349"/>
      <c r="WNA39" s="349"/>
      <c r="WNB39" s="349"/>
      <c r="WNC39" s="349"/>
      <c r="WND39" s="349"/>
      <c r="WNE39" s="349"/>
      <c r="WNF39" s="349"/>
      <c r="WNG39" s="349"/>
      <c r="WNH39" s="349"/>
      <c r="WNI39" s="349"/>
      <c r="WNJ39" s="349"/>
      <c r="WNK39" s="349"/>
      <c r="WNL39" s="349"/>
      <c r="WNM39" s="349"/>
      <c r="WNN39" s="349"/>
      <c r="WNO39" s="349"/>
      <c r="WNP39" s="349"/>
      <c r="WNQ39" s="349"/>
      <c r="WNR39" s="349"/>
      <c r="WNS39" s="349"/>
      <c r="WNT39" s="349"/>
      <c r="WNU39" s="349"/>
      <c r="WNV39" s="349"/>
      <c r="WNW39" s="349"/>
      <c r="WNX39" s="349"/>
      <c r="WNY39" s="349"/>
      <c r="WNZ39" s="349"/>
      <c r="WOA39" s="349"/>
      <c r="WOB39" s="349"/>
      <c r="WOC39" s="349"/>
      <c r="WOD39" s="349"/>
      <c r="WOE39" s="349"/>
      <c r="WOF39" s="349"/>
      <c r="WOG39" s="349"/>
      <c r="WOH39" s="349"/>
      <c r="WOI39" s="349"/>
      <c r="WOJ39" s="349"/>
      <c r="WOK39" s="349"/>
      <c r="WOL39" s="349"/>
      <c r="WOM39" s="349"/>
      <c r="WON39" s="349"/>
      <c r="WOO39" s="349"/>
      <c r="WOP39" s="349"/>
      <c r="WOQ39" s="349"/>
      <c r="WOR39" s="349"/>
      <c r="WOS39" s="349"/>
      <c r="WOT39" s="349"/>
      <c r="WOU39" s="349"/>
      <c r="WOV39" s="349"/>
      <c r="WOW39" s="349"/>
      <c r="WOX39" s="349"/>
      <c r="WOY39" s="349"/>
      <c r="WOZ39" s="349"/>
      <c r="WPA39" s="349"/>
      <c r="WPB39" s="349"/>
      <c r="WPC39" s="349"/>
      <c r="WPD39" s="349"/>
      <c r="WPE39" s="349"/>
      <c r="WPF39" s="349"/>
      <c r="WPG39" s="349"/>
      <c r="WPH39" s="349"/>
      <c r="WPI39" s="349"/>
      <c r="WPJ39" s="349"/>
      <c r="WPK39" s="349"/>
      <c r="WPL39" s="349"/>
      <c r="WPM39" s="349"/>
      <c r="WPN39" s="349"/>
      <c r="WPO39" s="349"/>
      <c r="WPP39" s="349"/>
      <c r="WPQ39" s="349"/>
      <c r="WPR39" s="349"/>
      <c r="WPS39" s="349"/>
      <c r="WPT39" s="349"/>
      <c r="WPU39" s="349"/>
      <c r="WPV39" s="349"/>
      <c r="WPW39" s="349"/>
      <c r="WPX39" s="349"/>
      <c r="WPY39" s="349"/>
      <c r="WPZ39" s="349"/>
      <c r="WQA39" s="349"/>
      <c r="WQB39" s="349"/>
      <c r="WQC39" s="349"/>
      <c r="WQD39" s="349"/>
      <c r="WQE39" s="349"/>
      <c r="WQF39" s="349"/>
      <c r="WQG39" s="349"/>
      <c r="WQH39" s="349"/>
      <c r="WQI39" s="349"/>
      <c r="WQJ39" s="349"/>
      <c r="WQK39" s="349"/>
      <c r="WQL39" s="349"/>
      <c r="WQM39" s="349"/>
      <c r="WQN39" s="349"/>
      <c r="WQO39" s="349"/>
      <c r="WQP39" s="349"/>
      <c r="WQQ39" s="349"/>
      <c r="WQR39" s="349"/>
      <c r="WQS39" s="349"/>
      <c r="WQT39" s="349"/>
      <c r="WQU39" s="349"/>
      <c r="WQV39" s="349"/>
      <c r="WQW39" s="349"/>
      <c r="WQX39" s="349"/>
      <c r="WQY39" s="349"/>
      <c r="WQZ39" s="349"/>
      <c r="WRA39" s="349"/>
      <c r="WRB39" s="349"/>
      <c r="WRC39" s="349"/>
      <c r="WRD39" s="349"/>
      <c r="WRE39" s="349"/>
      <c r="WRF39" s="349"/>
      <c r="WRG39" s="349"/>
      <c r="WRH39" s="349"/>
      <c r="WRI39" s="349"/>
      <c r="WRJ39" s="349"/>
      <c r="WRK39" s="349"/>
      <c r="WRL39" s="349"/>
      <c r="WRM39" s="349"/>
      <c r="WRN39" s="349"/>
      <c r="WRO39" s="349"/>
      <c r="WRP39" s="349"/>
      <c r="WRQ39" s="349"/>
      <c r="WRR39" s="349"/>
      <c r="WRS39" s="349"/>
      <c r="WRT39" s="349"/>
      <c r="WRU39" s="349"/>
      <c r="WRV39" s="349"/>
      <c r="WRW39" s="349"/>
      <c r="WRX39" s="349"/>
      <c r="WRY39" s="349"/>
      <c r="WRZ39" s="349"/>
      <c r="WSA39" s="349"/>
      <c r="WSB39" s="349"/>
      <c r="WSC39" s="349"/>
      <c r="WSD39" s="349"/>
      <c r="WSE39" s="349"/>
      <c r="WSF39" s="349"/>
      <c r="WSG39" s="349"/>
      <c r="WSH39" s="349"/>
      <c r="WSI39" s="349"/>
      <c r="WSJ39" s="349"/>
      <c r="WSK39" s="349"/>
      <c r="WSL39" s="349"/>
      <c r="WSM39" s="349"/>
      <c r="WSN39" s="349"/>
      <c r="WSO39" s="349"/>
      <c r="WSP39" s="349"/>
      <c r="WSQ39" s="349"/>
      <c r="WSR39" s="349"/>
      <c r="WSS39" s="349"/>
      <c r="WST39" s="349"/>
      <c r="WSU39" s="349"/>
      <c r="WSV39" s="349"/>
      <c r="WSW39" s="349"/>
      <c r="WSX39" s="349"/>
      <c r="WSY39" s="349"/>
      <c r="WSZ39" s="349"/>
      <c r="WTA39" s="349"/>
      <c r="WTB39" s="349"/>
      <c r="WTC39" s="349"/>
      <c r="WTD39" s="349"/>
      <c r="WTE39" s="349"/>
      <c r="WTF39" s="349"/>
      <c r="WTG39" s="349"/>
      <c r="WTH39" s="349"/>
      <c r="WTI39" s="349"/>
      <c r="WTJ39" s="349"/>
      <c r="WTK39" s="349"/>
      <c r="WTL39" s="349"/>
      <c r="WTM39" s="349"/>
      <c r="WTN39" s="349"/>
      <c r="WTO39" s="349"/>
      <c r="WTP39" s="349"/>
      <c r="WTQ39" s="349"/>
      <c r="WTR39" s="349"/>
      <c r="WTS39" s="349"/>
      <c r="WTT39" s="349"/>
      <c r="WTU39" s="349"/>
      <c r="WTV39" s="349"/>
      <c r="WTW39" s="349"/>
      <c r="WTX39" s="349"/>
      <c r="WTY39" s="349"/>
      <c r="WTZ39" s="349"/>
      <c r="WUA39" s="349"/>
      <c r="WUB39" s="349"/>
      <c r="WUC39" s="349"/>
      <c r="WUD39" s="349"/>
      <c r="WUE39" s="349"/>
      <c r="WUF39" s="349"/>
      <c r="WUG39" s="349"/>
      <c r="WUH39" s="349"/>
      <c r="WUI39" s="349"/>
      <c r="WUJ39" s="349"/>
      <c r="WUK39" s="349"/>
      <c r="WUL39" s="349"/>
      <c r="WUM39" s="349"/>
      <c r="WUN39" s="349"/>
      <c r="WUO39" s="349"/>
      <c r="WUP39" s="349"/>
      <c r="WUQ39" s="349"/>
      <c r="WUR39" s="349"/>
      <c r="WUS39" s="349"/>
      <c r="WUT39" s="349"/>
      <c r="WUU39" s="349"/>
      <c r="WUV39" s="349"/>
      <c r="WUW39" s="349"/>
      <c r="WUX39" s="349"/>
      <c r="WUY39" s="349"/>
      <c r="WUZ39" s="349"/>
      <c r="WVA39" s="349"/>
      <c r="WVB39" s="349"/>
      <c r="WVC39" s="349"/>
      <c r="WVD39" s="349"/>
      <c r="WVE39" s="349"/>
      <c r="WVF39" s="349"/>
      <c r="WVG39" s="349"/>
      <c r="WVH39" s="349"/>
      <c r="WVI39" s="349"/>
      <c r="WVJ39" s="349"/>
      <c r="WVK39" s="349"/>
      <c r="WVL39" s="349"/>
      <c r="WVM39" s="349"/>
      <c r="WVN39" s="349"/>
      <c r="WVO39" s="349"/>
      <c r="WVP39" s="349"/>
      <c r="WVQ39" s="349"/>
      <c r="WVR39" s="349"/>
      <c r="WVS39" s="349"/>
      <c r="WVT39" s="349"/>
      <c r="WVU39" s="349"/>
      <c r="WVV39" s="349"/>
    </row>
  </sheetData>
  <mergeCells count="37">
    <mergeCell ref="A27:C30"/>
    <mergeCell ref="D27:E30"/>
    <mergeCell ref="F27:G30"/>
    <mergeCell ref="H27:L30"/>
    <mergeCell ref="A31:C31"/>
    <mergeCell ref="D31:E31"/>
    <mergeCell ref="F31:G31"/>
    <mergeCell ref="H31:L31"/>
    <mergeCell ref="D26:E26"/>
    <mergeCell ref="F26:G26"/>
    <mergeCell ref="H26:J26"/>
    <mergeCell ref="A18:C18"/>
    <mergeCell ref="E18:H18"/>
    <mergeCell ref="A19:D20"/>
    <mergeCell ref="E19:I20"/>
    <mergeCell ref="A21:C21"/>
    <mergeCell ref="E21:I21"/>
    <mergeCell ref="A22:D23"/>
    <mergeCell ref="A24:L24"/>
    <mergeCell ref="A25:L25"/>
    <mergeCell ref="A13:L13"/>
    <mergeCell ref="A14:L15"/>
    <mergeCell ref="A16:L16"/>
    <mergeCell ref="E17:J17"/>
    <mergeCell ref="A6:L7"/>
    <mergeCell ref="A8:L8"/>
    <mergeCell ref="A9:L9"/>
    <mergeCell ref="A11:I11"/>
    <mergeCell ref="J11:L11"/>
    <mergeCell ref="A12:L12"/>
    <mergeCell ref="A10:L10"/>
    <mergeCell ref="A5:L5"/>
    <mergeCell ref="I3:L3"/>
    <mergeCell ref="A1:I1"/>
    <mergeCell ref="K1:L1"/>
    <mergeCell ref="A2:L2"/>
    <mergeCell ref="A3:H3"/>
  </mergeCells>
  <printOptions horizontalCentered="1"/>
  <pageMargins left="0.19685039370078741" right="0.19685039370078741" top="0.39370078740157483" bottom="0.59055118110236227" header="0" footer="0.19685039370078741"/>
  <pageSetup paperSize="9" orientation="portrait" r:id="rId1"/>
  <headerFooter>
    <oddFooter>&amp;L&amp;"Arial,Regular"&amp;8&amp;K00-014        Die Raten sind gültig ab 01.01.2024; Änderungen vorbehalten.
        Alle Preise verstehen sich in CHF ohne Mehrwertsteuer, Zölle, Steuern und sonstige Abgaben.
&amp;R&amp;G</oddFooter>
  </headerFooter>
  <drawing r:id="rId2"/>
  <legacyDrawingHF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5"/>
    <pageSetUpPr fitToPage="1"/>
  </sheetPr>
  <dimension ref="B1:P247"/>
  <sheetViews>
    <sheetView showGridLines="0" view="pageBreakPreview" topLeftCell="A61" zoomScale="130" zoomScaleNormal="100" zoomScaleSheetLayoutView="130" zoomScalePageLayoutView="115" workbookViewId="0">
      <selection activeCell="O48" sqref="O48"/>
    </sheetView>
  </sheetViews>
  <sheetFormatPr defaultColWidth="9.25" defaultRowHeight="11.1" customHeight="1"/>
  <cols>
    <col min="1" max="1" width="1.125" style="164" customWidth="1"/>
    <col min="2" max="2" width="0.875" style="164" customWidth="1"/>
    <col min="3" max="3" width="25.375" style="164" customWidth="1"/>
    <col min="4" max="4" width="40" style="164" customWidth="1"/>
    <col min="5" max="5" width="11.625" style="164" customWidth="1"/>
    <col min="6" max="6" width="13.75" style="164" customWidth="1"/>
    <col min="7" max="7" width="12.75" style="164" bestFit="1" customWidth="1"/>
    <col min="8" max="8" width="0.875" style="164" customWidth="1"/>
    <col min="9" max="9" width="3.125" style="164" customWidth="1"/>
    <col min="10" max="232" width="9.25" style="164" customWidth="1"/>
    <col min="233" max="16384" width="9.25" style="164"/>
  </cols>
  <sheetData>
    <row r="1" spans="2:7" ht="11.1" customHeight="1">
      <c r="C1" s="196" t="s">
        <v>1087</v>
      </c>
      <c r="D1" s="195"/>
      <c r="E1" s="195"/>
      <c r="F1" s="195"/>
      <c r="G1" s="198" t="s">
        <v>885</v>
      </c>
    </row>
    <row r="2" spans="2:7" ht="11.1" customHeight="1">
      <c r="C2" s="197"/>
      <c r="D2" s="195"/>
      <c r="E2" s="195"/>
      <c r="F2" s="195"/>
    </row>
    <row r="3" spans="2:7" ht="25.5" customHeight="1">
      <c r="C3" s="555" t="s">
        <v>983</v>
      </c>
      <c r="D3" s="555"/>
      <c r="E3" s="555"/>
      <c r="F3" s="556" t="s">
        <v>778</v>
      </c>
      <c r="G3" s="556"/>
    </row>
    <row r="4" spans="2:7" s="283" customFormat="1" ht="44.25" customHeight="1">
      <c r="C4" s="559" t="s">
        <v>855</v>
      </c>
      <c r="D4" s="559"/>
      <c r="E4" s="559"/>
      <c r="F4" s="559"/>
      <c r="G4" s="559"/>
    </row>
    <row r="5" spans="2:7" ht="3.75" customHeight="1"/>
    <row r="6" spans="2:7" ht="11.1" customHeight="1">
      <c r="C6" s="558" t="s">
        <v>786</v>
      </c>
      <c r="D6" s="558"/>
      <c r="E6" s="558"/>
      <c r="F6" s="195"/>
      <c r="G6" s="195"/>
    </row>
    <row r="7" spans="2:7" ht="3.75" customHeight="1">
      <c r="B7" s="243"/>
      <c r="C7" s="195"/>
      <c r="D7" s="195"/>
      <c r="E7" s="195"/>
      <c r="F7" s="195"/>
      <c r="G7" s="195"/>
    </row>
    <row r="8" spans="2:7" ht="11.1" customHeight="1">
      <c r="B8" s="243"/>
      <c r="C8" s="563" t="s">
        <v>790</v>
      </c>
      <c r="D8" s="557" t="s">
        <v>658</v>
      </c>
      <c r="E8" s="557"/>
      <c r="F8" s="206" t="s">
        <v>100</v>
      </c>
      <c r="G8" s="554" t="s">
        <v>676</v>
      </c>
    </row>
    <row r="9" spans="2:7" ht="11.1" customHeight="1">
      <c r="B9" s="243"/>
      <c r="C9" s="563"/>
      <c r="D9" s="557"/>
      <c r="E9" s="557"/>
      <c r="F9" s="211"/>
      <c r="G9" s="554"/>
    </row>
    <row r="10" spans="2:7" ht="1.5" customHeight="1">
      <c r="B10" s="243"/>
      <c r="C10" s="217"/>
      <c r="D10" s="218"/>
      <c r="E10" s="218"/>
      <c r="F10" s="218"/>
      <c r="G10" s="218"/>
    </row>
    <row r="11" spans="2:7" ht="11.25" customHeight="1">
      <c r="B11" s="243"/>
      <c r="C11" s="207" t="s">
        <v>791</v>
      </c>
      <c r="D11" s="547" t="s">
        <v>1</v>
      </c>
      <c r="E11" s="547"/>
      <c r="F11" s="206" t="s">
        <v>100</v>
      </c>
      <c r="G11" s="205">
        <v>8</v>
      </c>
    </row>
    <row r="12" spans="2:7" ht="1.5" customHeight="1">
      <c r="B12" s="243"/>
      <c r="C12" s="217"/>
      <c r="D12" s="219"/>
      <c r="E12" s="219"/>
      <c r="F12" s="218"/>
      <c r="G12" s="218"/>
    </row>
    <row r="13" spans="2:7" ht="11.25" customHeight="1">
      <c r="B13" s="243"/>
      <c r="C13" s="208" t="s">
        <v>792</v>
      </c>
      <c r="D13" s="547" t="s">
        <v>2</v>
      </c>
      <c r="E13" s="547"/>
      <c r="F13" s="206" t="s">
        <v>102</v>
      </c>
      <c r="G13" s="205">
        <v>4</v>
      </c>
    </row>
    <row r="14" spans="2:7" ht="1.5" customHeight="1">
      <c r="B14" s="243"/>
      <c r="C14" s="217"/>
      <c r="D14" s="212"/>
      <c r="E14" s="212"/>
      <c r="F14" s="218"/>
      <c r="G14" s="218"/>
    </row>
    <row r="15" spans="2:7" ht="11.25" customHeight="1">
      <c r="B15" s="243"/>
      <c r="C15" s="208" t="s">
        <v>793</v>
      </c>
      <c r="D15" s="547" t="s">
        <v>101</v>
      </c>
      <c r="E15" s="547"/>
      <c r="F15" s="206" t="s">
        <v>100</v>
      </c>
      <c r="G15" s="205">
        <v>25</v>
      </c>
    </row>
    <row r="16" spans="2:7" ht="1.5" customHeight="1">
      <c r="B16" s="243"/>
      <c r="C16" s="217"/>
      <c r="D16" s="220"/>
      <c r="E16" s="220"/>
      <c r="F16" s="218"/>
      <c r="G16" s="218"/>
    </row>
    <row r="17" spans="2:7" ht="11.25" customHeight="1">
      <c r="B17" s="243"/>
      <c r="C17" s="208" t="s">
        <v>794</v>
      </c>
      <c r="D17" s="547" t="s">
        <v>3</v>
      </c>
      <c r="E17" s="547"/>
      <c r="F17" s="410" t="s">
        <v>100</v>
      </c>
      <c r="G17" s="409">
        <v>10</v>
      </c>
    </row>
    <row r="18" spans="2:7" ht="1.5" customHeight="1">
      <c r="B18" s="243"/>
      <c r="C18" s="217"/>
      <c r="D18" s="220"/>
      <c r="E18" s="220"/>
      <c r="F18" s="218"/>
      <c r="G18" s="218"/>
    </row>
    <row r="19" spans="2:7" ht="11.25" customHeight="1">
      <c r="B19" s="247"/>
      <c r="C19" s="207" t="s">
        <v>795</v>
      </c>
      <c r="D19" s="547" t="s">
        <v>656</v>
      </c>
      <c r="E19" s="547"/>
      <c r="F19" s="206" t="s">
        <v>674</v>
      </c>
      <c r="G19" s="205">
        <v>0.6</v>
      </c>
    </row>
    <row r="20" spans="2:7" s="248" customFormat="1" ht="1.5" customHeight="1">
      <c r="B20" s="249"/>
      <c r="C20" s="221"/>
      <c r="D20" s="213"/>
      <c r="E20" s="213"/>
      <c r="F20" s="222"/>
      <c r="G20" s="222"/>
    </row>
    <row r="21" spans="2:7" ht="34.5" customHeight="1">
      <c r="B21" s="247"/>
      <c r="C21" s="207" t="s">
        <v>796</v>
      </c>
      <c r="D21" s="547" t="s">
        <v>651</v>
      </c>
      <c r="E21" s="547"/>
      <c r="F21" s="206" t="s">
        <v>675</v>
      </c>
      <c r="G21" s="205" t="s">
        <v>652</v>
      </c>
    </row>
    <row r="22" spans="2:7" s="248" customFormat="1" ht="3.75" customHeight="1">
      <c r="B22" s="249"/>
      <c r="C22" s="221"/>
      <c r="D22" s="213"/>
      <c r="E22" s="213"/>
      <c r="F22" s="222"/>
      <c r="G22" s="222"/>
    </row>
    <row r="23" spans="2:7" ht="10.5" customHeight="1">
      <c r="B23" s="243"/>
      <c r="C23" s="552" t="s">
        <v>787</v>
      </c>
      <c r="D23" s="552"/>
      <c r="E23" s="552"/>
      <c r="F23" s="223"/>
      <c r="G23" s="223"/>
    </row>
    <row r="24" spans="2:7" ht="3.75" customHeight="1">
      <c r="B24" s="243"/>
      <c r="C24" s="224"/>
      <c r="D24" s="215"/>
      <c r="E24" s="215"/>
      <c r="F24" s="223"/>
      <c r="G24" s="223"/>
    </row>
    <row r="25" spans="2:7" ht="18.75" customHeight="1">
      <c r="B25" s="243"/>
      <c r="C25" s="562" t="s">
        <v>975</v>
      </c>
      <c r="D25" s="562"/>
      <c r="E25" s="562"/>
      <c r="F25" s="562"/>
      <c r="G25" s="562"/>
    </row>
    <row r="26" spans="2:7" ht="5.25" customHeight="1">
      <c r="B26" s="243"/>
      <c r="C26" s="224"/>
      <c r="D26" s="215"/>
      <c r="E26" s="215"/>
      <c r="F26" s="223"/>
      <c r="G26" s="223"/>
    </row>
    <row r="27" spans="2:7" ht="11.1" customHeight="1">
      <c r="C27" s="208" t="s">
        <v>858</v>
      </c>
      <c r="D27" s="547" t="s">
        <v>857</v>
      </c>
      <c r="E27" s="547"/>
      <c r="F27" s="548" t="s">
        <v>100</v>
      </c>
      <c r="G27" s="549">
        <v>50</v>
      </c>
    </row>
    <row r="28" spans="2:7" ht="19.5" customHeight="1">
      <c r="C28" s="425" t="s">
        <v>1014</v>
      </c>
      <c r="D28" s="547"/>
      <c r="E28" s="547"/>
      <c r="F28" s="548"/>
      <c r="G28" s="549"/>
    </row>
    <row r="29" spans="2:7" ht="1.5" customHeight="1">
      <c r="B29" s="243"/>
      <c r="C29" s="217"/>
      <c r="D29" s="216"/>
      <c r="E29" s="216"/>
      <c r="F29" s="218"/>
      <c r="G29" s="218"/>
    </row>
    <row r="30" spans="2:7" ht="11.1" customHeight="1">
      <c r="C30" s="208" t="s">
        <v>858</v>
      </c>
      <c r="D30" s="547" t="s">
        <v>761</v>
      </c>
      <c r="E30" s="547"/>
      <c r="F30" s="548" t="s">
        <v>100</v>
      </c>
      <c r="G30" s="549">
        <v>60</v>
      </c>
    </row>
    <row r="31" spans="2:7" ht="21" customHeight="1">
      <c r="C31" s="425" t="s">
        <v>1015</v>
      </c>
      <c r="D31" s="547"/>
      <c r="E31" s="547"/>
      <c r="F31" s="548"/>
      <c r="G31" s="549"/>
    </row>
    <row r="32" spans="2:7" ht="1.5" customHeight="1">
      <c r="C32" s="217"/>
      <c r="D32" s="218"/>
      <c r="E32" s="218"/>
      <c r="F32" s="218"/>
      <c r="G32" s="218"/>
    </row>
    <row r="33" spans="2:7" ht="11.1" customHeight="1">
      <c r="C33" s="208" t="s">
        <v>956</v>
      </c>
      <c r="D33" s="553" t="s">
        <v>1069</v>
      </c>
      <c r="E33" s="553"/>
      <c r="F33" s="548" t="s">
        <v>100</v>
      </c>
      <c r="G33" s="549">
        <v>40</v>
      </c>
    </row>
    <row r="34" spans="2:7" ht="119.45" customHeight="1">
      <c r="C34" s="210"/>
      <c r="D34" s="553"/>
      <c r="E34" s="553"/>
      <c r="F34" s="548"/>
      <c r="G34" s="549"/>
    </row>
    <row r="35" spans="2:7" ht="1.5" customHeight="1">
      <c r="B35" s="243"/>
      <c r="C35" s="217"/>
      <c r="D35" s="455"/>
      <c r="E35" s="455"/>
      <c r="F35" s="218"/>
      <c r="G35" s="218"/>
    </row>
    <row r="36" spans="2:7" ht="11.1" customHeight="1">
      <c r="C36" s="208" t="s">
        <v>955</v>
      </c>
      <c r="D36" s="553" t="s">
        <v>1070</v>
      </c>
      <c r="E36" s="553"/>
      <c r="F36" s="548" t="s">
        <v>100</v>
      </c>
      <c r="G36" s="549">
        <v>20</v>
      </c>
    </row>
    <row r="37" spans="2:7" ht="12" customHeight="1">
      <c r="C37" s="210"/>
      <c r="D37" s="553"/>
      <c r="E37" s="553"/>
      <c r="F37" s="548"/>
      <c r="G37" s="549"/>
    </row>
    <row r="38" spans="2:7" ht="1.5" customHeight="1">
      <c r="C38" s="217"/>
      <c r="D38" s="218"/>
      <c r="E38" s="218"/>
      <c r="F38" s="218"/>
      <c r="G38" s="218"/>
    </row>
    <row r="39" spans="2:7" ht="21.75" customHeight="1">
      <c r="C39" s="550" t="s">
        <v>978</v>
      </c>
      <c r="D39" s="551"/>
      <c r="E39" s="551"/>
      <c r="F39" s="551"/>
      <c r="G39" s="551"/>
    </row>
    <row r="40" spans="2:7" ht="1.5" customHeight="1">
      <c r="C40" s="217"/>
      <c r="D40" s="218"/>
      <c r="E40" s="218"/>
      <c r="F40" s="218"/>
      <c r="G40" s="218"/>
    </row>
    <row r="41" spans="2:7" ht="11.1" customHeight="1">
      <c r="B41" s="243"/>
      <c r="C41" s="208" t="s">
        <v>859</v>
      </c>
      <c r="D41" s="547" t="s">
        <v>856</v>
      </c>
      <c r="E41" s="547"/>
      <c r="F41" s="548" t="s">
        <v>100</v>
      </c>
      <c r="G41" s="549">
        <v>200</v>
      </c>
    </row>
    <row r="42" spans="2:7" ht="59.45" customHeight="1">
      <c r="B42" s="243"/>
      <c r="C42" s="210" t="s">
        <v>103</v>
      </c>
      <c r="D42" s="547"/>
      <c r="E42" s="547"/>
      <c r="F42" s="548"/>
      <c r="G42" s="549"/>
    </row>
    <row r="43" spans="2:7" ht="1.5" customHeight="1">
      <c r="B43" s="243"/>
      <c r="C43" s="217"/>
      <c r="D43" s="216"/>
      <c r="E43" s="216"/>
      <c r="F43" s="218"/>
      <c r="G43" s="218"/>
    </row>
    <row r="44" spans="2:7" ht="12">
      <c r="B44" s="250"/>
      <c r="C44" s="552" t="s">
        <v>788</v>
      </c>
      <c r="D44" s="552"/>
      <c r="E44" s="552"/>
      <c r="F44" s="218"/>
      <c r="G44" s="218"/>
    </row>
    <row r="45" spans="2:7" ht="3.75" customHeight="1">
      <c r="B45" s="250"/>
      <c r="C45" s="225"/>
      <c r="D45" s="225"/>
      <c r="E45" s="225"/>
      <c r="F45" s="218"/>
      <c r="G45" s="218"/>
    </row>
    <row r="46" spans="2:7" ht="11.25" customHeight="1">
      <c r="B46" s="250"/>
      <c r="C46" s="208" t="s">
        <v>797</v>
      </c>
      <c r="D46" s="547" t="s">
        <v>4</v>
      </c>
      <c r="E46" s="547"/>
      <c r="F46" s="206" t="s">
        <v>100</v>
      </c>
      <c r="G46" s="205">
        <v>75</v>
      </c>
    </row>
    <row r="47" spans="2:7" ht="1.5" customHeight="1">
      <c r="B47" s="243"/>
      <c r="C47" s="217"/>
      <c r="D47" s="216"/>
      <c r="E47" s="216"/>
      <c r="F47" s="218"/>
      <c r="G47" s="218"/>
    </row>
    <row r="48" spans="2:7" ht="11.1" customHeight="1">
      <c r="B48" s="250"/>
      <c r="C48" s="208" t="s">
        <v>798</v>
      </c>
      <c r="D48" s="547" t="s">
        <v>475</v>
      </c>
      <c r="E48" s="547"/>
      <c r="F48" s="548" t="s">
        <v>100</v>
      </c>
      <c r="G48" s="549">
        <v>25</v>
      </c>
    </row>
    <row r="49" spans="2:7" ht="9" customHeight="1">
      <c r="B49" s="250"/>
      <c r="C49" s="208"/>
      <c r="D49" s="547"/>
      <c r="E49" s="547"/>
      <c r="F49" s="548"/>
      <c r="G49" s="549"/>
    </row>
    <row r="50" spans="2:7" ht="1.5" customHeight="1">
      <c r="B50" s="243"/>
      <c r="C50" s="217"/>
      <c r="D50" s="216"/>
      <c r="E50" s="216"/>
      <c r="F50" s="218"/>
      <c r="G50" s="218"/>
    </row>
    <row r="51" spans="2:7" ht="10.5" customHeight="1">
      <c r="B51" s="250"/>
      <c r="C51" s="208" t="s">
        <v>799</v>
      </c>
      <c r="D51" s="547" t="s">
        <v>476</v>
      </c>
      <c r="E51" s="547"/>
      <c r="F51" s="548" t="s">
        <v>100</v>
      </c>
      <c r="G51" s="549">
        <v>25</v>
      </c>
    </row>
    <row r="52" spans="2:7" ht="9" customHeight="1">
      <c r="B52" s="250"/>
      <c r="C52" s="208"/>
      <c r="D52" s="547"/>
      <c r="E52" s="547"/>
      <c r="F52" s="548"/>
      <c r="G52" s="549"/>
    </row>
    <row r="53" spans="2:7" ht="1.5" customHeight="1">
      <c r="B53" s="243"/>
      <c r="C53" s="217"/>
      <c r="D53" s="216"/>
      <c r="E53" s="216"/>
      <c r="F53" s="218"/>
      <c r="G53" s="218"/>
    </row>
    <row r="54" spans="2:7" ht="11.25" customHeight="1">
      <c r="B54" s="250"/>
      <c r="C54" s="208" t="s">
        <v>800</v>
      </c>
      <c r="D54" s="547" t="s">
        <v>5</v>
      </c>
      <c r="E54" s="547"/>
      <c r="F54" s="206" t="s">
        <v>100</v>
      </c>
      <c r="G54" s="205">
        <v>25</v>
      </c>
    </row>
    <row r="55" spans="2:7" ht="1.5" customHeight="1">
      <c r="B55" s="243"/>
      <c r="C55" s="217"/>
      <c r="D55" s="216"/>
      <c r="E55" s="216"/>
      <c r="F55" s="218"/>
      <c r="G55" s="218"/>
    </row>
    <row r="56" spans="2:7" ht="11.25" customHeight="1">
      <c r="B56" s="250"/>
      <c r="C56" s="208" t="s">
        <v>801</v>
      </c>
      <c r="D56" s="547" t="s">
        <v>6</v>
      </c>
      <c r="E56" s="547"/>
      <c r="F56" s="206" t="s">
        <v>100</v>
      </c>
      <c r="G56" s="205">
        <v>25</v>
      </c>
    </row>
    <row r="57" spans="2:7" ht="1.5" customHeight="1">
      <c r="B57" s="243"/>
      <c r="C57" s="217"/>
      <c r="D57" s="216"/>
      <c r="E57" s="216"/>
      <c r="F57" s="218"/>
      <c r="G57" s="218"/>
    </row>
    <row r="58" spans="2:7" ht="11.25" customHeight="1">
      <c r="B58" s="250"/>
      <c r="C58" s="208" t="s">
        <v>802</v>
      </c>
      <c r="D58" s="547" t="s">
        <v>7</v>
      </c>
      <c r="E58" s="547"/>
      <c r="F58" s="206" t="s">
        <v>100</v>
      </c>
      <c r="G58" s="205">
        <v>45</v>
      </c>
    </row>
    <row r="59" spans="2:7" ht="3.75" customHeight="1">
      <c r="B59" s="250"/>
      <c r="C59" s="217"/>
      <c r="D59" s="218"/>
      <c r="E59" s="218"/>
      <c r="F59" s="218"/>
      <c r="G59" s="218"/>
    </row>
    <row r="60" spans="2:7" ht="11.1" customHeight="1">
      <c r="B60" s="250"/>
      <c r="C60" s="552" t="s">
        <v>789</v>
      </c>
      <c r="D60" s="552"/>
      <c r="E60" s="552"/>
      <c r="F60" s="218"/>
      <c r="G60" s="218"/>
    </row>
    <row r="61" spans="2:7" ht="3.75" customHeight="1">
      <c r="B61" s="250"/>
      <c r="C61" s="217"/>
      <c r="D61" s="218"/>
      <c r="E61" s="218"/>
      <c r="F61" s="218"/>
      <c r="G61" s="218"/>
    </row>
    <row r="62" spans="2:7" ht="20.25" customHeight="1">
      <c r="B62" s="250"/>
      <c r="C62" s="207" t="s">
        <v>803</v>
      </c>
      <c r="D62" s="547" t="s">
        <v>895</v>
      </c>
      <c r="E62" s="547"/>
      <c r="F62" s="410" t="s">
        <v>91</v>
      </c>
      <c r="G62" s="411" t="s">
        <v>473</v>
      </c>
    </row>
    <row r="63" spans="2:7" ht="1.5" customHeight="1">
      <c r="B63" s="243"/>
      <c r="C63" s="217"/>
      <c r="D63" s="216"/>
      <c r="E63" s="216"/>
      <c r="F63" s="218"/>
      <c r="G63" s="218"/>
    </row>
    <row r="64" spans="2:7" ht="11.1" customHeight="1">
      <c r="B64" s="250"/>
      <c r="C64" s="208" t="s">
        <v>804</v>
      </c>
      <c r="D64" s="547" t="s">
        <v>745</v>
      </c>
      <c r="E64" s="547"/>
      <c r="F64" s="548" t="s">
        <v>100</v>
      </c>
      <c r="G64" s="549">
        <v>12</v>
      </c>
    </row>
    <row r="65" spans="2:16" ht="11.1" customHeight="1">
      <c r="B65" s="250"/>
      <c r="C65" s="208"/>
      <c r="D65" s="547"/>
      <c r="E65" s="547"/>
      <c r="F65" s="548"/>
      <c r="G65" s="549"/>
    </row>
    <row r="66" spans="2:16" ht="9.6" customHeight="1">
      <c r="B66" s="250"/>
      <c r="C66" s="208"/>
      <c r="D66" s="547"/>
      <c r="E66" s="547"/>
      <c r="F66" s="548"/>
      <c r="G66" s="549"/>
    </row>
    <row r="67" spans="2:16" ht="1.5" customHeight="1">
      <c r="B67" s="243"/>
      <c r="C67" s="217"/>
      <c r="D67" s="216"/>
      <c r="E67" s="216"/>
      <c r="F67" s="218"/>
      <c r="G67" s="218"/>
    </row>
    <row r="68" spans="2:16" ht="12">
      <c r="B68" s="250"/>
      <c r="C68" s="208" t="s">
        <v>805</v>
      </c>
      <c r="D68" s="547" t="s">
        <v>551</v>
      </c>
      <c r="E68" s="547"/>
      <c r="F68" s="548" t="s">
        <v>18</v>
      </c>
      <c r="G68" s="561">
        <v>4.8000000000000001E-2</v>
      </c>
    </row>
    <row r="69" spans="2:16" ht="15.6" customHeight="1">
      <c r="B69" s="250"/>
      <c r="C69" s="208"/>
      <c r="D69" s="547"/>
      <c r="E69" s="547"/>
      <c r="F69" s="548"/>
      <c r="G69" s="561"/>
      <c r="L69" s="251"/>
    </row>
    <row r="70" spans="2:16" ht="1.5" customHeight="1">
      <c r="B70" s="243"/>
      <c r="C70" s="217"/>
      <c r="D70" s="216"/>
      <c r="E70" s="216"/>
      <c r="F70" s="218"/>
      <c r="G70" s="218"/>
    </row>
    <row r="71" spans="2:16" ht="12" customHeight="1">
      <c r="B71" s="243"/>
      <c r="C71" s="208" t="s">
        <v>806</v>
      </c>
      <c r="D71" s="547" t="s">
        <v>682</v>
      </c>
      <c r="E71" s="547"/>
      <c r="F71" s="547"/>
      <c r="G71" s="547"/>
    </row>
    <row r="72" spans="2:16" ht="16.149999999999999" customHeight="1">
      <c r="B72" s="243"/>
      <c r="C72" s="208"/>
      <c r="D72" s="547"/>
      <c r="E72" s="547"/>
      <c r="F72" s="547"/>
      <c r="G72" s="547"/>
    </row>
    <row r="73" spans="2:16" ht="1.5" customHeight="1">
      <c r="B73" s="243"/>
      <c r="C73" s="217"/>
      <c r="D73" s="216"/>
      <c r="E73" s="216"/>
      <c r="F73" s="218"/>
      <c r="G73" s="218"/>
    </row>
    <row r="74" spans="2:16" ht="10.9" customHeight="1">
      <c r="B74" s="250"/>
      <c r="C74" s="208" t="s">
        <v>104</v>
      </c>
      <c r="D74" s="547" t="s">
        <v>679</v>
      </c>
      <c r="E74" s="547"/>
      <c r="F74" s="547"/>
      <c r="G74" s="547"/>
    </row>
    <row r="75" spans="2:16" ht="10.9" customHeight="1">
      <c r="B75" s="250"/>
      <c r="C75" s="208"/>
      <c r="D75" s="547"/>
      <c r="E75" s="547"/>
      <c r="F75" s="547"/>
      <c r="G75" s="547"/>
      <c r="L75" s="169"/>
      <c r="M75" s="169"/>
      <c r="N75" s="169"/>
      <c r="O75" s="169"/>
      <c r="P75" s="169"/>
    </row>
    <row r="76" spans="2:16" ht="13.9" customHeight="1">
      <c r="B76" s="250"/>
      <c r="C76" s="208"/>
      <c r="D76" s="547"/>
      <c r="E76" s="547"/>
      <c r="F76" s="547"/>
      <c r="G76" s="547"/>
      <c r="L76" s="169"/>
      <c r="M76" s="169"/>
      <c r="N76" s="169"/>
      <c r="O76" s="169"/>
      <c r="P76" s="169"/>
    </row>
    <row r="77" spans="2:16" ht="1.5" customHeight="1">
      <c r="B77" s="243"/>
      <c r="C77" s="217"/>
      <c r="D77" s="216"/>
      <c r="E77" s="216"/>
      <c r="F77" s="218"/>
      <c r="G77" s="218"/>
    </row>
    <row r="78" spans="2:16" ht="18.75">
      <c r="B78" s="250"/>
      <c r="C78" s="408" t="s">
        <v>1018</v>
      </c>
      <c r="D78" s="547"/>
      <c r="E78" s="547"/>
      <c r="F78" s="413" t="s">
        <v>1026</v>
      </c>
      <c r="G78" s="414">
        <v>80</v>
      </c>
    </row>
    <row r="79" spans="2:16" ht="1.5" customHeight="1">
      <c r="B79" s="243"/>
      <c r="C79" s="217"/>
      <c r="D79" s="216"/>
      <c r="E79" s="216"/>
      <c r="F79" s="218"/>
      <c r="G79" s="218"/>
    </row>
    <row r="80" spans="2:16" ht="11.25" customHeight="1">
      <c r="B80" s="250"/>
      <c r="C80" s="208" t="s">
        <v>1019</v>
      </c>
      <c r="D80" s="547"/>
      <c r="E80" s="547"/>
      <c r="F80" s="413" t="s">
        <v>100</v>
      </c>
      <c r="G80" s="414">
        <v>74</v>
      </c>
    </row>
    <row r="81" spans="2:7" ht="1.5" customHeight="1">
      <c r="B81" s="243"/>
      <c r="C81" s="217"/>
      <c r="D81" s="216"/>
      <c r="E81" s="216"/>
      <c r="F81" s="218"/>
      <c r="G81" s="218"/>
    </row>
    <row r="82" spans="2:7" ht="18.75">
      <c r="B82" s="250"/>
      <c r="C82" s="408" t="s">
        <v>1020</v>
      </c>
      <c r="D82" s="547"/>
      <c r="E82" s="547"/>
      <c r="F82" s="413" t="s">
        <v>100</v>
      </c>
      <c r="G82" s="414">
        <v>84</v>
      </c>
    </row>
    <row r="83" spans="2:7" ht="1.5" customHeight="1">
      <c r="B83" s="243"/>
      <c r="C83" s="217"/>
      <c r="D83" s="216"/>
      <c r="E83" s="216"/>
      <c r="F83" s="218"/>
      <c r="G83" s="218"/>
    </row>
    <row r="84" spans="2:7" ht="11.25" customHeight="1">
      <c r="B84" s="250"/>
      <c r="C84" s="208" t="s">
        <v>1021</v>
      </c>
      <c r="D84" s="547"/>
      <c r="E84" s="547"/>
      <c r="F84" s="413" t="s">
        <v>100</v>
      </c>
      <c r="G84" s="414">
        <v>135</v>
      </c>
    </row>
    <row r="85" spans="2:7" ht="1.5" customHeight="1">
      <c r="B85" s="243"/>
      <c r="C85" s="217"/>
      <c r="D85" s="216"/>
      <c r="E85" s="216"/>
      <c r="F85" s="218"/>
      <c r="G85" s="218"/>
    </row>
    <row r="86" spans="2:7" ht="11.25" customHeight="1">
      <c r="B86" s="250"/>
      <c r="C86" s="208" t="s">
        <v>1022</v>
      </c>
      <c r="D86" s="547"/>
      <c r="E86" s="547"/>
      <c r="F86" s="413" t="s">
        <v>100</v>
      </c>
      <c r="G86" s="414">
        <v>26</v>
      </c>
    </row>
    <row r="87" spans="2:7" ht="1.5" customHeight="1">
      <c r="B87" s="243"/>
      <c r="C87" s="217"/>
      <c r="D87" s="216"/>
      <c r="E87" s="216"/>
      <c r="F87" s="218"/>
      <c r="G87" s="218"/>
    </row>
    <row r="88" spans="2:7" ht="11.25" customHeight="1">
      <c r="B88" s="250"/>
      <c r="C88" s="208" t="s">
        <v>1023</v>
      </c>
      <c r="D88" s="547"/>
      <c r="E88" s="547"/>
      <c r="F88" s="413" t="s">
        <v>100</v>
      </c>
      <c r="G88" s="414">
        <v>84</v>
      </c>
    </row>
    <row r="89" spans="2:7" ht="1.5" customHeight="1">
      <c r="B89" s="243"/>
      <c r="C89" s="217"/>
      <c r="D89" s="216"/>
      <c r="E89" s="216"/>
      <c r="F89" s="218"/>
      <c r="G89" s="218"/>
    </row>
    <row r="90" spans="2:7" ht="11.25" customHeight="1">
      <c r="B90" s="250"/>
      <c r="C90" s="208" t="s">
        <v>1024</v>
      </c>
      <c r="D90" s="547"/>
      <c r="E90" s="547"/>
      <c r="F90" s="413" t="s">
        <v>100</v>
      </c>
      <c r="G90" s="414">
        <v>155</v>
      </c>
    </row>
    <row r="91" spans="2:7" ht="1.5" customHeight="1">
      <c r="B91" s="243"/>
      <c r="C91" s="217"/>
      <c r="D91" s="216"/>
      <c r="E91" s="216"/>
      <c r="F91" s="218"/>
      <c r="G91" s="218"/>
    </row>
    <row r="92" spans="2:7" ht="11.25" customHeight="1">
      <c r="B92" s="250"/>
      <c r="C92" s="208" t="s">
        <v>1025</v>
      </c>
      <c r="D92" s="547"/>
      <c r="E92" s="547"/>
      <c r="F92" s="413" t="s">
        <v>100</v>
      </c>
      <c r="G92" s="414">
        <v>155</v>
      </c>
    </row>
    <row r="93" spans="2:7" ht="1.5" customHeight="1">
      <c r="B93" s="243"/>
      <c r="C93" s="217"/>
      <c r="D93" s="216"/>
      <c r="E93" s="216"/>
      <c r="F93" s="218"/>
      <c r="G93" s="218"/>
    </row>
    <row r="94" spans="2:7" ht="11.25" customHeight="1">
      <c r="B94" s="250"/>
      <c r="C94" s="208" t="s">
        <v>105</v>
      </c>
      <c r="D94" s="560" t="s">
        <v>106</v>
      </c>
      <c r="E94" s="560"/>
      <c r="F94" s="560"/>
      <c r="G94" s="560"/>
    </row>
    <row r="95" spans="2:7" ht="0.75" customHeight="1">
      <c r="B95" s="250"/>
      <c r="C95" s="217"/>
      <c r="D95" s="560"/>
      <c r="E95" s="560"/>
      <c r="F95" s="560"/>
      <c r="G95" s="560"/>
    </row>
    <row r="96" spans="2:7" ht="11.25" customHeight="1">
      <c r="B96" s="250"/>
      <c r="C96" s="195"/>
      <c r="D96" s="195"/>
      <c r="E96" s="195"/>
      <c r="F96" s="195"/>
      <c r="G96" s="195"/>
    </row>
    <row r="97" spans="2:7" ht="11.1" customHeight="1">
      <c r="B97" s="250"/>
      <c r="C97" s="195"/>
      <c r="D97" s="195"/>
      <c r="E97" s="195"/>
      <c r="F97" s="195"/>
      <c r="G97" s="195"/>
    </row>
    <row r="98" spans="2:7" ht="11.1" customHeight="1">
      <c r="B98" s="250"/>
    </row>
    <row r="99" spans="2:7" ht="11.1" customHeight="1">
      <c r="B99" s="250"/>
    </row>
    <row r="100" spans="2:7" ht="11.1" customHeight="1">
      <c r="B100" s="250"/>
    </row>
    <row r="101" spans="2:7" ht="11.1" customHeight="1">
      <c r="B101" s="250"/>
    </row>
    <row r="102" spans="2:7" ht="11.1" customHeight="1">
      <c r="B102" s="250"/>
    </row>
    <row r="103" spans="2:7" ht="11.1" customHeight="1">
      <c r="B103" s="250"/>
    </row>
    <row r="104" spans="2:7" ht="11.1" customHeight="1">
      <c r="B104" s="250"/>
    </row>
    <row r="105" spans="2:7" ht="11.1" customHeight="1">
      <c r="B105" s="250"/>
    </row>
    <row r="106" spans="2:7" ht="11.1" customHeight="1">
      <c r="B106" s="250"/>
    </row>
    <row r="107" spans="2:7" ht="11.1" customHeight="1">
      <c r="B107" s="250"/>
    </row>
    <row r="108" spans="2:7" ht="11.1" customHeight="1">
      <c r="B108" s="250"/>
    </row>
    <row r="109" spans="2:7" ht="11.1" customHeight="1">
      <c r="B109" s="250"/>
    </row>
    <row r="110" spans="2:7" ht="11.1" customHeight="1">
      <c r="B110" s="250"/>
    </row>
    <row r="111" spans="2:7" ht="11.1" customHeight="1">
      <c r="B111" s="250"/>
    </row>
    <row r="112" spans="2:7" ht="11.1" customHeight="1">
      <c r="B112" s="250"/>
    </row>
    <row r="113" spans="2:2" ht="11.1" customHeight="1">
      <c r="B113" s="250"/>
    </row>
    <row r="114" spans="2:2" ht="11.1" customHeight="1">
      <c r="B114" s="250"/>
    </row>
    <row r="115" spans="2:2" ht="11.1" customHeight="1">
      <c r="B115" s="250"/>
    </row>
    <row r="116" spans="2:2" ht="11.1" customHeight="1">
      <c r="B116" s="250"/>
    </row>
    <row r="117" spans="2:2" ht="11.1" customHeight="1">
      <c r="B117" s="250"/>
    </row>
    <row r="118" spans="2:2" ht="11.1" customHeight="1">
      <c r="B118" s="250"/>
    </row>
    <row r="119" spans="2:2" ht="11.1" customHeight="1">
      <c r="B119" s="250"/>
    </row>
    <row r="120" spans="2:2" ht="11.1" customHeight="1">
      <c r="B120" s="250"/>
    </row>
    <row r="121" spans="2:2" ht="11.1" customHeight="1">
      <c r="B121" s="250"/>
    </row>
    <row r="122" spans="2:2" ht="11.1" customHeight="1">
      <c r="B122" s="250"/>
    </row>
    <row r="123" spans="2:2" ht="11.1" customHeight="1">
      <c r="B123" s="250"/>
    </row>
    <row r="124" spans="2:2" ht="11.1" customHeight="1">
      <c r="B124" s="250"/>
    </row>
    <row r="125" spans="2:2" ht="11.1" customHeight="1">
      <c r="B125" s="250"/>
    </row>
    <row r="126" spans="2:2" ht="11.1" customHeight="1">
      <c r="B126" s="250"/>
    </row>
    <row r="127" spans="2:2" ht="11.1" customHeight="1">
      <c r="B127" s="250"/>
    </row>
    <row r="128" spans="2:2" ht="11.1" customHeight="1">
      <c r="B128" s="250"/>
    </row>
    <row r="129" spans="2:2" ht="11.1" customHeight="1">
      <c r="B129" s="250"/>
    </row>
    <row r="130" spans="2:2" ht="11.1" customHeight="1">
      <c r="B130" s="250"/>
    </row>
    <row r="131" spans="2:2" ht="11.1" customHeight="1">
      <c r="B131" s="250"/>
    </row>
    <row r="132" spans="2:2" ht="11.1" customHeight="1">
      <c r="B132" s="250"/>
    </row>
    <row r="133" spans="2:2" ht="11.1" customHeight="1">
      <c r="B133" s="250"/>
    </row>
    <row r="134" spans="2:2" ht="11.1" customHeight="1">
      <c r="B134" s="250"/>
    </row>
    <row r="135" spans="2:2" ht="11.1" customHeight="1">
      <c r="B135" s="250"/>
    </row>
    <row r="136" spans="2:2" ht="11.1" customHeight="1">
      <c r="B136" s="250"/>
    </row>
    <row r="137" spans="2:2" ht="11.1" customHeight="1">
      <c r="B137" s="250"/>
    </row>
    <row r="138" spans="2:2" ht="11.1" customHeight="1">
      <c r="B138" s="250"/>
    </row>
    <row r="139" spans="2:2" ht="11.1" customHeight="1">
      <c r="B139" s="250"/>
    </row>
    <row r="140" spans="2:2" ht="11.1" customHeight="1">
      <c r="B140" s="250"/>
    </row>
    <row r="141" spans="2:2" ht="11.1" customHeight="1">
      <c r="B141" s="250"/>
    </row>
    <row r="142" spans="2:2" ht="11.1" customHeight="1">
      <c r="B142" s="250"/>
    </row>
    <row r="143" spans="2:2" ht="11.1" customHeight="1">
      <c r="B143" s="250"/>
    </row>
    <row r="144" spans="2:2" ht="11.1" customHeight="1">
      <c r="B144" s="250"/>
    </row>
    <row r="145" spans="2:2" ht="11.1" customHeight="1">
      <c r="B145" s="250"/>
    </row>
    <row r="146" spans="2:2" ht="11.1" customHeight="1">
      <c r="B146" s="250"/>
    </row>
    <row r="157" spans="2:2" ht="11.1" customHeight="1">
      <c r="B157" s="247" t="s">
        <v>19</v>
      </c>
    </row>
    <row r="158" spans="2:2" ht="11.1" customHeight="1">
      <c r="B158" s="247"/>
    </row>
    <row r="159" spans="2:2" ht="11.1" customHeight="1">
      <c r="B159" s="247"/>
    </row>
    <row r="160" spans="2:2" ht="11.1" customHeight="1">
      <c r="B160" s="247"/>
    </row>
    <row r="161" spans="2:2" ht="11.1" customHeight="1">
      <c r="B161" s="247"/>
    </row>
    <row r="162" spans="2:2" ht="11.1" customHeight="1">
      <c r="B162" s="247"/>
    </row>
    <row r="163" spans="2:2" ht="11.1" customHeight="1">
      <c r="B163" s="247"/>
    </row>
    <row r="164" spans="2:2" ht="11.1" customHeight="1">
      <c r="B164" s="247"/>
    </row>
    <row r="165" spans="2:2" ht="11.1" customHeight="1">
      <c r="B165" s="247"/>
    </row>
    <row r="166" spans="2:2" ht="11.1" customHeight="1">
      <c r="B166" s="247"/>
    </row>
    <row r="167" spans="2:2" ht="11.1" customHeight="1">
      <c r="B167" s="247"/>
    </row>
    <row r="168" spans="2:2" ht="11.1" customHeight="1">
      <c r="B168" s="247"/>
    </row>
    <row r="169" spans="2:2" ht="11.1" customHeight="1">
      <c r="B169" s="247"/>
    </row>
    <row r="170" spans="2:2" ht="11.1" customHeight="1">
      <c r="B170" s="247"/>
    </row>
    <row r="171" spans="2:2" ht="11.1" customHeight="1">
      <c r="B171" s="247"/>
    </row>
    <row r="172" spans="2:2" ht="11.1" customHeight="1">
      <c r="B172" s="247"/>
    </row>
    <row r="173" spans="2:2" ht="11.1" customHeight="1">
      <c r="B173" s="247"/>
    </row>
    <row r="174" spans="2:2" ht="11.1" customHeight="1">
      <c r="B174" s="247"/>
    </row>
    <row r="175" spans="2:2" ht="11.1" customHeight="1">
      <c r="B175" s="247"/>
    </row>
    <row r="176" spans="2:2" ht="11.1" customHeight="1">
      <c r="B176" s="247"/>
    </row>
    <row r="177" spans="2:2" ht="11.1" customHeight="1">
      <c r="B177" s="247"/>
    </row>
    <row r="178" spans="2:2" ht="11.1" customHeight="1">
      <c r="B178" s="247"/>
    </row>
    <row r="179" spans="2:2" ht="11.1" customHeight="1">
      <c r="B179" s="247"/>
    </row>
    <row r="180" spans="2:2" ht="11.1" customHeight="1">
      <c r="B180" s="247"/>
    </row>
    <row r="181" spans="2:2" ht="11.1" customHeight="1">
      <c r="B181" s="247"/>
    </row>
    <row r="182" spans="2:2" ht="11.1" customHeight="1">
      <c r="B182" s="247"/>
    </row>
    <row r="183" spans="2:2" ht="11.1" customHeight="1">
      <c r="B183" s="247"/>
    </row>
    <row r="184" spans="2:2" ht="11.1" customHeight="1">
      <c r="B184" s="247"/>
    </row>
    <row r="185" spans="2:2" ht="11.1" customHeight="1">
      <c r="B185" s="247"/>
    </row>
    <row r="186" spans="2:2" ht="11.1" customHeight="1">
      <c r="B186" s="247"/>
    </row>
    <row r="187" spans="2:2" ht="11.1" customHeight="1">
      <c r="B187" s="252"/>
    </row>
    <row r="188" spans="2:2" ht="11.1" customHeight="1">
      <c r="B188" s="252"/>
    </row>
    <row r="189" spans="2:2" ht="11.1" customHeight="1">
      <c r="B189" s="252"/>
    </row>
    <row r="190" spans="2:2" ht="11.1" customHeight="1">
      <c r="B190" s="252"/>
    </row>
    <row r="191" spans="2:2" ht="11.1" customHeight="1">
      <c r="B191" s="252"/>
    </row>
    <row r="192" spans="2:2" ht="11.1" customHeight="1">
      <c r="B192" s="252"/>
    </row>
    <row r="193" spans="2:2" ht="11.1" customHeight="1">
      <c r="B193" s="252"/>
    </row>
    <row r="194" spans="2:2" ht="11.1" customHeight="1">
      <c r="B194" s="252"/>
    </row>
    <row r="195" spans="2:2" ht="11.1" customHeight="1">
      <c r="B195" s="252"/>
    </row>
    <row r="196" spans="2:2" ht="11.1" customHeight="1">
      <c r="B196" s="252"/>
    </row>
    <row r="197" spans="2:2" ht="11.1" customHeight="1">
      <c r="B197" s="252"/>
    </row>
    <row r="198" spans="2:2" ht="11.1" customHeight="1">
      <c r="B198" s="252"/>
    </row>
    <row r="199" spans="2:2" ht="11.1" customHeight="1">
      <c r="B199" s="252"/>
    </row>
    <row r="200" spans="2:2" ht="11.1" customHeight="1">
      <c r="B200" s="252"/>
    </row>
    <row r="201" spans="2:2" ht="11.1" customHeight="1">
      <c r="B201" s="252"/>
    </row>
    <row r="202" spans="2:2" ht="11.1" customHeight="1">
      <c r="B202" s="252"/>
    </row>
    <row r="203" spans="2:2" ht="11.1" customHeight="1">
      <c r="B203" s="252"/>
    </row>
    <row r="204" spans="2:2" ht="11.1" customHeight="1">
      <c r="B204" s="252"/>
    </row>
    <row r="205" spans="2:2" ht="11.1" customHeight="1">
      <c r="B205" s="252"/>
    </row>
    <row r="206" spans="2:2" ht="11.1" customHeight="1">
      <c r="B206" s="252"/>
    </row>
    <row r="207" spans="2:2" ht="11.1" customHeight="1">
      <c r="B207" s="252"/>
    </row>
    <row r="208" spans="2:2" ht="11.1" customHeight="1">
      <c r="B208" s="252"/>
    </row>
    <row r="209" spans="2:2" ht="11.1" customHeight="1">
      <c r="B209" s="252"/>
    </row>
    <row r="210" spans="2:2" ht="11.1" customHeight="1">
      <c r="B210" s="252"/>
    </row>
    <row r="211" spans="2:2" ht="11.1" customHeight="1">
      <c r="B211" s="252"/>
    </row>
    <row r="212" spans="2:2" ht="11.1" customHeight="1">
      <c r="B212" s="252"/>
    </row>
    <row r="213" spans="2:2" ht="11.1" customHeight="1">
      <c r="B213" s="252"/>
    </row>
    <row r="214" spans="2:2" ht="11.1" customHeight="1">
      <c r="B214" s="252"/>
    </row>
    <row r="215" spans="2:2" ht="11.1" customHeight="1">
      <c r="B215" s="252"/>
    </row>
    <row r="216" spans="2:2" ht="11.1" customHeight="1">
      <c r="B216" s="252"/>
    </row>
    <row r="217" spans="2:2" ht="11.1" customHeight="1">
      <c r="B217" s="252"/>
    </row>
    <row r="218" spans="2:2" ht="11.1" customHeight="1">
      <c r="B218" s="252"/>
    </row>
    <row r="219" spans="2:2" ht="11.1" customHeight="1">
      <c r="B219" s="252"/>
    </row>
    <row r="220" spans="2:2" ht="11.1" customHeight="1">
      <c r="B220" s="252"/>
    </row>
    <row r="221" spans="2:2" ht="11.1" customHeight="1">
      <c r="B221" s="252"/>
    </row>
    <row r="222" spans="2:2" ht="11.1" customHeight="1">
      <c r="B222" s="252"/>
    </row>
    <row r="223" spans="2:2" ht="11.1" customHeight="1">
      <c r="B223" s="252"/>
    </row>
    <row r="224" spans="2:2" ht="11.1" customHeight="1">
      <c r="B224" s="252"/>
    </row>
    <row r="225" spans="2:2" ht="11.1" customHeight="1">
      <c r="B225" s="252"/>
    </row>
    <row r="226" spans="2:2" ht="11.1" customHeight="1">
      <c r="B226" s="252"/>
    </row>
    <row r="227" spans="2:2" ht="11.1" customHeight="1">
      <c r="B227" s="252"/>
    </row>
    <row r="228" spans="2:2" ht="11.1" customHeight="1">
      <c r="B228" s="252"/>
    </row>
    <row r="229" spans="2:2" ht="11.1" customHeight="1">
      <c r="B229" s="252"/>
    </row>
    <row r="230" spans="2:2" ht="11.1" customHeight="1">
      <c r="B230" s="252"/>
    </row>
    <row r="231" spans="2:2" ht="11.1" customHeight="1">
      <c r="B231" s="252"/>
    </row>
    <row r="232" spans="2:2" ht="11.1" customHeight="1">
      <c r="B232" s="252"/>
    </row>
    <row r="233" spans="2:2" ht="11.1" customHeight="1">
      <c r="B233" s="252"/>
    </row>
    <row r="234" spans="2:2" ht="11.1" customHeight="1">
      <c r="B234" s="252"/>
    </row>
    <row r="235" spans="2:2" ht="11.1" customHeight="1">
      <c r="B235" s="252"/>
    </row>
    <row r="236" spans="2:2" ht="11.1" customHeight="1">
      <c r="B236" s="252"/>
    </row>
    <row r="237" spans="2:2" ht="11.1" customHeight="1">
      <c r="B237" s="252"/>
    </row>
    <row r="238" spans="2:2" ht="11.1" customHeight="1">
      <c r="B238" s="252"/>
    </row>
    <row r="239" spans="2:2" ht="11.1" customHeight="1">
      <c r="B239" s="252"/>
    </row>
    <row r="240" spans="2:2" ht="11.1" customHeight="1">
      <c r="B240" s="252"/>
    </row>
    <row r="241" spans="2:2" ht="11.1" customHeight="1">
      <c r="B241" s="252"/>
    </row>
    <row r="242" spans="2:2" ht="11.1" customHeight="1">
      <c r="B242" s="252"/>
    </row>
    <row r="243" spans="2:2" ht="11.1" customHeight="1">
      <c r="B243" s="252"/>
    </row>
    <row r="244" spans="2:2" ht="11.1" customHeight="1">
      <c r="B244" s="252"/>
    </row>
    <row r="245" spans="2:2" ht="11.1" customHeight="1">
      <c r="B245" s="252"/>
    </row>
    <row r="246" spans="2:2" ht="11.1" customHeight="1">
      <c r="B246" s="252"/>
    </row>
    <row r="247" spans="2:2" ht="11.1" customHeight="1">
      <c r="B247" s="252"/>
    </row>
  </sheetData>
  <mergeCells count="61">
    <mergeCell ref="C4:G4"/>
    <mergeCell ref="D94:G95"/>
    <mergeCell ref="D71:G72"/>
    <mergeCell ref="D64:E66"/>
    <mergeCell ref="F64:F66"/>
    <mergeCell ref="D74:G76"/>
    <mergeCell ref="G64:G66"/>
    <mergeCell ref="D68:E69"/>
    <mergeCell ref="F68:F69"/>
    <mergeCell ref="G68:G69"/>
    <mergeCell ref="G48:G49"/>
    <mergeCell ref="D46:E46"/>
    <mergeCell ref="D51:E52"/>
    <mergeCell ref="F51:F52"/>
    <mergeCell ref="C25:G25"/>
    <mergeCell ref="C8:C9"/>
    <mergeCell ref="C3:E3"/>
    <mergeCell ref="F3:G3"/>
    <mergeCell ref="D27:E28"/>
    <mergeCell ref="F27:F28"/>
    <mergeCell ref="D56:E56"/>
    <mergeCell ref="D30:E31"/>
    <mergeCell ref="F30:F31"/>
    <mergeCell ref="D48:E49"/>
    <mergeCell ref="F48:F49"/>
    <mergeCell ref="G27:G28"/>
    <mergeCell ref="D19:E19"/>
    <mergeCell ref="D8:E9"/>
    <mergeCell ref="D54:E54"/>
    <mergeCell ref="D36:E37"/>
    <mergeCell ref="C6:E6"/>
    <mergeCell ref="C23:E23"/>
    <mergeCell ref="D33:E34"/>
    <mergeCell ref="G8:G9"/>
    <mergeCell ref="F33:F34"/>
    <mergeCell ref="G33:G34"/>
    <mergeCell ref="G30:G31"/>
    <mergeCell ref="D15:E15"/>
    <mergeCell ref="D13:E13"/>
    <mergeCell ref="D11:E11"/>
    <mergeCell ref="D17:E17"/>
    <mergeCell ref="D21:E21"/>
    <mergeCell ref="F36:F37"/>
    <mergeCell ref="G36:G37"/>
    <mergeCell ref="C39:G39"/>
    <mergeCell ref="D78:E78"/>
    <mergeCell ref="D80:E80"/>
    <mergeCell ref="G51:G52"/>
    <mergeCell ref="D62:E62"/>
    <mergeCell ref="C60:E60"/>
    <mergeCell ref="D58:E58"/>
    <mergeCell ref="D41:E42"/>
    <mergeCell ref="C44:E44"/>
    <mergeCell ref="F41:F42"/>
    <mergeCell ref="G41:G42"/>
    <mergeCell ref="D92:E92"/>
    <mergeCell ref="D82:E82"/>
    <mergeCell ref="D84:E84"/>
    <mergeCell ref="D86:E86"/>
    <mergeCell ref="D88:E88"/>
    <mergeCell ref="D90:E90"/>
  </mergeCells>
  <phoneticPr fontId="10" type="noConversion"/>
  <printOptions horizontalCentered="1"/>
  <pageMargins left="0.19685039370078741" right="0.19685039370078741" top="0.39370078740157483" bottom="0.39370078740157483" header="0" footer="0.19685039370078741"/>
  <pageSetup paperSize="9" scale="75" orientation="portrait" r:id="rId1"/>
  <headerFooter>
    <oddFooter>&amp;L&amp;"Arial,Regular"&amp;8&amp;K00-012        Die Raten sind gültig ab 01.01.2024; Änderungen vorbehalten.
        Alle Preise verstehen sich in CHF ohne Mehrwertsteuer, Zölle, Steuern und sonstige Abgaben.
&amp;R&amp;G</oddFooter>
  </headerFooter>
  <drawing r:id="rId2"/>
  <legacyDrawingHF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5"/>
  </sheetPr>
  <dimension ref="B1:CE303"/>
  <sheetViews>
    <sheetView showGridLines="0" view="pageBreakPreview" topLeftCell="A126" zoomScaleNormal="115" zoomScaleSheetLayoutView="100" workbookViewId="0">
      <selection activeCell="O48" sqref="O48"/>
    </sheetView>
  </sheetViews>
  <sheetFormatPr defaultColWidth="8" defaultRowHeight="12.75"/>
  <cols>
    <col min="1" max="1" width="2.125" style="253" customWidth="1"/>
    <col min="2" max="2" width="22.125" style="255" customWidth="1"/>
    <col min="3" max="3" width="0.875" style="17" customWidth="1"/>
    <col min="4" max="4" width="7.75" style="254" customWidth="1"/>
    <col min="5" max="5" width="0.875" style="17" customWidth="1"/>
    <col min="6" max="6" width="6.125" style="254" customWidth="1"/>
    <col min="7" max="7" width="0.875" style="17" customWidth="1"/>
    <col min="8" max="8" width="6.125" style="254" customWidth="1"/>
    <col min="9" max="9" width="0.875" style="17" customWidth="1"/>
    <col min="10" max="10" width="6.125" style="254" customWidth="1"/>
    <col min="11" max="11" width="0.875" style="17" customWidth="1"/>
    <col min="12" max="12" width="6.125" style="254" customWidth="1"/>
    <col min="13" max="13" width="0.875" style="254" customWidth="1"/>
    <col min="14" max="14" width="6.125" style="254" customWidth="1"/>
    <col min="15" max="15" width="0.875" style="17" customWidth="1"/>
    <col min="16" max="16" width="6.125" style="254" customWidth="1"/>
    <col min="17" max="17" width="0.875" style="17" customWidth="1"/>
    <col min="18" max="18" width="6.125" style="254" customWidth="1"/>
    <col min="19" max="19" width="0.875" style="254" customWidth="1"/>
    <col min="20" max="20" width="6.125" style="254" customWidth="1"/>
    <col min="21" max="21" width="0.875" style="17" customWidth="1"/>
    <col min="22" max="22" width="6.125" style="254" customWidth="1"/>
    <col min="23" max="23" width="0.875" style="254" customWidth="1"/>
    <col min="24" max="24" width="6.125" style="254" customWidth="1"/>
    <col min="25" max="25" width="0.875" style="254" customWidth="1"/>
    <col min="26" max="26" width="6.125" style="254" customWidth="1"/>
    <col min="27" max="27" width="0.875" style="254" customWidth="1"/>
    <col min="28" max="28" width="6.125" style="254" customWidth="1"/>
    <col min="29" max="251" width="8" style="253"/>
    <col min="252" max="252" width="2.125" style="253" customWidth="1"/>
    <col min="253" max="253" width="16.5" style="253" bestFit="1" customWidth="1"/>
    <col min="254" max="254" width="0.875" style="253" customWidth="1"/>
    <col min="255" max="255" width="6.75" style="253" customWidth="1"/>
    <col min="256" max="256" width="0.875" style="253" customWidth="1"/>
    <col min="257" max="257" width="6.25" style="253" customWidth="1"/>
    <col min="258" max="258" width="0.875" style="253" customWidth="1"/>
    <col min="259" max="259" width="6.25" style="253" customWidth="1"/>
    <col min="260" max="260" width="0.875" style="253" customWidth="1"/>
    <col min="261" max="261" width="6" style="253" customWidth="1"/>
    <col min="262" max="262" width="0.875" style="253" customWidth="1"/>
    <col min="263" max="263" width="6" style="253" customWidth="1"/>
    <col min="264" max="264" width="0.875" style="253" customWidth="1"/>
    <col min="265" max="265" width="6" style="253" customWidth="1"/>
    <col min="266" max="266" width="0.875" style="253" customWidth="1"/>
    <col min="267" max="267" width="6" style="253" customWidth="1"/>
    <col min="268" max="268" width="0.875" style="253" customWidth="1"/>
    <col min="269" max="269" width="6" style="253" customWidth="1"/>
    <col min="270" max="270" width="0.875" style="253" customWidth="1"/>
    <col min="271" max="271" width="6" style="253" customWidth="1"/>
    <col min="272" max="272" width="0.875" style="253" customWidth="1"/>
    <col min="273" max="273" width="6.25" style="253" customWidth="1"/>
    <col min="274" max="274" width="0.875" style="253" customWidth="1"/>
    <col min="275" max="275" width="6.25" style="253" customWidth="1"/>
    <col min="276" max="276" width="0.875" style="253" customWidth="1"/>
    <col min="277" max="277" width="7.75" style="253" customWidth="1"/>
    <col min="278" max="278" width="0.875" style="253" customWidth="1"/>
    <col min="279" max="279" width="7.75" style="253" customWidth="1"/>
    <col min="280" max="507" width="8" style="253"/>
    <col min="508" max="508" width="2.125" style="253" customWidth="1"/>
    <col min="509" max="509" width="16.5" style="253" bestFit="1" customWidth="1"/>
    <col min="510" max="510" width="0.875" style="253" customWidth="1"/>
    <col min="511" max="511" width="6.75" style="253" customWidth="1"/>
    <col min="512" max="512" width="0.875" style="253" customWidth="1"/>
    <col min="513" max="513" width="6.25" style="253" customWidth="1"/>
    <col min="514" max="514" width="0.875" style="253" customWidth="1"/>
    <col min="515" max="515" width="6.25" style="253" customWidth="1"/>
    <col min="516" max="516" width="0.875" style="253" customWidth="1"/>
    <col min="517" max="517" width="6" style="253" customWidth="1"/>
    <col min="518" max="518" width="0.875" style="253" customWidth="1"/>
    <col min="519" max="519" width="6" style="253" customWidth="1"/>
    <col min="520" max="520" width="0.875" style="253" customWidth="1"/>
    <col min="521" max="521" width="6" style="253" customWidth="1"/>
    <col min="522" max="522" width="0.875" style="253" customWidth="1"/>
    <col min="523" max="523" width="6" style="253" customWidth="1"/>
    <col min="524" max="524" width="0.875" style="253" customWidth="1"/>
    <col min="525" max="525" width="6" style="253" customWidth="1"/>
    <col min="526" max="526" width="0.875" style="253" customWidth="1"/>
    <col min="527" max="527" width="6" style="253" customWidth="1"/>
    <col min="528" max="528" width="0.875" style="253" customWidth="1"/>
    <col min="529" max="529" width="6.25" style="253" customWidth="1"/>
    <col min="530" max="530" width="0.875" style="253" customWidth="1"/>
    <col min="531" max="531" width="6.25" style="253" customWidth="1"/>
    <col min="532" max="532" width="0.875" style="253" customWidth="1"/>
    <col min="533" max="533" width="7.75" style="253" customWidth="1"/>
    <col min="534" max="534" width="0.875" style="253" customWidth="1"/>
    <col min="535" max="535" width="7.75" style="253" customWidth="1"/>
    <col min="536" max="763" width="8" style="253"/>
    <col min="764" max="764" width="2.125" style="253" customWidth="1"/>
    <col min="765" max="765" width="16.5" style="253" bestFit="1" customWidth="1"/>
    <col min="766" max="766" width="0.875" style="253" customWidth="1"/>
    <col min="767" max="767" width="6.75" style="253" customWidth="1"/>
    <col min="768" max="768" width="0.875" style="253" customWidth="1"/>
    <col min="769" max="769" width="6.25" style="253" customWidth="1"/>
    <col min="770" max="770" width="0.875" style="253" customWidth="1"/>
    <col min="771" max="771" width="6.25" style="253" customWidth="1"/>
    <col min="772" max="772" width="0.875" style="253" customWidth="1"/>
    <col min="773" max="773" width="6" style="253" customWidth="1"/>
    <col min="774" max="774" width="0.875" style="253" customWidth="1"/>
    <col min="775" max="775" width="6" style="253" customWidth="1"/>
    <col min="776" max="776" width="0.875" style="253" customWidth="1"/>
    <col min="777" max="777" width="6" style="253" customWidth="1"/>
    <col min="778" max="778" width="0.875" style="253" customWidth="1"/>
    <col min="779" max="779" width="6" style="253" customWidth="1"/>
    <col min="780" max="780" width="0.875" style="253" customWidth="1"/>
    <col min="781" max="781" width="6" style="253" customWidth="1"/>
    <col min="782" max="782" width="0.875" style="253" customWidth="1"/>
    <col min="783" max="783" width="6" style="253" customWidth="1"/>
    <col min="784" max="784" width="0.875" style="253" customWidth="1"/>
    <col min="785" max="785" width="6.25" style="253" customWidth="1"/>
    <col min="786" max="786" width="0.875" style="253" customWidth="1"/>
    <col min="787" max="787" width="6.25" style="253" customWidth="1"/>
    <col min="788" max="788" width="0.875" style="253" customWidth="1"/>
    <col min="789" max="789" width="7.75" style="253" customWidth="1"/>
    <col min="790" max="790" width="0.875" style="253" customWidth="1"/>
    <col min="791" max="791" width="7.75" style="253" customWidth="1"/>
    <col min="792" max="1019" width="8" style="253"/>
    <col min="1020" max="1020" width="2.125" style="253" customWidth="1"/>
    <col min="1021" max="1021" width="16.5" style="253" bestFit="1" customWidth="1"/>
    <col min="1022" max="1022" width="0.875" style="253" customWidth="1"/>
    <col min="1023" max="1023" width="6.75" style="253" customWidth="1"/>
    <col min="1024" max="1024" width="0.875" style="253" customWidth="1"/>
    <col min="1025" max="1025" width="6.25" style="253" customWidth="1"/>
    <col min="1026" max="1026" width="0.875" style="253" customWidth="1"/>
    <col min="1027" max="1027" width="6.25" style="253" customWidth="1"/>
    <col min="1028" max="1028" width="0.875" style="253" customWidth="1"/>
    <col min="1029" max="1029" width="6" style="253" customWidth="1"/>
    <col min="1030" max="1030" width="0.875" style="253" customWidth="1"/>
    <col min="1031" max="1031" width="6" style="253" customWidth="1"/>
    <col min="1032" max="1032" width="0.875" style="253" customWidth="1"/>
    <col min="1033" max="1033" width="6" style="253" customWidth="1"/>
    <col min="1034" max="1034" width="0.875" style="253" customWidth="1"/>
    <col min="1035" max="1035" width="6" style="253" customWidth="1"/>
    <col min="1036" max="1036" width="0.875" style="253" customWidth="1"/>
    <col min="1037" max="1037" width="6" style="253" customWidth="1"/>
    <col min="1038" max="1038" width="0.875" style="253" customWidth="1"/>
    <col min="1039" max="1039" width="6" style="253" customWidth="1"/>
    <col min="1040" max="1040" width="0.875" style="253" customWidth="1"/>
    <col min="1041" max="1041" width="6.25" style="253" customWidth="1"/>
    <col min="1042" max="1042" width="0.875" style="253" customWidth="1"/>
    <col min="1043" max="1043" width="6.25" style="253" customWidth="1"/>
    <col min="1044" max="1044" width="0.875" style="253" customWidth="1"/>
    <col min="1045" max="1045" width="7.75" style="253" customWidth="1"/>
    <col min="1046" max="1046" width="0.875" style="253" customWidth="1"/>
    <col min="1047" max="1047" width="7.75" style="253" customWidth="1"/>
    <col min="1048" max="1275" width="8" style="253"/>
    <col min="1276" max="1276" width="2.125" style="253" customWidth="1"/>
    <col min="1277" max="1277" width="16.5" style="253" bestFit="1" customWidth="1"/>
    <col min="1278" max="1278" width="0.875" style="253" customWidth="1"/>
    <col min="1279" max="1279" width="6.75" style="253" customWidth="1"/>
    <col min="1280" max="1280" width="0.875" style="253" customWidth="1"/>
    <col min="1281" max="1281" width="6.25" style="253" customWidth="1"/>
    <col min="1282" max="1282" width="0.875" style="253" customWidth="1"/>
    <col min="1283" max="1283" width="6.25" style="253" customWidth="1"/>
    <col min="1284" max="1284" width="0.875" style="253" customWidth="1"/>
    <col min="1285" max="1285" width="6" style="253" customWidth="1"/>
    <col min="1286" max="1286" width="0.875" style="253" customWidth="1"/>
    <col min="1287" max="1287" width="6" style="253" customWidth="1"/>
    <col min="1288" max="1288" width="0.875" style="253" customWidth="1"/>
    <col min="1289" max="1289" width="6" style="253" customWidth="1"/>
    <col min="1290" max="1290" width="0.875" style="253" customWidth="1"/>
    <col min="1291" max="1291" width="6" style="253" customWidth="1"/>
    <col min="1292" max="1292" width="0.875" style="253" customWidth="1"/>
    <col min="1293" max="1293" width="6" style="253" customWidth="1"/>
    <col min="1294" max="1294" width="0.875" style="253" customWidth="1"/>
    <col min="1295" max="1295" width="6" style="253" customWidth="1"/>
    <col min="1296" max="1296" width="0.875" style="253" customWidth="1"/>
    <col min="1297" max="1297" width="6.25" style="253" customWidth="1"/>
    <col min="1298" max="1298" width="0.875" style="253" customWidth="1"/>
    <col min="1299" max="1299" width="6.25" style="253" customWidth="1"/>
    <col min="1300" max="1300" width="0.875" style="253" customWidth="1"/>
    <col min="1301" max="1301" width="7.75" style="253" customWidth="1"/>
    <col min="1302" max="1302" width="0.875" style="253" customWidth="1"/>
    <col min="1303" max="1303" width="7.75" style="253" customWidth="1"/>
    <col min="1304" max="1531" width="8" style="253"/>
    <col min="1532" max="1532" width="2.125" style="253" customWidth="1"/>
    <col min="1533" max="1533" width="16.5" style="253" bestFit="1" customWidth="1"/>
    <col min="1534" max="1534" width="0.875" style="253" customWidth="1"/>
    <col min="1535" max="1535" width="6.75" style="253" customWidth="1"/>
    <col min="1536" max="1536" width="0.875" style="253" customWidth="1"/>
    <col min="1537" max="1537" width="6.25" style="253" customWidth="1"/>
    <col min="1538" max="1538" width="0.875" style="253" customWidth="1"/>
    <col min="1539" max="1539" width="6.25" style="253" customWidth="1"/>
    <col min="1540" max="1540" width="0.875" style="253" customWidth="1"/>
    <col min="1541" max="1541" width="6" style="253" customWidth="1"/>
    <col min="1542" max="1542" width="0.875" style="253" customWidth="1"/>
    <col min="1543" max="1543" width="6" style="253" customWidth="1"/>
    <col min="1544" max="1544" width="0.875" style="253" customWidth="1"/>
    <col min="1545" max="1545" width="6" style="253" customWidth="1"/>
    <col min="1546" max="1546" width="0.875" style="253" customWidth="1"/>
    <col min="1547" max="1547" width="6" style="253" customWidth="1"/>
    <col min="1548" max="1548" width="0.875" style="253" customWidth="1"/>
    <col min="1549" max="1549" width="6" style="253" customWidth="1"/>
    <col min="1550" max="1550" width="0.875" style="253" customWidth="1"/>
    <col min="1551" max="1551" width="6" style="253" customWidth="1"/>
    <col min="1552" max="1552" width="0.875" style="253" customWidth="1"/>
    <col min="1553" max="1553" width="6.25" style="253" customWidth="1"/>
    <col min="1554" max="1554" width="0.875" style="253" customWidth="1"/>
    <col min="1555" max="1555" width="6.25" style="253" customWidth="1"/>
    <col min="1556" max="1556" width="0.875" style="253" customWidth="1"/>
    <col min="1557" max="1557" width="7.75" style="253" customWidth="1"/>
    <col min="1558" max="1558" width="0.875" style="253" customWidth="1"/>
    <col min="1559" max="1559" width="7.75" style="253" customWidth="1"/>
    <col min="1560" max="1787" width="8" style="253"/>
    <col min="1788" max="1788" width="2.125" style="253" customWidth="1"/>
    <col min="1789" max="1789" width="16.5" style="253" bestFit="1" customWidth="1"/>
    <col min="1790" max="1790" width="0.875" style="253" customWidth="1"/>
    <col min="1791" max="1791" width="6.75" style="253" customWidth="1"/>
    <col min="1792" max="1792" width="0.875" style="253" customWidth="1"/>
    <col min="1793" max="1793" width="6.25" style="253" customWidth="1"/>
    <col min="1794" max="1794" width="0.875" style="253" customWidth="1"/>
    <col min="1795" max="1795" width="6.25" style="253" customWidth="1"/>
    <col min="1796" max="1796" width="0.875" style="253" customWidth="1"/>
    <col min="1797" max="1797" width="6" style="253" customWidth="1"/>
    <col min="1798" max="1798" width="0.875" style="253" customWidth="1"/>
    <col min="1799" max="1799" width="6" style="253" customWidth="1"/>
    <col min="1800" max="1800" width="0.875" style="253" customWidth="1"/>
    <col min="1801" max="1801" width="6" style="253" customWidth="1"/>
    <col min="1802" max="1802" width="0.875" style="253" customWidth="1"/>
    <col min="1803" max="1803" width="6" style="253" customWidth="1"/>
    <col min="1804" max="1804" width="0.875" style="253" customWidth="1"/>
    <col min="1805" max="1805" width="6" style="253" customWidth="1"/>
    <col min="1806" max="1806" width="0.875" style="253" customWidth="1"/>
    <col min="1807" max="1807" width="6" style="253" customWidth="1"/>
    <col min="1808" max="1808" width="0.875" style="253" customWidth="1"/>
    <col min="1809" max="1809" width="6.25" style="253" customWidth="1"/>
    <col min="1810" max="1810" width="0.875" style="253" customWidth="1"/>
    <col min="1811" max="1811" width="6.25" style="253" customWidth="1"/>
    <col min="1812" max="1812" width="0.875" style="253" customWidth="1"/>
    <col min="1813" max="1813" width="7.75" style="253" customWidth="1"/>
    <col min="1814" max="1814" width="0.875" style="253" customWidth="1"/>
    <col min="1815" max="1815" width="7.75" style="253" customWidth="1"/>
    <col min="1816" max="2043" width="8" style="253"/>
    <col min="2044" max="2044" width="2.125" style="253" customWidth="1"/>
    <col min="2045" max="2045" width="16.5" style="253" bestFit="1" customWidth="1"/>
    <col min="2046" max="2046" width="0.875" style="253" customWidth="1"/>
    <col min="2047" max="2047" width="6.75" style="253" customWidth="1"/>
    <col min="2048" max="2048" width="0.875" style="253" customWidth="1"/>
    <col min="2049" max="2049" width="6.25" style="253" customWidth="1"/>
    <col min="2050" max="2050" width="0.875" style="253" customWidth="1"/>
    <col min="2051" max="2051" width="6.25" style="253" customWidth="1"/>
    <col min="2052" max="2052" width="0.875" style="253" customWidth="1"/>
    <col min="2053" max="2053" width="6" style="253" customWidth="1"/>
    <col min="2054" max="2054" width="0.875" style="253" customWidth="1"/>
    <col min="2055" max="2055" width="6" style="253" customWidth="1"/>
    <col min="2056" max="2056" width="0.875" style="253" customWidth="1"/>
    <col min="2057" max="2057" width="6" style="253" customWidth="1"/>
    <col min="2058" max="2058" width="0.875" style="253" customWidth="1"/>
    <col min="2059" max="2059" width="6" style="253" customWidth="1"/>
    <col min="2060" max="2060" width="0.875" style="253" customWidth="1"/>
    <col min="2061" max="2061" width="6" style="253" customWidth="1"/>
    <col min="2062" max="2062" width="0.875" style="253" customWidth="1"/>
    <col min="2063" max="2063" width="6" style="253" customWidth="1"/>
    <col min="2064" max="2064" width="0.875" style="253" customWidth="1"/>
    <col min="2065" max="2065" width="6.25" style="253" customWidth="1"/>
    <col min="2066" max="2066" width="0.875" style="253" customWidth="1"/>
    <col min="2067" max="2067" width="6.25" style="253" customWidth="1"/>
    <col min="2068" max="2068" width="0.875" style="253" customWidth="1"/>
    <col min="2069" max="2069" width="7.75" style="253" customWidth="1"/>
    <col min="2070" max="2070" width="0.875" style="253" customWidth="1"/>
    <col min="2071" max="2071" width="7.75" style="253" customWidth="1"/>
    <col min="2072" max="2299" width="8" style="253"/>
    <col min="2300" max="2300" width="2.125" style="253" customWidth="1"/>
    <col min="2301" max="2301" width="16.5" style="253" bestFit="1" customWidth="1"/>
    <col min="2302" max="2302" width="0.875" style="253" customWidth="1"/>
    <col min="2303" max="2303" width="6.75" style="253" customWidth="1"/>
    <col min="2304" max="2304" width="0.875" style="253" customWidth="1"/>
    <col min="2305" max="2305" width="6.25" style="253" customWidth="1"/>
    <col min="2306" max="2306" width="0.875" style="253" customWidth="1"/>
    <col min="2307" max="2307" width="6.25" style="253" customWidth="1"/>
    <col min="2308" max="2308" width="0.875" style="253" customWidth="1"/>
    <col min="2309" max="2309" width="6" style="253" customWidth="1"/>
    <col min="2310" max="2310" width="0.875" style="253" customWidth="1"/>
    <col min="2311" max="2311" width="6" style="253" customWidth="1"/>
    <col min="2312" max="2312" width="0.875" style="253" customWidth="1"/>
    <col min="2313" max="2313" width="6" style="253" customWidth="1"/>
    <col min="2314" max="2314" width="0.875" style="253" customWidth="1"/>
    <col min="2315" max="2315" width="6" style="253" customWidth="1"/>
    <col min="2316" max="2316" width="0.875" style="253" customWidth="1"/>
    <col min="2317" max="2317" width="6" style="253" customWidth="1"/>
    <col min="2318" max="2318" width="0.875" style="253" customWidth="1"/>
    <col min="2319" max="2319" width="6" style="253" customWidth="1"/>
    <col min="2320" max="2320" width="0.875" style="253" customWidth="1"/>
    <col min="2321" max="2321" width="6.25" style="253" customWidth="1"/>
    <col min="2322" max="2322" width="0.875" style="253" customWidth="1"/>
    <col min="2323" max="2323" width="6.25" style="253" customWidth="1"/>
    <col min="2324" max="2324" width="0.875" style="253" customWidth="1"/>
    <col min="2325" max="2325" width="7.75" style="253" customWidth="1"/>
    <col min="2326" max="2326" width="0.875" style="253" customWidth="1"/>
    <col min="2327" max="2327" width="7.75" style="253" customWidth="1"/>
    <col min="2328" max="2555" width="8" style="253"/>
    <col min="2556" max="2556" width="2.125" style="253" customWidth="1"/>
    <col min="2557" max="2557" width="16.5" style="253" bestFit="1" customWidth="1"/>
    <col min="2558" max="2558" width="0.875" style="253" customWidth="1"/>
    <col min="2559" max="2559" width="6.75" style="253" customWidth="1"/>
    <col min="2560" max="2560" width="0.875" style="253" customWidth="1"/>
    <col min="2561" max="2561" width="6.25" style="253" customWidth="1"/>
    <col min="2562" max="2562" width="0.875" style="253" customWidth="1"/>
    <col min="2563" max="2563" width="6.25" style="253" customWidth="1"/>
    <col min="2564" max="2564" width="0.875" style="253" customWidth="1"/>
    <col min="2565" max="2565" width="6" style="253" customWidth="1"/>
    <col min="2566" max="2566" width="0.875" style="253" customWidth="1"/>
    <col min="2567" max="2567" width="6" style="253" customWidth="1"/>
    <col min="2568" max="2568" width="0.875" style="253" customWidth="1"/>
    <col min="2569" max="2569" width="6" style="253" customWidth="1"/>
    <col min="2570" max="2570" width="0.875" style="253" customWidth="1"/>
    <col min="2571" max="2571" width="6" style="253" customWidth="1"/>
    <col min="2572" max="2572" width="0.875" style="253" customWidth="1"/>
    <col min="2573" max="2573" width="6" style="253" customWidth="1"/>
    <col min="2574" max="2574" width="0.875" style="253" customWidth="1"/>
    <col min="2575" max="2575" width="6" style="253" customWidth="1"/>
    <col min="2576" max="2576" width="0.875" style="253" customWidth="1"/>
    <col min="2577" max="2577" width="6.25" style="253" customWidth="1"/>
    <col min="2578" max="2578" width="0.875" style="253" customWidth="1"/>
    <col min="2579" max="2579" width="6.25" style="253" customWidth="1"/>
    <col min="2580" max="2580" width="0.875" style="253" customWidth="1"/>
    <col min="2581" max="2581" width="7.75" style="253" customWidth="1"/>
    <col min="2582" max="2582" width="0.875" style="253" customWidth="1"/>
    <col min="2583" max="2583" width="7.75" style="253" customWidth="1"/>
    <col min="2584" max="2811" width="8" style="253"/>
    <col min="2812" max="2812" width="2.125" style="253" customWidth="1"/>
    <col min="2813" max="2813" width="16.5" style="253" bestFit="1" customWidth="1"/>
    <col min="2814" max="2814" width="0.875" style="253" customWidth="1"/>
    <col min="2815" max="2815" width="6.75" style="253" customWidth="1"/>
    <col min="2816" max="2816" width="0.875" style="253" customWidth="1"/>
    <col min="2817" max="2817" width="6.25" style="253" customWidth="1"/>
    <col min="2818" max="2818" width="0.875" style="253" customWidth="1"/>
    <col min="2819" max="2819" width="6.25" style="253" customWidth="1"/>
    <col min="2820" max="2820" width="0.875" style="253" customWidth="1"/>
    <col min="2821" max="2821" width="6" style="253" customWidth="1"/>
    <col min="2822" max="2822" width="0.875" style="253" customWidth="1"/>
    <col min="2823" max="2823" width="6" style="253" customWidth="1"/>
    <col min="2824" max="2824" width="0.875" style="253" customWidth="1"/>
    <col min="2825" max="2825" width="6" style="253" customWidth="1"/>
    <col min="2826" max="2826" width="0.875" style="253" customWidth="1"/>
    <col min="2827" max="2827" width="6" style="253" customWidth="1"/>
    <col min="2828" max="2828" width="0.875" style="253" customWidth="1"/>
    <col min="2829" max="2829" width="6" style="253" customWidth="1"/>
    <col min="2830" max="2830" width="0.875" style="253" customWidth="1"/>
    <col min="2831" max="2831" width="6" style="253" customWidth="1"/>
    <col min="2832" max="2832" width="0.875" style="253" customWidth="1"/>
    <col min="2833" max="2833" width="6.25" style="253" customWidth="1"/>
    <col min="2834" max="2834" width="0.875" style="253" customWidth="1"/>
    <col min="2835" max="2835" width="6.25" style="253" customWidth="1"/>
    <col min="2836" max="2836" width="0.875" style="253" customWidth="1"/>
    <col min="2837" max="2837" width="7.75" style="253" customWidth="1"/>
    <col min="2838" max="2838" width="0.875" style="253" customWidth="1"/>
    <col min="2839" max="2839" width="7.75" style="253" customWidth="1"/>
    <col min="2840" max="3067" width="8" style="253"/>
    <col min="3068" max="3068" width="2.125" style="253" customWidth="1"/>
    <col min="3069" max="3069" width="16.5" style="253" bestFit="1" customWidth="1"/>
    <col min="3070" max="3070" width="0.875" style="253" customWidth="1"/>
    <col min="3071" max="3071" width="6.75" style="253" customWidth="1"/>
    <col min="3072" max="3072" width="0.875" style="253" customWidth="1"/>
    <col min="3073" max="3073" width="6.25" style="253" customWidth="1"/>
    <col min="3074" max="3074" width="0.875" style="253" customWidth="1"/>
    <col min="3075" max="3075" width="6.25" style="253" customWidth="1"/>
    <col min="3076" max="3076" width="0.875" style="253" customWidth="1"/>
    <col min="3077" max="3077" width="6" style="253" customWidth="1"/>
    <col min="3078" max="3078" width="0.875" style="253" customWidth="1"/>
    <col min="3079" max="3079" width="6" style="253" customWidth="1"/>
    <col min="3080" max="3080" width="0.875" style="253" customWidth="1"/>
    <col min="3081" max="3081" width="6" style="253" customWidth="1"/>
    <col min="3082" max="3082" width="0.875" style="253" customWidth="1"/>
    <col min="3083" max="3083" width="6" style="253" customWidth="1"/>
    <col min="3084" max="3084" width="0.875" style="253" customWidth="1"/>
    <col min="3085" max="3085" width="6" style="253" customWidth="1"/>
    <col min="3086" max="3086" width="0.875" style="253" customWidth="1"/>
    <col min="3087" max="3087" width="6" style="253" customWidth="1"/>
    <col min="3088" max="3088" width="0.875" style="253" customWidth="1"/>
    <col min="3089" max="3089" width="6.25" style="253" customWidth="1"/>
    <col min="3090" max="3090" width="0.875" style="253" customWidth="1"/>
    <col min="3091" max="3091" width="6.25" style="253" customWidth="1"/>
    <col min="3092" max="3092" width="0.875" style="253" customWidth="1"/>
    <col min="3093" max="3093" width="7.75" style="253" customWidth="1"/>
    <col min="3094" max="3094" width="0.875" style="253" customWidth="1"/>
    <col min="3095" max="3095" width="7.75" style="253" customWidth="1"/>
    <col min="3096" max="3323" width="8" style="253"/>
    <col min="3324" max="3324" width="2.125" style="253" customWidth="1"/>
    <col min="3325" max="3325" width="16.5" style="253" bestFit="1" customWidth="1"/>
    <col min="3326" max="3326" width="0.875" style="253" customWidth="1"/>
    <col min="3327" max="3327" width="6.75" style="253" customWidth="1"/>
    <col min="3328" max="3328" width="0.875" style="253" customWidth="1"/>
    <col min="3329" max="3329" width="6.25" style="253" customWidth="1"/>
    <col min="3330" max="3330" width="0.875" style="253" customWidth="1"/>
    <col min="3331" max="3331" width="6.25" style="253" customWidth="1"/>
    <col min="3332" max="3332" width="0.875" style="253" customWidth="1"/>
    <col min="3333" max="3333" width="6" style="253" customWidth="1"/>
    <col min="3334" max="3334" width="0.875" style="253" customWidth="1"/>
    <col min="3335" max="3335" width="6" style="253" customWidth="1"/>
    <col min="3336" max="3336" width="0.875" style="253" customWidth="1"/>
    <col min="3337" max="3337" width="6" style="253" customWidth="1"/>
    <col min="3338" max="3338" width="0.875" style="253" customWidth="1"/>
    <col min="3339" max="3339" width="6" style="253" customWidth="1"/>
    <col min="3340" max="3340" width="0.875" style="253" customWidth="1"/>
    <col min="3341" max="3341" width="6" style="253" customWidth="1"/>
    <col min="3342" max="3342" width="0.875" style="253" customWidth="1"/>
    <col min="3343" max="3343" width="6" style="253" customWidth="1"/>
    <col min="3344" max="3344" width="0.875" style="253" customWidth="1"/>
    <col min="3345" max="3345" width="6.25" style="253" customWidth="1"/>
    <col min="3346" max="3346" width="0.875" style="253" customWidth="1"/>
    <col min="3347" max="3347" width="6.25" style="253" customWidth="1"/>
    <col min="3348" max="3348" width="0.875" style="253" customWidth="1"/>
    <col min="3349" max="3349" width="7.75" style="253" customWidth="1"/>
    <col min="3350" max="3350" width="0.875" style="253" customWidth="1"/>
    <col min="3351" max="3351" width="7.75" style="253" customWidth="1"/>
    <col min="3352" max="3579" width="8" style="253"/>
    <col min="3580" max="3580" width="2.125" style="253" customWidth="1"/>
    <col min="3581" max="3581" width="16.5" style="253" bestFit="1" customWidth="1"/>
    <col min="3582" max="3582" width="0.875" style="253" customWidth="1"/>
    <col min="3583" max="3583" width="6.75" style="253" customWidth="1"/>
    <col min="3584" max="3584" width="0.875" style="253" customWidth="1"/>
    <col min="3585" max="3585" width="6.25" style="253" customWidth="1"/>
    <col min="3586" max="3586" width="0.875" style="253" customWidth="1"/>
    <col min="3587" max="3587" width="6.25" style="253" customWidth="1"/>
    <col min="3588" max="3588" width="0.875" style="253" customWidth="1"/>
    <col min="3589" max="3589" width="6" style="253" customWidth="1"/>
    <col min="3590" max="3590" width="0.875" style="253" customWidth="1"/>
    <col min="3591" max="3591" width="6" style="253" customWidth="1"/>
    <col min="3592" max="3592" width="0.875" style="253" customWidth="1"/>
    <col min="3593" max="3593" width="6" style="253" customWidth="1"/>
    <col min="3594" max="3594" width="0.875" style="253" customWidth="1"/>
    <col min="3595" max="3595" width="6" style="253" customWidth="1"/>
    <col min="3596" max="3596" width="0.875" style="253" customWidth="1"/>
    <col min="3597" max="3597" width="6" style="253" customWidth="1"/>
    <col min="3598" max="3598" width="0.875" style="253" customWidth="1"/>
    <col min="3599" max="3599" width="6" style="253" customWidth="1"/>
    <col min="3600" max="3600" width="0.875" style="253" customWidth="1"/>
    <col min="3601" max="3601" width="6.25" style="253" customWidth="1"/>
    <col min="3602" max="3602" width="0.875" style="253" customWidth="1"/>
    <col min="3603" max="3603" width="6.25" style="253" customWidth="1"/>
    <col min="3604" max="3604" width="0.875" style="253" customWidth="1"/>
    <col min="3605" max="3605" width="7.75" style="253" customWidth="1"/>
    <col min="3606" max="3606" width="0.875" style="253" customWidth="1"/>
    <col min="3607" max="3607" width="7.75" style="253" customWidth="1"/>
    <col min="3608" max="3835" width="8" style="253"/>
    <col min="3836" max="3836" width="2.125" style="253" customWidth="1"/>
    <col min="3837" max="3837" width="16.5" style="253" bestFit="1" customWidth="1"/>
    <col min="3838" max="3838" width="0.875" style="253" customWidth="1"/>
    <col min="3839" max="3839" width="6.75" style="253" customWidth="1"/>
    <col min="3840" max="3840" width="0.875" style="253" customWidth="1"/>
    <col min="3841" max="3841" width="6.25" style="253" customWidth="1"/>
    <col min="3842" max="3842" width="0.875" style="253" customWidth="1"/>
    <col min="3843" max="3843" width="6.25" style="253" customWidth="1"/>
    <col min="3844" max="3844" width="0.875" style="253" customWidth="1"/>
    <col min="3845" max="3845" width="6" style="253" customWidth="1"/>
    <col min="3846" max="3846" width="0.875" style="253" customWidth="1"/>
    <col min="3847" max="3847" width="6" style="253" customWidth="1"/>
    <col min="3848" max="3848" width="0.875" style="253" customWidth="1"/>
    <col min="3849" max="3849" width="6" style="253" customWidth="1"/>
    <col min="3850" max="3850" width="0.875" style="253" customWidth="1"/>
    <col min="3851" max="3851" width="6" style="253" customWidth="1"/>
    <col min="3852" max="3852" width="0.875" style="253" customWidth="1"/>
    <col min="3853" max="3853" width="6" style="253" customWidth="1"/>
    <col min="3854" max="3854" width="0.875" style="253" customWidth="1"/>
    <col min="3855" max="3855" width="6" style="253" customWidth="1"/>
    <col min="3856" max="3856" width="0.875" style="253" customWidth="1"/>
    <col min="3857" max="3857" width="6.25" style="253" customWidth="1"/>
    <col min="3858" max="3858" width="0.875" style="253" customWidth="1"/>
    <col min="3859" max="3859" width="6.25" style="253" customWidth="1"/>
    <col min="3860" max="3860" width="0.875" style="253" customWidth="1"/>
    <col min="3861" max="3861" width="7.75" style="253" customWidth="1"/>
    <col min="3862" max="3862" width="0.875" style="253" customWidth="1"/>
    <col min="3863" max="3863" width="7.75" style="253" customWidth="1"/>
    <col min="3864" max="4091" width="8" style="253"/>
    <col min="4092" max="4092" width="2.125" style="253" customWidth="1"/>
    <col min="4093" max="4093" width="16.5" style="253" bestFit="1" customWidth="1"/>
    <col min="4094" max="4094" width="0.875" style="253" customWidth="1"/>
    <col min="4095" max="4095" width="6.75" style="253" customWidth="1"/>
    <col min="4096" max="4096" width="0.875" style="253" customWidth="1"/>
    <col min="4097" max="4097" width="6.25" style="253" customWidth="1"/>
    <col min="4098" max="4098" width="0.875" style="253" customWidth="1"/>
    <col min="4099" max="4099" width="6.25" style="253" customWidth="1"/>
    <col min="4100" max="4100" width="0.875" style="253" customWidth="1"/>
    <col min="4101" max="4101" width="6" style="253" customWidth="1"/>
    <col min="4102" max="4102" width="0.875" style="253" customWidth="1"/>
    <col min="4103" max="4103" width="6" style="253" customWidth="1"/>
    <col min="4104" max="4104" width="0.875" style="253" customWidth="1"/>
    <col min="4105" max="4105" width="6" style="253" customWidth="1"/>
    <col min="4106" max="4106" width="0.875" style="253" customWidth="1"/>
    <col min="4107" max="4107" width="6" style="253" customWidth="1"/>
    <col min="4108" max="4108" width="0.875" style="253" customWidth="1"/>
    <col min="4109" max="4109" width="6" style="253" customWidth="1"/>
    <col min="4110" max="4110" width="0.875" style="253" customWidth="1"/>
    <col min="4111" max="4111" width="6" style="253" customWidth="1"/>
    <col min="4112" max="4112" width="0.875" style="253" customWidth="1"/>
    <col min="4113" max="4113" width="6.25" style="253" customWidth="1"/>
    <col min="4114" max="4114" width="0.875" style="253" customWidth="1"/>
    <col min="4115" max="4115" width="6.25" style="253" customWidth="1"/>
    <col min="4116" max="4116" width="0.875" style="253" customWidth="1"/>
    <col min="4117" max="4117" width="7.75" style="253" customWidth="1"/>
    <col min="4118" max="4118" width="0.875" style="253" customWidth="1"/>
    <col min="4119" max="4119" width="7.75" style="253" customWidth="1"/>
    <col min="4120" max="4347" width="8" style="253"/>
    <col min="4348" max="4348" width="2.125" style="253" customWidth="1"/>
    <col min="4349" max="4349" width="16.5" style="253" bestFit="1" customWidth="1"/>
    <col min="4350" max="4350" width="0.875" style="253" customWidth="1"/>
    <col min="4351" max="4351" width="6.75" style="253" customWidth="1"/>
    <col min="4352" max="4352" width="0.875" style="253" customWidth="1"/>
    <col min="4353" max="4353" width="6.25" style="253" customWidth="1"/>
    <col min="4354" max="4354" width="0.875" style="253" customWidth="1"/>
    <col min="4355" max="4355" width="6.25" style="253" customWidth="1"/>
    <col min="4356" max="4356" width="0.875" style="253" customWidth="1"/>
    <col min="4357" max="4357" width="6" style="253" customWidth="1"/>
    <col min="4358" max="4358" width="0.875" style="253" customWidth="1"/>
    <col min="4359" max="4359" width="6" style="253" customWidth="1"/>
    <col min="4360" max="4360" width="0.875" style="253" customWidth="1"/>
    <col min="4361" max="4361" width="6" style="253" customWidth="1"/>
    <col min="4362" max="4362" width="0.875" style="253" customWidth="1"/>
    <col min="4363" max="4363" width="6" style="253" customWidth="1"/>
    <col min="4364" max="4364" width="0.875" style="253" customWidth="1"/>
    <col min="4365" max="4365" width="6" style="253" customWidth="1"/>
    <col min="4366" max="4366" width="0.875" style="253" customWidth="1"/>
    <col min="4367" max="4367" width="6" style="253" customWidth="1"/>
    <col min="4368" max="4368" width="0.875" style="253" customWidth="1"/>
    <col min="4369" max="4369" width="6.25" style="253" customWidth="1"/>
    <col min="4370" max="4370" width="0.875" style="253" customWidth="1"/>
    <col min="4371" max="4371" width="6.25" style="253" customWidth="1"/>
    <col min="4372" max="4372" width="0.875" style="253" customWidth="1"/>
    <col min="4373" max="4373" width="7.75" style="253" customWidth="1"/>
    <col min="4374" max="4374" width="0.875" style="253" customWidth="1"/>
    <col min="4375" max="4375" width="7.75" style="253" customWidth="1"/>
    <col min="4376" max="4603" width="8" style="253"/>
    <col min="4604" max="4604" width="2.125" style="253" customWidth="1"/>
    <col min="4605" max="4605" width="16.5" style="253" bestFit="1" customWidth="1"/>
    <col min="4606" max="4606" width="0.875" style="253" customWidth="1"/>
    <col min="4607" max="4607" width="6.75" style="253" customWidth="1"/>
    <col min="4608" max="4608" width="0.875" style="253" customWidth="1"/>
    <col min="4609" max="4609" width="6.25" style="253" customWidth="1"/>
    <col min="4610" max="4610" width="0.875" style="253" customWidth="1"/>
    <col min="4611" max="4611" width="6.25" style="253" customWidth="1"/>
    <col min="4612" max="4612" width="0.875" style="253" customWidth="1"/>
    <col min="4613" max="4613" width="6" style="253" customWidth="1"/>
    <col min="4614" max="4614" width="0.875" style="253" customWidth="1"/>
    <col min="4615" max="4615" width="6" style="253" customWidth="1"/>
    <col min="4616" max="4616" width="0.875" style="253" customWidth="1"/>
    <col min="4617" max="4617" width="6" style="253" customWidth="1"/>
    <col min="4618" max="4618" width="0.875" style="253" customWidth="1"/>
    <col min="4619" max="4619" width="6" style="253" customWidth="1"/>
    <col min="4620" max="4620" width="0.875" style="253" customWidth="1"/>
    <col min="4621" max="4621" width="6" style="253" customWidth="1"/>
    <col min="4622" max="4622" width="0.875" style="253" customWidth="1"/>
    <col min="4623" max="4623" width="6" style="253" customWidth="1"/>
    <col min="4624" max="4624" width="0.875" style="253" customWidth="1"/>
    <col min="4625" max="4625" width="6.25" style="253" customWidth="1"/>
    <col min="4626" max="4626" width="0.875" style="253" customWidth="1"/>
    <col min="4627" max="4627" width="6.25" style="253" customWidth="1"/>
    <col min="4628" max="4628" width="0.875" style="253" customWidth="1"/>
    <col min="4629" max="4629" width="7.75" style="253" customWidth="1"/>
    <col min="4630" max="4630" width="0.875" style="253" customWidth="1"/>
    <col min="4631" max="4631" width="7.75" style="253" customWidth="1"/>
    <col min="4632" max="4859" width="8" style="253"/>
    <col min="4860" max="4860" width="2.125" style="253" customWidth="1"/>
    <col min="4861" max="4861" width="16.5" style="253" bestFit="1" customWidth="1"/>
    <col min="4862" max="4862" width="0.875" style="253" customWidth="1"/>
    <col min="4863" max="4863" width="6.75" style="253" customWidth="1"/>
    <col min="4864" max="4864" width="0.875" style="253" customWidth="1"/>
    <col min="4865" max="4865" width="6.25" style="253" customWidth="1"/>
    <col min="4866" max="4866" width="0.875" style="253" customWidth="1"/>
    <col min="4867" max="4867" width="6.25" style="253" customWidth="1"/>
    <col min="4868" max="4868" width="0.875" style="253" customWidth="1"/>
    <col min="4869" max="4869" width="6" style="253" customWidth="1"/>
    <col min="4870" max="4870" width="0.875" style="253" customWidth="1"/>
    <col min="4871" max="4871" width="6" style="253" customWidth="1"/>
    <col min="4872" max="4872" width="0.875" style="253" customWidth="1"/>
    <col min="4873" max="4873" width="6" style="253" customWidth="1"/>
    <col min="4874" max="4874" width="0.875" style="253" customWidth="1"/>
    <col min="4875" max="4875" width="6" style="253" customWidth="1"/>
    <col min="4876" max="4876" width="0.875" style="253" customWidth="1"/>
    <col min="4877" max="4877" width="6" style="253" customWidth="1"/>
    <col min="4878" max="4878" width="0.875" style="253" customWidth="1"/>
    <col min="4879" max="4879" width="6" style="253" customWidth="1"/>
    <col min="4880" max="4880" width="0.875" style="253" customWidth="1"/>
    <col min="4881" max="4881" width="6.25" style="253" customWidth="1"/>
    <col min="4882" max="4882" width="0.875" style="253" customWidth="1"/>
    <col min="4883" max="4883" width="6.25" style="253" customWidth="1"/>
    <col min="4884" max="4884" width="0.875" style="253" customWidth="1"/>
    <col min="4885" max="4885" width="7.75" style="253" customWidth="1"/>
    <col min="4886" max="4886" width="0.875" style="253" customWidth="1"/>
    <col min="4887" max="4887" width="7.75" style="253" customWidth="1"/>
    <col min="4888" max="5115" width="8" style="253"/>
    <col min="5116" max="5116" width="2.125" style="253" customWidth="1"/>
    <col min="5117" max="5117" width="16.5" style="253" bestFit="1" customWidth="1"/>
    <col min="5118" max="5118" width="0.875" style="253" customWidth="1"/>
    <col min="5119" max="5119" width="6.75" style="253" customWidth="1"/>
    <col min="5120" max="5120" width="0.875" style="253" customWidth="1"/>
    <col min="5121" max="5121" width="6.25" style="253" customWidth="1"/>
    <col min="5122" max="5122" width="0.875" style="253" customWidth="1"/>
    <col min="5123" max="5123" width="6.25" style="253" customWidth="1"/>
    <col min="5124" max="5124" width="0.875" style="253" customWidth="1"/>
    <col min="5125" max="5125" width="6" style="253" customWidth="1"/>
    <col min="5126" max="5126" width="0.875" style="253" customWidth="1"/>
    <col min="5127" max="5127" width="6" style="253" customWidth="1"/>
    <col min="5128" max="5128" width="0.875" style="253" customWidth="1"/>
    <col min="5129" max="5129" width="6" style="253" customWidth="1"/>
    <col min="5130" max="5130" width="0.875" style="253" customWidth="1"/>
    <col min="5131" max="5131" width="6" style="253" customWidth="1"/>
    <col min="5132" max="5132" width="0.875" style="253" customWidth="1"/>
    <col min="5133" max="5133" width="6" style="253" customWidth="1"/>
    <col min="5134" max="5134" width="0.875" style="253" customWidth="1"/>
    <col min="5135" max="5135" width="6" style="253" customWidth="1"/>
    <col min="5136" max="5136" width="0.875" style="253" customWidth="1"/>
    <col min="5137" max="5137" width="6.25" style="253" customWidth="1"/>
    <col min="5138" max="5138" width="0.875" style="253" customWidth="1"/>
    <col min="5139" max="5139" width="6.25" style="253" customWidth="1"/>
    <col min="5140" max="5140" width="0.875" style="253" customWidth="1"/>
    <col min="5141" max="5141" width="7.75" style="253" customWidth="1"/>
    <col min="5142" max="5142" width="0.875" style="253" customWidth="1"/>
    <col min="5143" max="5143" width="7.75" style="253" customWidth="1"/>
    <col min="5144" max="5371" width="8" style="253"/>
    <col min="5372" max="5372" width="2.125" style="253" customWidth="1"/>
    <col min="5373" max="5373" width="16.5" style="253" bestFit="1" customWidth="1"/>
    <col min="5374" max="5374" width="0.875" style="253" customWidth="1"/>
    <col min="5375" max="5375" width="6.75" style="253" customWidth="1"/>
    <col min="5376" max="5376" width="0.875" style="253" customWidth="1"/>
    <col min="5377" max="5377" width="6.25" style="253" customWidth="1"/>
    <col min="5378" max="5378" width="0.875" style="253" customWidth="1"/>
    <col min="5379" max="5379" width="6.25" style="253" customWidth="1"/>
    <col min="5380" max="5380" width="0.875" style="253" customWidth="1"/>
    <col min="5381" max="5381" width="6" style="253" customWidth="1"/>
    <col min="5382" max="5382" width="0.875" style="253" customWidth="1"/>
    <col min="5383" max="5383" width="6" style="253" customWidth="1"/>
    <col min="5384" max="5384" width="0.875" style="253" customWidth="1"/>
    <col min="5385" max="5385" width="6" style="253" customWidth="1"/>
    <col min="5386" max="5386" width="0.875" style="253" customWidth="1"/>
    <col min="5387" max="5387" width="6" style="253" customWidth="1"/>
    <col min="5388" max="5388" width="0.875" style="253" customWidth="1"/>
    <col min="5389" max="5389" width="6" style="253" customWidth="1"/>
    <col min="5390" max="5390" width="0.875" style="253" customWidth="1"/>
    <col min="5391" max="5391" width="6" style="253" customWidth="1"/>
    <col min="5392" max="5392" width="0.875" style="253" customWidth="1"/>
    <col min="5393" max="5393" width="6.25" style="253" customWidth="1"/>
    <col min="5394" max="5394" width="0.875" style="253" customWidth="1"/>
    <col min="5395" max="5395" width="6.25" style="253" customWidth="1"/>
    <col min="5396" max="5396" width="0.875" style="253" customWidth="1"/>
    <col min="5397" max="5397" width="7.75" style="253" customWidth="1"/>
    <col min="5398" max="5398" width="0.875" style="253" customWidth="1"/>
    <col min="5399" max="5399" width="7.75" style="253" customWidth="1"/>
    <col min="5400" max="5627" width="8" style="253"/>
    <col min="5628" max="5628" width="2.125" style="253" customWidth="1"/>
    <col min="5629" max="5629" width="16.5" style="253" bestFit="1" customWidth="1"/>
    <col min="5630" max="5630" width="0.875" style="253" customWidth="1"/>
    <col min="5631" max="5631" width="6.75" style="253" customWidth="1"/>
    <col min="5632" max="5632" width="0.875" style="253" customWidth="1"/>
    <col min="5633" max="5633" width="6.25" style="253" customWidth="1"/>
    <col min="5634" max="5634" width="0.875" style="253" customWidth="1"/>
    <col min="5635" max="5635" width="6.25" style="253" customWidth="1"/>
    <col min="5636" max="5636" width="0.875" style="253" customWidth="1"/>
    <col min="5637" max="5637" width="6" style="253" customWidth="1"/>
    <col min="5638" max="5638" width="0.875" style="253" customWidth="1"/>
    <col min="5639" max="5639" width="6" style="253" customWidth="1"/>
    <col min="5640" max="5640" width="0.875" style="253" customWidth="1"/>
    <col min="5641" max="5641" width="6" style="253" customWidth="1"/>
    <col min="5642" max="5642" width="0.875" style="253" customWidth="1"/>
    <col min="5643" max="5643" width="6" style="253" customWidth="1"/>
    <col min="5644" max="5644" width="0.875" style="253" customWidth="1"/>
    <col min="5645" max="5645" width="6" style="253" customWidth="1"/>
    <col min="5646" max="5646" width="0.875" style="253" customWidth="1"/>
    <col min="5647" max="5647" width="6" style="253" customWidth="1"/>
    <col min="5648" max="5648" width="0.875" style="253" customWidth="1"/>
    <col min="5649" max="5649" width="6.25" style="253" customWidth="1"/>
    <col min="5650" max="5650" width="0.875" style="253" customWidth="1"/>
    <col min="5651" max="5651" width="6.25" style="253" customWidth="1"/>
    <col min="5652" max="5652" width="0.875" style="253" customWidth="1"/>
    <col min="5653" max="5653" width="7.75" style="253" customWidth="1"/>
    <col min="5654" max="5654" width="0.875" style="253" customWidth="1"/>
    <col min="5655" max="5655" width="7.75" style="253" customWidth="1"/>
    <col min="5656" max="5883" width="8" style="253"/>
    <col min="5884" max="5884" width="2.125" style="253" customWidth="1"/>
    <col min="5885" max="5885" width="16.5" style="253" bestFit="1" customWidth="1"/>
    <col min="5886" max="5886" width="0.875" style="253" customWidth="1"/>
    <col min="5887" max="5887" width="6.75" style="253" customWidth="1"/>
    <col min="5888" max="5888" width="0.875" style="253" customWidth="1"/>
    <col min="5889" max="5889" width="6.25" style="253" customWidth="1"/>
    <col min="5890" max="5890" width="0.875" style="253" customWidth="1"/>
    <col min="5891" max="5891" width="6.25" style="253" customWidth="1"/>
    <col min="5892" max="5892" width="0.875" style="253" customWidth="1"/>
    <col min="5893" max="5893" width="6" style="253" customWidth="1"/>
    <col min="5894" max="5894" width="0.875" style="253" customWidth="1"/>
    <col min="5895" max="5895" width="6" style="253" customWidth="1"/>
    <col min="5896" max="5896" width="0.875" style="253" customWidth="1"/>
    <col min="5897" max="5897" width="6" style="253" customWidth="1"/>
    <col min="5898" max="5898" width="0.875" style="253" customWidth="1"/>
    <col min="5899" max="5899" width="6" style="253" customWidth="1"/>
    <col min="5900" max="5900" width="0.875" style="253" customWidth="1"/>
    <col min="5901" max="5901" width="6" style="253" customWidth="1"/>
    <col min="5902" max="5902" width="0.875" style="253" customWidth="1"/>
    <col min="5903" max="5903" width="6" style="253" customWidth="1"/>
    <col min="5904" max="5904" width="0.875" style="253" customWidth="1"/>
    <col min="5905" max="5905" width="6.25" style="253" customWidth="1"/>
    <col min="5906" max="5906" width="0.875" style="253" customWidth="1"/>
    <col min="5907" max="5907" width="6.25" style="253" customWidth="1"/>
    <col min="5908" max="5908" width="0.875" style="253" customWidth="1"/>
    <col min="5909" max="5909" width="7.75" style="253" customWidth="1"/>
    <col min="5910" max="5910" width="0.875" style="253" customWidth="1"/>
    <col min="5911" max="5911" width="7.75" style="253" customWidth="1"/>
    <col min="5912" max="6139" width="8" style="253"/>
    <col min="6140" max="6140" width="2.125" style="253" customWidth="1"/>
    <col min="6141" max="6141" width="16.5" style="253" bestFit="1" customWidth="1"/>
    <col min="6142" max="6142" width="0.875" style="253" customWidth="1"/>
    <col min="6143" max="6143" width="6.75" style="253" customWidth="1"/>
    <col min="6144" max="6144" width="0.875" style="253" customWidth="1"/>
    <col min="6145" max="6145" width="6.25" style="253" customWidth="1"/>
    <col min="6146" max="6146" width="0.875" style="253" customWidth="1"/>
    <col min="6147" max="6147" width="6.25" style="253" customWidth="1"/>
    <col min="6148" max="6148" width="0.875" style="253" customWidth="1"/>
    <col min="6149" max="6149" width="6" style="253" customWidth="1"/>
    <col min="6150" max="6150" width="0.875" style="253" customWidth="1"/>
    <col min="6151" max="6151" width="6" style="253" customWidth="1"/>
    <col min="6152" max="6152" width="0.875" style="253" customWidth="1"/>
    <col min="6153" max="6153" width="6" style="253" customWidth="1"/>
    <col min="6154" max="6154" width="0.875" style="253" customWidth="1"/>
    <col min="6155" max="6155" width="6" style="253" customWidth="1"/>
    <col min="6156" max="6156" width="0.875" style="253" customWidth="1"/>
    <col min="6157" max="6157" width="6" style="253" customWidth="1"/>
    <col min="6158" max="6158" width="0.875" style="253" customWidth="1"/>
    <col min="6159" max="6159" width="6" style="253" customWidth="1"/>
    <col min="6160" max="6160" width="0.875" style="253" customWidth="1"/>
    <col min="6161" max="6161" width="6.25" style="253" customWidth="1"/>
    <col min="6162" max="6162" width="0.875" style="253" customWidth="1"/>
    <col min="6163" max="6163" width="6.25" style="253" customWidth="1"/>
    <col min="6164" max="6164" width="0.875" style="253" customWidth="1"/>
    <col min="6165" max="6165" width="7.75" style="253" customWidth="1"/>
    <col min="6166" max="6166" width="0.875" style="253" customWidth="1"/>
    <col min="6167" max="6167" width="7.75" style="253" customWidth="1"/>
    <col min="6168" max="6395" width="8" style="253"/>
    <col min="6396" max="6396" width="2.125" style="253" customWidth="1"/>
    <col min="6397" max="6397" width="16.5" style="253" bestFit="1" customWidth="1"/>
    <col min="6398" max="6398" width="0.875" style="253" customWidth="1"/>
    <col min="6399" max="6399" width="6.75" style="253" customWidth="1"/>
    <col min="6400" max="6400" width="0.875" style="253" customWidth="1"/>
    <col min="6401" max="6401" width="6.25" style="253" customWidth="1"/>
    <col min="6402" max="6402" width="0.875" style="253" customWidth="1"/>
    <col min="6403" max="6403" width="6.25" style="253" customWidth="1"/>
    <col min="6404" max="6404" width="0.875" style="253" customWidth="1"/>
    <col min="6405" max="6405" width="6" style="253" customWidth="1"/>
    <col min="6406" max="6406" width="0.875" style="253" customWidth="1"/>
    <col min="6407" max="6407" width="6" style="253" customWidth="1"/>
    <col min="6408" max="6408" width="0.875" style="253" customWidth="1"/>
    <col min="6409" max="6409" width="6" style="253" customWidth="1"/>
    <col min="6410" max="6410" width="0.875" style="253" customWidth="1"/>
    <col min="6411" max="6411" width="6" style="253" customWidth="1"/>
    <col min="6412" max="6412" width="0.875" style="253" customWidth="1"/>
    <col min="6413" max="6413" width="6" style="253" customWidth="1"/>
    <col min="6414" max="6414" width="0.875" style="253" customWidth="1"/>
    <col min="6415" max="6415" width="6" style="253" customWidth="1"/>
    <col min="6416" max="6416" width="0.875" style="253" customWidth="1"/>
    <col min="6417" max="6417" width="6.25" style="253" customWidth="1"/>
    <col min="6418" max="6418" width="0.875" style="253" customWidth="1"/>
    <col min="6419" max="6419" width="6.25" style="253" customWidth="1"/>
    <col min="6420" max="6420" width="0.875" style="253" customWidth="1"/>
    <col min="6421" max="6421" width="7.75" style="253" customWidth="1"/>
    <col min="6422" max="6422" width="0.875" style="253" customWidth="1"/>
    <col min="6423" max="6423" width="7.75" style="253" customWidth="1"/>
    <col min="6424" max="6651" width="8" style="253"/>
    <col min="6652" max="6652" width="2.125" style="253" customWidth="1"/>
    <col min="6653" max="6653" width="16.5" style="253" bestFit="1" customWidth="1"/>
    <col min="6654" max="6654" width="0.875" style="253" customWidth="1"/>
    <col min="6655" max="6655" width="6.75" style="253" customWidth="1"/>
    <col min="6656" max="6656" width="0.875" style="253" customWidth="1"/>
    <col min="6657" max="6657" width="6.25" style="253" customWidth="1"/>
    <col min="6658" max="6658" width="0.875" style="253" customWidth="1"/>
    <col min="6659" max="6659" width="6.25" style="253" customWidth="1"/>
    <col min="6660" max="6660" width="0.875" style="253" customWidth="1"/>
    <col min="6661" max="6661" width="6" style="253" customWidth="1"/>
    <col min="6662" max="6662" width="0.875" style="253" customWidth="1"/>
    <col min="6663" max="6663" width="6" style="253" customWidth="1"/>
    <col min="6664" max="6664" width="0.875" style="253" customWidth="1"/>
    <col min="6665" max="6665" width="6" style="253" customWidth="1"/>
    <col min="6666" max="6666" width="0.875" style="253" customWidth="1"/>
    <col min="6667" max="6667" width="6" style="253" customWidth="1"/>
    <col min="6668" max="6668" width="0.875" style="253" customWidth="1"/>
    <col min="6669" max="6669" width="6" style="253" customWidth="1"/>
    <col min="6670" max="6670" width="0.875" style="253" customWidth="1"/>
    <col min="6671" max="6671" width="6" style="253" customWidth="1"/>
    <col min="6672" max="6672" width="0.875" style="253" customWidth="1"/>
    <col min="6673" max="6673" width="6.25" style="253" customWidth="1"/>
    <col min="6674" max="6674" width="0.875" style="253" customWidth="1"/>
    <col min="6675" max="6675" width="6.25" style="253" customWidth="1"/>
    <col min="6676" max="6676" width="0.875" style="253" customWidth="1"/>
    <col min="6677" max="6677" width="7.75" style="253" customWidth="1"/>
    <col min="6678" max="6678" width="0.875" style="253" customWidth="1"/>
    <col min="6679" max="6679" width="7.75" style="253" customWidth="1"/>
    <col min="6680" max="6907" width="8" style="253"/>
    <col min="6908" max="6908" width="2.125" style="253" customWidth="1"/>
    <col min="6909" max="6909" width="16.5" style="253" bestFit="1" customWidth="1"/>
    <col min="6910" max="6910" width="0.875" style="253" customWidth="1"/>
    <col min="6911" max="6911" width="6.75" style="253" customWidth="1"/>
    <col min="6912" max="6912" width="0.875" style="253" customWidth="1"/>
    <col min="6913" max="6913" width="6.25" style="253" customWidth="1"/>
    <col min="6914" max="6914" width="0.875" style="253" customWidth="1"/>
    <col min="6915" max="6915" width="6.25" style="253" customWidth="1"/>
    <col min="6916" max="6916" width="0.875" style="253" customWidth="1"/>
    <col min="6917" max="6917" width="6" style="253" customWidth="1"/>
    <col min="6918" max="6918" width="0.875" style="253" customWidth="1"/>
    <col min="6919" max="6919" width="6" style="253" customWidth="1"/>
    <col min="6920" max="6920" width="0.875" style="253" customWidth="1"/>
    <col min="6921" max="6921" width="6" style="253" customWidth="1"/>
    <col min="6922" max="6922" width="0.875" style="253" customWidth="1"/>
    <col min="6923" max="6923" width="6" style="253" customWidth="1"/>
    <col min="6924" max="6924" width="0.875" style="253" customWidth="1"/>
    <col min="6925" max="6925" width="6" style="253" customWidth="1"/>
    <col min="6926" max="6926" width="0.875" style="253" customWidth="1"/>
    <col min="6927" max="6927" width="6" style="253" customWidth="1"/>
    <col min="6928" max="6928" width="0.875" style="253" customWidth="1"/>
    <col min="6929" max="6929" width="6.25" style="253" customWidth="1"/>
    <col min="6930" max="6930" width="0.875" style="253" customWidth="1"/>
    <col min="6931" max="6931" width="6.25" style="253" customWidth="1"/>
    <col min="6932" max="6932" width="0.875" style="253" customWidth="1"/>
    <col min="6933" max="6933" width="7.75" style="253" customWidth="1"/>
    <col min="6934" max="6934" width="0.875" style="253" customWidth="1"/>
    <col min="6935" max="6935" width="7.75" style="253" customWidth="1"/>
    <col min="6936" max="7163" width="8" style="253"/>
    <col min="7164" max="7164" width="2.125" style="253" customWidth="1"/>
    <col min="7165" max="7165" width="16.5" style="253" bestFit="1" customWidth="1"/>
    <col min="7166" max="7166" width="0.875" style="253" customWidth="1"/>
    <col min="7167" max="7167" width="6.75" style="253" customWidth="1"/>
    <col min="7168" max="7168" width="0.875" style="253" customWidth="1"/>
    <col min="7169" max="7169" width="6.25" style="253" customWidth="1"/>
    <col min="7170" max="7170" width="0.875" style="253" customWidth="1"/>
    <col min="7171" max="7171" width="6.25" style="253" customWidth="1"/>
    <col min="7172" max="7172" width="0.875" style="253" customWidth="1"/>
    <col min="7173" max="7173" width="6" style="253" customWidth="1"/>
    <col min="7174" max="7174" width="0.875" style="253" customWidth="1"/>
    <col min="7175" max="7175" width="6" style="253" customWidth="1"/>
    <col min="7176" max="7176" width="0.875" style="253" customWidth="1"/>
    <col min="7177" max="7177" width="6" style="253" customWidth="1"/>
    <col min="7178" max="7178" width="0.875" style="253" customWidth="1"/>
    <col min="7179" max="7179" width="6" style="253" customWidth="1"/>
    <col min="7180" max="7180" width="0.875" style="253" customWidth="1"/>
    <col min="7181" max="7181" width="6" style="253" customWidth="1"/>
    <col min="7182" max="7182" width="0.875" style="253" customWidth="1"/>
    <col min="7183" max="7183" width="6" style="253" customWidth="1"/>
    <col min="7184" max="7184" width="0.875" style="253" customWidth="1"/>
    <col min="7185" max="7185" width="6.25" style="253" customWidth="1"/>
    <col min="7186" max="7186" width="0.875" style="253" customWidth="1"/>
    <col min="7187" max="7187" width="6.25" style="253" customWidth="1"/>
    <col min="7188" max="7188" width="0.875" style="253" customWidth="1"/>
    <col min="7189" max="7189" width="7.75" style="253" customWidth="1"/>
    <col min="7190" max="7190" width="0.875" style="253" customWidth="1"/>
    <col min="7191" max="7191" width="7.75" style="253" customWidth="1"/>
    <col min="7192" max="7419" width="8" style="253"/>
    <col min="7420" max="7420" width="2.125" style="253" customWidth="1"/>
    <col min="7421" max="7421" width="16.5" style="253" bestFit="1" customWidth="1"/>
    <col min="7422" max="7422" width="0.875" style="253" customWidth="1"/>
    <col min="7423" max="7423" width="6.75" style="253" customWidth="1"/>
    <col min="7424" max="7424" width="0.875" style="253" customWidth="1"/>
    <col min="7425" max="7425" width="6.25" style="253" customWidth="1"/>
    <col min="7426" max="7426" width="0.875" style="253" customWidth="1"/>
    <col min="7427" max="7427" width="6.25" style="253" customWidth="1"/>
    <col min="7428" max="7428" width="0.875" style="253" customWidth="1"/>
    <col min="7429" max="7429" width="6" style="253" customWidth="1"/>
    <col min="7430" max="7430" width="0.875" style="253" customWidth="1"/>
    <col min="7431" max="7431" width="6" style="253" customWidth="1"/>
    <col min="7432" max="7432" width="0.875" style="253" customWidth="1"/>
    <col min="7433" max="7433" width="6" style="253" customWidth="1"/>
    <col min="7434" max="7434" width="0.875" style="253" customWidth="1"/>
    <col min="7435" max="7435" width="6" style="253" customWidth="1"/>
    <col min="7436" max="7436" width="0.875" style="253" customWidth="1"/>
    <col min="7437" max="7437" width="6" style="253" customWidth="1"/>
    <col min="7438" max="7438" width="0.875" style="253" customWidth="1"/>
    <col min="7439" max="7439" width="6" style="253" customWidth="1"/>
    <col min="7440" max="7440" width="0.875" style="253" customWidth="1"/>
    <col min="7441" max="7441" width="6.25" style="253" customWidth="1"/>
    <col min="7442" max="7442" width="0.875" style="253" customWidth="1"/>
    <col min="7443" max="7443" width="6.25" style="253" customWidth="1"/>
    <col min="7444" max="7444" width="0.875" style="253" customWidth="1"/>
    <col min="7445" max="7445" width="7.75" style="253" customWidth="1"/>
    <col min="7446" max="7446" width="0.875" style="253" customWidth="1"/>
    <col min="7447" max="7447" width="7.75" style="253" customWidth="1"/>
    <col min="7448" max="7675" width="8" style="253"/>
    <col min="7676" max="7676" width="2.125" style="253" customWidth="1"/>
    <col min="7677" max="7677" width="16.5" style="253" bestFit="1" customWidth="1"/>
    <col min="7678" max="7678" width="0.875" style="253" customWidth="1"/>
    <col min="7679" max="7679" width="6.75" style="253" customWidth="1"/>
    <col min="7680" max="7680" width="0.875" style="253" customWidth="1"/>
    <col min="7681" max="7681" width="6.25" style="253" customWidth="1"/>
    <col min="7682" max="7682" width="0.875" style="253" customWidth="1"/>
    <col min="7683" max="7683" width="6.25" style="253" customWidth="1"/>
    <col min="7684" max="7684" width="0.875" style="253" customWidth="1"/>
    <col min="7685" max="7685" width="6" style="253" customWidth="1"/>
    <col min="7686" max="7686" width="0.875" style="253" customWidth="1"/>
    <col min="7687" max="7687" width="6" style="253" customWidth="1"/>
    <col min="7688" max="7688" width="0.875" style="253" customWidth="1"/>
    <col min="7689" max="7689" width="6" style="253" customWidth="1"/>
    <col min="7690" max="7690" width="0.875" style="253" customWidth="1"/>
    <col min="7691" max="7691" width="6" style="253" customWidth="1"/>
    <col min="7692" max="7692" width="0.875" style="253" customWidth="1"/>
    <col min="7693" max="7693" width="6" style="253" customWidth="1"/>
    <col min="7694" max="7694" width="0.875" style="253" customWidth="1"/>
    <col min="7695" max="7695" width="6" style="253" customWidth="1"/>
    <col min="7696" max="7696" width="0.875" style="253" customWidth="1"/>
    <col min="7697" max="7697" width="6.25" style="253" customWidth="1"/>
    <col min="7698" max="7698" width="0.875" style="253" customWidth="1"/>
    <col min="7699" max="7699" width="6.25" style="253" customWidth="1"/>
    <col min="7700" max="7700" width="0.875" style="253" customWidth="1"/>
    <col min="7701" max="7701" width="7.75" style="253" customWidth="1"/>
    <col min="7702" max="7702" width="0.875" style="253" customWidth="1"/>
    <col min="7703" max="7703" width="7.75" style="253" customWidth="1"/>
    <col min="7704" max="7931" width="8" style="253"/>
    <col min="7932" max="7932" width="2.125" style="253" customWidth="1"/>
    <col min="7933" max="7933" width="16.5" style="253" bestFit="1" customWidth="1"/>
    <col min="7934" max="7934" width="0.875" style="253" customWidth="1"/>
    <col min="7935" max="7935" width="6.75" style="253" customWidth="1"/>
    <col min="7936" max="7936" width="0.875" style="253" customWidth="1"/>
    <col min="7937" max="7937" width="6.25" style="253" customWidth="1"/>
    <col min="7938" max="7938" width="0.875" style="253" customWidth="1"/>
    <col min="7939" max="7939" width="6.25" style="253" customWidth="1"/>
    <col min="7940" max="7940" width="0.875" style="253" customWidth="1"/>
    <col min="7941" max="7941" width="6" style="253" customWidth="1"/>
    <col min="7942" max="7942" width="0.875" style="253" customWidth="1"/>
    <col min="7943" max="7943" width="6" style="253" customWidth="1"/>
    <col min="7944" max="7944" width="0.875" style="253" customWidth="1"/>
    <col min="7945" max="7945" width="6" style="253" customWidth="1"/>
    <col min="7946" max="7946" width="0.875" style="253" customWidth="1"/>
    <col min="7947" max="7947" width="6" style="253" customWidth="1"/>
    <col min="7948" max="7948" width="0.875" style="253" customWidth="1"/>
    <col min="7949" max="7949" width="6" style="253" customWidth="1"/>
    <col min="7950" max="7950" width="0.875" style="253" customWidth="1"/>
    <col min="7951" max="7951" width="6" style="253" customWidth="1"/>
    <col min="7952" max="7952" width="0.875" style="253" customWidth="1"/>
    <col min="7953" max="7953" width="6.25" style="253" customWidth="1"/>
    <col min="7954" max="7954" width="0.875" style="253" customWidth="1"/>
    <col min="7955" max="7955" width="6.25" style="253" customWidth="1"/>
    <col min="7956" max="7956" width="0.875" style="253" customWidth="1"/>
    <col min="7957" max="7957" width="7.75" style="253" customWidth="1"/>
    <col min="7958" max="7958" width="0.875" style="253" customWidth="1"/>
    <col min="7959" max="7959" width="7.75" style="253" customWidth="1"/>
    <col min="7960" max="8187" width="8" style="253"/>
    <col min="8188" max="8188" width="2.125" style="253" customWidth="1"/>
    <col min="8189" max="8189" width="16.5" style="253" bestFit="1" customWidth="1"/>
    <col min="8190" max="8190" width="0.875" style="253" customWidth="1"/>
    <col min="8191" max="8191" width="6.75" style="253" customWidth="1"/>
    <col min="8192" max="8192" width="0.875" style="253" customWidth="1"/>
    <col min="8193" max="8193" width="6.25" style="253" customWidth="1"/>
    <col min="8194" max="8194" width="0.875" style="253" customWidth="1"/>
    <col min="8195" max="8195" width="6.25" style="253" customWidth="1"/>
    <col min="8196" max="8196" width="0.875" style="253" customWidth="1"/>
    <col min="8197" max="8197" width="6" style="253" customWidth="1"/>
    <col min="8198" max="8198" width="0.875" style="253" customWidth="1"/>
    <col min="8199" max="8199" width="6" style="253" customWidth="1"/>
    <col min="8200" max="8200" width="0.875" style="253" customWidth="1"/>
    <col min="8201" max="8201" width="6" style="253" customWidth="1"/>
    <col min="8202" max="8202" width="0.875" style="253" customWidth="1"/>
    <col min="8203" max="8203" width="6" style="253" customWidth="1"/>
    <col min="8204" max="8204" width="0.875" style="253" customWidth="1"/>
    <col min="8205" max="8205" width="6" style="253" customWidth="1"/>
    <col min="8206" max="8206" width="0.875" style="253" customWidth="1"/>
    <col min="8207" max="8207" width="6" style="253" customWidth="1"/>
    <col min="8208" max="8208" width="0.875" style="253" customWidth="1"/>
    <col min="8209" max="8209" width="6.25" style="253" customWidth="1"/>
    <col min="8210" max="8210" width="0.875" style="253" customWidth="1"/>
    <col min="8211" max="8211" width="6.25" style="253" customWidth="1"/>
    <col min="8212" max="8212" width="0.875" style="253" customWidth="1"/>
    <col min="8213" max="8213" width="7.75" style="253" customWidth="1"/>
    <col min="8214" max="8214" width="0.875" style="253" customWidth="1"/>
    <col min="8215" max="8215" width="7.75" style="253" customWidth="1"/>
    <col min="8216" max="8443" width="8" style="253"/>
    <col min="8444" max="8444" width="2.125" style="253" customWidth="1"/>
    <col min="8445" max="8445" width="16.5" style="253" bestFit="1" customWidth="1"/>
    <col min="8446" max="8446" width="0.875" style="253" customWidth="1"/>
    <col min="8447" max="8447" width="6.75" style="253" customWidth="1"/>
    <col min="8448" max="8448" width="0.875" style="253" customWidth="1"/>
    <col min="8449" max="8449" width="6.25" style="253" customWidth="1"/>
    <col min="8450" max="8450" width="0.875" style="253" customWidth="1"/>
    <col min="8451" max="8451" width="6.25" style="253" customWidth="1"/>
    <col min="8452" max="8452" width="0.875" style="253" customWidth="1"/>
    <col min="8453" max="8453" width="6" style="253" customWidth="1"/>
    <col min="8454" max="8454" width="0.875" style="253" customWidth="1"/>
    <col min="8455" max="8455" width="6" style="253" customWidth="1"/>
    <col min="8456" max="8456" width="0.875" style="253" customWidth="1"/>
    <col min="8457" max="8457" width="6" style="253" customWidth="1"/>
    <col min="8458" max="8458" width="0.875" style="253" customWidth="1"/>
    <col min="8459" max="8459" width="6" style="253" customWidth="1"/>
    <col min="8460" max="8460" width="0.875" style="253" customWidth="1"/>
    <col min="8461" max="8461" width="6" style="253" customWidth="1"/>
    <col min="8462" max="8462" width="0.875" style="253" customWidth="1"/>
    <col min="8463" max="8463" width="6" style="253" customWidth="1"/>
    <col min="8464" max="8464" width="0.875" style="253" customWidth="1"/>
    <col min="8465" max="8465" width="6.25" style="253" customWidth="1"/>
    <col min="8466" max="8466" width="0.875" style="253" customWidth="1"/>
    <col min="8467" max="8467" width="6.25" style="253" customWidth="1"/>
    <col min="8468" max="8468" width="0.875" style="253" customWidth="1"/>
    <col min="8469" max="8469" width="7.75" style="253" customWidth="1"/>
    <col min="8470" max="8470" width="0.875" style="253" customWidth="1"/>
    <col min="8471" max="8471" width="7.75" style="253" customWidth="1"/>
    <col min="8472" max="8699" width="8" style="253"/>
    <col min="8700" max="8700" width="2.125" style="253" customWidth="1"/>
    <col min="8701" max="8701" width="16.5" style="253" bestFit="1" customWidth="1"/>
    <col min="8702" max="8702" width="0.875" style="253" customWidth="1"/>
    <col min="8703" max="8703" width="6.75" style="253" customWidth="1"/>
    <col min="8704" max="8704" width="0.875" style="253" customWidth="1"/>
    <col min="8705" max="8705" width="6.25" style="253" customWidth="1"/>
    <col min="8706" max="8706" width="0.875" style="253" customWidth="1"/>
    <col min="8707" max="8707" width="6.25" style="253" customWidth="1"/>
    <col min="8708" max="8708" width="0.875" style="253" customWidth="1"/>
    <col min="8709" max="8709" width="6" style="253" customWidth="1"/>
    <col min="8710" max="8710" width="0.875" style="253" customWidth="1"/>
    <col min="8711" max="8711" width="6" style="253" customWidth="1"/>
    <col min="8712" max="8712" width="0.875" style="253" customWidth="1"/>
    <col min="8713" max="8713" width="6" style="253" customWidth="1"/>
    <col min="8714" max="8714" width="0.875" style="253" customWidth="1"/>
    <col min="8715" max="8715" width="6" style="253" customWidth="1"/>
    <col min="8716" max="8716" width="0.875" style="253" customWidth="1"/>
    <col min="8717" max="8717" width="6" style="253" customWidth="1"/>
    <col min="8718" max="8718" width="0.875" style="253" customWidth="1"/>
    <col min="8719" max="8719" width="6" style="253" customWidth="1"/>
    <col min="8720" max="8720" width="0.875" style="253" customWidth="1"/>
    <col min="8721" max="8721" width="6.25" style="253" customWidth="1"/>
    <col min="8722" max="8722" width="0.875" style="253" customWidth="1"/>
    <col min="8723" max="8723" width="6.25" style="253" customWidth="1"/>
    <col min="8724" max="8724" width="0.875" style="253" customWidth="1"/>
    <col min="8725" max="8725" width="7.75" style="253" customWidth="1"/>
    <col min="8726" max="8726" width="0.875" style="253" customWidth="1"/>
    <col min="8727" max="8727" width="7.75" style="253" customWidth="1"/>
    <col min="8728" max="8955" width="8" style="253"/>
    <col min="8956" max="8956" width="2.125" style="253" customWidth="1"/>
    <col min="8957" max="8957" width="16.5" style="253" bestFit="1" customWidth="1"/>
    <col min="8958" max="8958" width="0.875" style="253" customWidth="1"/>
    <col min="8959" max="8959" width="6.75" style="253" customWidth="1"/>
    <col min="8960" max="8960" width="0.875" style="253" customWidth="1"/>
    <col min="8961" max="8961" width="6.25" style="253" customWidth="1"/>
    <col min="8962" max="8962" width="0.875" style="253" customWidth="1"/>
    <col min="8963" max="8963" width="6.25" style="253" customWidth="1"/>
    <col min="8964" max="8964" width="0.875" style="253" customWidth="1"/>
    <col min="8965" max="8965" width="6" style="253" customWidth="1"/>
    <col min="8966" max="8966" width="0.875" style="253" customWidth="1"/>
    <col min="8967" max="8967" width="6" style="253" customWidth="1"/>
    <col min="8968" max="8968" width="0.875" style="253" customWidth="1"/>
    <col min="8969" max="8969" width="6" style="253" customWidth="1"/>
    <col min="8970" max="8970" width="0.875" style="253" customWidth="1"/>
    <col min="8971" max="8971" width="6" style="253" customWidth="1"/>
    <col min="8972" max="8972" width="0.875" style="253" customWidth="1"/>
    <col min="8973" max="8973" width="6" style="253" customWidth="1"/>
    <col min="8974" max="8974" width="0.875" style="253" customWidth="1"/>
    <col min="8975" max="8975" width="6" style="253" customWidth="1"/>
    <col min="8976" max="8976" width="0.875" style="253" customWidth="1"/>
    <col min="8977" max="8977" width="6.25" style="253" customWidth="1"/>
    <col min="8978" max="8978" width="0.875" style="253" customWidth="1"/>
    <col min="8979" max="8979" width="6.25" style="253" customWidth="1"/>
    <col min="8980" max="8980" width="0.875" style="253" customWidth="1"/>
    <col min="8981" max="8981" width="7.75" style="253" customWidth="1"/>
    <col min="8982" max="8982" width="0.875" style="253" customWidth="1"/>
    <col min="8983" max="8983" width="7.75" style="253" customWidth="1"/>
    <col min="8984" max="9211" width="8" style="253"/>
    <col min="9212" max="9212" width="2.125" style="253" customWidth="1"/>
    <col min="9213" max="9213" width="16.5" style="253" bestFit="1" customWidth="1"/>
    <col min="9214" max="9214" width="0.875" style="253" customWidth="1"/>
    <col min="9215" max="9215" width="6.75" style="253" customWidth="1"/>
    <col min="9216" max="9216" width="0.875" style="253" customWidth="1"/>
    <col min="9217" max="9217" width="6.25" style="253" customWidth="1"/>
    <col min="9218" max="9218" width="0.875" style="253" customWidth="1"/>
    <col min="9219" max="9219" width="6.25" style="253" customWidth="1"/>
    <col min="9220" max="9220" width="0.875" style="253" customWidth="1"/>
    <col min="9221" max="9221" width="6" style="253" customWidth="1"/>
    <col min="9222" max="9222" width="0.875" style="253" customWidth="1"/>
    <col min="9223" max="9223" width="6" style="253" customWidth="1"/>
    <col min="9224" max="9224" width="0.875" style="253" customWidth="1"/>
    <col min="9225" max="9225" width="6" style="253" customWidth="1"/>
    <col min="9226" max="9226" width="0.875" style="253" customWidth="1"/>
    <col min="9227" max="9227" width="6" style="253" customWidth="1"/>
    <col min="9228" max="9228" width="0.875" style="253" customWidth="1"/>
    <col min="9229" max="9229" width="6" style="253" customWidth="1"/>
    <col min="9230" max="9230" width="0.875" style="253" customWidth="1"/>
    <col min="9231" max="9231" width="6" style="253" customWidth="1"/>
    <col min="9232" max="9232" width="0.875" style="253" customWidth="1"/>
    <col min="9233" max="9233" width="6.25" style="253" customWidth="1"/>
    <col min="9234" max="9234" width="0.875" style="253" customWidth="1"/>
    <col min="9235" max="9235" width="6.25" style="253" customWidth="1"/>
    <col min="9236" max="9236" width="0.875" style="253" customWidth="1"/>
    <col min="9237" max="9237" width="7.75" style="253" customWidth="1"/>
    <col min="9238" max="9238" width="0.875" style="253" customWidth="1"/>
    <col min="9239" max="9239" width="7.75" style="253" customWidth="1"/>
    <col min="9240" max="9467" width="8" style="253"/>
    <col min="9468" max="9468" width="2.125" style="253" customWidth="1"/>
    <col min="9469" max="9469" width="16.5" style="253" bestFit="1" customWidth="1"/>
    <col min="9470" max="9470" width="0.875" style="253" customWidth="1"/>
    <col min="9471" max="9471" width="6.75" style="253" customWidth="1"/>
    <col min="9472" max="9472" width="0.875" style="253" customWidth="1"/>
    <col min="9473" max="9473" width="6.25" style="253" customWidth="1"/>
    <col min="9474" max="9474" width="0.875" style="253" customWidth="1"/>
    <col min="9475" max="9475" width="6.25" style="253" customWidth="1"/>
    <col min="9476" max="9476" width="0.875" style="253" customWidth="1"/>
    <col min="9477" max="9477" width="6" style="253" customWidth="1"/>
    <col min="9478" max="9478" width="0.875" style="253" customWidth="1"/>
    <col min="9479" max="9479" width="6" style="253" customWidth="1"/>
    <col min="9480" max="9480" width="0.875" style="253" customWidth="1"/>
    <col min="9481" max="9481" width="6" style="253" customWidth="1"/>
    <col min="9482" max="9482" width="0.875" style="253" customWidth="1"/>
    <col min="9483" max="9483" width="6" style="253" customWidth="1"/>
    <col min="9484" max="9484" width="0.875" style="253" customWidth="1"/>
    <col min="9485" max="9485" width="6" style="253" customWidth="1"/>
    <col min="9486" max="9486" width="0.875" style="253" customWidth="1"/>
    <col min="9487" max="9487" width="6" style="253" customWidth="1"/>
    <col min="9488" max="9488" width="0.875" style="253" customWidth="1"/>
    <col min="9489" max="9489" width="6.25" style="253" customWidth="1"/>
    <col min="9490" max="9490" width="0.875" style="253" customWidth="1"/>
    <col min="9491" max="9491" width="6.25" style="253" customWidth="1"/>
    <col min="9492" max="9492" width="0.875" style="253" customWidth="1"/>
    <col min="9493" max="9493" width="7.75" style="253" customWidth="1"/>
    <col min="9494" max="9494" width="0.875" style="253" customWidth="1"/>
    <col min="9495" max="9495" width="7.75" style="253" customWidth="1"/>
    <col min="9496" max="9723" width="8" style="253"/>
    <col min="9724" max="9724" width="2.125" style="253" customWidth="1"/>
    <col min="9725" max="9725" width="16.5" style="253" bestFit="1" customWidth="1"/>
    <col min="9726" max="9726" width="0.875" style="253" customWidth="1"/>
    <col min="9727" max="9727" width="6.75" style="253" customWidth="1"/>
    <col min="9728" max="9728" width="0.875" style="253" customWidth="1"/>
    <col min="9729" max="9729" width="6.25" style="253" customWidth="1"/>
    <col min="9730" max="9730" width="0.875" style="253" customWidth="1"/>
    <col min="9731" max="9731" width="6.25" style="253" customWidth="1"/>
    <col min="9732" max="9732" width="0.875" style="253" customWidth="1"/>
    <col min="9733" max="9733" width="6" style="253" customWidth="1"/>
    <col min="9734" max="9734" width="0.875" style="253" customWidth="1"/>
    <col min="9735" max="9735" width="6" style="253" customWidth="1"/>
    <col min="9736" max="9736" width="0.875" style="253" customWidth="1"/>
    <col min="9737" max="9737" width="6" style="253" customWidth="1"/>
    <col min="9738" max="9738" width="0.875" style="253" customWidth="1"/>
    <col min="9739" max="9739" width="6" style="253" customWidth="1"/>
    <col min="9740" max="9740" width="0.875" style="253" customWidth="1"/>
    <col min="9741" max="9741" width="6" style="253" customWidth="1"/>
    <col min="9742" max="9742" width="0.875" style="253" customWidth="1"/>
    <col min="9743" max="9743" width="6" style="253" customWidth="1"/>
    <col min="9744" max="9744" width="0.875" style="253" customWidth="1"/>
    <col min="9745" max="9745" width="6.25" style="253" customWidth="1"/>
    <col min="9746" max="9746" width="0.875" style="253" customWidth="1"/>
    <col min="9747" max="9747" width="6.25" style="253" customWidth="1"/>
    <col min="9748" max="9748" width="0.875" style="253" customWidth="1"/>
    <col min="9749" max="9749" width="7.75" style="253" customWidth="1"/>
    <col min="9750" max="9750" width="0.875" style="253" customWidth="1"/>
    <col min="9751" max="9751" width="7.75" style="253" customWidth="1"/>
    <col min="9752" max="9979" width="8" style="253"/>
    <col min="9980" max="9980" width="2.125" style="253" customWidth="1"/>
    <col min="9981" max="9981" width="16.5" style="253" bestFit="1" customWidth="1"/>
    <col min="9982" max="9982" width="0.875" style="253" customWidth="1"/>
    <col min="9983" max="9983" width="6.75" style="253" customWidth="1"/>
    <col min="9984" max="9984" width="0.875" style="253" customWidth="1"/>
    <col min="9985" max="9985" width="6.25" style="253" customWidth="1"/>
    <col min="9986" max="9986" width="0.875" style="253" customWidth="1"/>
    <col min="9987" max="9987" width="6.25" style="253" customWidth="1"/>
    <col min="9988" max="9988" width="0.875" style="253" customWidth="1"/>
    <col min="9989" max="9989" width="6" style="253" customWidth="1"/>
    <col min="9990" max="9990" width="0.875" style="253" customWidth="1"/>
    <col min="9991" max="9991" width="6" style="253" customWidth="1"/>
    <col min="9992" max="9992" width="0.875" style="253" customWidth="1"/>
    <col min="9993" max="9993" width="6" style="253" customWidth="1"/>
    <col min="9994" max="9994" width="0.875" style="253" customWidth="1"/>
    <col min="9995" max="9995" width="6" style="253" customWidth="1"/>
    <col min="9996" max="9996" width="0.875" style="253" customWidth="1"/>
    <col min="9997" max="9997" width="6" style="253" customWidth="1"/>
    <col min="9998" max="9998" width="0.875" style="253" customWidth="1"/>
    <col min="9999" max="9999" width="6" style="253" customWidth="1"/>
    <col min="10000" max="10000" width="0.875" style="253" customWidth="1"/>
    <col min="10001" max="10001" width="6.25" style="253" customWidth="1"/>
    <col min="10002" max="10002" width="0.875" style="253" customWidth="1"/>
    <col min="10003" max="10003" width="6.25" style="253" customWidth="1"/>
    <col min="10004" max="10004" width="0.875" style="253" customWidth="1"/>
    <col min="10005" max="10005" width="7.75" style="253" customWidth="1"/>
    <col min="10006" max="10006" width="0.875" style="253" customWidth="1"/>
    <col min="10007" max="10007" width="7.75" style="253" customWidth="1"/>
    <col min="10008" max="10235" width="8" style="253"/>
    <col min="10236" max="10236" width="2.125" style="253" customWidth="1"/>
    <col min="10237" max="10237" width="16.5" style="253" bestFit="1" customWidth="1"/>
    <col min="10238" max="10238" width="0.875" style="253" customWidth="1"/>
    <col min="10239" max="10239" width="6.75" style="253" customWidth="1"/>
    <col min="10240" max="10240" width="0.875" style="253" customWidth="1"/>
    <col min="10241" max="10241" width="6.25" style="253" customWidth="1"/>
    <col min="10242" max="10242" width="0.875" style="253" customWidth="1"/>
    <col min="10243" max="10243" width="6.25" style="253" customWidth="1"/>
    <col min="10244" max="10244" width="0.875" style="253" customWidth="1"/>
    <col min="10245" max="10245" width="6" style="253" customWidth="1"/>
    <col min="10246" max="10246" width="0.875" style="253" customWidth="1"/>
    <col min="10247" max="10247" width="6" style="253" customWidth="1"/>
    <col min="10248" max="10248" width="0.875" style="253" customWidth="1"/>
    <col min="10249" max="10249" width="6" style="253" customWidth="1"/>
    <col min="10250" max="10250" width="0.875" style="253" customWidth="1"/>
    <col min="10251" max="10251" width="6" style="253" customWidth="1"/>
    <col min="10252" max="10252" width="0.875" style="253" customWidth="1"/>
    <col min="10253" max="10253" width="6" style="253" customWidth="1"/>
    <col min="10254" max="10254" width="0.875" style="253" customWidth="1"/>
    <col min="10255" max="10255" width="6" style="253" customWidth="1"/>
    <col min="10256" max="10256" width="0.875" style="253" customWidth="1"/>
    <col min="10257" max="10257" width="6.25" style="253" customWidth="1"/>
    <col min="10258" max="10258" width="0.875" style="253" customWidth="1"/>
    <col min="10259" max="10259" width="6.25" style="253" customWidth="1"/>
    <col min="10260" max="10260" width="0.875" style="253" customWidth="1"/>
    <col min="10261" max="10261" width="7.75" style="253" customWidth="1"/>
    <col min="10262" max="10262" width="0.875" style="253" customWidth="1"/>
    <col min="10263" max="10263" width="7.75" style="253" customWidth="1"/>
    <col min="10264" max="10491" width="8" style="253"/>
    <col min="10492" max="10492" width="2.125" style="253" customWidth="1"/>
    <col min="10493" max="10493" width="16.5" style="253" bestFit="1" customWidth="1"/>
    <col min="10494" max="10494" width="0.875" style="253" customWidth="1"/>
    <col min="10495" max="10495" width="6.75" style="253" customWidth="1"/>
    <col min="10496" max="10496" width="0.875" style="253" customWidth="1"/>
    <col min="10497" max="10497" width="6.25" style="253" customWidth="1"/>
    <col min="10498" max="10498" width="0.875" style="253" customWidth="1"/>
    <col min="10499" max="10499" width="6.25" style="253" customWidth="1"/>
    <col min="10500" max="10500" width="0.875" style="253" customWidth="1"/>
    <col min="10501" max="10501" width="6" style="253" customWidth="1"/>
    <col min="10502" max="10502" width="0.875" style="253" customWidth="1"/>
    <col min="10503" max="10503" width="6" style="253" customWidth="1"/>
    <col min="10504" max="10504" width="0.875" style="253" customWidth="1"/>
    <col min="10505" max="10505" width="6" style="253" customWidth="1"/>
    <col min="10506" max="10506" width="0.875" style="253" customWidth="1"/>
    <col min="10507" max="10507" width="6" style="253" customWidth="1"/>
    <col min="10508" max="10508" width="0.875" style="253" customWidth="1"/>
    <col min="10509" max="10509" width="6" style="253" customWidth="1"/>
    <col min="10510" max="10510" width="0.875" style="253" customWidth="1"/>
    <col min="10511" max="10511" width="6" style="253" customWidth="1"/>
    <col min="10512" max="10512" width="0.875" style="253" customWidth="1"/>
    <col min="10513" max="10513" width="6.25" style="253" customWidth="1"/>
    <col min="10514" max="10514" width="0.875" style="253" customWidth="1"/>
    <col min="10515" max="10515" width="6.25" style="253" customWidth="1"/>
    <col min="10516" max="10516" width="0.875" style="253" customWidth="1"/>
    <col min="10517" max="10517" width="7.75" style="253" customWidth="1"/>
    <col min="10518" max="10518" width="0.875" style="253" customWidth="1"/>
    <col min="10519" max="10519" width="7.75" style="253" customWidth="1"/>
    <col min="10520" max="10747" width="8" style="253"/>
    <col min="10748" max="10748" width="2.125" style="253" customWidth="1"/>
    <col min="10749" max="10749" width="16.5" style="253" bestFit="1" customWidth="1"/>
    <col min="10750" max="10750" width="0.875" style="253" customWidth="1"/>
    <col min="10751" max="10751" width="6.75" style="253" customWidth="1"/>
    <col min="10752" max="10752" width="0.875" style="253" customWidth="1"/>
    <col min="10753" max="10753" width="6.25" style="253" customWidth="1"/>
    <col min="10754" max="10754" width="0.875" style="253" customWidth="1"/>
    <col min="10755" max="10755" width="6.25" style="253" customWidth="1"/>
    <col min="10756" max="10756" width="0.875" style="253" customWidth="1"/>
    <col min="10757" max="10757" width="6" style="253" customWidth="1"/>
    <col min="10758" max="10758" width="0.875" style="253" customWidth="1"/>
    <col min="10759" max="10759" width="6" style="253" customWidth="1"/>
    <col min="10760" max="10760" width="0.875" style="253" customWidth="1"/>
    <col min="10761" max="10761" width="6" style="253" customWidth="1"/>
    <col min="10762" max="10762" width="0.875" style="253" customWidth="1"/>
    <col min="10763" max="10763" width="6" style="253" customWidth="1"/>
    <col min="10764" max="10764" width="0.875" style="253" customWidth="1"/>
    <col min="10765" max="10765" width="6" style="253" customWidth="1"/>
    <col min="10766" max="10766" width="0.875" style="253" customWidth="1"/>
    <col min="10767" max="10767" width="6" style="253" customWidth="1"/>
    <col min="10768" max="10768" width="0.875" style="253" customWidth="1"/>
    <col min="10769" max="10769" width="6.25" style="253" customWidth="1"/>
    <col min="10770" max="10770" width="0.875" style="253" customWidth="1"/>
    <col min="10771" max="10771" width="6.25" style="253" customWidth="1"/>
    <col min="10772" max="10772" width="0.875" style="253" customWidth="1"/>
    <col min="10773" max="10773" width="7.75" style="253" customWidth="1"/>
    <col min="10774" max="10774" width="0.875" style="253" customWidth="1"/>
    <col min="10775" max="10775" width="7.75" style="253" customWidth="1"/>
    <col min="10776" max="11003" width="8" style="253"/>
    <col min="11004" max="11004" width="2.125" style="253" customWidth="1"/>
    <col min="11005" max="11005" width="16.5" style="253" bestFit="1" customWidth="1"/>
    <col min="11006" max="11006" width="0.875" style="253" customWidth="1"/>
    <col min="11007" max="11007" width="6.75" style="253" customWidth="1"/>
    <col min="11008" max="11008" width="0.875" style="253" customWidth="1"/>
    <col min="11009" max="11009" width="6.25" style="253" customWidth="1"/>
    <col min="11010" max="11010" width="0.875" style="253" customWidth="1"/>
    <col min="11011" max="11011" width="6.25" style="253" customWidth="1"/>
    <col min="11012" max="11012" width="0.875" style="253" customWidth="1"/>
    <col min="11013" max="11013" width="6" style="253" customWidth="1"/>
    <col min="11014" max="11014" width="0.875" style="253" customWidth="1"/>
    <col min="11015" max="11015" width="6" style="253" customWidth="1"/>
    <col min="11016" max="11016" width="0.875" style="253" customWidth="1"/>
    <col min="11017" max="11017" width="6" style="253" customWidth="1"/>
    <col min="11018" max="11018" width="0.875" style="253" customWidth="1"/>
    <col min="11019" max="11019" width="6" style="253" customWidth="1"/>
    <col min="11020" max="11020" width="0.875" style="253" customWidth="1"/>
    <col min="11021" max="11021" width="6" style="253" customWidth="1"/>
    <col min="11022" max="11022" width="0.875" style="253" customWidth="1"/>
    <col min="11023" max="11023" width="6" style="253" customWidth="1"/>
    <col min="11024" max="11024" width="0.875" style="253" customWidth="1"/>
    <col min="11025" max="11025" width="6.25" style="253" customWidth="1"/>
    <col min="11026" max="11026" width="0.875" style="253" customWidth="1"/>
    <col min="11027" max="11027" width="6.25" style="253" customWidth="1"/>
    <col min="11028" max="11028" width="0.875" style="253" customWidth="1"/>
    <col min="11029" max="11029" width="7.75" style="253" customWidth="1"/>
    <col min="11030" max="11030" width="0.875" style="253" customWidth="1"/>
    <col min="11031" max="11031" width="7.75" style="253" customWidth="1"/>
    <col min="11032" max="11259" width="8" style="253"/>
    <col min="11260" max="11260" width="2.125" style="253" customWidth="1"/>
    <col min="11261" max="11261" width="16.5" style="253" bestFit="1" customWidth="1"/>
    <col min="11262" max="11262" width="0.875" style="253" customWidth="1"/>
    <col min="11263" max="11263" width="6.75" style="253" customWidth="1"/>
    <col min="11264" max="11264" width="0.875" style="253" customWidth="1"/>
    <col min="11265" max="11265" width="6.25" style="253" customWidth="1"/>
    <col min="11266" max="11266" width="0.875" style="253" customWidth="1"/>
    <col min="11267" max="11267" width="6.25" style="253" customWidth="1"/>
    <col min="11268" max="11268" width="0.875" style="253" customWidth="1"/>
    <col min="11269" max="11269" width="6" style="253" customWidth="1"/>
    <col min="11270" max="11270" width="0.875" style="253" customWidth="1"/>
    <col min="11271" max="11271" width="6" style="253" customWidth="1"/>
    <col min="11272" max="11272" width="0.875" style="253" customWidth="1"/>
    <col min="11273" max="11273" width="6" style="253" customWidth="1"/>
    <col min="11274" max="11274" width="0.875" style="253" customWidth="1"/>
    <col min="11275" max="11275" width="6" style="253" customWidth="1"/>
    <col min="11276" max="11276" width="0.875" style="253" customWidth="1"/>
    <col min="11277" max="11277" width="6" style="253" customWidth="1"/>
    <col min="11278" max="11278" width="0.875" style="253" customWidth="1"/>
    <col min="11279" max="11279" width="6" style="253" customWidth="1"/>
    <col min="11280" max="11280" width="0.875" style="253" customWidth="1"/>
    <col min="11281" max="11281" width="6.25" style="253" customWidth="1"/>
    <col min="11282" max="11282" width="0.875" style="253" customWidth="1"/>
    <col min="11283" max="11283" width="6.25" style="253" customWidth="1"/>
    <col min="11284" max="11284" width="0.875" style="253" customWidth="1"/>
    <col min="11285" max="11285" width="7.75" style="253" customWidth="1"/>
    <col min="11286" max="11286" width="0.875" style="253" customWidth="1"/>
    <col min="11287" max="11287" width="7.75" style="253" customWidth="1"/>
    <col min="11288" max="11515" width="8" style="253"/>
    <col min="11516" max="11516" width="2.125" style="253" customWidth="1"/>
    <col min="11517" max="11517" width="16.5" style="253" bestFit="1" customWidth="1"/>
    <col min="11518" max="11518" width="0.875" style="253" customWidth="1"/>
    <col min="11519" max="11519" width="6.75" style="253" customWidth="1"/>
    <col min="11520" max="11520" width="0.875" style="253" customWidth="1"/>
    <col min="11521" max="11521" width="6.25" style="253" customWidth="1"/>
    <col min="11522" max="11522" width="0.875" style="253" customWidth="1"/>
    <col min="11523" max="11523" width="6.25" style="253" customWidth="1"/>
    <col min="11524" max="11524" width="0.875" style="253" customWidth="1"/>
    <col min="11525" max="11525" width="6" style="253" customWidth="1"/>
    <col min="11526" max="11526" width="0.875" style="253" customWidth="1"/>
    <col min="11527" max="11527" width="6" style="253" customWidth="1"/>
    <col min="11528" max="11528" width="0.875" style="253" customWidth="1"/>
    <col min="11529" max="11529" width="6" style="253" customWidth="1"/>
    <col min="11530" max="11530" width="0.875" style="253" customWidth="1"/>
    <col min="11531" max="11531" width="6" style="253" customWidth="1"/>
    <col min="11532" max="11532" width="0.875" style="253" customWidth="1"/>
    <col min="11533" max="11533" width="6" style="253" customWidth="1"/>
    <col min="11534" max="11534" width="0.875" style="253" customWidth="1"/>
    <col min="11535" max="11535" width="6" style="253" customWidth="1"/>
    <col min="11536" max="11536" width="0.875" style="253" customWidth="1"/>
    <col min="11537" max="11537" width="6.25" style="253" customWidth="1"/>
    <col min="11538" max="11538" width="0.875" style="253" customWidth="1"/>
    <col min="11539" max="11539" width="6.25" style="253" customWidth="1"/>
    <col min="11540" max="11540" width="0.875" style="253" customWidth="1"/>
    <col min="11541" max="11541" width="7.75" style="253" customWidth="1"/>
    <col min="11542" max="11542" width="0.875" style="253" customWidth="1"/>
    <col min="11543" max="11543" width="7.75" style="253" customWidth="1"/>
    <col min="11544" max="11771" width="8" style="253"/>
    <col min="11772" max="11772" width="2.125" style="253" customWidth="1"/>
    <col min="11773" max="11773" width="16.5" style="253" bestFit="1" customWidth="1"/>
    <col min="11774" max="11774" width="0.875" style="253" customWidth="1"/>
    <col min="11775" max="11775" width="6.75" style="253" customWidth="1"/>
    <col min="11776" max="11776" width="0.875" style="253" customWidth="1"/>
    <col min="11777" max="11777" width="6.25" style="253" customWidth="1"/>
    <col min="11778" max="11778" width="0.875" style="253" customWidth="1"/>
    <col min="11779" max="11779" width="6.25" style="253" customWidth="1"/>
    <col min="11780" max="11780" width="0.875" style="253" customWidth="1"/>
    <col min="11781" max="11781" width="6" style="253" customWidth="1"/>
    <col min="11782" max="11782" width="0.875" style="253" customWidth="1"/>
    <col min="11783" max="11783" width="6" style="253" customWidth="1"/>
    <col min="11784" max="11784" width="0.875" style="253" customWidth="1"/>
    <col min="11785" max="11785" width="6" style="253" customWidth="1"/>
    <col min="11786" max="11786" width="0.875" style="253" customWidth="1"/>
    <col min="11787" max="11787" width="6" style="253" customWidth="1"/>
    <col min="11788" max="11788" width="0.875" style="253" customWidth="1"/>
    <col min="11789" max="11789" width="6" style="253" customWidth="1"/>
    <col min="11790" max="11790" width="0.875" style="253" customWidth="1"/>
    <col min="11791" max="11791" width="6" style="253" customWidth="1"/>
    <col min="11792" max="11792" width="0.875" style="253" customWidth="1"/>
    <col min="11793" max="11793" width="6.25" style="253" customWidth="1"/>
    <col min="11794" max="11794" width="0.875" style="253" customWidth="1"/>
    <col min="11795" max="11795" width="6.25" style="253" customWidth="1"/>
    <col min="11796" max="11796" width="0.875" style="253" customWidth="1"/>
    <col min="11797" max="11797" width="7.75" style="253" customWidth="1"/>
    <col min="11798" max="11798" width="0.875" style="253" customWidth="1"/>
    <col min="11799" max="11799" width="7.75" style="253" customWidth="1"/>
    <col min="11800" max="12027" width="8" style="253"/>
    <col min="12028" max="12028" width="2.125" style="253" customWidth="1"/>
    <col min="12029" max="12029" width="16.5" style="253" bestFit="1" customWidth="1"/>
    <col min="12030" max="12030" width="0.875" style="253" customWidth="1"/>
    <col min="12031" max="12031" width="6.75" style="253" customWidth="1"/>
    <col min="12032" max="12032" width="0.875" style="253" customWidth="1"/>
    <col min="12033" max="12033" width="6.25" style="253" customWidth="1"/>
    <col min="12034" max="12034" width="0.875" style="253" customWidth="1"/>
    <col min="12035" max="12035" width="6.25" style="253" customWidth="1"/>
    <col min="12036" max="12036" width="0.875" style="253" customWidth="1"/>
    <col min="12037" max="12037" width="6" style="253" customWidth="1"/>
    <col min="12038" max="12038" width="0.875" style="253" customWidth="1"/>
    <col min="12039" max="12039" width="6" style="253" customWidth="1"/>
    <col min="12040" max="12040" width="0.875" style="253" customWidth="1"/>
    <col min="12041" max="12041" width="6" style="253" customWidth="1"/>
    <col min="12042" max="12042" width="0.875" style="253" customWidth="1"/>
    <col min="12043" max="12043" width="6" style="253" customWidth="1"/>
    <col min="12044" max="12044" width="0.875" style="253" customWidth="1"/>
    <col min="12045" max="12045" width="6" style="253" customWidth="1"/>
    <col min="12046" max="12046" width="0.875" style="253" customWidth="1"/>
    <col min="12047" max="12047" width="6" style="253" customWidth="1"/>
    <col min="12048" max="12048" width="0.875" style="253" customWidth="1"/>
    <col min="12049" max="12049" width="6.25" style="253" customWidth="1"/>
    <col min="12050" max="12050" width="0.875" style="253" customWidth="1"/>
    <col min="12051" max="12051" width="6.25" style="253" customWidth="1"/>
    <col min="12052" max="12052" width="0.875" style="253" customWidth="1"/>
    <col min="12053" max="12053" width="7.75" style="253" customWidth="1"/>
    <col min="12054" max="12054" width="0.875" style="253" customWidth="1"/>
    <col min="12055" max="12055" width="7.75" style="253" customWidth="1"/>
    <col min="12056" max="12283" width="8" style="253"/>
    <col min="12284" max="12284" width="2.125" style="253" customWidth="1"/>
    <col min="12285" max="12285" width="16.5" style="253" bestFit="1" customWidth="1"/>
    <col min="12286" max="12286" width="0.875" style="253" customWidth="1"/>
    <col min="12287" max="12287" width="6.75" style="253" customWidth="1"/>
    <col min="12288" max="12288" width="0.875" style="253" customWidth="1"/>
    <col min="12289" max="12289" width="6.25" style="253" customWidth="1"/>
    <col min="12290" max="12290" width="0.875" style="253" customWidth="1"/>
    <col min="12291" max="12291" width="6.25" style="253" customWidth="1"/>
    <col min="12292" max="12292" width="0.875" style="253" customWidth="1"/>
    <col min="12293" max="12293" width="6" style="253" customWidth="1"/>
    <col min="12294" max="12294" width="0.875" style="253" customWidth="1"/>
    <col min="12295" max="12295" width="6" style="253" customWidth="1"/>
    <col min="12296" max="12296" width="0.875" style="253" customWidth="1"/>
    <col min="12297" max="12297" width="6" style="253" customWidth="1"/>
    <col min="12298" max="12298" width="0.875" style="253" customWidth="1"/>
    <col min="12299" max="12299" width="6" style="253" customWidth="1"/>
    <col min="12300" max="12300" width="0.875" style="253" customWidth="1"/>
    <col min="12301" max="12301" width="6" style="253" customWidth="1"/>
    <col min="12302" max="12302" width="0.875" style="253" customWidth="1"/>
    <col min="12303" max="12303" width="6" style="253" customWidth="1"/>
    <col min="12304" max="12304" width="0.875" style="253" customWidth="1"/>
    <col min="12305" max="12305" width="6.25" style="253" customWidth="1"/>
    <col min="12306" max="12306" width="0.875" style="253" customWidth="1"/>
    <col min="12307" max="12307" width="6.25" style="253" customWidth="1"/>
    <col min="12308" max="12308" width="0.875" style="253" customWidth="1"/>
    <col min="12309" max="12309" width="7.75" style="253" customWidth="1"/>
    <col min="12310" max="12310" width="0.875" style="253" customWidth="1"/>
    <col min="12311" max="12311" width="7.75" style="253" customWidth="1"/>
    <col min="12312" max="12539" width="8" style="253"/>
    <col min="12540" max="12540" width="2.125" style="253" customWidth="1"/>
    <col min="12541" max="12541" width="16.5" style="253" bestFit="1" customWidth="1"/>
    <col min="12542" max="12542" width="0.875" style="253" customWidth="1"/>
    <col min="12543" max="12543" width="6.75" style="253" customWidth="1"/>
    <col min="12544" max="12544" width="0.875" style="253" customWidth="1"/>
    <col min="12545" max="12545" width="6.25" style="253" customWidth="1"/>
    <col min="12546" max="12546" width="0.875" style="253" customWidth="1"/>
    <col min="12547" max="12547" width="6.25" style="253" customWidth="1"/>
    <col min="12548" max="12548" width="0.875" style="253" customWidth="1"/>
    <col min="12549" max="12549" width="6" style="253" customWidth="1"/>
    <col min="12550" max="12550" width="0.875" style="253" customWidth="1"/>
    <col min="12551" max="12551" width="6" style="253" customWidth="1"/>
    <col min="12552" max="12552" width="0.875" style="253" customWidth="1"/>
    <col min="12553" max="12553" width="6" style="253" customWidth="1"/>
    <col min="12554" max="12554" width="0.875" style="253" customWidth="1"/>
    <col min="12555" max="12555" width="6" style="253" customWidth="1"/>
    <col min="12556" max="12556" width="0.875" style="253" customWidth="1"/>
    <col min="12557" max="12557" width="6" style="253" customWidth="1"/>
    <col min="12558" max="12558" width="0.875" style="253" customWidth="1"/>
    <col min="12559" max="12559" width="6" style="253" customWidth="1"/>
    <col min="12560" max="12560" width="0.875" style="253" customWidth="1"/>
    <col min="12561" max="12561" width="6.25" style="253" customWidth="1"/>
    <col min="12562" max="12562" width="0.875" style="253" customWidth="1"/>
    <col min="12563" max="12563" width="6.25" style="253" customWidth="1"/>
    <col min="12564" max="12564" width="0.875" style="253" customWidth="1"/>
    <col min="12565" max="12565" width="7.75" style="253" customWidth="1"/>
    <col min="12566" max="12566" width="0.875" style="253" customWidth="1"/>
    <col min="12567" max="12567" width="7.75" style="253" customWidth="1"/>
    <col min="12568" max="12795" width="8" style="253"/>
    <col min="12796" max="12796" width="2.125" style="253" customWidth="1"/>
    <col min="12797" max="12797" width="16.5" style="253" bestFit="1" customWidth="1"/>
    <col min="12798" max="12798" width="0.875" style="253" customWidth="1"/>
    <col min="12799" max="12799" width="6.75" style="253" customWidth="1"/>
    <col min="12800" max="12800" width="0.875" style="253" customWidth="1"/>
    <col min="12801" max="12801" width="6.25" style="253" customWidth="1"/>
    <col min="12802" max="12802" width="0.875" style="253" customWidth="1"/>
    <col min="12803" max="12803" width="6.25" style="253" customWidth="1"/>
    <col min="12804" max="12804" width="0.875" style="253" customWidth="1"/>
    <col min="12805" max="12805" width="6" style="253" customWidth="1"/>
    <col min="12806" max="12806" width="0.875" style="253" customWidth="1"/>
    <col min="12807" max="12807" width="6" style="253" customWidth="1"/>
    <col min="12808" max="12808" width="0.875" style="253" customWidth="1"/>
    <col min="12809" max="12809" width="6" style="253" customWidth="1"/>
    <col min="12810" max="12810" width="0.875" style="253" customWidth="1"/>
    <col min="12811" max="12811" width="6" style="253" customWidth="1"/>
    <col min="12812" max="12812" width="0.875" style="253" customWidth="1"/>
    <col min="12813" max="12813" width="6" style="253" customWidth="1"/>
    <col min="12814" max="12814" width="0.875" style="253" customWidth="1"/>
    <col min="12815" max="12815" width="6" style="253" customWidth="1"/>
    <col min="12816" max="12816" width="0.875" style="253" customWidth="1"/>
    <col min="12817" max="12817" width="6.25" style="253" customWidth="1"/>
    <col min="12818" max="12818" width="0.875" style="253" customWidth="1"/>
    <col min="12819" max="12819" width="6.25" style="253" customWidth="1"/>
    <col min="12820" max="12820" width="0.875" style="253" customWidth="1"/>
    <col min="12821" max="12821" width="7.75" style="253" customWidth="1"/>
    <col min="12822" max="12822" width="0.875" style="253" customWidth="1"/>
    <col min="12823" max="12823" width="7.75" style="253" customWidth="1"/>
    <col min="12824" max="13051" width="8" style="253"/>
    <col min="13052" max="13052" width="2.125" style="253" customWidth="1"/>
    <col min="13053" max="13053" width="16.5" style="253" bestFit="1" customWidth="1"/>
    <col min="13054" max="13054" width="0.875" style="253" customWidth="1"/>
    <col min="13055" max="13055" width="6.75" style="253" customWidth="1"/>
    <col min="13056" max="13056" width="0.875" style="253" customWidth="1"/>
    <col min="13057" max="13057" width="6.25" style="253" customWidth="1"/>
    <col min="13058" max="13058" width="0.875" style="253" customWidth="1"/>
    <col min="13059" max="13059" width="6.25" style="253" customWidth="1"/>
    <col min="13060" max="13060" width="0.875" style="253" customWidth="1"/>
    <col min="13061" max="13061" width="6" style="253" customWidth="1"/>
    <col min="13062" max="13062" width="0.875" style="253" customWidth="1"/>
    <col min="13063" max="13063" width="6" style="253" customWidth="1"/>
    <col min="13064" max="13064" width="0.875" style="253" customWidth="1"/>
    <col min="13065" max="13065" width="6" style="253" customWidth="1"/>
    <col min="13066" max="13066" width="0.875" style="253" customWidth="1"/>
    <col min="13067" max="13067" width="6" style="253" customWidth="1"/>
    <col min="13068" max="13068" width="0.875" style="253" customWidth="1"/>
    <col min="13069" max="13069" width="6" style="253" customWidth="1"/>
    <col min="13070" max="13070" width="0.875" style="253" customWidth="1"/>
    <col min="13071" max="13071" width="6" style="253" customWidth="1"/>
    <col min="13072" max="13072" width="0.875" style="253" customWidth="1"/>
    <col min="13073" max="13073" width="6.25" style="253" customWidth="1"/>
    <col min="13074" max="13074" width="0.875" style="253" customWidth="1"/>
    <col min="13075" max="13075" width="6.25" style="253" customWidth="1"/>
    <col min="13076" max="13076" width="0.875" style="253" customWidth="1"/>
    <col min="13077" max="13077" width="7.75" style="253" customWidth="1"/>
    <col min="13078" max="13078" width="0.875" style="253" customWidth="1"/>
    <col min="13079" max="13079" width="7.75" style="253" customWidth="1"/>
    <col min="13080" max="13307" width="8" style="253"/>
    <col min="13308" max="13308" width="2.125" style="253" customWidth="1"/>
    <col min="13309" max="13309" width="16.5" style="253" bestFit="1" customWidth="1"/>
    <col min="13310" max="13310" width="0.875" style="253" customWidth="1"/>
    <col min="13311" max="13311" width="6.75" style="253" customWidth="1"/>
    <col min="13312" max="13312" width="0.875" style="253" customWidth="1"/>
    <col min="13313" max="13313" width="6.25" style="253" customWidth="1"/>
    <col min="13314" max="13314" width="0.875" style="253" customWidth="1"/>
    <col min="13315" max="13315" width="6.25" style="253" customWidth="1"/>
    <col min="13316" max="13316" width="0.875" style="253" customWidth="1"/>
    <col min="13317" max="13317" width="6" style="253" customWidth="1"/>
    <col min="13318" max="13318" width="0.875" style="253" customWidth="1"/>
    <col min="13319" max="13319" width="6" style="253" customWidth="1"/>
    <col min="13320" max="13320" width="0.875" style="253" customWidth="1"/>
    <col min="13321" max="13321" width="6" style="253" customWidth="1"/>
    <col min="13322" max="13322" width="0.875" style="253" customWidth="1"/>
    <col min="13323" max="13323" width="6" style="253" customWidth="1"/>
    <col min="13324" max="13324" width="0.875" style="253" customWidth="1"/>
    <col min="13325" max="13325" width="6" style="253" customWidth="1"/>
    <col min="13326" max="13326" width="0.875" style="253" customWidth="1"/>
    <col min="13327" max="13327" width="6" style="253" customWidth="1"/>
    <col min="13328" max="13328" width="0.875" style="253" customWidth="1"/>
    <col min="13329" max="13329" width="6.25" style="253" customWidth="1"/>
    <col min="13330" max="13330" width="0.875" style="253" customWidth="1"/>
    <col min="13331" max="13331" width="6.25" style="253" customWidth="1"/>
    <col min="13332" max="13332" width="0.875" style="253" customWidth="1"/>
    <col min="13333" max="13333" width="7.75" style="253" customWidth="1"/>
    <col min="13334" max="13334" width="0.875" style="253" customWidth="1"/>
    <col min="13335" max="13335" width="7.75" style="253" customWidth="1"/>
    <col min="13336" max="13563" width="8" style="253"/>
    <col min="13564" max="13564" width="2.125" style="253" customWidth="1"/>
    <col min="13565" max="13565" width="16.5" style="253" bestFit="1" customWidth="1"/>
    <col min="13566" max="13566" width="0.875" style="253" customWidth="1"/>
    <col min="13567" max="13567" width="6.75" style="253" customWidth="1"/>
    <col min="13568" max="13568" width="0.875" style="253" customWidth="1"/>
    <col min="13569" max="13569" width="6.25" style="253" customWidth="1"/>
    <col min="13570" max="13570" width="0.875" style="253" customWidth="1"/>
    <col min="13571" max="13571" width="6.25" style="253" customWidth="1"/>
    <col min="13572" max="13572" width="0.875" style="253" customWidth="1"/>
    <col min="13573" max="13573" width="6" style="253" customWidth="1"/>
    <col min="13574" max="13574" width="0.875" style="253" customWidth="1"/>
    <col min="13575" max="13575" width="6" style="253" customWidth="1"/>
    <col min="13576" max="13576" width="0.875" style="253" customWidth="1"/>
    <col min="13577" max="13577" width="6" style="253" customWidth="1"/>
    <col min="13578" max="13578" width="0.875" style="253" customWidth="1"/>
    <col min="13579" max="13579" width="6" style="253" customWidth="1"/>
    <col min="13580" max="13580" width="0.875" style="253" customWidth="1"/>
    <col min="13581" max="13581" width="6" style="253" customWidth="1"/>
    <col min="13582" max="13582" width="0.875" style="253" customWidth="1"/>
    <col min="13583" max="13583" width="6" style="253" customWidth="1"/>
    <col min="13584" max="13584" width="0.875" style="253" customWidth="1"/>
    <col min="13585" max="13585" width="6.25" style="253" customWidth="1"/>
    <col min="13586" max="13586" width="0.875" style="253" customWidth="1"/>
    <col min="13587" max="13587" width="6.25" style="253" customWidth="1"/>
    <col min="13588" max="13588" width="0.875" style="253" customWidth="1"/>
    <col min="13589" max="13589" width="7.75" style="253" customWidth="1"/>
    <col min="13590" max="13590" width="0.875" style="253" customWidth="1"/>
    <col min="13591" max="13591" width="7.75" style="253" customWidth="1"/>
    <col min="13592" max="13819" width="8" style="253"/>
    <col min="13820" max="13820" width="2.125" style="253" customWidth="1"/>
    <col min="13821" max="13821" width="16.5" style="253" bestFit="1" customWidth="1"/>
    <col min="13822" max="13822" width="0.875" style="253" customWidth="1"/>
    <col min="13823" max="13823" width="6.75" style="253" customWidth="1"/>
    <col min="13824" max="13824" width="0.875" style="253" customWidth="1"/>
    <col min="13825" max="13825" width="6.25" style="253" customWidth="1"/>
    <col min="13826" max="13826" width="0.875" style="253" customWidth="1"/>
    <col min="13827" max="13827" width="6.25" style="253" customWidth="1"/>
    <col min="13828" max="13828" width="0.875" style="253" customWidth="1"/>
    <col min="13829" max="13829" width="6" style="253" customWidth="1"/>
    <col min="13830" max="13830" width="0.875" style="253" customWidth="1"/>
    <col min="13831" max="13831" width="6" style="253" customWidth="1"/>
    <col min="13832" max="13832" width="0.875" style="253" customWidth="1"/>
    <col min="13833" max="13833" width="6" style="253" customWidth="1"/>
    <col min="13834" max="13834" width="0.875" style="253" customWidth="1"/>
    <col min="13835" max="13835" width="6" style="253" customWidth="1"/>
    <col min="13836" max="13836" width="0.875" style="253" customWidth="1"/>
    <col min="13837" max="13837" width="6" style="253" customWidth="1"/>
    <col min="13838" max="13838" width="0.875" style="253" customWidth="1"/>
    <col min="13839" max="13839" width="6" style="253" customWidth="1"/>
    <col min="13840" max="13840" width="0.875" style="253" customWidth="1"/>
    <col min="13841" max="13841" width="6.25" style="253" customWidth="1"/>
    <col min="13842" max="13842" width="0.875" style="253" customWidth="1"/>
    <col min="13843" max="13843" width="6.25" style="253" customWidth="1"/>
    <col min="13844" max="13844" width="0.875" style="253" customWidth="1"/>
    <col min="13845" max="13845" width="7.75" style="253" customWidth="1"/>
    <col min="13846" max="13846" width="0.875" style="253" customWidth="1"/>
    <col min="13847" max="13847" width="7.75" style="253" customWidth="1"/>
    <col min="13848" max="14075" width="8" style="253"/>
    <col min="14076" max="14076" width="2.125" style="253" customWidth="1"/>
    <col min="14077" max="14077" width="16.5" style="253" bestFit="1" customWidth="1"/>
    <col min="14078" max="14078" width="0.875" style="253" customWidth="1"/>
    <col min="14079" max="14079" width="6.75" style="253" customWidth="1"/>
    <col min="14080" max="14080" width="0.875" style="253" customWidth="1"/>
    <col min="14081" max="14081" width="6.25" style="253" customWidth="1"/>
    <col min="14082" max="14082" width="0.875" style="253" customWidth="1"/>
    <col min="14083" max="14083" width="6.25" style="253" customWidth="1"/>
    <col min="14084" max="14084" width="0.875" style="253" customWidth="1"/>
    <col min="14085" max="14085" width="6" style="253" customWidth="1"/>
    <col min="14086" max="14086" width="0.875" style="253" customWidth="1"/>
    <col min="14087" max="14087" width="6" style="253" customWidth="1"/>
    <col min="14088" max="14088" width="0.875" style="253" customWidth="1"/>
    <col min="14089" max="14089" width="6" style="253" customWidth="1"/>
    <col min="14090" max="14090" width="0.875" style="253" customWidth="1"/>
    <col min="14091" max="14091" width="6" style="253" customWidth="1"/>
    <col min="14092" max="14092" width="0.875" style="253" customWidth="1"/>
    <col min="14093" max="14093" width="6" style="253" customWidth="1"/>
    <col min="14094" max="14094" width="0.875" style="253" customWidth="1"/>
    <col min="14095" max="14095" width="6" style="253" customWidth="1"/>
    <col min="14096" max="14096" width="0.875" style="253" customWidth="1"/>
    <col min="14097" max="14097" width="6.25" style="253" customWidth="1"/>
    <col min="14098" max="14098" width="0.875" style="253" customWidth="1"/>
    <col min="14099" max="14099" width="6.25" style="253" customWidth="1"/>
    <col min="14100" max="14100" width="0.875" style="253" customWidth="1"/>
    <col min="14101" max="14101" width="7.75" style="253" customWidth="1"/>
    <col min="14102" max="14102" width="0.875" style="253" customWidth="1"/>
    <col min="14103" max="14103" width="7.75" style="253" customWidth="1"/>
    <col min="14104" max="14331" width="8" style="253"/>
    <col min="14332" max="14332" width="2.125" style="253" customWidth="1"/>
    <col min="14333" max="14333" width="16.5" style="253" bestFit="1" customWidth="1"/>
    <col min="14334" max="14334" width="0.875" style="253" customWidth="1"/>
    <col min="14335" max="14335" width="6.75" style="253" customWidth="1"/>
    <col min="14336" max="14336" width="0.875" style="253" customWidth="1"/>
    <col min="14337" max="14337" width="6.25" style="253" customWidth="1"/>
    <col min="14338" max="14338" width="0.875" style="253" customWidth="1"/>
    <col min="14339" max="14339" width="6.25" style="253" customWidth="1"/>
    <col min="14340" max="14340" width="0.875" style="253" customWidth="1"/>
    <col min="14341" max="14341" width="6" style="253" customWidth="1"/>
    <col min="14342" max="14342" width="0.875" style="253" customWidth="1"/>
    <col min="14343" max="14343" width="6" style="253" customWidth="1"/>
    <col min="14344" max="14344" width="0.875" style="253" customWidth="1"/>
    <col min="14345" max="14345" width="6" style="253" customWidth="1"/>
    <col min="14346" max="14346" width="0.875" style="253" customWidth="1"/>
    <col min="14347" max="14347" width="6" style="253" customWidth="1"/>
    <col min="14348" max="14348" width="0.875" style="253" customWidth="1"/>
    <col min="14349" max="14349" width="6" style="253" customWidth="1"/>
    <col min="14350" max="14350" width="0.875" style="253" customWidth="1"/>
    <col min="14351" max="14351" width="6" style="253" customWidth="1"/>
    <col min="14352" max="14352" width="0.875" style="253" customWidth="1"/>
    <col min="14353" max="14353" width="6.25" style="253" customWidth="1"/>
    <col min="14354" max="14354" width="0.875" style="253" customWidth="1"/>
    <col min="14355" max="14355" width="6.25" style="253" customWidth="1"/>
    <col min="14356" max="14356" width="0.875" style="253" customWidth="1"/>
    <col min="14357" max="14357" width="7.75" style="253" customWidth="1"/>
    <col min="14358" max="14358" width="0.875" style="253" customWidth="1"/>
    <col min="14359" max="14359" width="7.75" style="253" customWidth="1"/>
    <col min="14360" max="14587" width="8" style="253"/>
    <col min="14588" max="14588" width="2.125" style="253" customWidth="1"/>
    <col min="14589" max="14589" width="16.5" style="253" bestFit="1" customWidth="1"/>
    <col min="14590" max="14590" width="0.875" style="253" customWidth="1"/>
    <col min="14591" max="14591" width="6.75" style="253" customWidth="1"/>
    <col min="14592" max="14592" width="0.875" style="253" customWidth="1"/>
    <col min="14593" max="14593" width="6.25" style="253" customWidth="1"/>
    <col min="14594" max="14594" width="0.875" style="253" customWidth="1"/>
    <col min="14595" max="14595" width="6.25" style="253" customWidth="1"/>
    <col min="14596" max="14596" width="0.875" style="253" customWidth="1"/>
    <col min="14597" max="14597" width="6" style="253" customWidth="1"/>
    <col min="14598" max="14598" width="0.875" style="253" customWidth="1"/>
    <col min="14599" max="14599" width="6" style="253" customWidth="1"/>
    <col min="14600" max="14600" width="0.875" style="253" customWidth="1"/>
    <col min="14601" max="14601" width="6" style="253" customWidth="1"/>
    <col min="14602" max="14602" width="0.875" style="253" customWidth="1"/>
    <col min="14603" max="14603" width="6" style="253" customWidth="1"/>
    <col min="14604" max="14604" width="0.875" style="253" customWidth="1"/>
    <col min="14605" max="14605" width="6" style="253" customWidth="1"/>
    <col min="14606" max="14606" width="0.875" style="253" customWidth="1"/>
    <col min="14607" max="14607" width="6" style="253" customWidth="1"/>
    <col min="14608" max="14608" width="0.875" style="253" customWidth="1"/>
    <col min="14609" max="14609" width="6.25" style="253" customWidth="1"/>
    <col min="14610" max="14610" width="0.875" style="253" customWidth="1"/>
    <col min="14611" max="14611" width="6.25" style="253" customWidth="1"/>
    <col min="14612" max="14612" width="0.875" style="253" customWidth="1"/>
    <col min="14613" max="14613" width="7.75" style="253" customWidth="1"/>
    <col min="14614" max="14614" width="0.875" style="253" customWidth="1"/>
    <col min="14615" max="14615" width="7.75" style="253" customWidth="1"/>
    <col min="14616" max="14843" width="8" style="253"/>
    <col min="14844" max="14844" width="2.125" style="253" customWidth="1"/>
    <col min="14845" max="14845" width="16.5" style="253" bestFit="1" customWidth="1"/>
    <col min="14846" max="14846" width="0.875" style="253" customWidth="1"/>
    <col min="14847" max="14847" width="6.75" style="253" customWidth="1"/>
    <col min="14848" max="14848" width="0.875" style="253" customWidth="1"/>
    <col min="14849" max="14849" width="6.25" style="253" customWidth="1"/>
    <col min="14850" max="14850" width="0.875" style="253" customWidth="1"/>
    <col min="14851" max="14851" width="6.25" style="253" customWidth="1"/>
    <col min="14852" max="14852" width="0.875" style="253" customWidth="1"/>
    <col min="14853" max="14853" width="6" style="253" customWidth="1"/>
    <col min="14854" max="14854" width="0.875" style="253" customWidth="1"/>
    <col min="14855" max="14855" width="6" style="253" customWidth="1"/>
    <col min="14856" max="14856" width="0.875" style="253" customWidth="1"/>
    <col min="14857" max="14857" width="6" style="253" customWidth="1"/>
    <col min="14858" max="14858" width="0.875" style="253" customWidth="1"/>
    <col min="14859" max="14859" width="6" style="253" customWidth="1"/>
    <col min="14860" max="14860" width="0.875" style="253" customWidth="1"/>
    <col min="14861" max="14861" width="6" style="253" customWidth="1"/>
    <col min="14862" max="14862" width="0.875" style="253" customWidth="1"/>
    <col min="14863" max="14863" width="6" style="253" customWidth="1"/>
    <col min="14864" max="14864" width="0.875" style="253" customWidth="1"/>
    <col min="14865" max="14865" width="6.25" style="253" customWidth="1"/>
    <col min="14866" max="14866" width="0.875" style="253" customWidth="1"/>
    <col min="14867" max="14867" width="6.25" style="253" customWidth="1"/>
    <col min="14868" max="14868" width="0.875" style="253" customWidth="1"/>
    <col min="14869" max="14869" width="7.75" style="253" customWidth="1"/>
    <col min="14870" max="14870" width="0.875" style="253" customWidth="1"/>
    <col min="14871" max="14871" width="7.75" style="253" customWidth="1"/>
    <col min="14872" max="15099" width="8" style="253"/>
    <col min="15100" max="15100" width="2.125" style="253" customWidth="1"/>
    <col min="15101" max="15101" width="16.5" style="253" bestFit="1" customWidth="1"/>
    <col min="15102" max="15102" width="0.875" style="253" customWidth="1"/>
    <col min="15103" max="15103" width="6.75" style="253" customWidth="1"/>
    <col min="15104" max="15104" width="0.875" style="253" customWidth="1"/>
    <col min="15105" max="15105" width="6.25" style="253" customWidth="1"/>
    <col min="15106" max="15106" width="0.875" style="253" customWidth="1"/>
    <col min="15107" max="15107" width="6.25" style="253" customWidth="1"/>
    <col min="15108" max="15108" width="0.875" style="253" customWidth="1"/>
    <col min="15109" max="15109" width="6" style="253" customWidth="1"/>
    <col min="15110" max="15110" width="0.875" style="253" customWidth="1"/>
    <col min="15111" max="15111" width="6" style="253" customWidth="1"/>
    <col min="15112" max="15112" width="0.875" style="253" customWidth="1"/>
    <col min="15113" max="15113" width="6" style="253" customWidth="1"/>
    <col min="15114" max="15114" width="0.875" style="253" customWidth="1"/>
    <col min="15115" max="15115" width="6" style="253" customWidth="1"/>
    <col min="15116" max="15116" width="0.875" style="253" customWidth="1"/>
    <col min="15117" max="15117" width="6" style="253" customWidth="1"/>
    <col min="15118" max="15118" width="0.875" style="253" customWidth="1"/>
    <col min="15119" max="15119" width="6" style="253" customWidth="1"/>
    <col min="15120" max="15120" width="0.875" style="253" customWidth="1"/>
    <col min="15121" max="15121" width="6.25" style="253" customWidth="1"/>
    <col min="15122" max="15122" width="0.875" style="253" customWidth="1"/>
    <col min="15123" max="15123" width="6.25" style="253" customWidth="1"/>
    <col min="15124" max="15124" width="0.875" style="253" customWidth="1"/>
    <col min="15125" max="15125" width="7.75" style="253" customWidth="1"/>
    <col min="15126" max="15126" width="0.875" style="253" customWidth="1"/>
    <col min="15127" max="15127" width="7.75" style="253" customWidth="1"/>
    <col min="15128" max="15355" width="8" style="253"/>
    <col min="15356" max="15356" width="2.125" style="253" customWidth="1"/>
    <col min="15357" max="15357" width="16.5" style="253" bestFit="1" customWidth="1"/>
    <col min="15358" max="15358" width="0.875" style="253" customWidth="1"/>
    <col min="15359" max="15359" width="6.75" style="253" customWidth="1"/>
    <col min="15360" max="15360" width="0.875" style="253" customWidth="1"/>
    <col min="15361" max="15361" width="6.25" style="253" customWidth="1"/>
    <col min="15362" max="15362" width="0.875" style="253" customWidth="1"/>
    <col min="15363" max="15363" width="6.25" style="253" customWidth="1"/>
    <col min="15364" max="15364" width="0.875" style="253" customWidth="1"/>
    <col min="15365" max="15365" width="6" style="253" customWidth="1"/>
    <col min="15366" max="15366" width="0.875" style="253" customWidth="1"/>
    <col min="15367" max="15367" width="6" style="253" customWidth="1"/>
    <col min="15368" max="15368" width="0.875" style="253" customWidth="1"/>
    <col min="15369" max="15369" width="6" style="253" customWidth="1"/>
    <col min="15370" max="15370" width="0.875" style="253" customWidth="1"/>
    <col min="15371" max="15371" width="6" style="253" customWidth="1"/>
    <col min="15372" max="15372" width="0.875" style="253" customWidth="1"/>
    <col min="15373" max="15373" width="6" style="253" customWidth="1"/>
    <col min="15374" max="15374" width="0.875" style="253" customWidth="1"/>
    <col min="15375" max="15375" width="6" style="253" customWidth="1"/>
    <col min="15376" max="15376" width="0.875" style="253" customWidth="1"/>
    <col min="15377" max="15377" width="6.25" style="253" customWidth="1"/>
    <col min="15378" max="15378" width="0.875" style="253" customWidth="1"/>
    <col min="15379" max="15379" width="6.25" style="253" customWidth="1"/>
    <col min="15380" max="15380" width="0.875" style="253" customWidth="1"/>
    <col min="15381" max="15381" width="7.75" style="253" customWidth="1"/>
    <col min="15382" max="15382" width="0.875" style="253" customWidth="1"/>
    <col min="15383" max="15383" width="7.75" style="253" customWidth="1"/>
    <col min="15384" max="15611" width="8" style="253"/>
    <col min="15612" max="15612" width="2.125" style="253" customWidth="1"/>
    <col min="15613" max="15613" width="16.5" style="253" bestFit="1" customWidth="1"/>
    <col min="15614" max="15614" width="0.875" style="253" customWidth="1"/>
    <col min="15615" max="15615" width="6.75" style="253" customWidth="1"/>
    <col min="15616" max="15616" width="0.875" style="253" customWidth="1"/>
    <col min="15617" max="15617" width="6.25" style="253" customWidth="1"/>
    <col min="15618" max="15618" width="0.875" style="253" customWidth="1"/>
    <col min="15619" max="15619" width="6.25" style="253" customWidth="1"/>
    <col min="15620" max="15620" width="0.875" style="253" customWidth="1"/>
    <col min="15621" max="15621" width="6" style="253" customWidth="1"/>
    <col min="15622" max="15622" width="0.875" style="253" customWidth="1"/>
    <col min="15623" max="15623" width="6" style="253" customWidth="1"/>
    <col min="15624" max="15624" width="0.875" style="253" customWidth="1"/>
    <col min="15625" max="15625" width="6" style="253" customWidth="1"/>
    <col min="15626" max="15626" width="0.875" style="253" customWidth="1"/>
    <col min="15627" max="15627" width="6" style="253" customWidth="1"/>
    <col min="15628" max="15628" width="0.875" style="253" customWidth="1"/>
    <col min="15629" max="15629" width="6" style="253" customWidth="1"/>
    <col min="15630" max="15630" width="0.875" style="253" customWidth="1"/>
    <col min="15631" max="15631" width="6" style="253" customWidth="1"/>
    <col min="15632" max="15632" width="0.875" style="253" customWidth="1"/>
    <col min="15633" max="15633" width="6.25" style="253" customWidth="1"/>
    <col min="15634" max="15634" width="0.875" style="253" customWidth="1"/>
    <col min="15635" max="15635" width="6.25" style="253" customWidth="1"/>
    <col min="15636" max="15636" width="0.875" style="253" customWidth="1"/>
    <col min="15637" max="15637" width="7.75" style="253" customWidth="1"/>
    <col min="15638" max="15638" width="0.875" style="253" customWidth="1"/>
    <col min="15639" max="15639" width="7.75" style="253" customWidth="1"/>
    <col min="15640" max="15867" width="8" style="253"/>
    <col min="15868" max="15868" width="2.125" style="253" customWidth="1"/>
    <col min="15869" max="15869" width="16.5" style="253" bestFit="1" customWidth="1"/>
    <col min="15870" max="15870" width="0.875" style="253" customWidth="1"/>
    <col min="15871" max="15871" width="6.75" style="253" customWidth="1"/>
    <col min="15872" max="15872" width="0.875" style="253" customWidth="1"/>
    <col min="15873" max="15873" width="6.25" style="253" customWidth="1"/>
    <col min="15874" max="15874" width="0.875" style="253" customWidth="1"/>
    <col min="15875" max="15875" width="6.25" style="253" customWidth="1"/>
    <col min="15876" max="15876" width="0.875" style="253" customWidth="1"/>
    <col min="15877" max="15877" width="6" style="253" customWidth="1"/>
    <col min="15878" max="15878" width="0.875" style="253" customWidth="1"/>
    <col min="15879" max="15879" width="6" style="253" customWidth="1"/>
    <col min="15880" max="15880" width="0.875" style="253" customWidth="1"/>
    <col min="15881" max="15881" width="6" style="253" customWidth="1"/>
    <col min="15882" max="15882" width="0.875" style="253" customWidth="1"/>
    <col min="15883" max="15883" width="6" style="253" customWidth="1"/>
    <col min="15884" max="15884" width="0.875" style="253" customWidth="1"/>
    <col min="15885" max="15885" width="6" style="253" customWidth="1"/>
    <col min="15886" max="15886" width="0.875" style="253" customWidth="1"/>
    <col min="15887" max="15887" width="6" style="253" customWidth="1"/>
    <col min="15888" max="15888" width="0.875" style="253" customWidth="1"/>
    <col min="15889" max="15889" width="6.25" style="253" customWidth="1"/>
    <col min="15890" max="15890" width="0.875" style="253" customWidth="1"/>
    <col min="15891" max="15891" width="6.25" style="253" customWidth="1"/>
    <col min="15892" max="15892" width="0.875" style="253" customWidth="1"/>
    <col min="15893" max="15893" width="7.75" style="253" customWidth="1"/>
    <col min="15894" max="15894" width="0.875" style="253" customWidth="1"/>
    <col min="15895" max="15895" width="7.75" style="253" customWidth="1"/>
    <col min="15896" max="16123" width="8" style="253"/>
    <col min="16124" max="16124" width="2.125" style="253" customWidth="1"/>
    <col min="16125" max="16125" width="16.5" style="253" bestFit="1" customWidth="1"/>
    <col min="16126" max="16126" width="0.875" style="253" customWidth="1"/>
    <col min="16127" max="16127" width="6.75" style="253" customWidth="1"/>
    <col min="16128" max="16128" width="0.875" style="253" customWidth="1"/>
    <col min="16129" max="16129" width="6.25" style="253" customWidth="1"/>
    <col min="16130" max="16130" width="0.875" style="253" customWidth="1"/>
    <col min="16131" max="16131" width="6.25" style="253" customWidth="1"/>
    <col min="16132" max="16132" width="0.875" style="253" customWidth="1"/>
    <col min="16133" max="16133" width="6" style="253" customWidth="1"/>
    <col min="16134" max="16134" width="0.875" style="253" customWidth="1"/>
    <col min="16135" max="16135" width="6" style="253" customWidth="1"/>
    <col min="16136" max="16136" width="0.875" style="253" customWidth="1"/>
    <col min="16137" max="16137" width="6" style="253" customWidth="1"/>
    <col min="16138" max="16138" width="0.875" style="253" customWidth="1"/>
    <col min="16139" max="16139" width="6" style="253" customWidth="1"/>
    <col min="16140" max="16140" width="0.875" style="253" customWidth="1"/>
    <col min="16141" max="16141" width="6" style="253" customWidth="1"/>
    <col min="16142" max="16142" width="0.875" style="253" customWidth="1"/>
    <col min="16143" max="16143" width="6" style="253" customWidth="1"/>
    <col min="16144" max="16144" width="0.875" style="253" customWidth="1"/>
    <col min="16145" max="16145" width="6.25" style="253" customWidth="1"/>
    <col min="16146" max="16146" width="0.875" style="253" customWidth="1"/>
    <col min="16147" max="16147" width="6.25" style="253" customWidth="1"/>
    <col min="16148" max="16148" width="0.875" style="253" customWidth="1"/>
    <col min="16149" max="16149" width="7.75" style="253" customWidth="1"/>
    <col min="16150" max="16150" width="0.875" style="253" customWidth="1"/>
    <col min="16151" max="16151" width="7.75" style="253" customWidth="1"/>
    <col min="16152" max="16384" width="8" style="253"/>
  </cols>
  <sheetData>
    <row r="1" spans="2:28">
      <c r="B1" s="196" t="s">
        <v>1087</v>
      </c>
      <c r="C1" s="195"/>
      <c r="D1" s="195"/>
      <c r="H1" s="17"/>
      <c r="J1" s="17"/>
      <c r="L1" s="17"/>
      <c r="M1" s="17"/>
      <c r="N1" s="17"/>
      <c r="P1" s="17"/>
      <c r="R1" s="17"/>
      <c r="S1" s="17"/>
      <c r="T1" s="17"/>
      <c r="V1" s="17"/>
      <c r="W1" s="17"/>
      <c r="X1" s="17"/>
      <c r="Y1" s="17"/>
      <c r="Z1" s="17"/>
      <c r="AA1" s="195"/>
      <c r="AB1" s="198" t="s">
        <v>850</v>
      </c>
    </row>
    <row r="2" spans="2:28">
      <c r="B2" s="197"/>
      <c r="C2" s="195"/>
      <c r="D2" s="195"/>
      <c r="H2" s="17"/>
      <c r="J2" s="17"/>
      <c r="L2" s="17"/>
      <c r="M2" s="17"/>
      <c r="N2" s="17"/>
      <c r="P2" s="17"/>
      <c r="R2" s="17"/>
      <c r="S2" s="17"/>
      <c r="T2" s="17"/>
      <c r="V2" s="17"/>
      <c r="W2" s="17"/>
      <c r="X2" s="17"/>
      <c r="Y2" s="17"/>
      <c r="Z2" s="17"/>
      <c r="AA2" s="195"/>
      <c r="AB2" s="164"/>
    </row>
    <row r="3" spans="2:28" ht="25.5" customHeight="1">
      <c r="B3" s="572" t="s">
        <v>851</v>
      </c>
      <c r="C3" s="572"/>
      <c r="D3" s="572"/>
      <c r="E3" s="572"/>
      <c r="F3" s="572"/>
      <c r="G3" s="572"/>
      <c r="H3" s="572"/>
      <c r="I3" s="572"/>
      <c r="J3" s="572"/>
      <c r="K3" s="572"/>
      <c r="L3" s="572"/>
      <c r="M3" s="572"/>
      <c r="N3" s="572"/>
      <c r="O3" s="572"/>
      <c r="P3" s="572"/>
      <c r="Q3" s="572"/>
      <c r="R3" s="573" t="s">
        <v>778</v>
      </c>
      <c r="S3" s="573"/>
      <c r="T3" s="573"/>
      <c r="U3" s="573"/>
      <c r="V3" s="573"/>
      <c r="W3" s="573"/>
      <c r="X3" s="573"/>
      <c r="Y3" s="573"/>
      <c r="Z3" s="573"/>
      <c r="AA3" s="573"/>
      <c r="AB3" s="573"/>
    </row>
    <row r="4" spans="2:28">
      <c r="D4" s="17"/>
      <c r="F4" s="17"/>
      <c r="H4" s="17"/>
      <c r="J4" s="17"/>
      <c r="L4" s="17"/>
      <c r="M4" s="17"/>
      <c r="N4" s="17"/>
      <c r="P4" s="17"/>
      <c r="R4" s="17"/>
      <c r="S4" s="17"/>
      <c r="T4" s="17"/>
      <c r="V4" s="17"/>
      <c r="W4" s="17"/>
      <c r="X4" s="17"/>
      <c r="Y4" s="17"/>
      <c r="Z4" s="17"/>
      <c r="AA4" s="17"/>
      <c r="AB4" s="17"/>
    </row>
    <row r="5" spans="2:28" ht="18">
      <c r="B5" s="578" t="s">
        <v>678</v>
      </c>
      <c r="C5" s="578"/>
      <c r="D5" s="578"/>
      <c r="E5" s="578"/>
      <c r="F5" s="578"/>
      <c r="G5" s="578"/>
      <c r="H5" s="578"/>
      <c r="J5" s="564" t="s">
        <v>16</v>
      </c>
      <c r="K5" s="564"/>
      <c r="L5" s="564"/>
      <c r="M5" s="564"/>
      <c r="N5" s="564"/>
      <c r="O5" s="564"/>
      <c r="P5" s="564"/>
      <c r="Q5" s="564"/>
      <c r="R5" s="564"/>
      <c r="S5" s="564"/>
      <c r="T5" s="564"/>
      <c r="U5" s="256"/>
      <c r="V5" s="564" t="s">
        <v>17</v>
      </c>
      <c r="W5" s="564"/>
      <c r="X5" s="564"/>
      <c r="Y5" s="564"/>
      <c r="Z5" s="564"/>
      <c r="AA5" s="564"/>
      <c r="AB5" s="564"/>
    </row>
    <row r="6" spans="2:28" ht="6.75" customHeight="1">
      <c r="D6" s="17"/>
      <c r="F6" s="17"/>
      <c r="H6" s="17"/>
      <c r="J6" s="17"/>
      <c r="L6" s="257"/>
      <c r="M6" s="17"/>
      <c r="N6" s="257"/>
      <c r="P6" s="17"/>
      <c r="R6" s="17"/>
      <c r="S6" s="17"/>
      <c r="T6" s="17"/>
      <c r="V6" s="258"/>
      <c r="W6" s="258"/>
      <c r="X6" s="258"/>
      <c r="Y6" s="258"/>
      <c r="Z6" s="259"/>
      <c r="AA6" s="258"/>
      <c r="AB6" s="259"/>
    </row>
    <row r="7" spans="2:28" ht="105.75" customHeight="1">
      <c r="B7" s="290" t="s">
        <v>107</v>
      </c>
      <c r="C7" s="286"/>
      <c r="D7" s="289" t="s">
        <v>660</v>
      </c>
      <c r="E7" s="287"/>
      <c r="F7" s="565" t="s">
        <v>677</v>
      </c>
      <c r="G7" s="565"/>
      <c r="H7" s="565"/>
      <c r="I7" s="287"/>
      <c r="J7" s="312" t="s">
        <v>808</v>
      </c>
      <c r="K7" s="288"/>
      <c r="L7" s="312" t="s">
        <v>809</v>
      </c>
      <c r="M7" s="288"/>
      <c r="N7" s="313" t="s">
        <v>471</v>
      </c>
      <c r="O7" s="288"/>
      <c r="P7" s="314" t="s">
        <v>90</v>
      </c>
      <c r="Q7" s="288"/>
      <c r="R7" s="314" t="s">
        <v>89</v>
      </c>
      <c r="S7" s="288"/>
      <c r="T7" s="314" t="s">
        <v>661</v>
      </c>
      <c r="U7" s="288"/>
      <c r="V7" s="313" t="s">
        <v>683</v>
      </c>
      <c r="W7" s="288"/>
      <c r="X7" s="313" t="s">
        <v>807</v>
      </c>
      <c r="Y7" s="288"/>
      <c r="Z7" s="312" t="s">
        <v>810</v>
      </c>
      <c r="AA7" s="288"/>
      <c r="AB7" s="313" t="s">
        <v>661</v>
      </c>
    </row>
    <row r="8" spans="2:28" ht="6" customHeight="1">
      <c r="D8" s="17"/>
      <c r="F8" s="17"/>
      <c r="H8" s="17"/>
      <c r="J8" s="17"/>
      <c r="L8" s="17"/>
      <c r="M8" s="17"/>
      <c r="N8" s="17"/>
      <c r="P8" s="17"/>
      <c r="R8" s="17"/>
      <c r="S8" s="17"/>
      <c r="T8" s="17"/>
      <c r="V8" s="17"/>
      <c r="W8" s="17"/>
      <c r="X8" s="17"/>
      <c r="Y8" s="17"/>
      <c r="Z8" s="17"/>
      <c r="AA8" s="17"/>
      <c r="AB8" s="17"/>
    </row>
    <row r="9" spans="2:28" ht="12.75" customHeight="1">
      <c r="B9" s="291" t="s">
        <v>109</v>
      </c>
      <c r="C9" s="292"/>
      <c r="D9" s="293" t="s">
        <v>110</v>
      </c>
      <c r="E9" s="292"/>
      <c r="F9" s="293">
        <v>8</v>
      </c>
      <c r="G9" s="292"/>
      <c r="H9" s="293">
        <v>8</v>
      </c>
      <c r="I9" s="292"/>
      <c r="J9" s="294">
        <v>4</v>
      </c>
      <c r="K9" s="294"/>
      <c r="L9" s="294">
        <v>4</v>
      </c>
      <c r="M9" s="294"/>
      <c r="N9" s="295" t="s">
        <v>595</v>
      </c>
      <c r="O9" s="295"/>
      <c r="P9" s="295" t="s">
        <v>595</v>
      </c>
      <c r="Q9" s="295"/>
      <c r="R9" s="295" t="s">
        <v>595</v>
      </c>
      <c r="S9" s="295"/>
      <c r="T9" s="295" t="s">
        <v>111</v>
      </c>
      <c r="U9" s="285"/>
      <c r="V9" s="296" t="s">
        <v>595</v>
      </c>
      <c r="W9" s="295"/>
      <c r="X9" s="296" t="s">
        <v>595</v>
      </c>
      <c r="Y9" s="294"/>
      <c r="Z9" s="297" t="s">
        <v>595</v>
      </c>
      <c r="AA9" s="294"/>
      <c r="AB9" s="296" t="s">
        <v>595</v>
      </c>
    </row>
    <row r="10" spans="2:28" ht="15">
      <c r="B10" s="311" t="s">
        <v>112</v>
      </c>
      <c r="C10" s="292"/>
      <c r="D10" s="310" t="s">
        <v>113</v>
      </c>
      <c r="E10" s="292"/>
      <c r="F10" s="305">
        <v>4</v>
      </c>
      <c r="G10" s="292"/>
      <c r="H10" s="305">
        <v>4</v>
      </c>
      <c r="I10" s="300"/>
      <c r="J10" s="306">
        <v>2</v>
      </c>
      <c r="K10" s="294"/>
      <c r="L10" s="306">
        <v>3</v>
      </c>
      <c r="M10" s="294"/>
      <c r="N10" s="308" t="s">
        <v>595</v>
      </c>
      <c r="O10" s="295"/>
      <c r="P10" s="308" t="s">
        <v>595</v>
      </c>
      <c r="Q10" s="295"/>
      <c r="R10" s="308" t="s">
        <v>595</v>
      </c>
      <c r="S10" s="295"/>
      <c r="T10" s="308" t="s">
        <v>111</v>
      </c>
      <c r="U10" s="285"/>
      <c r="V10" s="309" t="s">
        <v>111</v>
      </c>
      <c r="W10" s="295"/>
      <c r="X10" s="309" t="s">
        <v>595</v>
      </c>
      <c r="Y10" s="294"/>
      <c r="Z10" s="307">
        <v>8</v>
      </c>
      <c r="AA10" s="294"/>
      <c r="AB10" s="309" t="s">
        <v>111</v>
      </c>
    </row>
    <row r="11" spans="2:28" ht="12.75" customHeight="1">
      <c r="B11" s="298" t="s">
        <v>114</v>
      </c>
      <c r="C11" s="292"/>
      <c r="D11" s="299" t="s">
        <v>115</v>
      </c>
      <c r="E11" s="292"/>
      <c r="F11" s="299">
        <v>8</v>
      </c>
      <c r="G11" s="292"/>
      <c r="H11" s="299">
        <v>8</v>
      </c>
      <c r="I11" s="300"/>
      <c r="J11" s="294">
        <v>3</v>
      </c>
      <c r="K11" s="294"/>
      <c r="L11" s="294">
        <v>3</v>
      </c>
      <c r="M11" s="294"/>
      <c r="N11" s="295" t="s">
        <v>595</v>
      </c>
      <c r="O11" s="295"/>
      <c r="P11" s="295" t="s">
        <v>595</v>
      </c>
      <c r="Q11" s="295"/>
      <c r="R11" s="295" t="s">
        <v>595</v>
      </c>
      <c r="S11" s="295"/>
      <c r="T11" s="295" t="s">
        <v>111</v>
      </c>
      <c r="U11" s="285"/>
      <c r="V11" s="296" t="s">
        <v>111</v>
      </c>
      <c r="W11" s="295"/>
      <c r="X11" s="296" t="s">
        <v>595</v>
      </c>
      <c r="Y11" s="294"/>
      <c r="Z11" s="297">
        <v>5</v>
      </c>
      <c r="AA11" s="294"/>
      <c r="AB11" s="296" t="s">
        <v>111</v>
      </c>
    </row>
    <row r="12" spans="2:28" ht="12.75" customHeight="1">
      <c r="B12" s="311" t="s">
        <v>116</v>
      </c>
      <c r="C12" s="292"/>
      <c r="D12" s="310" t="s">
        <v>117</v>
      </c>
      <c r="E12" s="292"/>
      <c r="F12" s="305">
        <v>8</v>
      </c>
      <c r="G12" s="292"/>
      <c r="H12" s="305">
        <v>8</v>
      </c>
      <c r="I12" s="300"/>
      <c r="J12" s="306">
        <v>5</v>
      </c>
      <c r="K12" s="294"/>
      <c r="L12" s="306">
        <v>6</v>
      </c>
      <c r="M12" s="294"/>
      <c r="N12" s="308" t="s">
        <v>595</v>
      </c>
      <c r="O12" s="295"/>
      <c r="P12" s="308" t="s">
        <v>595</v>
      </c>
      <c r="Q12" s="295"/>
      <c r="R12" s="308" t="s">
        <v>111</v>
      </c>
      <c r="S12" s="295"/>
      <c r="T12" s="308" t="s">
        <v>595</v>
      </c>
      <c r="U12" s="285"/>
      <c r="V12" s="309" t="s">
        <v>595</v>
      </c>
      <c r="W12" s="295"/>
      <c r="X12" s="309" t="s">
        <v>595</v>
      </c>
      <c r="Y12" s="294"/>
      <c r="Z12" s="307" t="s">
        <v>595</v>
      </c>
      <c r="AA12" s="294"/>
      <c r="AB12" s="309" t="s">
        <v>595</v>
      </c>
    </row>
    <row r="13" spans="2:28" ht="12.75" customHeight="1">
      <c r="B13" s="298" t="s">
        <v>20</v>
      </c>
      <c r="C13" s="292"/>
      <c r="D13" s="299" t="s">
        <v>118</v>
      </c>
      <c r="E13" s="292"/>
      <c r="F13" s="299">
        <v>4</v>
      </c>
      <c r="G13" s="292"/>
      <c r="H13" s="299">
        <v>4</v>
      </c>
      <c r="I13" s="300"/>
      <c r="J13" s="294">
        <v>4</v>
      </c>
      <c r="K13" s="294"/>
      <c r="L13" s="294">
        <v>5</v>
      </c>
      <c r="M13" s="294"/>
      <c r="N13" s="295" t="s">
        <v>595</v>
      </c>
      <c r="O13" s="295"/>
      <c r="P13" s="295" t="s">
        <v>595</v>
      </c>
      <c r="Q13" s="295"/>
      <c r="R13" s="295" t="s">
        <v>595</v>
      </c>
      <c r="S13" s="295"/>
      <c r="T13" s="295" t="s">
        <v>111</v>
      </c>
      <c r="U13" s="285"/>
      <c r="V13" s="296" t="s">
        <v>111</v>
      </c>
      <c r="W13" s="295"/>
      <c r="X13" s="296" t="s">
        <v>595</v>
      </c>
      <c r="Y13" s="294"/>
      <c r="Z13" s="297">
        <v>6</v>
      </c>
      <c r="AA13" s="294"/>
      <c r="AB13" s="296" t="s">
        <v>111</v>
      </c>
    </row>
    <row r="14" spans="2:28" s="260" customFormat="1" ht="12.75" customHeight="1">
      <c r="B14" s="311" t="s">
        <v>119</v>
      </c>
      <c r="C14" s="292"/>
      <c r="D14" s="310" t="s">
        <v>120</v>
      </c>
      <c r="E14" s="292"/>
      <c r="F14" s="305">
        <v>8</v>
      </c>
      <c r="G14" s="292"/>
      <c r="H14" s="305">
        <v>8</v>
      </c>
      <c r="I14" s="300"/>
      <c r="J14" s="306">
        <v>4</v>
      </c>
      <c r="K14" s="294"/>
      <c r="L14" s="306">
        <v>5</v>
      </c>
      <c r="M14" s="294"/>
      <c r="N14" s="308" t="s">
        <v>595</v>
      </c>
      <c r="O14" s="295"/>
      <c r="P14" s="308" t="s">
        <v>595</v>
      </c>
      <c r="Q14" s="295"/>
      <c r="R14" s="308" t="s">
        <v>595</v>
      </c>
      <c r="S14" s="295"/>
      <c r="T14" s="308" t="s">
        <v>595</v>
      </c>
      <c r="U14" s="285"/>
      <c r="V14" s="309" t="s">
        <v>595</v>
      </c>
      <c r="W14" s="295"/>
      <c r="X14" s="309" t="s">
        <v>595</v>
      </c>
      <c r="Y14" s="294"/>
      <c r="Z14" s="307" t="s">
        <v>595</v>
      </c>
      <c r="AA14" s="294"/>
      <c r="AB14" s="309" t="s">
        <v>595</v>
      </c>
    </row>
    <row r="15" spans="2:28" ht="12.75" customHeight="1">
      <c r="B15" s="298" t="s">
        <v>121</v>
      </c>
      <c r="C15" s="292"/>
      <c r="D15" s="299" t="s">
        <v>122</v>
      </c>
      <c r="E15" s="292"/>
      <c r="F15" s="299">
        <v>8</v>
      </c>
      <c r="G15" s="292"/>
      <c r="H15" s="299">
        <v>8</v>
      </c>
      <c r="I15" s="300"/>
      <c r="J15" s="294">
        <v>5</v>
      </c>
      <c r="K15" s="294"/>
      <c r="L15" s="294">
        <v>7</v>
      </c>
      <c r="M15" s="294"/>
      <c r="N15" s="295" t="s">
        <v>595</v>
      </c>
      <c r="O15" s="295"/>
      <c r="P15" s="295" t="s">
        <v>595</v>
      </c>
      <c r="Q15" s="295"/>
      <c r="R15" s="295" t="s">
        <v>595</v>
      </c>
      <c r="S15" s="295"/>
      <c r="T15" s="295" t="s">
        <v>595</v>
      </c>
      <c r="U15" s="285"/>
      <c r="V15" s="296" t="s">
        <v>595</v>
      </c>
      <c r="W15" s="295"/>
      <c r="X15" s="296" t="s">
        <v>595</v>
      </c>
      <c r="Y15" s="294"/>
      <c r="Z15" s="297" t="s">
        <v>595</v>
      </c>
      <c r="AA15" s="294"/>
      <c r="AB15" s="296" t="s">
        <v>595</v>
      </c>
    </row>
    <row r="16" spans="2:28" s="260" customFormat="1" ht="12.75" customHeight="1">
      <c r="B16" s="311" t="s">
        <v>123</v>
      </c>
      <c r="C16" s="292"/>
      <c r="D16" s="310" t="s">
        <v>124</v>
      </c>
      <c r="E16" s="292"/>
      <c r="F16" s="305">
        <v>8</v>
      </c>
      <c r="G16" s="292"/>
      <c r="H16" s="305">
        <v>8</v>
      </c>
      <c r="I16" s="300"/>
      <c r="J16" s="306">
        <v>3</v>
      </c>
      <c r="K16" s="294"/>
      <c r="L16" s="306">
        <v>3</v>
      </c>
      <c r="M16" s="294"/>
      <c r="N16" s="308" t="s">
        <v>595</v>
      </c>
      <c r="O16" s="295"/>
      <c r="P16" s="308" t="s">
        <v>595</v>
      </c>
      <c r="Q16" s="295"/>
      <c r="R16" s="308" t="s">
        <v>595</v>
      </c>
      <c r="S16" s="295"/>
      <c r="T16" s="308" t="s">
        <v>595</v>
      </c>
      <c r="U16" s="285"/>
      <c r="V16" s="309" t="s">
        <v>595</v>
      </c>
      <c r="W16" s="295"/>
      <c r="X16" s="309" t="s">
        <v>595</v>
      </c>
      <c r="Y16" s="294"/>
      <c r="Z16" s="307" t="s">
        <v>595</v>
      </c>
      <c r="AA16" s="294"/>
      <c r="AB16" s="309" t="s">
        <v>595</v>
      </c>
    </row>
    <row r="17" spans="2:28" ht="12.75" customHeight="1">
      <c r="B17" s="298" t="s">
        <v>88</v>
      </c>
      <c r="C17" s="292"/>
      <c r="D17" s="299" t="s">
        <v>125</v>
      </c>
      <c r="E17" s="292"/>
      <c r="F17" s="299">
        <v>7</v>
      </c>
      <c r="G17" s="292"/>
      <c r="H17" s="299">
        <v>7</v>
      </c>
      <c r="I17" s="300"/>
      <c r="J17" s="294">
        <v>3</v>
      </c>
      <c r="K17" s="294"/>
      <c r="L17" s="294">
        <v>5</v>
      </c>
      <c r="M17" s="294"/>
      <c r="N17" s="295" t="s">
        <v>595</v>
      </c>
      <c r="O17" s="295"/>
      <c r="P17" s="295" t="s">
        <v>595</v>
      </c>
      <c r="Q17" s="295"/>
      <c r="R17" s="295" t="s">
        <v>595</v>
      </c>
      <c r="S17" s="295"/>
      <c r="T17" s="295" t="s">
        <v>111</v>
      </c>
      <c r="U17" s="285"/>
      <c r="V17" s="296" t="s">
        <v>111</v>
      </c>
      <c r="W17" s="295"/>
      <c r="X17" s="296" t="s">
        <v>595</v>
      </c>
      <c r="Y17" s="294"/>
      <c r="Z17" s="297">
        <v>6</v>
      </c>
      <c r="AA17" s="294"/>
      <c r="AB17" s="296" t="s">
        <v>111</v>
      </c>
    </row>
    <row r="18" spans="2:28" s="260" customFormat="1" ht="12.75" customHeight="1">
      <c r="B18" s="311" t="s">
        <v>126</v>
      </c>
      <c r="C18" s="292"/>
      <c r="D18" s="310" t="s">
        <v>127</v>
      </c>
      <c r="E18" s="292"/>
      <c r="F18" s="305">
        <v>8</v>
      </c>
      <c r="G18" s="292"/>
      <c r="H18" s="305">
        <v>8</v>
      </c>
      <c r="I18" s="300"/>
      <c r="J18" s="306">
        <v>7</v>
      </c>
      <c r="K18" s="294"/>
      <c r="L18" s="306">
        <v>7</v>
      </c>
      <c r="M18" s="294"/>
      <c r="N18" s="308" t="s">
        <v>595</v>
      </c>
      <c r="O18" s="295"/>
      <c r="P18" s="308" t="s">
        <v>595</v>
      </c>
      <c r="Q18" s="295"/>
      <c r="R18" s="308" t="s">
        <v>595</v>
      </c>
      <c r="S18" s="295"/>
      <c r="T18" s="308" t="s">
        <v>111</v>
      </c>
      <c r="U18" s="285"/>
      <c r="V18" s="309" t="s">
        <v>111</v>
      </c>
      <c r="W18" s="295"/>
      <c r="X18" s="309" t="s">
        <v>595</v>
      </c>
      <c r="Y18" s="294"/>
      <c r="Z18" s="307">
        <v>9</v>
      </c>
      <c r="AA18" s="294"/>
      <c r="AB18" s="309" t="s">
        <v>111</v>
      </c>
    </row>
    <row r="19" spans="2:28" ht="12.75" customHeight="1">
      <c r="B19" s="298" t="s">
        <v>128</v>
      </c>
      <c r="C19" s="292"/>
      <c r="D19" s="299" t="s">
        <v>129</v>
      </c>
      <c r="E19" s="292"/>
      <c r="F19" s="299">
        <v>8</v>
      </c>
      <c r="G19" s="292"/>
      <c r="H19" s="299">
        <v>8</v>
      </c>
      <c r="I19" s="300"/>
      <c r="J19" s="294">
        <v>3</v>
      </c>
      <c r="K19" s="294"/>
      <c r="L19" s="294">
        <v>6</v>
      </c>
      <c r="M19" s="294"/>
      <c r="N19" s="295" t="s">
        <v>595</v>
      </c>
      <c r="O19" s="295"/>
      <c r="P19" s="295" t="s">
        <v>595</v>
      </c>
      <c r="Q19" s="295"/>
      <c r="R19" s="295" t="s">
        <v>595</v>
      </c>
      <c r="S19" s="295"/>
      <c r="T19" s="295" t="s">
        <v>595</v>
      </c>
      <c r="U19" s="285"/>
      <c r="V19" s="296" t="s">
        <v>595</v>
      </c>
      <c r="W19" s="295"/>
      <c r="X19" s="296" t="s">
        <v>595</v>
      </c>
      <c r="Y19" s="294"/>
      <c r="Z19" s="297" t="s">
        <v>595</v>
      </c>
      <c r="AA19" s="294"/>
      <c r="AB19" s="296" t="s">
        <v>595</v>
      </c>
    </row>
    <row r="20" spans="2:28" s="260" customFormat="1" ht="12.75" customHeight="1">
      <c r="B20" s="311" t="s">
        <v>75</v>
      </c>
      <c r="C20" s="292"/>
      <c r="D20" s="310" t="s">
        <v>130</v>
      </c>
      <c r="E20" s="292"/>
      <c r="F20" s="305">
        <v>7</v>
      </c>
      <c r="G20" s="292"/>
      <c r="H20" s="305">
        <v>7</v>
      </c>
      <c r="I20" s="300"/>
      <c r="J20" s="306">
        <v>3</v>
      </c>
      <c r="K20" s="294"/>
      <c r="L20" s="306">
        <v>3</v>
      </c>
      <c r="M20" s="294"/>
      <c r="N20" s="308" t="s">
        <v>595</v>
      </c>
      <c r="O20" s="295"/>
      <c r="P20" s="308" t="s">
        <v>595</v>
      </c>
      <c r="Q20" s="295"/>
      <c r="R20" s="308" t="s">
        <v>595</v>
      </c>
      <c r="S20" s="295"/>
      <c r="T20" s="308" t="s">
        <v>111</v>
      </c>
      <c r="U20" s="285"/>
      <c r="V20" s="309" t="s">
        <v>111</v>
      </c>
      <c r="W20" s="295"/>
      <c r="X20" s="309" t="s">
        <v>595</v>
      </c>
      <c r="Y20" s="294"/>
      <c r="Z20" s="307">
        <v>5</v>
      </c>
      <c r="AA20" s="294"/>
      <c r="AB20" s="309" t="s">
        <v>111</v>
      </c>
    </row>
    <row r="21" spans="2:28" ht="12.75" customHeight="1">
      <c r="B21" s="298" t="s">
        <v>131</v>
      </c>
      <c r="C21" s="292"/>
      <c r="D21" s="299" t="s">
        <v>132</v>
      </c>
      <c r="E21" s="292"/>
      <c r="F21" s="299">
        <v>0</v>
      </c>
      <c r="G21" s="292"/>
      <c r="H21" s="299">
        <v>0</v>
      </c>
      <c r="I21" s="300"/>
      <c r="J21" s="294">
        <v>1</v>
      </c>
      <c r="K21" s="294"/>
      <c r="L21" s="294">
        <v>1</v>
      </c>
      <c r="M21" s="294"/>
      <c r="N21" s="295" t="s">
        <v>111</v>
      </c>
      <c r="O21" s="295"/>
      <c r="P21" s="295" t="s">
        <v>111</v>
      </c>
      <c r="Q21" s="295"/>
      <c r="R21" s="295" t="s">
        <v>111</v>
      </c>
      <c r="S21" s="295"/>
      <c r="T21" s="295" t="s">
        <v>111</v>
      </c>
      <c r="U21" s="285"/>
      <c r="V21" s="296" t="s">
        <v>111</v>
      </c>
      <c r="W21" s="295"/>
      <c r="X21" s="296" t="s">
        <v>111</v>
      </c>
      <c r="Y21" s="294"/>
      <c r="Z21" s="297">
        <v>3</v>
      </c>
      <c r="AA21" s="294"/>
      <c r="AB21" s="296" t="s">
        <v>111</v>
      </c>
    </row>
    <row r="22" spans="2:28" s="260" customFormat="1" ht="12.75" customHeight="1">
      <c r="B22" s="311" t="s">
        <v>133</v>
      </c>
      <c r="C22" s="292"/>
      <c r="D22" s="310" t="s">
        <v>134</v>
      </c>
      <c r="E22" s="292"/>
      <c r="F22" s="305">
        <v>8</v>
      </c>
      <c r="G22" s="292"/>
      <c r="H22" s="305">
        <v>8</v>
      </c>
      <c r="I22" s="300"/>
      <c r="J22" s="306">
        <v>3</v>
      </c>
      <c r="K22" s="294"/>
      <c r="L22" s="306">
        <v>4</v>
      </c>
      <c r="M22" s="294"/>
      <c r="N22" s="308" t="s">
        <v>595</v>
      </c>
      <c r="O22" s="295"/>
      <c r="P22" s="308" t="s">
        <v>595</v>
      </c>
      <c r="Q22" s="295"/>
      <c r="R22" s="308" t="s">
        <v>595</v>
      </c>
      <c r="S22" s="295"/>
      <c r="T22" s="308" t="s">
        <v>111</v>
      </c>
      <c r="U22" s="285"/>
      <c r="V22" s="309" t="s">
        <v>111</v>
      </c>
      <c r="W22" s="295"/>
      <c r="X22" s="309" t="s">
        <v>595</v>
      </c>
      <c r="Y22" s="294"/>
      <c r="Z22" s="307">
        <v>6</v>
      </c>
      <c r="AA22" s="294"/>
      <c r="AB22" s="309" t="s">
        <v>111</v>
      </c>
    </row>
    <row r="23" spans="2:28" ht="12.75" customHeight="1">
      <c r="B23" s="298" t="s">
        <v>135</v>
      </c>
      <c r="C23" s="292"/>
      <c r="D23" s="299" t="s">
        <v>136</v>
      </c>
      <c r="E23" s="292"/>
      <c r="F23" s="299">
        <v>8</v>
      </c>
      <c r="G23" s="292"/>
      <c r="H23" s="299">
        <v>8</v>
      </c>
      <c r="I23" s="300"/>
      <c r="J23" s="294">
        <v>3</v>
      </c>
      <c r="K23" s="294"/>
      <c r="L23" s="294">
        <v>3</v>
      </c>
      <c r="M23" s="294"/>
      <c r="N23" s="295" t="s">
        <v>595</v>
      </c>
      <c r="O23" s="295"/>
      <c r="P23" s="295" t="s">
        <v>595</v>
      </c>
      <c r="Q23" s="295"/>
      <c r="R23" s="295" t="s">
        <v>595</v>
      </c>
      <c r="S23" s="295"/>
      <c r="T23" s="295" t="s">
        <v>595</v>
      </c>
      <c r="U23" s="285"/>
      <c r="V23" s="296" t="s">
        <v>595</v>
      </c>
      <c r="W23" s="295"/>
      <c r="X23" s="296" t="s">
        <v>595</v>
      </c>
      <c r="Y23" s="294"/>
      <c r="Z23" s="297" t="s">
        <v>595</v>
      </c>
      <c r="AA23" s="294"/>
      <c r="AB23" s="296" t="s">
        <v>595</v>
      </c>
    </row>
    <row r="24" spans="2:28" s="260" customFormat="1" ht="12.75" customHeight="1">
      <c r="B24" s="311" t="s">
        <v>81</v>
      </c>
      <c r="C24" s="292"/>
      <c r="D24" s="310" t="s">
        <v>137</v>
      </c>
      <c r="E24" s="292"/>
      <c r="F24" s="305">
        <v>7</v>
      </c>
      <c r="G24" s="292"/>
      <c r="H24" s="305">
        <v>7</v>
      </c>
      <c r="I24" s="300"/>
      <c r="J24" s="306">
        <v>2</v>
      </c>
      <c r="K24" s="294"/>
      <c r="L24" s="306">
        <v>2</v>
      </c>
      <c r="M24" s="294"/>
      <c r="N24" s="308" t="s">
        <v>111</v>
      </c>
      <c r="O24" s="295"/>
      <c r="P24" s="308" t="s">
        <v>111</v>
      </c>
      <c r="Q24" s="295"/>
      <c r="R24" s="308" t="s">
        <v>111</v>
      </c>
      <c r="S24" s="295"/>
      <c r="T24" s="308" t="s">
        <v>111</v>
      </c>
      <c r="U24" s="285"/>
      <c r="V24" s="309" t="s">
        <v>111</v>
      </c>
      <c r="W24" s="295"/>
      <c r="X24" s="309" t="s">
        <v>595</v>
      </c>
      <c r="Y24" s="294"/>
      <c r="Z24" s="307">
        <v>5</v>
      </c>
      <c r="AA24" s="294"/>
      <c r="AB24" s="309" t="s">
        <v>111</v>
      </c>
    </row>
    <row r="25" spans="2:28" ht="12.75" customHeight="1">
      <c r="B25" s="298" t="s">
        <v>138</v>
      </c>
      <c r="C25" s="292"/>
      <c r="D25" s="299" t="s">
        <v>139</v>
      </c>
      <c r="E25" s="292"/>
      <c r="F25" s="299">
        <v>8</v>
      </c>
      <c r="G25" s="292"/>
      <c r="H25" s="299">
        <v>8</v>
      </c>
      <c r="I25" s="300"/>
      <c r="J25" s="294">
        <v>3</v>
      </c>
      <c r="K25" s="294"/>
      <c r="L25" s="294">
        <v>3</v>
      </c>
      <c r="M25" s="294"/>
      <c r="N25" s="295" t="s">
        <v>595</v>
      </c>
      <c r="O25" s="295"/>
      <c r="P25" s="295" t="s">
        <v>595</v>
      </c>
      <c r="Q25" s="295"/>
      <c r="R25" s="295" t="s">
        <v>595</v>
      </c>
      <c r="S25" s="295"/>
      <c r="T25" s="295" t="s">
        <v>111</v>
      </c>
      <c r="U25" s="285"/>
      <c r="V25" s="296" t="s">
        <v>111</v>
      </c>
      <c r="W25" s="295"/>
      <c r="X25" s="296" t="s">
        <v>595</v>
      </c>
      <c r="Y25" s="294"/>
      <c r="Z25" s="297">
        <v>5</v>
      </c>
      <c r="AA25" s="294"/>
      <c r="AB25" s="296" t="s">
        <v>111</v>
      </c>
    </row>
    <row r="26" spans="2:28" s="260" customFormat="1" ht="12.75" customHeight="1">
      <c r="B26" s="311" t="s">
        <v>140</v>
      </c>
      <c r="C26" s="292"/>
      <c r="D26" s="310" t="s">
        <v>141</v>
      </c>
      <c r="E26" s="292"/>
      <c r="F26" s="305">
        <v>8</v>
      </c>
      <c r="G26" s="292"/>
      <c r="H26" s="305">
        <v>8</v>
      </c>
      <c r="I26" s="300"/>
      <c r="J26" s="306">
        <v>3</v>
      </c>
      <c r="K26" s="294"/>
      <c r="L26" s="306">
        <v>6</v>
      </c>
      <c r="M26" s="294"/>
      <c r="N26" s="308" t="s">
        <v>595</v>
      </c>
      <c r="O26" s="295"/>
      <c r="P26" s="308" t="s">
        <v>595</v>
      </c>
      <c r="Q26" s="295"/>
      <c r="R26" s="308" t="s">
        <v>595</v>
      </c>
      <c r="S26" s="295"/>
      <c r="T26" s="308" t="s">
        <v>595</v>
      </c>
      <c r="U26" s="285"/>
      <c r="V26" s="309" t="s">
        <v>595</v>
      </c>
      <c r="W26" s="295"/>
      <c r="X26" s="309" t="s">
        <v>595</v>
      </c>
      <c r="Y26" s="294"/>
      <c r="Z26" s="307" t="s">
        <v>595</v>
      </c>
      <c r="AA26" s="294"/>
      <c r="AB26" s="309" t="s">
        <v>595</v>
      </c>
    </row>
    <row r="27" spans="2:28" ht="12.75" customHeight="1">
      <c r="B27" s="291" t="s">
        <v>142</v>
      </c>
      <c r="C27" s="292"/>
      <c r="D27" s="293" t="s">
        <v>143</v>
      </c>
      <c r="E27" s="292"/>
      <c r="F27" s="293">
        <v>4</v>
      </c>
      <c r="G27" s="292"/>
      <c r="H27" s="293">
        <v>4</v>
      </c>
      <c r="I27" s="292"/>
      <c r="J27" s="294">
        <v>2</v>
      </c>
      <c r="K27" s="294"/>
      <c r="L27" s="294">
        <v>3</v>
      </c>
      <c r="M27" s="294"/>
      <c r="N27" s="295" t="s">
        <v>595</v>
      </c>
      <c r="O27" s="295"/>
      <c r="P27" s="295" t="s">
        <v>595</v>
      </c>
      <c r="Q27" s="295"/>
      <c r="R27" s="295" t="s">
        <v>595</v>
      </c>
      <c r="S27" s="295"/>
      <c r="T27" s="295" t="s">
        <v>111</v>
      </c>
      <c r="U27" s="285"/>
      <c r="V27" s="296" t="s">
        <v>111</v>
      </c>
      <c r="W27" s="295"/>
      <c r="X27" s="296" t="s">
        <v>595</v>
      </c>
      <c r="Y27" s="294"/>
      <c r="Z27" s="297">
        <v>6</v>
      </c>
      <c r="AA27" s="294"/>
      <c r="AB27" s="296" t="s">
        <v>111</v>
      </c>
    </row>
    <row r="28" spans="2:28" s="260" customFormat="1" ht="12.75" customHeight="1">
      <c r="B28" s="311" t="s">
        <v>144</v>
      </c>
      <c r="C28" s="292"/>
      <c r="D28" s="310" t="s">
        <v>145</v>
      </c>
      <c r="E28" s="292"/>
      <c r="F28" s="305">
        <v>0</v>
      </c>
      <c r="G28" s="292"/>
      <c r="H28" s="305">
        <v>0</v>
      </c>
      <c r="I28" s="300"/>
      <c r="J28" s="306">
        <v>1</v>
      </c>
      <c r="K28" s="294"/>
      <c r="L28" s="306">
        <v>1</v>
      </c>
      <c r="M28" s="294"/>
      <c r="N28" s="308" t="s">
        <v>111</v>
      </c>
      <c r="O28" s="295"/>
      <c r="P28" s="308" t="s">
        <v>111</v>
      </c>
      <c r="Q28" s="295"/>
      <c r="R28" s="308" t="s">
        <v>111</v>
      </c>
      <c r="S28" s="295"/>
      <c r="T28" s="308" t="s">
        <v>111</v>
      </c>
      <c r="U28" s="285"/>
      <c r="V28" s="309" t="s">
        <v>111</v>
      </c>
      <c r="W28" s="295"/>
      <c r="X28" s="309" t="s">
        <v>111</v>
      </c>
      <c r="Y28" s="294"/>
      <c r="Z28" s="307">
        <v>2</v>
      </c>
      <c r="AA28" s="294"/>
      <c r="AB28" s="309" t="s">
        <v>111</v>
      </c>
    </row>
    <row r="29" spans="2:28" ht="12.75" customHeight="1">
      <c r="B29" s="298" t="s">
        <v>146</v>
      </c>
      <c r="C29" s="292"/>
      <c r="D29" s="299" t="s">
        <v>147</v>
      </c>
      <c r="E29" s="292"/>
      <c r="F29" s="299">
        <v>8</v>
      </c>
      <c r="G29" s="292"/>
      <c r="H29" s="299">
        <v>8</v>
      </c>
      <c r="I29" s="300"/>
      <c r="J29" s="294">
        <v>4</v>
      </c>
      <c r="K29" s="294"/>
      <c r="L29" s="294">
        <v>6</v>
      </c>
      <c r="M29" s="294"/>
      <c r="N29" s="295" t="s">
        <v>595</v>
      </c>
      <c r="O29" s="295"/>
      <c r="P29" s="295" t="s">
        <v>595</v>
      </c>
      <c r="Q29" s="295"/>
      <c r="R29" s="295" t="s">
        <v>595</v>
      </c>
      <c r="S29" s="295"/>
      <c r="T29" s="295" t="s">
        <v>595</v>
      </c>
      <c r="U29" s="285"/>
      <c r="V29" s="296" t="s">
        <v>595</v>
      </c>
      <c r="W29" s="295"/>
      <c r="X29" s="296" t="s">
        <v>595</v>
      </c>
      <c r="Y29" s="294"/>
      <c r="Z29" s="297" t="s">
        <v>595</v>
      </c>
      <c r="AA29" s="294"/>
      <c r="AB29" s="296" t="s">
        <v>595</v>
      </c>
    </row>
    <row r="30" spans="2:28" s="260" customFormat="1" ht="12.75" customHeight="1">
      <c r="B30" s="311" t="s">
        <v>148</v>
      </c>
      <c r="C30" s="292"/>
      <c r="D30" s="310" t="s">
        <v>149</v>
      </c>
      <c r="E30" s="292"/>
      <c r="F30" s="305">
        <v>8</v>
      </c>
      <c r="G30" s="292"/>
      <c r="H30" s="305">
        <v>8</v>
      </c>
      <c r="I30" s="300"/>
      <c r="J30" s="306">
        <v>5</v>
      </c>
      <c r="K30" s="294"/>
      <c r="L30" s="306">
        <v>6</v>
      </c>
      <c r="M30" s="294"/>
      <c r="N30" s="308" t="s">
        <v>595</v>
      </c>
      <c r="O30" s="295"/>
      <c r="P30" s="308" t="s">
        <v>595</v>
      </c>
      <c r="Q30" s="295"/>
      <c r="R30" s="308" t="s">
        <v>595</v>
      </c>
      <c r="S30" s="295"/>
      <c r="T30" s="308" t="s">
        <v>111</v>
      </c>
      <c r="U30" s="285"/>
      <c r="V30" s="309" t="s">
        <v>111</v>
      </c>
      <c r="W30" s="295"/>
      <c r="X30" s="309" t="s">
        <v>595</v>
      </c>
      <c r="Y30" s="294"/>
      <c r="Z30" s="307">
        <v>7</v>
      </c>
      <c r="AA30" s="294"/>
      <c r="AB30" s="309" t="s">
        <v>111</v>
      </c>
    </row>
    <row r="31" spans="2:28" ht="12.75" customHeight="1">
      <c r="B31" s="298" t="s">
        <v>150</v>
      </c>
      <c r="C31" s="292"/>
      <c r="D31" s="299" t="s">
        <v>151</v>
      </c>
      <c r="E31" s="292"/>
      <c r="F31" s="299">
        <v>8</v>
      </c>
      <c r="G31" s="292"/>
      <c r="H31" s="299">
        <v>8</v>
      </c>
      <c r="I31" s="300"/>
      <c r="J31" s="294">
        <v>3</v>
      </c>
      <c r="K31" s="294"/>
      <c r="L31" s="294">
        <v>3</v>
      </c>
      <c r="M31" s="294"/>
      <c r="N31" s="295" t="s">
        <v>595</v>
      </c>
      <c r="O31" s="295"/>
      <c r="P31" s="295" t="s">
        <v>595</v>
      </c>
      <c r="Q31" s="295"/>
      <c r="R31" s="295" t="s">
        <v>595</v>
      </c>
      <c r="S31" s="295"/>
      <c r="T31" s="295" t="s">
        <v>595</v>
      </c>
      <c r="U31" s="285"/>
      <c r="V31" s="296" t="s">
        <v>595</v>
      </c>
      <c r="W31" s="295"/>
      <c r="X31" s="296" t="s">
        <v>595</v>
      </c>
      <c r="Y31" s="294"/>
      <c r="Z31" s="297" t="s">
        <v>595</v>
      </c>
      <c r="AA31" s="294"/>
      <c r="AB31" s="296" t="s">
        <v>595</v>
      </c>
    </row>
    <row r="32" spans="2:28" s="260" customFormat="1" ht="12.75" customHeight="1">
      <c r="B32" s="311" t="s">
        <v>152</v>
      </c>
      <c r="C32" s="292"/>
      <c r="D32" s="310" t="s">
        <v>153</v>
      </c>
      <c r="E32" s="292"/>
      <c r="F32" s="305">
        <v>8</v>
      </c>
      <c r="G32" s="292"/>
      <c r="H32" s="305">
        <v>8</v>
      </c>
      <c r="I32" s="300"/>
      <c r="J32" s="306">
        <v>5</v>
      </c>
      <c r="K32" s="294"/>
      <c r="L32" s="306">
        <v>5</v>
      </c>
      <c r="M32" s="294"/>
      <c r="N32" s="308" t="s">
        <v>595</v>
      </c>
      <c r="O32" s="295"/>
      <c r="P32" s="308" t="s">
        <v>595</v>
      </c>
      <c r="Q32" s="295"/>
      <c r="R32" s="308" t="s">
        <v>595</v>
      </c>
      <c r="S32" s="295"/>
      <c r="T32" s="308" t="s">
        <v>111</v>
      </c>
      <c r="U32" s="285"/>
      <c r="V32" s="309" t="s">
        <v>595</v>
      </c>
      <c r="W32" s="295"/>
      <c r="X32" s="309" t="s">
        <v>595</v>
      </c>
      <c r="Y32" s="294"/>
      <c r="Z32" s="307" t="s">
        <v>595</v>
      </c>
      <c r="AA32" s="294"/>
      <c r="AB32" s="309" t="s">
        <v>595</v>
      </c>
    </row>
    <row r="33" spans="2:28" ht="12.75" customHeight="1">
      <c r="B33" s="298" t="s">
        <v>154</v>
      </c>
      <c r="C33" s="292"/>
      <c r="D33" s="299" t="s">
        <v>155</v>
      </c>
      <c r="E33" s="292"/>
      <c r="F33" s="299">
        <v>8</v>
      </c>
      <c r="G33" s="292"/>
      <c r="H33" s="299">
        <v>8</v>
      </c>
      <c r="I33" s="300"/>
      <c r="J33" s="294">
        <v>4</v>
      </c>
      <c r="K33" s="294"/>
      <c r="L33" s="294">
        <v>7</v>
      </c>
      <c r="M33" s="294"/>
      <c r="N33" s="295" t="s">
        <v>595</v>
      </c>
      <c r="O33" s="295"/>
      <c r="P33" s="295" t="s">
        <v>595</v>
      </c>
      <c r="Q33" s="295"/>
      <c r="R33" s="295" t="s">
        <v>595</v>
      </c>
      <c r="S33" s="295"/>
      <c r="T33" s="295" t="s">
        <v>595</v>
      </c>
      <c r="U33" s="285"/>
      <c r="V33" s="296" t="s">
        <v>111</v>
      </c>
      <c r="W33" s="295"/>
      <c r="X33" s="296" t="s">
        <v>595</v>
      </c>
      <c r="Y33" s="294"/>
      <c r="Z33" s="297">
        <v>8</v>
      </c>
      <c r="AA33" s="294"/>
      <c r="AB33" s="296" t="s">
        <v>595</v>
      </c>
    </row>
    <row r="34" spans="2:28" ht="12.75" customHeight="1">
      <c r="B34" s="311" t="s">
        <v>482</v>
      </c>
      <c r="C34" s="292"/>
      <c r="D34" s="310" t="s">
        <v>483</v>
      </c>
      <c r="E34" s="292"/>
      <c r="F34" s="305">
        <v>8</v>
      </c>
      <c r="G34" s="292"/>
      <c r="H34" s="305">
        <v>8</v>
      </c>
      <c r="I34" s="300"/>
      <c r="J34" s="306">
        <v>4</v>
      </c>
      <c r="K34" s="294"/>
      <c r="L34" s="306">
        <v>6</v>
      </c>
      <c r="M34" s="294"/>
      <c r="N34" s="308" t="s">
        <v>595</v>
      </c>
      <c r="O34" s="295"/>
      <c r="P34" s="308" t="s">
        <v>595</v>
      </c>
      <c r="Q34" s="295"/>
      <c r="R34" s="308" t="s">
        <v>595</v>
      </c>
      <c r="S34" s="295"/>
      <c r="T34" s="308" t="s">
        <v>595</v>
      </c>
      <c r="U34" s="285"/>
      <c r="V34" s="309" t="s">
        <v>595</v>
      </c>
      <c r="W34" s="295"/>
      <c r="X34" s="309" t="s">
        <v>595</v>
      </c>
      <c r="Y34" s="294"/>
      <c r="Z34" s="307" t="s">
        <v>595</v>
      </c>
      <c r="AA34" s="294"/>
      <c r="AB34" s="309" t="s">
        <v>595</v>
      </c>
    </row>
    <row r="35" spans="2:28" s="260" customFormat="1" ht="12.75" customHeight="1">
      <c r="B35" s="298" t="s">
        <v>156</v>
      </c>
      <c r="C35" s="292"/>
      <c r="D35" s="299" t="s">
        <v>157</v>
      </c>
      <c r="E35" s="292"/>
      <c r="F35" s="299">
        <v>4</v>
      </c>
      <c r="G35" s="292"/>
      <c r="H35" s="299">
        <v>4</v>
      </c>
      <c r="I35" s="300"/>
      <c r="J35" s="294">
        <v>2</v>
      </c>
      <c r="K35" s="294"/>
      <c r="L35" s="294">
        <v>3</v>
      </c>
      <c r="M35" s="294"/>
      <c r="N35" s="295" t="s">
        <v>595</v>
      </c>
      <c r="O35" s="295"/>
      <c r="P35" s="295" t="s">
        <v>595</v>
      </c>
      <c r="Q35" s="295"/>
      <c r="R35" s="295" t="s">
        <v>595</v>
      </c>
      <c r="S35" s="295"/>
      <c r="T35" s="295" t="s">
        <v>111</v>
      </c>
      <c r="U35" s="285"/>
      <c r="V35" s="296" t="s">
        <v>111</v>
      </c>
      <c r="W35" s="295"/>
      <c r="X35" s="296" t="s">
        <v>595</v>
      </c>
      <c r="Y35" s="294"/>
      <c r="Z35" s="297">
        <v>7</v>
      </c>
      <c r="AA35" s="294"/>
      <c r="AB35" s="296" t="s">
        <v>111</v>
      </c>
    </row>
    <row r="36" spans="2:28" ht="12.75" customHeight="1">
      <c r="B36" s="311" t="s">
        <v>158</v>
      </c>
      <c r="C36" s="292"/>
      <c r="D36" s="310" t="s">
        <v>159</v>
      </c>
      <c r="E36" s="292"/>
      <c r="F36" s="305">
        <v>8</v>
      </c>
      <c r="G36" s="292"/>
      <c r="H36" s="305">
        <v>8</v>
      </c>
      <c r="I36" s="300"/>
      <c r="J36" s="306">
        <v>4</v>
      </c>
      <c r="K36" s="294"/>
      <c r="L36" s="306">
        <v>4</v>
      </c>
      <c r="M36" s="294"/>
      <c r="N36" s="308" t="s">
        <v>595</v>
      </c>
      <c r="O36" s="295"/>
      <c r="P36" s="308" t="s">
        <v>595</v>
      </c>
      <c r="Q36" s="295"/>
      <c r="R36" s="308" t="s">
        <v>595</v>
      </c>
      <c r="S36" s="295"/>
      <c r="T36" s="308" t="s">
        <v>595</v>
      </c>
      <c r="U36" s="285"/>
      <c r="V36" s="309" t="s">
        <v>111</v>
      </c>
      <c r="W36" s="295"/>
      <c r="X36" s="309" t="s">
        <v>595</v>
      </c>
      <c r="Y36" s="294"/>
      <c r="Z36" s="307">
        <v>7</v>
      </c>
      <c r="AA36" s="294"/>
      <c r="AB36" s="309" t="s">
        <v>595</v>
      </c>
    </row>
    <row r="37" spans="2:28" s="260" customFormat="1" ht="12.75" customHeight="1">
      <c r="B37" s="298" t="s">
        <v>73</v>
      </c>
      <c r="C37" s="292"/>
      <c r="D37" s="299" t="s">
        <v>160</v>
      </c>
      <c r="E37" s="292"/>
      <c r="F37" s="299">
        <v>7</v>
      </c>
      <c r="G37" s="292"/>
      <c r="H37" s="299">
        <v>7</v>
      </c>
      <c r="I37" s="300"/>
      <c r="J37" s="294">
        <v>5</v>
      </c>
      <c r="K37" s="294"/>
      <c r="L37" s="294">
        <v>5</v>
      </c>
      <c r="M37" s="294"/>
      <c r="N37" s="295" t="s">
        <v>595</v>
      </c>
      <c r="O37" s="295"/>
      <c r="P37" s="295" t="s">
        <v>595</v>
      </c>
      <c r="Q37" s="295"/>
      <c r="R37" s="295" t="s">
        <v>595</v>
      </c>
      <c r="S37" s="295"/>
      <c r="T37" s="295" t="s">
        <v>111</v>
      </c>
      <c r="U37" s="285"/>
      <c r="V37" s="296" t="s">
        <v>111</v>
      </c>
      <c r="W37" s="295"/>
      <c r="X37" s="296" t="s">
        <v>595</v>
      </c>
      <c r="Y37" s="294"/>
      <c r="Z37" s="297">
        <v>7</v>
      </c>
      <c r="AA37" s="294"/>
      <c r="AB37" s="296" t="s">
        <v>111</v>
      </c>
    </row>
    <row r="38" spans="2:28" ht="12.75" customHeight="1">
      <c r="B38" s="311" t="s">
        <v>161</v>
      </c>
      <c r="C38" s="292"/>
      <c r="D38" s="310" t="s">
        <v>162</v>
      </c>
      <c r="E38" s="292"/>
      <c r="F38" s="305">
        <v>8</v>
      </c>
      <c r="G38" s="292"/>
      <c r="H38" s="305">
        <v>8</v>
      </c>
      <c r="I38" s="300"/>
      <c r="J38" s="306">
        <v>3</v>
      </c>
      <c r="K38" s="294"/>
      <c r="L38" s="306">
        <v>4</v>
      </c>
      <c r="M38" s="294"/>
      <c r="N38" s="308" t="s">
        <v>595</v>
      </c>
      <c r="O38" s="295"/>
      <c r="P38" s="308" t="s">
        <v>595</v>
      </c>
      <c r="Q38" s="295"/>
      <c r="R38" s="308" t="s">
        <v>595</v>
      </c>
      <c r="S38" s="295"/>
      <c r="T38" s="308" t="s">
        <v>111</v>
      </c>
      <c r="U38" s="285"/>
      <c r="V38" s="309" t="s">
        <v>111</v>
      </c>
      <c r="W38" s="295"/>
      <c r="X38" s="309" t="s">
        <v>595</v>
      </c>
      <c r="Y38" s="294"/>
      <c r="Z38" s="307">
        <v>6</v>
      </c>
      <c r="AA38" s="294"/>
      <c r="AB38" s="309" t="s">
        <v>595</v>
      </c>
    </row>
    <row r="39" spans="2:28" s="260" customFormat="1" ht="12.75" customHeight="1">
      <c r="B39" s="298" t="s">
        <v>163</v>
      </c>
      <c r="C39" s="292"/>
      <c r="D39" s="299" t="s">
        <v>164</v>
      </c>
      <c r="E39" s="292"/>
      <c r="F39" s="299">
        <v>3</v>
      </c>
      <c r="G39" s="292"/>
      <c r="H39" s="299">
        <v>3</v>
      </c>
      <c r="I39" s="300"/>
      <c r="J39" s="294">
        <v>1</v>
      </c>
      <c r="K39" s="294"/>
      <c r="L39" s="294">
        <v>1</v>
      </c>
      <c r="M39" s="294"/>
      <c r="N39" s="295" t="s">
        <v>595</v>
      </c>
      <c r="O39" s="295"/>
      <c r="P39" s="295" t="s">
        <v>111</v>
      </c>
      <c r="Q39" s="295"/>
      <c r="R39" s="295" t="s">
        <v>111</v>
      </c>
      <c r="S39" s="295"/>
      <c r="T39" s="295" t="s">
        <v>111</v>
      </c>
      <c r="U39" s="285"/>
      <c r="V39" s="296" t="s">
        <v>111</v>
      </c>
      <c r="W39" s="295"/>
      <c r="X39" s="296" t="s">
        <v>111</v>
      </c>
      <c r="Y39" s="294"/>
      <c r="Z39" s="297">
        <v>5</v>
      </c>
      <c r="AA39" s="294"/>
      <c r="AB39" s="296" t="s">
        <v>111</v>
      </c>
    </row>
    <row r="40" spans="2:28" ht="12.75" customHeight="1">
      <c r="B40" s="311" t="s">
        <v>165</v>
      </c>
      <c r="C40" s="292"/>
      <c r="D40" s="310" t="s">
        <v>166</v>
      </c>
      <c r="E40" s="292"/>
      <c r="F40" s="305">
        <v>8</v>
      </c>
      <c r="G40" s="292"/>
      <c r="H40" s="305">
        <v>8</v>
      </c>
      <c r="I40" s="300"/>
      <c r="J40" s="306">
        <v>3</v>
      </c>
      <c r="K40" s="294"/>
      <c r="L40" s="306">
        <v>4</v>
      </c>
      <c r="M40" s="294"/>
      <c r="N40" s="308" t="s">
        <v>595</v>
      </c>
      <c r="O40" s="295"/>
      <c r="P40" s="308" t="s">
        <v>595</v>
      </c>
      <c r="Q40" s="295"/>
      <c r="R40" s="308" t="s">
        <v>595</v>
      </c>
      <c r="S40" s="295"/>
      <c r="T40" s="308" t="s">
        <v>111</v>
      </c>
      <c r="U40" s="285"/>
      <c r="V40" s="309" t="s">
        <v>111</v>
      </c>
      <c r="W40" s="295"/>
      <c r="X40" s="309" t="s">
        <v>595</v>
      </c>
      <c r="Y40" s="294"/>
      <c r="Z40" s="307">
        <v>5</v>
      </c>
      <c r="AA40" s="294"/>
      <c r="AB40" s="309" t="s">
        <v>111</v>
      </c>
    </row>
    <row r="41" spans="2:28" s="260" customFormat="1" ht="12.75" customHeight="1">
      <c r="B41" s="298" t="s">
        <v>167</v>
      </c>
      <c r="C41" s="292"/>
      <c r="D41" s="299" t="s">
        <v>168</v>
      </c>
      <c r="E41" s="292"/>
      <c r="F41" s="299">
        <v>8</v>
      </c>
      <c r="G41" s="292"/>
      <c r="H41" s="299">
        <v>8</v>
      </c>
      <c r="I41" s="300"/>
      <c r="J41" s="294">
        <v>6</v>
      </c>
      <c r="K41" s="294"/>
      <c r="L41" s="294">
        <v>6</v>
      </c>
      <c r="M41" s="294"/>
      <c r="N41" s="295" t="s">
        <v>595</v>
      </c>
      <c r="O41" s="295"/>
      <c r="P41" s="295" t="s">
        <v>595</v>
      </c>
      <c r="Q41" s="295"/>
      <c r="R41" s="295" t="s">
        <v>595</v>
      </c>
      <c r="S41" s="295"/>
      <c r="T41" s="295" t="s">
        <v>595</v>
      </c>
      <c r="U41" s="285"/>
      <c r="V41" s="296" t="s">
        <v>111</v>
      </c>
      <c r="W41" s="295"/>
      <c r="X41" s="296" t="s">
        <v>595</v>
      </c>
      <c r="Y41" s="294"/>
      <c r="Z41" s="297">
        <v>7</v>
      </c>
      <c r="AA41" s="294"/>
      <c r="AB41" s="296" t="s">
        <v>595</v>
      </c>
    </row>
    <row r="42" spans="2:28" s="260" customFormat="1" ht="12.75" customHeight="1">
      <c r="B42" s="311" t="s">
        <v>169</v>
      </c>
      <c r="C42" s="292"/>
      <c r="D42" s="310" t="s">
        <v>170</v>
      </c>
      <c r="E42" s="292"/>
      <c r="F42" s="305">
        <v>8</v>
      </c>
      <c r="G42" s="292"/>
      <c r="H42" s="305">
        <v>8</v>
      </c>
      <c r="I42" s="300"/>
      <c r="J42" s="306">
        <v>4</v>
      </c>
      <c r="K42" s="294"/>
      <c r="L42" s="306">
        <v>4</v>
      </c>
      <c r="M42" s="294"/>
      <c r="N42" s="308" t="s">
        <v>595</v>
      </c>
      <c r="O42" s="295"/>
      <c r="P42" s="308" t="s">
        <v>595</v>
      </c>
      <c r="Q42" s="295"/>
      <c r="R42" s="308" t="s">
        <v>595</v>
      </c>
      <c r="S42" s="295"/>
      <c r="T42" s="308" t="s">
        <v>111</v>
      </c>
      <c r="U42" s="285"/>
      <c r="V42" s="309" t="s">
        <v>111</v>
      </c>
      <c r="W42" s="295"/>
      <c r="X42" s="309" t="s">
        <v>595</v>
      </c>
      <c r="Y42" s="294"/>
      <c r="Z42" s="307">
        <v>6</v>
      </c>
      <c r="AA42" s="294"/>
      <c r="AB42" s="309" t="s">
        <v>111</v>
      </c>
    </row>
    <row r="43" spans="2:28" ht="12.75" customHeight="1">
      <c r="B43" s="298" t="s">
        <v>69</v>
      </c>
      <c r="C43" s="292"/>
      <c r="D43" s="299" t="s">
        <v>171</v>
      </c>
      <c r="E43" s="292"/>
      <c r="F43" s="299">
        <v>5</v>
      </c>
      <c r="G43" s="292"/>
      <c r="H43" s="299">
        <v>6</v>
      </c>
      <c r="I43" s="300"/>
      <c r="J43" s="294">
        <v>2</v>
      </c>
      <c r="K43" s="294"/>
      <c r="L43" s="294">
        <v>2</v>
      </c>
      <c r="M43" s="294"/>
      <c r="N43" s="295" t="s">
        <v>595</v>
      </c>
      <c r="O43" s="295"/>
      <c r="P43" s="295" t="s">
        <v>595</v>
      </c>
      <c r="Q43" s="295"/>
      <c r="R43" s="295" t="s">
        <v>111</v>
      </c>
      <c r="S43" s="295"/>
      <c r="T43" s="295" t="s">
        <v>111</v>
      </c>
      <c r="U43" s="285"/>
      <c r="V43" s="296" t="s">
        <v>111</v>
      </c>
      <c r="W43" s="295"/>
      <c r="X43" s="296" t="s">
        <v>595</v>
      </c>
      <c r="Y43" s="294"/>
      <c r="Z43" s="297">
        <v>5</v>
      </c>
      <c r="AA43" s="294"/>
      <c r="AB43" s="296" t="s">
        <v>111</v>
      </c>
    </row>
    <row r="44" spans="2:28" s="260" customFormat="1" ht="12.75" customHeight="1">
      <c r="B44" s="311" t="s">
        <v>172</v>
      </c>
      <c r="C44" s="292"/>
      <c r="D44" s="310" t="s">
        <v>173</v>
      </c>
      <c r="E44" s="292"/>
      <c r="F44" s="305">
        <v>8</v>
      </c>
      <c r="G44" s="292"/>
      <c r="H44" s="305">
        <v>8</v>
      </c>
      <c r="I44" s="300"/>
      <c r="J44" s="306">
        <v>3</v>
      </c>
      <c r="K44" s="294"/>
      <c r="L44" s="306">
        <v>3</v>
      </c>
      <c r="M44" s="294"/>
      <c r="N44" s="308" t="s">
        <v>595</v>
      </c>
      <c r="O44" s="295"/>
      <c r="P44" s="308" t="s">
        <v>595</v>
      </c>
      <c r="Q44" s="295"/>
      <c r="R44" s="308" t="s">
        <v>595</v>
      </c>
      <c r="S44" s="295"/>
      <c r="T44" s="308" t="s">
        <v>111</v>
      </c>
      <c r="U44" s="285"/>
      <c r="V44" s="309" t="s">
        <v>111</v>
      </c>
      <c r="W44" s="295"/>
      <c r="X44" s="309" t="s">
        <v>595</v>
      </c>
      <c r="Y44" s="294"/>
      <c r="Z44" s="307">
        <v>5</v>
      </c>
      <c r="AA44" s="294"/>
      <c r="AB44" s="309" t="s">
        <v>595</v>
      </c>
    </row>
    <row r="45" spans="2:28" ht="12.75" customHeight="1">
      <c r="B45" s="291" t="s">
        <v>174</v>
      </c>
      <c r="C45" s="292"/>
      <c r="D45" s="293" t="s">
        <v>175</v>
      </c>
      <c r="E45" s="292"/>
      <c r="F45" s="293">
        <v>8</v>
      </c>
      <c r="G45" s="292"/>
      <c r="H45" s="293">
        <v>8</v>
      </c>
      <c r="I45" s="292"/>
      <c r="J45" s="294">
        <v>4</v>
      </c>
      <c r="K45" s="294"/>
      <c r="L45" s="294">
        <v>4</v>
      </c>
      <c r="M45" s="294"/>
      <c r="N45" s="295" t="s">
        <v>595</v>
      </c>
      <c r="O45" s="295"/>
      <c r="P45" s="295" t="s">
        <v>595</v>
      </c>
      <c r="Q45" s="295"/>
      <c r="R45" s="295" t="s">
        <v>595</v>
      </c>
      <c r="S45" s="295"/>
      <c r="T45" s="295" t="s">
        <v>595</v>
      </c>
      <c r="U45" s="285"/>
      <c r="V45" s="296" t="s">
        <v>595</v>
      </c>
      <c r="W45" s="295"/>
      <c r="X45" s="296" t="s">
        <v>595</v>
      </c>
      <c r="Y45" s="294"/>
      <c r="Z45" s="297" t="s">
        <v>595</v>
      </c>
      <c r="AA45" s="294"/>
      <c r="AB45" s="296" t="s">
        <v>595</v>
      </c>
    </row>
    <row r="46" spans="2:28" s="260" customFormat="1" ht="12.75" customHeight="1">
      <c r="B46" s="311" t="s">
        <v>554</v>
      </c>
      <c r="C46" s="292"/>
      <c r="D46" s="310" t="s">
        <v>550</v>
      </c>
      <c r="E46" s="292"/>
      <c r="F46" s="305">
        <v>8</v>
      </c>
      <c r="G46" s="292"/>
      <c r="H46" s="305">
        <v>8</v>
      </c>
      <c r="I46" s="300"/>
      <c r="J46" s="306">
        <v>5</v>
      </c>
      <c r="K46" s="294"/>
      <c r="L46" s="306">
        <v>5</v>
      </c>
      <c r="M46" s="294"/>
      <c r="N46" s="308" t="s">
        <v>595</v>
      </c>
      <c r="O46" s="295"/>
      <c r="P46" s="308" t="s">
        <v>595</v>
      </c>
      <c r="Q46" s="295"/>
      <c r="R46" s="308" t="s">
        <v>595</v>
      </c>
      <c r="S46" s="295"/>
      <c r="T46" s="308" t="s">
        <v>595</v>
      </c>
      <c r="U46" s="285"/>
      <c r="V46" s="309" t="s">
        <v>111</v>
      </c>
      <c r="W46" s="295"/>
      <c r="X46" s="309" t="s">
        <v>595</v>
      </c>
      <c r="Y46" s="294"/>
      <c r="Z46" s="307">
        <v>6</v>
      </c>
      <c r="AA46" s="294"/>
      <c r="AB46" s="309" t="s">
        <v>595</v>
      </c>
    </row>
    <row r="47" spans="2:28" ht="12.75" customHeight="1">
      <c r="B47" s="298" t="s">
        <v>176</v>
      </c>
      <c r="C47" s="292"/>
      <c r="D47" s="299" t="s">
        <v>177</v>
      </c>
      <c r="E47" s="292"/>
      <c r="F47" s="299">
        <v>8</v>
      </c>
      <c r="G47" s="292"/>
      <c r="H47" s="299">
        <v>8</v>
      </c>
      <c r="I47" s="300"/>
      <c r="J47" s="294">
        <v>3</v>
      </c>
      <c r="K47" s="294"/>
      <c r="L47" s="294">
        <v>4</v>
      </c>
      <c r="M47" s="294"/>
      <c r="N47" s="295" t="s">
        <v>595</v>
      </c>
      <c r="O47" s="295"/>
      <c r="P47" s="295" t="s">
        <v>595</v>
      </c>
      <c r="Q47" s="295"/>
      <c r="R47" s="295" t="s">
        <v>595</v>
      </c>
      <c r="S47" s="295"/>
      <c r="T47" s="295" t="s">
        <v>111</v>
      </c>
      <c r="U47" s="285"/>
      <c r="V47" s="296" t="s">
        <v>111</v>
      </c>
      <c r="W47" s="295"/>
      <c r="X47" s="296" t="s">
        <v>595</v>
      </c>
      <c r="Y47" s="294"/>
      <c r="Z47" s="297">
        <v>7</v>
      </c>
      <c r="AA47" s="294"/>
      <c r="AB47" s="296" t="s">
        <v>111</v>
      </c>
    </row>
    <row r="48" spans="2:28" s="260" customFormat="1" ht="12.75" customHeight="1">
      <c r="B48" s="311" t="s">
        <v>87</v>
      </c>
      <c r="C48" s="292"/>
      <c r="D48" s="310" t="s">
        <v>178</v>
      </c>
      <c r="E48" s="292"/>
      <c r="F48" s="305">
        <v>7</v>
      </c>
      <c r="G48" s="292"/>
      <c r="H48" s="305">
        <v>7</v>
      </c>
      <c r="I48" s="300"/>
      <c r="J48" s="306">
        <v>3</v>
      </c>
      <c r="K48" s="294"/>
      <c r="L48" s="306">
        <v>4</v>
      </c>
      <c r="M48" s="294"/>
      <c r="N48" s="308" t="s">
        <v>111</v>
      </c>
      <c r="O48" s="295"/>
      <c r="P48" s="308" t="s">
        <v>111</v>
      </c>
      <c r="Q48" s="295"/>
      <c r="R48" s="308" t="s">
        <v>111</v>
      </c>
      <c r="S48" s="295"/>
      <c r="T48" s="308" t="s">
        <v>111</v>
      </c>
      <c r="U48" s="285"/>
      <c r="V48" s="309" t="s">
        <v>111</v>
      </c>
      <c r="W48" s="295"/>
      <c r="X48" s="309" t="s">
        <v>595</v>
      </c>
      <c r="Y48" s="294"/>
      <c r="Z48" s="307">
        <v>5</v>
      </c>
      <c r="AA48" s="294"/>
      <c r="AB48" s="309" t="s">
        <v>111</v>
      </c>
    </row>
    <row r="49" spans="2:28" ht="12.75" customHeight="1">
      <c r="B49" s="298" t="s">
        <v>65</v>
      </c>
      <c r="C49" s="292"/>
      <c r="D49" s="299" t="s">
        <v>179</v>
      </c>
      <c r="E49" s="292"/>
      <c r="F49" s="299">
        <v>5</v>
      </c>
      <c r="G49" s="292"/>
      <c r="H49" s="299">
        <v>6</v>
      </c>
      <c r="I49" s="300"/>
      <c r="J49" s="294">
        <v>3</v>
      </c>
      <c r="K49" s="294"/>
      <c r="L49" s="294">
        <v>3</v>
      </c>
      <c r="M49" s="294"/>
      <c r="N49" s="295" t="s">
        <v>595</v>
      </c>
      <c r="O49" s="295"/>
      <c r="P49" s="295" t="s">
        <v>595</v>
      </c>
      <c r="Q49" s="295"/>
      <c r="R49" s="295" t="s">
        <v>111</v>
      </c>
      <c r="S49" s="295"/>
      <c r="T49" s="295" t="s">
        <v>111</v>
      </c>
      <c r="U49" s="285"/>
      <c r="V49" s="296" t="s">
        <v>111</v>
      </c>
      <c r="W49" s="295"/>
      <c r="X49" s="296" t="s">
        <v>595</v>
      </c>
      <c r="Y49" s="294"/>
      <c r="Z49" s="297">
        <v>5</v>
      </c>
      <c r="AA49" s="294"/>
      <c r="AB49" s="296" t="s">
        <v>111</v>
      </c>
    </row>
    <row r="50" spans="2:28" s="260" customFormat="1" ht="12.75" customHeight="1">
      <c r="B50" s="311" t="s">
        <v>180</v>
      </c>
      <c r="C50" s="292"/>
      <c r="D50" s="310" t="s">
        <v>181</v>
      </c>
      <c r="E50" s="292"/>
      <c r="F50" s="305">
        <v>8</v>
      </c>
      <c r="G50" s="292"/>
      <c r="H50" s="305">
        <v>8</v>
      </c>
      <c r="I50" s="300"/>
      <c r="J50" s="306">
        <v>5</v>
      </c>
      <c r="K50" s="294"/>
      <c r="L50" s="306">
        <v>5</v>
      </c>
      <c r="M50" s="294"/>
      <c r="N50" s="308" t="s">
        <v>595</v>
      </c>
      <c r="O50" s="295"/>
      <c r="P50" s="308" t="s">
        <v>595</v>
      </c>
      <c r="Q50" s="295"/>
      <c r="R50" s="308" t="s">
        <v>595</v>
      </c>
      <c r="S50" s="295"/>
      <c r="T50" s="308" t="s">
        <v>595</v>
      </c>
      <c r="U50" s="285"/>
      <c r="V50" s="309" t="s">
        <v>595</v>
      </c>
      <c r="W50" s="295"/>
      <c r="X50" s="309" t="s">
        <v>595</v>
      </c>
      <c r="Y50" s="294"/>
      <c r="Z50" s="307" t="s">
        <v>595</v>
      </c>
      <c r="AA50" s="294"/>
      <c r="AB50" s="309" t="s">
        <v>595</v>
      </c>
    </row>
    <row r="51" spans="2:28" ht="12.75" customHeight="1">
      <c r="B51" s="298" t="s">
        <v>182</v>
      </c>
      <c r="C51" s="292"/>
      <c r="D51" s="299" t="s">
        <v>183</v>
      </c>
      <c r="E51" s="292"/>
      <c r="F51" s="299">
        <v>8</v>
      </c>
      <c r="G51" s="292"/>
      <c r="H51" s="299">
        <v>8</v>
      </c>
      <c r="I51" s="300"/>
      <c r="J51" s="294">
        <v>6</v>
      </c>
      <c r="K51" s="294"/>
      <c r="L51" s="294">
        <v>6</v>
      </c>
      <c r="M51" s="294"/>
      <c r="N51" s="295" t="s">
        <v>595</v>
      </c>
      <c r="O51" s="295"/>
      <c r="P51" s="295" t="s">
        <v>595</v>
      </c>
      <c r="Q51" s="295"/>
      <c r="R51" s="295" t="s">
        <v>595</v>
      </c>
      <c r="S51" s="295"/>
      <c r="T51" s="295" t="s">
        <v>595</v>
      </c>
      <c r="U51" s="285"/>
      <c r="V51" s="296" t="s">
        <v>595</v>
      </c>
      <c r="W51" s="295"/>
      <c r="X51" s="296" t="s">
        <v>595</v>
      </c>
      <c r="Y51" s="294"/>
      <c r="Z51" s="297" t="s">
        <v>595</v>
      </c>
      <c r="AA51" s="294"/>
      <c r="AB51" s="296" t="s">
        <v>595</v>
      </c>
    </row>
    <row r="52" spans="2:28" s="260" customFormat="1" ht="12.75" customHeight="1">
      <c r="B52" s="311" t="s">
        <v>184</v>
      </c>
      <c r="C52" s="292"/>
      <c r="D52" s="310" t="s">
        <v>185</v>
      </c>
      <c r="E52" s="292"/>
      <c r="F52" s="305">
        <v>8</v>
      </c>
      <c r="G52" s="292"/>
      <c r="H52" s="305">
        <v>8</v>
      </c>
      <c r="I52" s="300"/>
      <c r="J52" s="306">
        <v>4</v>
      </c>
      <c r="K52" s="294"/>
      <c r="L52" s="306">
        <v>4</v>
      </c>
      <c r="M52" s="294"/>
      <c r="N52" s="308" t="s">
        <v>595</v>
      </c>
      <c r="O52" s="295"/>
      <c r="P52" s="308" t="s">
        <v>595</v>
      </c>
      <c r="Q52" s="295"/>
      <c r="R52" s="308" t="s">
        <v>595</v>
      </c>
      <c r="S52" s="295"/>
      <c r="T52" s="308" t="s">
        <v>595</v>
      </c>
      <c r="U52" s="285"/>
      <c r="V52" s="309" t="s">
        <v>111</v>
      </c>
      <c r="W52" s="295"/>
      <c r="X52" s="309" t="s">
        <v>595</v>
      </c>
      <c r="Y52" s="294"/>
      <c r="Z52" s="307">
        <v>5</v>
      </c>
      <c r="AA52" s="294"/>
      <c r="AB52" s="309" t="s">
        <v>595</v>
      </c>
    </row>
    <row r="53" spans="2:28" ht="12.75" customHeight="1">
      <c r="B53" s="298" t="s">
        <v>186</v>
      </c>
      <c r="C53" s="292"/>
      <c r="D53" s="299" t="s">
        <v>187</v>
      </c>
      <c r="E53" s="292"/>
      <c r="F53" s="299">
        <v>8</v>
      </c>
      <c r="G53" s="292"/>
      <c r="H53" s="299">
        <v>8</v>
      </c>
      <c r="I53" s="300"/>
      <c r="J53" s="294">
        <v>7</v>
      </c>
      <c r="K53" s="294"/>
      <c r="L53" s="294">
        <v>7</v>
      </c>
      <c r="M53" s="294"/>
      <c r="N53" s="295" t="s">
        <v>595</v>
      </c>
      <c r="O53" s="295"/>
      <c r="P53" s="295" t="s">
        <v>595</v>
      </c>
      <c r="Q53" s="295"/>
      <c r="R53" s="295" t="s">
        <v>595</v>
      </c>
      <c r="S53" s="295"/>
      <c r="T53" s="295" t="s">
        <v>595</v>
      </c>
      <c r="U53" s="285"/>
      <c r="V53" s="296" t="s">
        <v>111</v>
      </c>
      <c r="W53" s="295"/>
      <c r="X53" s="296" t="s">
        <v>595</v>
      </c>
      <c r="Y53" s="294"/>
      <c r="Z53" s="297">
        <v>8</v>
      </c>
      <c r="AA53" s="294"/>
      <c r="AB53" s="296" t="s">
        <v>595</v>
      </c>
    </row>
    <row r="54" spans="2:28" ht="12.75" customHeight="1">
      <c r="B54" s="311" t="s">
        <v>188</v>
      </c>
      <c r="C54" s="292"/>
      <c r="D54" s="310" t="s">
        <v>189</v>
      </c>
      <c r="E54" s="292"/>
      <c r="F54" s="305">
        <v>8</v>
      </c>
      <c r="G54" s="292"/>
      <c r="H54" s="305">
        <v>8</v>
      </c>
      <c r="I54" s="300"/>
      <c r="J54" s="306">
        <v>4</v>
      </c>
      <c r="K54" s="294"/>
      <c r="L54" s="306">
        <v>5</v>
      </c>
      <c r="M54" s="294"/>
      <c r="N54" s="308" t="s">
        <v>595</v>
      </c>
      <c r="O54" s="295"/>
      <c r="P54" s="308" t="s">
        <v>595</v>
      </c>
      <c r="Q54" s="295"/>
      <c r="R54" s="308" t="s">
        <v>595</v>
      </c>
      <c r="S54" s="295"/>
      <c r="T54" s="308" t="s">
        <v>595</v>
      </c>
      <c r="U54" s="285"/>
      <c r="V54" s="309" t="s">
        <v>595</v>
      </c>
      <c r="W54" s="295"/>
      <c r="X54" s="309" t="s">
        <v>595</v>
      </c>
      <c r="Y54" s="294"/>
      <c r="Z54" s="307" t="s">
        <v>595</v>
      </c>
      <c r="AA54" s="294"/>
      <c r="AB54" s="309" t="s">
        <v>595</v>
      </c>
    </row>
    <row r="55" spans="2:28" s="260" customFormat="1" ht="12.75" customHeight="1">
      <c r="B55" s="298" t="s">
        <v>540</v>
      </c>
      <c r="C55" s="292"/>
      <c r="D55" s="299" t="s">
        <v>541</v>
      </c>
      <c r="E55" s="292"/>
      <c r="F55" s="299">
        <v>8</v>
      </c>
      <c r="G55" s="292"/>
      <c r="H55" s="299">
        <v>8</v>
      </c>
      <c r="I55" s="300"/>
      <c r="J55" s="294">
        <v>3</v>
      </c>
      <c r="K55" s="294"/>
      <c r="L55" s="294">
        <v>4</v>
      </c>
      <c r="M55" s="294"/>
      <c r="N55" s="295" t="s">
        <v>595</v>
      </c>
      <c r="O55" s="295"/>
      <c r="P55" s="295" t="s">
        <v>595</v>
      </c>
      <c r="Q55" s="295"/>
      <c r="R55" s="295" t="s">
        <v>595</v>
      </c>
      <c r="S55" s="295"/>
      <c r="T55" s="295" t="s">
        <v>595</v>
      </c>
      <c r="U55" s="285"/>
      <c r="V55" s="296" t="s">
        <v>111</v>
      </c>
      <c r="W55" s="295"/>
      <c r="X55" s="296" t="s">
        <v>595</v>
      </c>
      <c r="Y55" s="294"/>
      <c r="Z55" s="297">
        <v>7</v>
      </c>
      <c r="AA55" s="294"/>
      <c r="AB55" s="296" t="s">
        <v>595</v>
      </c>
    </row>
    <row r="56" spans="2:28" ht="12.75" customHeight="1">
      <c r="B56" s="311" t="s">
        <v>190</v>
      </c>
      <c r="C56" s="292"/>
      <c r="D56" s="310" t="s">
        <v>191</v>
      </c>
      <c r="E56" s="292"/>
      <c r="F56" s="305">
        <v>8</v>
      </c>
      <c r="G56" s="292"/>
      <c r="H56" s="305">
        <v>8</v>
      </c>
      <c r="I56" s="300"/>
      <c r="J56" s="306">
        <v>2</v>
      </c>
      <c r="K56" s="294"/>
      <c r="L56" s="306">
        <v>2</v>
      </c>
      <c r="M56" s="294"/>
      <c r="N56" s="308" t="s">
        <v>595</v>
      </c>
      <c r="O56" s="295"/>
      <c r="P56" s="308" t="s">
        <v>595</v>
      </c>
      <c r="Q56" s="295"/>
      <c r="R56" s="308" t="s">
        <v>595</v>
      </c>
      <c r="S56" s="295"/>
      <c r="T56" s="308" t="s">
        <v>111</v>
      </c>
      <c r="U56" s="285"/>
      <c r="V56" s="309" t="s">
        <v>111</v>
      </c>
      <c r="W56" s="295"/>
      <c r="X56" s="309" t="s">
        <v>595</v>
      </c>
      <c r="Y56" s="294"/>
      <c r="Z56" s="307">
        <v>6</v>
      </c>
      <c r="AA56" s="294"/>
      <c r="AB56" s="309" t="s">
        <v>111</v>
      </c>
    </row>
    <row r="57" spans="2:28" s="260" customFormat="1" ht="12.75" customHeight="1">
      <c r="B57" s="298" t="s">
        <v>192</v>
      </c>
      <c r="C57" s="292"/>
      <c r="D57" s="299" t="s">
        <v>193</v>
      </c>
      <c r="E57" s="292"/>
      <c r="F57" s="299">
        <v>4</v>
      </c>
      <c r="G57" s="292"/>
      <c r="H57" s="299">
        <v>4</v>
      </c>
      <c r="I57" s="300"/>
      <c r="J57" s="294">
        <v>1</v>
      </c>
      <c r="K57" s="294"/>
      <c r="L57" s="294">
        <v>1</v>
      </c>
      <c r="M57" s="294"/>
      <c r="N57" s="295" t="s">
        <v>595</v>
      </c>
      <c r="O57" s="295"/>
      <c r="P57" s="295" t="s">
        <v>595</v>
      </c>
      <c r="Q57" s="295"/>
      <c r="R57" s="295" t="s">
        <v>595</v>
      </c>
      <c r="S57" s="295"/>
      <c r="T57" s="295" t="s">
        <v>111</v>
      </c>
      <c r="U57" s="285"/>
      <c r="V57" s="296" t="s">
        <v>111</v>
      </c>
      <c r="W57" s="295"/>
      <c r="X57" s="296" t="s">
        <v>595</v>
      </c>
      <c r="Y57" s="294"/>
      <c r="Z57" s="297">
        <v>4</v>
      </c>
      <c r="AA57" s="294"/>
      <c r="AB57" s="296" t="s">
        <v>111</v>
      </c>
    </row>
    <row r="58" spans="2:28" ht="12.75" customHeight="1">
      <c r="B58" s="311" t="s">
        <v>480</v>
      </c>
      <c r="C58" s="292"/>
      <c r="D58" s="310" t="s">
        <v>481</v>
      </c>
      <c r="E58" s="292"/>
      <c r="F58" s="305">
        <v>8</v>
      </c>
      <c r="G58" s="292"/>
      <c r="H58" s="305">
        <v>8</v>
      </c>
      <c r="I58" s="300"/>
      <c r="J58" s="306">
        <v>3</v>
      </c>
      <c r="K58" s="294"/>
      <c r="L58" s="306">
        <v>4</v>
      </c>
      <c r="M58" s="294"/>
      <c r="N58" s="308" t="s">
        <v>595</v>
      </c>
      <c r="O58" s="295"/>
      <c r="P58" s="308" t="s">
        <v>595</v>
      </c>
      <c r="Q58" s="295"/>
      <c r="R58" s="308" t="s">
        <v>595</v>
      </c>
      <c r="S58" s="295"/>
      <c r="T58" s="308" t="s">
        <v>595</v>
      </c>
      <c r="U58" s="285"/>
      <c r="V58" s="309" t="s">
        <v>595</v>
      </c>
      <c r="W58" s="295"/>
      <c r="X58" s="309" t="s">
        <v>595</v>
      </c>
      <c r="Y58" s="294"/>
      <c r="Z58" s="307" t="s">
        <v>595</v>
      </c>
      <c r="AA58" s="294"/>
      <c r="AB58" s="309" t="s">
        <v>595</v>
      </c>
    </row>
    <row r="59" spans="2:28" s="260" customFormat="1" ht="12.75" customHeight="1">
      <c r="B59" s="298" t="s">
        <v>194</v>
      </c>
      <c r="C59" s="292"/>
      <c r="D59" s="299" t="s">
        <v>195</v>
      </c>
      <c r="E59" s="292"/>
      <c r="F59" s="299">
        <v>3</v>
      </c>
      <c r="G59" s="292"/>
      <c r="H59" s="299">
        <v>3</v>
      </c>
      <c r="I59" s="300"/>
      <c r="J59" s="294">
        <v>2</v>
      </c>
      <c r="K59" s="294"/>
      <c r="L59" s="294">
        <v>2</v>
      </c>
      <c r="M59" s="294"/>
      <c r="N59" s="295" t="s">
        <v>595</v>
      </c>
      <c r="O59" s="295"/>
      <c r="P59" s="295" t="s">
        <v>595</v>
      </c>
      <c r="Q59" s="295"/>
      <c r="R59" s="295" t="s">
        <v>595</v>
      </c>
      <c r="S59" s="295"/>
      <c r="T59" s="295" t="s">
        <v>111</v>
      </c>
      <c r="U59" s="285"/>
      <c r="V59" s="296" t="s">
        <v>111</v>
      </c>
      <c r="W59" s="295"/>
      <c r="X59" s="296" t="s">
        <v>595</v>
      </c>
      <c r="Y59" s="294"/>
      <c r="Z59" s="297">
        <v>5</v>
      </c>
      <c r="AA59" s="294"/>
      <c r="AB59" s="296" t="s">
        <v>595</v>
      </c>
    </row>
    <row r="60" spans="2:28" ht="12.75" customHeight="1">
      <c r="B60" s="311" t="s">
        <v>196</v>
      </c>
      <c r="C60" s="292"/>
      <c r="D60" s="310" t="s">
        <v>197</v>
      </c>
      <c r="E60" s="292"/>
      <c r="F60" s="305">
        <v>3</v>
      </c>
      <c r="G60" s="292"/>
      <c r="H60" s="305">
        <v>3</v>
      </c>
      <c r="I60" s="300"/>
      <c r="J60" s="306">
        <v>1</v>
      </c>
      <c r="K60" s="294"/>
      <c r="L60" s="306">
        <v>1</v>
      </c>
      <c r="M60" s="294"/>
      <c r="N60" s="308" t="s">
        <v>111</v>
      </c>
      <c r="O60" s="295"/>
      <c r="P60" s="308" t="s">
        <v>111</v>
      </c>
      <c r="Q60" s="295"/>
      <c r="R60" s="308" t="s">
        <v>111</v>
      </c>
      <c r="S60" s="295"/>
      <c r="T60" s="308" t="s">
        <v>111</v>
      </c>
      <c r="U60" s="285"/>
      <c r="V60" s="309" t="s">
        <v>111</v>
      </c>
      <c r="W60" s="295"/>
      <c r="X60" s="309" t="s">
        <v>111</v>
      </c>
      <c r="Y60" s="294"/>
      <c r="Z60" s="307">
        <v>3</v>
      </c>
      <c r="AA60" s="294"/>
      <c r="AB60" s="309" t="s">
        <v>111</v>
      </c>
    </row>
    <row r="61" spans="2:28" s="260" customFormat="1" ht="12.75" customHeight="1">
      <c r="B61" s="298" t="s">
        <v>198</v>
      </c>
      <c r="C61" s="292"/>
      <c r="D61" s="299" t="s">
        <v>199</v>
      </c>
      <c r="E61" s="292"/>
      <c r="F61" s="299">
        <v>2</v>
      </c>
      <c r="G61" s="292"/>
      <c r="H61" s="299">
        <v>2</v>
      </c>
      <c r="I61" s="300"/>
      <c r="J61" s="294">
        <v>1</v>
      </c>
      <c r="K61" s="294"/>
      <c r="L61" s="294">
        <v>1</v>
      </c>
      <c r="M61" s="294"/>
      <c r="N61" s="295" t="s">
        <v>111</v>
      </c>
      <c r="O61" s="295"/>
      <c r="P61" s="295" t="s">
        <v>111</v>
      </c>
      <c r="Q61" s="295"/>
      <c r="R61" s="295" t="s">
        <v>111</v>
      </c>
      <c r="S61" s="295"/>
      <c r="T61" s="295" t="s">
        <v>111</v>
      </c>
      <c r="U61" s="285"/>
      <c r="V61" s="296" t="s">
        <v>111</v>
      </c>
      <c r="W61" s="295"/>
      <c r="X61" s="296" t="s">
        <v>111</v>
      </c>
      <c r="Y61" s="294"/>
      <c r="Z61" s="297">
        <v>3</v>
      </c>
      <c r="AA61" s="294"/>
      <c r="AB61" s="296" t="s">
        <v>111</v>
      </c>
    </row>
    <row r="62" spans="2:28" ht="12.75" customHeight="1">
      <c r="B62" s="311" t="s">
        <v>542</v>
      </c>
      <c r="C62" s="292"/>
      <c r="D62" s="310" t="s">
        <v>543</v>
      </c>
      <c r="E62" s="292"/>
      <c r="F62" s="305">
        <v>8</v>
      </c>
      <c r="G62" s="292"/>
      <c r="H62" s="305">
        <v>8</v>
      </c>
      <c r="I62" s="300"/>
      <c r="J62" s="306">
        <v>6</v>
      </c>
      <c r="K62" s="294"/>
      <c r="L62" s="306">
        <v>6</v>
      </c>
      <c r="M62" s="294"/>
      <c r="N62" s="308" t="s">
        <v>595</v>
      </c>
      <c r="O62" s="295"/>
      <c r="P62" s="308" t="s">
        <v>595</v>
      </c>
      <c r="Q62" s="295"/>
      <c r="R62" s="308" t="s">
        <v>595</v>
      </c>
      <c r="S62" s="295"/>
      <c r="T62" s="308" t="s">
        <v>111</v>
      </c>
      <c r="U62" s="285"/>
      <c r="V62" s="309" t="s">
        <v>111</v>
      </c>
      <c r="W62" s="295"/>
      <c r="X62" s="309" t="s">
        <v>595</v>
      </c>
      <c r="Y62" s="294"/>
      <c r="Z62" s="307">
        <v>7</v>
      </c>
      <c r="AA62" s="294"/>
      <c r="AB62" s="309" t="s">
        <v>595</v>
      </c>
    </row>
    <row r="63" spans="2:28" s="260" customFormat="1" ht="12.75" customHeight="1">
      <c r="B63" s="291" t="s">
        <v>200</v>
      </c>
      <c r="C63" s="292"/>
      <c r="D63" s="293" t="s">
        <v>201</v>
      </c>
      <c r="E63" s="292"/>
      <c r="F63" s="293">
        <v>8</v>
      </c>
      <c r="G63" s="292"/>
      <c r="H63" s="293">
        <v>8</v>
      </c>
      <c r="I63" s="292"/>
      <c r="J63" s="294">
        <v>3</v>
      </c>
      <c r="K63" s="294"/>
      <c r="L63" s="294">
        <v>3</v>
      </c>
      <c r="M63" s="294"/>
      <c r="N63" s="295" t="s">
        <v>595</v>
      </c>
      <c r="O63" s="295"/>
      <c r="P63" s="295" t="s">
        <v>595</v>
      </c>
      <c r="Q63" s="295"/>
      <c r="R63" s="295" t="s">
        <v>595</v>
      </c>
      <c r="S63" s="295"/>
      <c r="T63" s="295" t="s">
        <v>595</v>
      </c>
      <c r="U63" s="285"/>
      <c r="V63" s="296" t="s">
        <v>595</v>
      </c>
      <c r="W63" s="295"/>
      <c r="X63" s="296" t="s">
        <v>595</v>
      </c>
      <c r="Y63" s="294"/>
      <c r="Z63" s="297" t="s">
        <v>595</v>
      </c>
      <c r="AA63" s="294"/>
      <c r="AB63" s="296" t="s">
        <v>595</v>
      </c>
    </row>
    <row r="64" spans="2:28" ht="12.75" customHeight="1">
      <c r="B64" s="311" t="s">
        <v>202</v>
      </c>
      <c r="C64" s="292"/>
      <c r="D64" s="310" t="s">
        <v>203</v>
      </c>
      <c r="E64" s="292"/>
      <c r="F64" s="305">
        <v>8</v>
      </c>
      <c r="G64" s="292"/>
      <c r="H64" s="305">
        <v>8</v>
      </c>
      <c r="I64" s="300"/>
      <c r="J64" s="306">
        <v>4</v>
      </c>
      <c r="K64" s="294"/>
      <c r="L64" s="306">
        <v>4</v>
      </c>
      <c r="M64" s="294"/>
      <c r="N64" s="308" t="s">
        <v>595</v>
      </c>
      <c r="O64" s="295"/>
      <c r="P64" s="308" t="s">
        <v>595</v>
      </c>
      <c r="Q64" s="295"/>
      <c r="R64" s="308" t="s">
        <v>595</v>
      </c>
      <c r="S64" s="295"/>
      <c r="T64" s="308" t="s">
        <v>595</v>
      </c>
      <c r="U64" s="285"/>
      <c r="V64" s="309" t="s">
        <v>111</v>
      </c>
      <c r="W64" s="295"/>
      <c r="X64" s="309" t="s">
        <v>595</v>
      </c>
      <c r="Y64" s="294"/>
      <c r="Z64" s="307">
        <v>6</v>
      </c>
      <c r="AA64" s="294"/>
      <c r="AB64" s="309" t="s">
        <v>595</v>
      </c>
    </row>
    <row r="65" spans="2:28" s="260" customFormat="1" ht="12.75" customHeight="1">
      <c r="B65" s="298" t="s">
        <v>204</v>
      </c>
      <c r="C65" s="292"/>
      <c r="D65" s="299" t="s">
        <v>205</v>
      </c>
      <c r="E65" s="292"/>
      <c r="F65" s="299">
        <v>8</v>
      </c>
      <c r="G65" s="292"/>
      <c r="H65" s="299">
        <v>8</v>
      </c>
      <c r="I65" s="300"/>
      <c r="J65" s="294">
        <v>4</v>
      </c>
      <c r="K65" s="294"/>
      <c r="L65" s="294">
        <v>9</v>
      </c>
      <c r="M65" s="294"/>
      <c r="N65" s="295" t="s">
        <v>595</v>
      </c>
      <c r="O65" s="295"/>
      <c r="P65" s="295" t="s">
        <v>595</v>
      </c>
      <c r="Q65" s="295"/>
      <c r="R65" s="295" t="s">
        <v>595</v>
      </c>
      <c r="S65" s="295"/>
      <c r="T65" s="295" t="s">
        <v>595</v>
      </c>
      <c r="U65" s="285"/>
      <c r="V65" s="296" t="s">
        <v>111</v>
      </c>
      <c r="W65" s="295"/>
      <c r="X65" s="296" t="s">
        <v>595</v>
      </c>
      <c r="Y65" s="294"/>
      <c r="Z65" s="297">
        <v>10</v>
      </c>
      <c r="AA65" s="294"/>
      <c r="AB65" s="296" t="s">
        <v>595</v>
      </c>
    </row>
    <row r="66" spans="2:28" ht="12.75" customHeight="1">
      <c r="B66" s="311" t="s">
        <v>77</v>
      </c>
      <c r="C66" s="292"/>
      <c r="D66" s="310" t="s">
        <v>206</v>
      </c>
      <c r="E66" s="292"/>
      <c r="F66" s="305">
        <v>7</v>
      </c>
      <c r="G66" s="292"/>
      <c r="H66" s="305">
        <v>7</v>
      </c>
      <c r="I66" s="300"/>
      <c r="J66" s="306">
        <v>2</v>
      </c>
      <c r="K66" s="294"/>
      <c r="L66" s="306">
        <v>3</v>
      </c>
      <c r="M66" s="294"/>
      <c r="N66" s="308" t="s">
        <v>595</v>
      </c>
      <c r="O66" s="295"/>
      <c r="P66" s="308" t="s">
        <v>111</v>
      </c>
      <c r="Q66" s="295"/>
      <c r="R66" s="308" t="s">
        <v>111</v>
      </c>
      <c r="S66" s="295"/>
      <c r="T66" s="308" t="s">
        <v>111</v>
      </c>
      <c r="U66" s="285"/>
      <c r="V66" s="309" t="s">
        <v>111</v>
      </c>
      <c r="W66" s="295"/>
      <c r="X66" s="309" t="s">
        <v>595</v>
      </c>
      <c r="Y66" s="294"/>
      <c r="Z66" s="307">
        <v>5</v>
      </c>
      <c r="AA66" s="294"/>
      <c r="AB66" s="309" t="s">
        <v>111</v>
      </c>
    </row>
    <row r="67" spans="2:28" s="260" customFormat="1" ht="12.75" customHeight="1">
      <c r="B67" s="298" t="s">
        <v>207</v>
      </c>
      <c r="C67" s="292"/>
      <c r="D67" s="299" t="s">
        <v>208</v>
      </c>
      <c r="E67" s="292"/>
      <c r="F67" s="299">
        <v>8</v>
      </c>
      <c r="G67" s="292"/>
      <c r="H67" s="299">
        <v>8</v>
      </c>
      <c r="I67" s="300"/>
      <c r="J67" s="294">
        <v>3</v>
      </c>
      <c r="K67" s="294"/>
      <c r="L67" s="294">
        <v>4</v>
      </c>
      <c r="M67" s="294"/>
      <c r="N67" s="295" t="s">
        <v>595</v>
      </c>
      <c r="O67" s="295"/>
      <c r="P67" s="295" t="s">
        <v>595</v>
      </c>
      <c r="Q67" s="295"/>
      <c r="R67" s="295" t="s">
        <v>595</v>
      </c>
      <c r="S67" s="295"/>
      <c r="T67" s="295" t="s">
        <v>595</v>
      </c>
      <c r="U67" s="285"/>
      <c r="V67" s="296" t="s">
        <v>111</v>
      </c>
      <c r="W67" s="295"/>
      <c r="X67" s="296" t="s">
        <v>595</v>
      </c>
      <c r="Y67" s="294"/>
      <c r="Z67" s="297">
        <v>7</v>
      </c>
      <c r="AA67" s="294"/>
      <c r="AB67" s="296" t="s">
        <v>595</v>
      </c>
    </row>
    <row r="68" spans="2:28" ht="12.75" customHeight="1">
      <c r="B68" s="311" t="s">
        <v>209</v>
      </c>
      <c r="C68" s="292"/>
      <c r="D68" s="310" t="s">
        <v>210</v>
      </c>
      <c r="E68" s="292"/>
      <c r="F68" s="305">
        <v>8</v>
      </c>
      <c r="G68" s="292"/>
      <c r="H68" s="305">
        <v>8</v>
      </c>
      <c r="I68" s="300"/>
      <c r="J68" s="306">
        <v>5</v>
      </c>
      <c r="K68" s="294"/>
      <c r="L68" s="306">
        <v>5</v>
      </c>
      <c r="M68" s="294"/>
      <c r="N68" s="308" t="s">
        <v>595</v>
      </c>
      <c r="O68" s="295"/>
      <c r="P68" s="308" t="s">
        <v>595</v>
      </c>
      <c r="Q68" s="295"/>
      <c r="R68" s="308" t="s">
        <v>595</v>
      </c>
      <c r="S68" s="295"/>
      <c r="T68" s="308" t="s">
        <v>595</v>
      </c>
      <c r="U68" s="285"/>
      <c r="V68" s="309" t="s">
        <v>111</v>
      </c>
      <c r="W68" s="295"/>
      <c r="X68" s="309" t="s">
        <v>595</v>
      </c>
      <c r="Y68" s="294"/>
      <c r="Z68" s="307">
        <v>6</v>
      </c>
      <c r="AA68" s="294"/>
      <c r="AB68" s="309" t="s">
        <v>595</v>
      </c>
    </row>
    <row r="69" spans="2:28">
      <c r="B69" s="196" t="s">
        <v>1087</v>
      </c>
      <c r="C69" s="195"/>
      <c r="D69" s="195"/>
      <c r="H69" s="17"/>
      <c r="J69" s="17"/>
      <c r="L69" s="17"/>
      <c r="M69" s="17"/>
      <c r="N69" s="17"/>
      <c r="P69" s="17"/>
      <c r="R69" s="17"/>
      <c r="S69" s="17"/>
      <c r="T69" s="17"/>
      <c r="V69" s="17"/>
      <c r="W69" s="17"/>
      <c r="X69" s="17"/>
      <c r="Y69" s="17"/>
      <c r="Z69" s="17"/>
      <c r="AA69" s="195"/>
      <c r="AB69" s="198" t="s">
        <v>852</v>
      </c>
    </row>
    <row r="70" spans="2:28">
      <c r="B70" s="197"/>
      <c r="C70" s="195"/>
      <c r="D70" s="195"/>
      <c r="H70" s="17"/>
      <c r="J70" s="17"/>
      <c r="L70" s="17"/>
      <c r="M70" s="17"/>
      <c r="N70" s="17"/>
      <c r="P70" s="17"/>
      <c r="R70" s="17"/>
      <c r="S70" s="17"/>
      <c r="T70" s="17"/>
      <c r="V70" s="17"/>
      <c r="W70" s="17"/>
      <c r="X70" s="17"/>
      <c r="Y70" s="17"/>
      <c r="Z70" s="17"/>
      <c r="AA70" s="195"/>
      <c r="AB70" s="164"/>
    </row>
    <row r="71" spans="2:28" ht="25.5" customHeight="1">
      <c r="B71" s="572" t="s">
        <v>851</v>
      </c>
      <c r="C71" s="572"/>
      <c r="D71" s="572"/>
      <c r="E71" s="572"/>
      <c r="F71" s="572"/>
      <c r="G71" s="572"/>
      <c r="H71" s="572"/>
      <c r="I71" s="572"/>
      <c r="J71" s="572"/>
      <c r="K71" s="572"/>
      <c r="L71" s="572"/>
      <c r="M71" s="572"/>
      <c r="N71" s="572"/>
      <c r="O71" s="572"/>
      <c r="P71" s="572"/>
      <c r="Q71" s="572"/>
      <c r="R71" s="573" t="s">
        <v>778</v>
      </c>
      <c r="S71" s="573"/>
      <c r="T71" s="573"/>
      <c r="U71" s="573"/>
      <c r="V71" s="573"/>
      <c r="W71" s="573"/>
      <c r="X71" s="573"/>
      <c r="Y71" s="573"/>
      <c r="Z71" s="573"/>
      <c r="AA71" s="573"/>
      <c r="AB71" s="573"/>
    </row>
    <row r="72" spans="2:28">
      <c r="D72" s="17"/>
      <c r="F72" s="17"/>
      <c r="H72" s="17"/>
      <c r="J72" s="17"/>
      <c r="L72" s="17"/>
      <c r="M72" s="17"/>
      <c r="N72" s="17"/>
      <c r="P72" s="17"/>
      <c r="R72" s="17"/>
      <c r="S72" s="17"/>
      <c r="T72" s="17"/>
      <c r="V72" s="17"/>
      <c r="W72" s="17"/>
      <c r="X72" s="17"/>
      <c r="Y72" s="17"/>
      <c r="Z72" s="17"/>
      <c r="AA72" s="17"/>
      <c r="AB72" s="17"/>
    </row>
    <row r="73" spans="2:28" ht="18">
      <c r="B73" s="578" t="s">
        <v>678</v>
      </c>
      <c r="C73" s="578"/>
      <c r="D73" s="578"/>
      <c r="E73" s="578"/>
      <c r="F73" s="578"/>
      <c r="G73" s="578"/>
      <c r="H73" s="578"/>
      <c r="J73" s="564" t="s">
        <v>16</v>
      </c>
      <c r="K73" s="564"/>
      <c r="L73" s="564"/>
      <c r="M73" s="564"/>
      <c r="N73" s="564"/>
      <c r="O73" s="564"/>
      <c r="P73" s="564"/>
      <c r="Q73" s="564"/>
      <c r="R73" s="564"/>
      <c r="S73" s="564"/>
      <c r="T73" s="564"/>
      <c r="U73" s="256"/>
      <c r="V73" s="564" t="s">
        <v>17</v>
      </c>
      <c r="W73" s="564"/>
      <c r="X73" s="564"/>
      <c r="Y73" s="564"/>
      <c r="Z73" s="564"/>
      <c r="AA73" s="564"/>
      <c r="AB73" s="564"/>
    </row>
    <row r="74" spans="2:28" ht="6.75" customHeight="1">
      <c r="D74" s="17"/>
      <c r="F74" s="17"/>
      <c r="H74" s="17"/>
      <c r="J74" s="17"/>
      <c r="L74" s="257"/>
      <c r="M74" s="17"/>
      <c r="N74" s="257"/>
      <c r="P74" s="17"/>
      <c r="R74" s="17"/>
      <c r="S74" s="17"/>
      <c r="T74" s="17"/>
      <c r="V74" s="258"/>
      <c r="W74" s="258"/>
      <c r="X74" s="258"/>
      <c r="Y74" s="258"/>
      <c r="Z74" s="259"/>
      <c r="AA74" s="258"/>
      <c r="AB74" s="259"/>
    </row>
    <row r="75" spans="2:28" ht="105.75" customHeight="1">
      <c r="B75" s="290" t="s">
        <v>107</v>
      </c>
      <c r="C75" s="286"/>
      <c r="D75" s="289" t="s">
        <v>660</v>
      </c>
      <c r="E75" s="287"/>
      <c r="F75" s="565" t="s">
        <v>677</v>
      </c>
      <c r="G75" s="565"/>
      <c r="H75" s="565"/>
      <c r="I75" s="287"/>
      <c r="J75" s="312" t="s">
        <v>808</v>
      </c>
      <c r="K75" s="288"/>
      <c r="L75" s="312" t="s">
        <v>809</v>
      </c>
      <c r="M75" s="288"/>
      <c r="N75" s="313" t="s">
        <v>471</v>
      </c>
      <c r="O75" s="288"/>
      <c r="P75" s="314" t="s">
        <v>90</v>
      </c>
      <c r="Q75" s="288"/>
      <c r="R75" s="314" t="s">
        <v>89</v>
      </c>
      <c r="S75" s="288"/>
      <c r="T75" s="314" t="s">
        <v>661</v>
      </c>
      <c r="U75" s="288"/>
      <c r="V75" s="313" t="s">
        <v>683</v>
      </c>
      <c r="W75" s="288"/>
      <c r="X75" s="313" t="s">
        <v>807</v>
      </c>
      <c r="Y75" s="288"/>
      <c r="Z75" s="312" t="s">
        <v>810</v>
      </c>
      <c r="AA75" s="288"/>
      <c r="AB75" s="313" t="s">
        <v>661</v>
      </c>
    </row>
    <row r="76" spans="2:28" ht="6" customHeight="1">
      <c r="D76" s="17"/>
      <c r="F76" s="17"/>
      <c r="H76" s="17"/>
      <c r="J76" s="17"/>
      <c r="L76" s="17"/>
      <c r="M76" s="17"/>
      <c r="N76" s="17"/>
      <c r="P76" s="17"/>
      <c r="R76" s="17"/>
      <c r="S76" s="17"/>
      <c r="T76" s="17"/>
      <c r="V76" s="17"/>
      <c r="W76" s="17"/>
      <c r="X76" s="17"/>
      <c r="Y76" s="17"/>
      <c r="Z76" s="17"/>
      <c r="AA76" s="17"/>
      <c r="AB76" s="17"/>
    </row>
    <row r="77" spans="2:28" s="260" customFormat="1" ht="12.75" customHeight="1">
      <c r="B77" s="298" t="s">
        <v>211</v>
      </c>
      <c r="C77" s="292"/>
      <c r="D77" s="299" t="s">
        <v>212</v>
      </c>
      <c r="E77" s="292"/>
      <c r="F77" s="299">
        <v>8</v>
      </c>
      <c r="G77" s="292"/>
      <c r="H77" s="299">
        <v>8</v>
      </c>
      <c r="I77" s="300"/>
      <c r="J77" s="294">
        <v>5</v>
      </c>
      <c r="K77" s="294"/>
      <c r="L77" s="294">
        <v>5</v>
      </c>
      <c r="M77" s="294"/>
      <c r="N77" s="295" t="s">
        <v>595</v>
      </c>
      <c r="O77" s="295"/>
      <c r="P77" s="295" t="s">
        <v>595</v>
      </c>
      <c r="Q77" s="295"/>
      <c r="R77" s="295" t="s">
        <v>595</v>
      </c>
      <c r="S77" s="295"/>
      <c r="T77" s="295" t="s">
        <v>595</v>
      </c>
      <c r="U77" s="285"/>
      <c r="V77" s="296" t="s">
        <v>595</v>
      </c>
      <c r="W77" s="295"/>
      <c r="X77" s="296" t="s">
        <v>595</v>
      </c>
      <c r="Y77" s="294"/>
      <c r="Z77" s="297" t="s">
        <v>595</v>
      </c>
      <c r="AA77" s="294"/>
      <c r="AB77" s="296" t="s">
        <v>595</v>
      </c>
    </row>
    <row r="78" spans="2:28" ht="12.75" customHeight="1">
      <c r="B78" s="311" t="s">
        <v>213</v>
      </c>
      <c r="C78" s="292"/>
      <c r="D78" s="310" t="s">
        <v>214</v>
      </c>
      <c r="E78" s="292"/>
      <c r="F78" s="305">
        <v>3</v>
      </c>
      <c r="G78" s="292"/>
      <c r="H78" s="305">
        <v>3</v>
      </c>
      <c r="I78" s="300"/>
      <c r="J78" s="306">
        <v>1</v>
      </c>
      <c r="K78" s="294"/>
      <c r="L78" s="306">
        <v>1</v>
      </c>
      <c r="M78" s="294"/>
      <c r="N78" s="308" t="s">
        <v>595</v>
      </c>
      <c r="O78" s="295"/>
      <c r="P78" s="308" t="s">
        <v>595</v>
      </c>
      <c r="Q78" s="295"/>
      <c r="R78" s="308" t="s">
        <v>111</v>
      </c>
      <c r="S78" s="295"/>
      <c r="T78" s="308" t="s">
        <v>111</v>
      </c>
      <c r="U78" s="285"/>
      <c r="V78" s="309" t="s">
        <v>111</v>
      </c>
      <c r="W78" s="295"/>
      <c r="X78" s="309" t="s">
        <v>111</v>
      </c>
      <c r="Y78" s="294"/>
      <c r="Z78" s="307">
        <v>4</v>
      </c>
      <c r="AA78" s="294"/>
      <c r="AB78" s="309" t="s">
        <v>111</v>
      </c>
    </row>
    <row r="79" spans="2:28" s="260" customFormat="1" ht="12.75" customHeight="1">
      <c r="B79" s="298" t="s">
        <v>215</v>
      </c>
      <c r="C79" s="292"/>
      <c r="D79" s="299" t="s">
        <v>216</v>
      </c>
      <c r="E79" s="292"/>
      <c r="F79" s="299">
        <v>8</v>
      </c>
      <c r="G79" s="292"/>
      <c r="H79" s="299">
        <v>8</v>
      </c>
      <c r="I79" s="300"/>
      <c r="J79" s="294">
        <v>2</v>
      </c>
      <c r="K79" s="294"/>
      <c r="L79" s="294">
        <v>3</v>
      </c>
      <c r="M79" s="294"/>
      <c r="N79" s="295" t="s">
        <v>595</v>
      </c>
      <c r="O79" s="295"/>
      <c r="P79" s="295" t="s">
        <v>595</v>
      </c>
      <c r="Q79" s="295"/>
      <c r="R79" s="295" t="s">
        <v>595</v>
      </c>
      <c r="S79" s="295"/>
      <c r="T79" s="295" t="s">
        <v>111</v>
      </c>
      <c r="U79" s="285"/>
      <c r="V79" s="296" t="s">
        <v>111</v>
      </c>
      <c r="W79" s="295"/>
      <c r="X79" s="296" t="s">
        <v>595</v>
      </c>
      <c r="Y79" s="294"/>
      <c r="Z79" s="297">
        <v>6</v>
      </c>
      <c r="AA79" s="294"/>
      <c r="AB79" s="296" t="s">
        <v>111</v>
      </c>
    </row>
    <row r="80" spans="2:28" ht="12.75" customHeight="1">
      <c r="B80" s="311" t="s">
        <v>217</v>
      </c>
      <c r="C80" s="292"/>
      <c r="D80" s="310" t="s">
        <v>218</v>
      </c>
      <c r="E80" s="292"/>
      <c r="F80" s="305">
        <v>8</v>
      </c>
      <c r="G80" s="292"/>
      <c r="H80" s="305">
        <v>8</v>
      </c>
      <c r="I80" s="300"/>
      <c r="J80" s="306">
        <v>5</v>
      </c>
      <c r="K80" s="294"/>
      <c r="L80" s="306">
        <v>6</v>
      </c>
      <c r="M80" s="294"/>
      <c r="N80" s="308" t="s">
        <v>595</v>
      </c>
      <c r="O80" s="295"/>
      <c r="P80" s="308" t="s">
        <v>595</v>
      </c>
      <c r="Q80" s="295"/>
      <c r="R80" s="308" t="s">
        <v>595</v>
      </c>
      <c r="S80" s="295"/>
      <c r="T80" s="308" t="s">
        <v>595</v>
      </c>
      <c r="U80" s="285"/>
      <c r="V80" s="309" t="s">
        <v>595</v>
      </c>
      <c r="W80" s="295"/>
      <c r="X80" s="309" t="s">
        <v>595</v>
      </c>
      <c r="Y80" s="294"/>
      <c r="Z80" s="307" t="s">
        <v>595</v>
      </c>
      <c r="AA80" s="294"/>
      <c r="AB80" s="309" t="s">
        <v>595</v>
      </c>
    </row>
    <row r="81" spans="2:28" s="260" customFormat="1" ht="12.75" customHeight="1">
      <c r="B81" s="298" t="s">
        <v>219</v>
      </c>
      <c r="C81" s="292"/>
      <c r="D81" s="299" t="s">
        <v>220</v>
      </c>
      <c r="E81" s="292"/>
      <c r="F81" s="299">
        <v>8</v>
      </c>
      <c r="G81" s="292"/>
      <c r="H81" s="299">
        <v>8</v>
      </c>
      <c r="I81" s="300"/>
      <c r="J81" s="294">
        <v>4</v>
      </c>
      <c r="K81" s="294"/>
      <c r="L81" s="294">
        <v>4</v>
      </c>
      <c r="M81" s="294"/>
      <c r="N81" s="295" t="s">
        <v>595</v>
      </c>
      <c r="O81" s="295"/>
      <c r="P81" s="295" t="s">
        <v>595</v>
      </c>
      <c r="Q81" s="295"/>
      <c r="R81" s="295" t="s">
        <v>111</v>
      </c>
      <c r="S81" s="295"/>
      <c r="T81" s="295" t="s">
        <v>111</v>
      </c>
      <c r="U81" s="285"/>
      <c r="V81" s="296" t="s">
        <v>111</v>
      </c>
      <c r="W81" s="295"/>
      <c r="X81" s="296" t="s">
        <v>595</v>
      </c>
      <c r="Y81" s="294"/>
      <c r="Z81" s="297">
        <v>6</v>
      </c>
      <c r="AA81" s="294"/>
      <c r="AB81" s="296" t="s">
        <v>111</v>
      </c>
    </row>
    <row r="82" spans="2:28" ht="12.75" customHeight="1">
      <c r="B82" s="311" t="s">
        <v>221</v>
      </c>
      <c r="C82" s="292"/>
      <c r="D82" s="310" t="s">
        <v>222</v>
      </c>
      <c r="E82" s="292"/>
      <c r="F82" s="305">
        <v>3</v>
      </c>
      <c r="G82" s="292"/>
      <c r="H82" s="305">
        <v>3</v>
      </c>
      <c r="I82" s="300"/>
      <c r="J82" s="306">
        <v>1</v>
      </c>
      <c r="K82" s="294"/>
      <c r="L82" s="306">
        <v>1</v>
      </c>
      <c r="M82" s="294"/>
      <c r="N82" s="308" t="s">
        <v>595</v>
      </c>
      <c r="O82" s="295"/>
      <c r="P82" s="308" t="s">
        <v>595</v>
      </c>
      <c r="Q82" s="295"/>
      <c r="R82" s="308" t="s">
        <v>111</v>
      </c>
      <c r="S82" s="295"/>
      <c r="T82" s="308" t="s">
        <v>111</v>
      </c>
      <c r="U82" s="285"/>
      <c r="V82" s="309" t="s">
        <v>111</v>
      </c>
      <c r="W82" s="295"/>
      <c r="X82" s="309" t="s">
        <v>111</v>
      </c>
      <c r="Y82" s="294"/>
      <c r="Z82" s="307">
        <v>4</v>
      </c>
      <c r="AA82" s="294"/>
      <c r="AB82" s="309" t="s">
        <v>111</v>
      </c>
    </row>
    <row r="83" spans="2:28" s="260" customFormat="1" ht="12.75" customHeight="1">
      <c r="B83" s="298" t="s">
        <v>223</v>
      </c>
      <c r="C83" s="292"/>
      <c r="D83" s="299" t="s">
        <v>224</v>
      </c>
      <c r="E83" s="292"/>
      <c r="F83" s="299">
        <v>0</v>
      </c>
      <c r="G83" s="292"/>
      <c r="H83" s="299">
        <v>0</v>
      </c>
      <c r="I83" s="300"/>
      <c r="J83" s="294" t="s">
        <v>764</v>
      </c>
      <c r="K83" s="294"/>
      <c r="L83" s="294" t="s">
        <v>764</v>
      </c>
      <c r="M83" s="294"/>
      <c r="N83" s="295" t="s">
        <v>111</v>
      </c>
      <c r="O83" s="295"/>
      <c r="P83" s="295" t="s">
        <v>111</v>
      </c>
      <c r="Q83" s="295"/>
      <c r="R83" s="295" t="s">
        <v>111</v>
      </c>
      <c r="S83" s="295"/>
      <c r="T83" s="295" t="s">
        <v>111</v>
      </c>
      <c r="U83" s="285"/>
      <c r="V83" s="296" t="s">
        <v>111</v>
      </c>
      <c r="W83" s="295"/>
      <c r="X83" s="296" t="s">
        <v>111</v>
      </c>
      <c r="Y83" s="294"/>
      <c r="Z83" s="297">
        <v>3</v>
      </c>
      <c r="AA83" s="294"/>
      <c r="AB83" s="296" t="s">
        <v>111</v>
      </c>
    </row>
    <row r="84" spans="2:28" ht="12.75" customHeight="1">
      <c r="B84" s="311" t="s">
        <v>225</v>
      </c>
      <c r="C84" s="292"/>
      <c r="D84" s="310" t="s">
        <v>226</v>
      </c>
      <c r="E84" s="292"/>
      <c r="F84" s="305">
        <v>8</v>
      </c>
      <c r="G84" s="292"/>
      <c r="H84" s="305">
        <v>8</v>
      </c>
      <c r="I84" s="300"/>
      <c r="J84" s="306">
        <v>4</v>
      </c>
      <c r="K84" s="294"/>
      <c r="L84" s="306">
        <v>4</v>
      </c>
      <c r="M84" s="294"/>
      <c r="N84" s="308" t="s">
        <v>595</v>
      </c>
      <c r="O84" s="295"/>
      <c r="P84" s="308" t="s">
        <v>595</v>
      </c>
      <c r="Q84" s="295"/>
      <c r="R84" s="308" t="s">
        <v>595</v>
      </c>
      <c r="S84" s="295"/>
      <c r="T84" s="308" t="s">
        <v>595</v>
      </c>
      <c r="U84" s="285"/>
      <c r="V84" s="309" t="s">
        <v>111</v>
      </c>
      <c r="W84" s="295"/>
      <c r="X84" s="309" t="s">
        <v>595</v>
      </c>
      <c r="Y84" s="294"/>
      <c r="Z84" s="307">
        <v>7</v>
      </c>
      <c r="AA84" s="294"/>
      <c r="AB84" s="309" t="s">
        <v>595</v>
      </c>
    </row>
    <row r="85" spans="2:28" s="260" customFormat="1" ht="12.75" customHeight="1">
      <c r="B85" s="298" t="s">
        <v>227</v>
      </c>
      <c r="C85" s="292"/>
      <c r="D85" s="299" t="s">
        <v>228</v>
      </c>
      <c r="E85" s="292"/>
      <c r="F85" s="299">
        <v>8</v>
      </c>
      <c r="G85" s="292"/>
      <c r="H85" s="299">
        <v>8</v>
      </c>
      <c r="I85" s="300"/>
      <c r="J85" s="294">
        <v>3</v>
      </c>
      <c r="K85" s="294"/>
      <c r="L85" s="294">
        <v>4</v>
      </c>
      <c r="M85" s="294"/>
      <c r="N85" s="295" t="s">
        <v>595</v>
      </c>
      <c r="O85" s="295"/>
      <c r="P85" s="295" t="s">
        <v>595</v>
      </c>
      <c r="Q85" s="295"/>
      <c r="R85" s="295" t="s">
        <v>595</v>
      </c>
      <c r="S85" s="295"/>
      <c r="T85" s="295" t="s">
        <v>595</v>
      </c>
      <c r="U85" s="285"/>
      <c r="V85" s="296" t="s">
        <v>595</v>
      </c>
      <c r="W85" s="295"/>
      <c r="X85" s="296" t="s">
        <v>595</v>
      </c>
      <c r="Y85" s="294"/>
      <c r="Z85" s="297" t="s">
        <v>595</v>
      </c>
      <c r="AA85" s="294"/>
      <c r="AB85" s="296" t="s">
        <v>595</v>
      </c>
    </row>
    <row r="86" spans="2:28" ht="12.75" customHeight="1">
      <c r="B86" s="311" t="s">
        <v>229</v>
      </c>
      <c r="C86" s="292"/>
      <c r="D86" s="310" t="s">
        <v>230</v>
      </c>
      <c r="E86" s="292"/>
      <c r="F86" s="305">
        <v>8</v>
      </c>
      <c r="G86" s="292"/>
      <c r="H86" s="305">
        <v>8</v>
      </c>
      <c r="I86" s="300"/>
      <c r="J86" s="306">
        <v>3</v>
      </c>
      <c r="K86" s="294"/>
      <c r="L86" s="306">
        <v>4</v>
      </c>
      <c r="M86" s="294"/>
      <c r="N86" s="308" t="s">
        <v>595</v>
      </c>
      <c r="O86" s="295"/>
      <c r="P86" s="308" t="s">
        <v>595</v>
      </c>
      <c r="Q86" s="295"/>
      <c r="R86" s="308" t="s">
        <v>595</v>
      </c>
      <c r="S86" s="295"/>
      <c r="T86" s="308" t="s">
        <v>595</v>
      </c>
      <c r="U86" s="285"/>
      <c r="V86" s="309" t="s">
        <v>111</v>
      </c>
      <c r="W86" s="295"/>
      <c r="X86" s="309" t="s">
        <v>595</v>
      </c>
      <c r="Y86" s="294"/>
      <c r="Z86" s="307">
        <v>5</v>
      </c>
      <c r="AA86" s="294"/>
      <c r="AB86" s="309" t="s">
        <v>595</v>
      </c>
    </row>
    <row r="87" spans="2:28" s="260" customFormat="1" ht="12.75" customHeight="1">
      <c r="B87" s="298" t="s">
        <v>231</v>
      </c>
      <c r="C87" s="292"/>
      <c r="D87" s="299" t="s">
        <v>232</v>
      </c>
      <c r="E87" s="292"/>
      <c r="F87" s="299">
        <v>8</v>
      </c>
      <c r="G87" s="292"/>
      <c r="H87" s="299">
        <v>8</v>
      </c>
      <c r="I87" s="300"/>
      <c r="J87" s="294">
        <v>4</v>
      </c>
      <c r="K87" s="294"/>
      <c r="L87" s="294">
        <v>4</v>
      </c>
      <c r="M87" s="294"/>
      <c r="N87" s="295" t="s">
        <v>595</v>
      </c>
      <c r="O87" s="295"/>
      <c r="P87" s="295" t="s">
        <v>595</v>
      </c>
      <c r="Q87" s="295"/>
      <c r="R87" s="295" t="s">
        <v>595</v>
      </c>
      <c r="S87" s="295"/>
      <c r="T87" s="295" t="s">
        <v>111</v>
      </c>
      <c r="U87" s="285"/>
      <c r="V87" s="296" t="s">
        <v>111</v>
      </c>
      <c r="W87" s="295"/>
      <c r="X87" s="296" t="s">
        <v>595</v>
      </c>
      <c r="Y87" s="294"/>
      <c r="Z87" s="297">
        <v>6</v>
      </c>
      <c r="AA87" s="294"/>
      <c r="AB87" s="296" t="s">
        <v>595</v>
      </c>
    </row>
    <row r="88" spans="2:28" s="260" customFormat="1" ht="12.75" customHeight="1">
      <c r="B88" s="311" t="s">
        <v>731</v>
      </c>
      <c r="C88" s="292"/>
      <c r="D88" s="310" t="s">
        <v>732</v>
      </c>
      <c r="E88" s="292"/>
      <c r="F88" s="305">
        <v>8</v>
      </c>
      <c r="G88" s="292"/>
      <c r="H88" s="305">
        <v>8</v>
      </c>
      <c r="I88" s="300"/>
      <c r="J88" s="306">
        <v>3</v>
      </c>
      <c r="K88" s="294"/>
      <c r="L88" s="306">
        <v>3</v>
      </c>
      <c r="M88" s="294"/>
      <c r="N88" s="308" t="s">
        <v>595</v>
      </c>
      <c r="O88" s="295"/>
      <c r="P88" s="308" t="s">
        <v>595</v>
      </c>
      <c r="Q88" s="295"/>
      <c r="R88" s="308" t="s">
        <v>595</v>
      </c>
      <c r="S88" s="295"/>
      <c r="T88" s="308" t="s">
        <v>111</v>
      </c>
      <c r="U88" s="285"/>
      <c r="V88" s="309" t="s">
        <v>111</v>
      </c>
      <c r="W88" s="295"/>
      <c r="X88" s="309" t="s">
        <v>595</v>
      </c>
      <c r="Y88" s="294"/>
      <c r="Z88" s="307">
        <v>6</v>
      </c>
      <c r="AA88" s="294"/>
      <c r="AB88" s="309" t="s">
        <v>111</v>
      </c>
    </row>
    <row r="89" spans="2:28" s="260" customFormat="1" ht="12.75" customHeight="1">
      <c r="B89" s="437" t="s">
        <v>555</v>
      </c>
      <c r="C89" s="302"/>
      <c r="D89" s="438" t="s">
        <v>233</v>
      </c>
      <c r="E89" s="302"/>
      <c r="F89" s="438">
        <v>0</v>
      </c>
      <c r="G89" s="302"/>
      <c r="H89" s="438">
        <v>0</v>
      </c>
      <c r="I89" s="304"/>
      <c r="J89" s="439">
        <v>1</v>
      </c>
      <c r="K89" s="439"/>
      <c r="L89" s="439">
        <v>1</v>
      </c>
      <c r="M89" s="439"/>
      <c r="N89" s="440" t="s">
        <v>111</v>
      </c>
      <c r="O89" s="440"/>
      <c r="P89" s="440" t="s">
        <v>111</v>
      </c>
      <c r="Q89" s="440"/>
      <c r="R89" s="440" t="s">
        <v>111</v>
      </c>
      <c r="S89" s="440"/>
      <c r="T89" s="440" t="s">
        <v>111</v>
      </c>
      <c r="U89" s="285"/>
      <c r="V89" s="441" t="s">
        <v>111</v>
      </c>
      <c r="W89" s="440"/>
      <c r="X89" s="441" t="s">
        <v>111</v>
      </c>
      <c r="Y89" s="439"/>
      <c r="Z89" s="442">
        <v>3</v>
      </c>
      <c r="AA89" s="439"/>
      <c r="AB89" s="441" t="s">
        <v>111</v>
      </c>
    </row>
    <row r="90" spans="2:28" s="444" customFormat="1" ht="12.75" customHeight="1">
      <c r="B90" s="443" t="s">
        <v>1034</v>
      </c>
      <c r="C90" s="302"/>
      <c r="D90" s="567" t="s">
        <v>233</v>
      </c>
      <c r="E90" s="302"/>
      <c r="F90" s="580">
        <v>1</v>
      </c>
      <c r="G90" s="302"/>
      <c r="H90" s="580">
        <v>1</v>
      </c>
      <c r="I90" s="302"/>
      <c r="J90" s="567">
        <v>1</v>
      </c>
      <c r="K90" s="439"/>
      <c r="L90" s="567">
        <v>1</v>
      </c>
      <c r="M90" s="439"/>
      <c r="N90" s="566" t="s">
        <v>111</v>
      </c>
      <c r="O90" s="440"/>
      <c r="P90" s="566" t="s">
        <v>111</v>
      </c>
      <c r="Q90" s="440"/>
      <c r="R90" s="566" t="s">
        <v>111</v>
      </c>
      <c r="S90" s="440"/>
      <c r="T90" s="566" t="s">
        <v>111</v>
      </c>
      <c r="U90" s="440"/>
      <c r="V90" s="566" t="s">
        <v>111</v>
      </c>
      <c r="W90" s="440"/>
      <c r="X90" s="566" t="s">
        <v>111</v>
      </c>
      <c r="Y90" s="439"/>
      <c r="Z90" s="567">
        <v>3</v>
      </c>
      <c r="AA90" s="439"/>
      <c r="AB90" s="566" t="s">
        <v>111</v>
      </c>
    </row>
    <row r="91" spans="2:28" s="444" customFormat="1" ht="12.75" customHeight="1">
      <c r="B91" s="443" t="s">
        <v>1035</v>
      </c>
      <c r="C91" s="302"/>
      <c r="D91" s="567"/>
      <c r="E91" s="302"/>
      <c r="F91" s="580"/>
      <c r="G91" s="302"/>
      <c r="H91" s="580"/>
      <c r="I91" s="302"/>
      <c r="J91" s="567"/>
      <c r="K91" s="439"/>
      <c r="L91" s="567"/>
      <c r="M91" s="439"/>
      <c r="N91" s="566"/>
      <c r="O91" s="440"/>
      <c r="P91" s="566"/>
      <c r="Q91" s="440"/>
      <c r="R91" s="566"/>
      <c r="S91" s="440"/>
      <c r="T91" s="566"/>
      <c r="U91" s="440"/>
      <c r="V91" s="566"/>
      <c r="W91" s="440"/>
      <c r="X91" s="566"/>
      <c r="Y91" s="439"/>
      <c r="Z91" s="567"/>
      <c r="AA91" s="439"/>
      <c r="AB91" s="566"/>
    </row>
    <row r="92" spans="2:28" s="444" customFormat="1" ht="12.75" customHeight="1">
      <c r="B92" s="443" t="s">
        <v>1036</v>
      </c>
      <c r="C92" s="302"/>
      <c r="D92" s="567"/>
      <c r="E92" s="302"/>
      <c r="F92" s="580"/>
      <c r="G92" s="302"/>
      <c r="H92" s="580"/>
      <c r="I92" s="302"/>
      <c r="J92" s="567"/>
      <c r="K92" s="439"/>
      <c r="L92" s="567"/>
      <c r="M92" s="439"/>
      <c r="N92" s="566"/>
      <c r="O92" s="440"/>
      <c r="P92" s="566"/>
      <c r="Q92" s="440"/>
      <c r="R92" s="566"/>
      <c r="S92" s="440"/>
      <c r="T92" s="566"/>
      <c r="U92" s="440"/>
      <c r="V92" s="566"/>
      <c r="W92" s="440"/>
      <c r="X92" s="566"/>
      <c r="Y92" s="439"/>
      <c r="Z92" s="567"/>
      <c r="AA92" s="439"/>
      <c r="AB92" s="566"/>
    </row>
    <row r="93" spans="2:28" s="444" customFormat="1" ht="12.75" customHeight="1">
      <c r="B93" s="443" t="s">
        <v>1037</v>
      </c>
      <c r="C93" s="302"/>
      <c r="D93" s="567"/>
      <c r="E93" s="302"/>
      <c r="F93" s="580"/>
      <c r="G93" s="302"/>
      <c r="H93" s="580"/>
      <c r="I93" s="302"/>
      <c r="J93" s="567"/>
      <c r="K93" s="439"/>
      <c r="L93" s="567"/>
      <c r="M93" s="439"/>
      <c r="N93" s="566"/>
      <c r="O93" s="440"/>
      <c r="P93" s="566"/>
      <c r="Q93" s="440"/>
      <c r="R93" s="566"/>
      <c r="S93" s="440"/>
      <c r="T93" s="566"/>
      <c r="U93" s="440"/>
      <c r="V93" s="566"/>
      <c r="W93" s="440"/>
      <c r="X93" s="566"/>
      <c r="Y93" s="439"/>
      <c r="Z93" s="567"/>
      <c r="AA93" s="439"/>
      <c r="AB93" s="566"/>
    </row>
    <row r="94" spans="2:28" s="444" customFormat="1" ht="12.75" customHeight="1">
      <c r="B94" s="443" t="s">
        <v>1038</v>
      </c>
      <c r="C94" s="302"/>
      <c r="D94" s="567"/>
      <c r="E94" s="302"/>
      <c r="F94" s="580"/>
      <c r="G94" s="302"/>
      <c r="H94" s="580"/>
      <c r="I94" s="302"/>
      <c r="J94" s="567"/>
      <c r="K94" s="439"/>
      <c r="L94" s="567"/>
      <c r="M94" s="439"/>
      <c r="N94" s="566"/>
      <c r="O94" s="440"/>
      <c r="P94" s="566"/>
      <c r="Q94" s="440"/>
      <c r="R94" s="566"/>
      <c r="S94" s="440"/>
      <c r="T94" s="566"/>
      <c r="U94" s="440"/>
      <c r="V94" s="566"/>
      <c r="W94" s="440"/>
      <c r="X94" s="566"/>
      <c r="Y94" s="439"/>
      <c r="Z94" s="567"/>
      <c r="AA94" s="439"/>
      <c r="AB94" s="566"/>
    </row>
    <row r="95" spans="2:28" s="444" customFormat="1" ht="12.75" customHeight="1">
      <c r="B95" s="443" t="s">
        <v>1039</v>
      </c>
      <c r="C95" s="302"/>
      <c r="D95" s="567"/>
      <c r="E95" s="302"/>
      <c r="F95" s="580"/>
      <c r="G95" s="302"/>
      <c r="H95" s="580"/>
      <c r="I95" s="302"/>
      <c r="J95" s="567"/>
      <c r="K95" s="439"/>
      <c r="L95" s="567"/>
      <c r="M95" s="439"/>
      <c r="N95" s="566"/>
      <c r="O95" s="440"/>
      <c r="P95" s="566"/>
      <c r="Q95" s="440"/>
      <c r="R95" s="566"/>
      <c r="S95" s="440"/>
      <c r="T95" s="566"/>
      <c r="U95" s="440"/>
      <c r="V95" s="566"/>
      <c r="W95" s="440"/>
      <c r="X95" s="566"/>
      <c r="Y95" s="439"/>
      <c r="Z95" s="567"/>
      <c r="AA95" s="439"/>
      <c r="AB95" s="566"/>
    </row>
    <row r="96" spans="2:28" s="444" customFormat="1" ht="12.75" customHeight="1">
      <c r="B96" s="443" t="s">
        <v>1040</v>
      </c>
      <c r="C96" s="302"/>
      <c r="D96" s="567"/>
      <c r="E96" s="302"/>
      <c r="F96" s="580"/>
      <c r="G96" s="302"/>
      <c r="H96" s="580"/>
      <c r="I96" s="302"/>
      <c r="J96" s="567"/>
      <c r="K96" s="439"/>
      <c r="L96" s="567"/>
      <c r="M96" s="439"/>
      <c r="N96" s="566"/>
      <c r="O96" s="440"/>
      <c r="P96" s="566"/>
      <c r="Q96" s="440"/>
      <c r="R96" s="566"/>
      <c r="S96" s="440"/>
      <c r="T96" s="566"/>
      <c r="U96" s="440"/>
      <c r="V96" s="566"/>
      <c r="W96" s="440"/>
      <c r="X96" s="566"/>
      <c r="Y96" s="439"/>
      <c r="Z96" s="567"/>
      <c r="AA96" s="439"/>
      <c r="AB96" s="566"/>
    </row>
    <row r="97" spans="2:28" s="444" customFormat="1" ht="12.75" customHeight="1">
      <c r="B97" s="443" t="s">
        <v>1041</v>
      </c>
      <c r="C97" s="302"/>
      <c r="D97" s="567"/>
      <c r="E97" s="302"/>
      <c r="F97" s="580"/>
      <c r="G97" s="302"/>
      <c r="H97" s="580"/>
      <c r="I97" s="302"/>
      <c r="J97" s="567"/>
      <c r="K97" s="439"/>
      <c r="L97" s="567"/>
      <c r="M97" s="439"/>
      <c r="N97" s="566"/>
      <c r="O97" s="440"/>
      <c r="P97" s="566"/>
      <c r="Q97" s="440"/>
      <c r="R97" s="566"/>
      <c r="S97" s="440"/>
      <c r="T97" s="566"/>
      <c r="U97" s="440"/>
      <c r="V97" s="566"/>
      <c r="W97" s="440"/>
      <c r="X97" s="566"/>
      <c r="Y97" s="439"/>
      <c r="Z97" s="567"/>
      <c r="AA97" s="439"/>
      <c r="AB97" s="566"/>
    </row>
    <row r="98" spans="2:28" s="444" customFormat="1" ht="12.75" customHeight="1">
      <c r="B98" s="443" t="s">
        <v>1042</v>
      </c>
      <c r="C98" s="302"/>
      <c r="D98" s="567"/>
      <c r="E98" s="302"/>
      <c r="F98" s="580"/>
      <c r="G98" s="302"/>
      <c r="H98" s="580"/>
      <c r="I98" s="302"/>
      <c r="J98" s="567"/>
      <c r="K98" s="439"/>
      <c r="L98" s="567"/>
      <c r="M98" s="439"/>
      <c r="N98" s="566"/>
      <c r="O98" s="440"/>
      <c r="P98" s="566"/>
      <c r="Q98" s="440"/>
      <c r="R98" s="566"/>
      <c r="S98" s="440"/>
      <c r="T98" s="566"/>
      <c r="U98" s="440"/>
      <c r="V98" s="566"/>
      <c r="W98" s="440"/>
      <c r="X98" s="566"/>
      <c r="Y98" s="439"/>
      <c r="Z98" s="567"/>
      <c r="AA98" s="439"/>
      <c r="AB98" s="566"/>
    </row>
    <row r="99" spans="2:28" s="444" customFormat="1" ht="12.75" customHeight="1">
      <c r="B99" s="443" t="s">
        <v>1043</v>
      </c>
      <c r="C99" s="302"/>
      <c r="D99" s="567"/>
      <c r="E99" s="302"/>
      <c r="F99" s="580"/>
      <c r="G99" s="302"/>
      <c r="H99" s="580"/>
      <c r="I99" s="302"/>
      <c r="J99" s="567"/>
      <c r="K99" s="439"/>
      <c r="L99" s="567"/>
      <c r="M99" s="439"/>
      <c r="N99" s="566"/>
      <c r="O99" s="440"/>
      <c r="P99" s="566"/>
      <c r="Q99" s="440"/>
      <c r="R99" s="566"/>
      <c r="S99" s="440"/>
      <c r="T99" s="566"/>
      <c r="U99" s="440"/>
      <c r="V99" s="566"/>
      <c r="W99" s="440"/>
      <c r="X99" s="566"/>
      <c r="Y99" s="439"/>
      <c r="Z99" s="567"/>
      <c r="AA99" s="439"/>
      <c r="AB99" s="566"/>
    </row>
    <row r="100" spans="2:28" s="444" customFormat="1" ht="12.75" customHeight="1">
      <c r="B100" s="443" t="s">
        <v>1044</v>
      </c>
      <c r="C100" s="302"/>
      <c r="D100" s="567"/>
      <c r="E100" s="302"/>
      <c r="F100" s="580"/>
      <c r="G100" s="302"/>
      <c r="H100" s="580"/>
      <c r="I100" s="302"/>
      <c r="J100" s="567"/>
      <c r="K100" s="439"/>
      <c r="L100" s="567"/>
      <c r="M100" s="439"/>
      <c r="N100" s="566"/>
      <c r="O100" s="440"/>
      <c r="P100" s="566"/>
      <c r="Q100" s="440"/>
      <c r="R100" s="566"/>
      <c r="S100" s="440"/>
      <c r="T100" s="566"/>
      <c r="U100" s="440"/>
      <c r="V100" s="566"/>
      <c r="W100" s="440"/>
      <c r="X100" s="566"/>
      <c r="Y100" s="439"/>
      <c r="Z100" s="567"/>
      <c r="AA100" s="439"/>
      <c r="AB100" s="566"/>
    </row>
    <row r="101" spans="2:28" s="444" customFormat="1" ht="12.75" customHeight="1">
      <c r="B101" s="443" t="s">
        <v>1045</v>
      </c>
      <c r="C101" s="302"/>
      <c r="D101" s="567"/>
      <c r="E101" s="302"/>
      <c r="F101" s="580"/>
      <c r="G101" s="302"/>
      <c r="H101" s="580"/>
      <c r="I101" s="302"/>
      <c r="J101" s="567"/>
      <c r="K101" s="439"/>
      <c r="L101" s="567"/>
      <c r="M101" s="439"/>
      <c r="N101" s="566"/>
      <c r="O101" s="440"/>
      <c r="P101" s="566"/>
      <c r="Q101" s="440"/>
      <c r="R101" s="566"/>
      <c r="S101" s="440"/>
      <c r="T101" s="566"/>
      <c r="U101" s="440"/>
      <c r="V101" s="566"/>
      <c r="W101" s="440"/>
      <c r="X101" s="566"/>
      <c r="Y101" s="439"/>
      <c r="Z101" s="567"/>
      <c r="AA101" s="439"/>
      <c r="AB101" s="566"/>
    </row>
    <row r="102" spans="2:28" s="444" customFormat="1" ht="12.75" customHeight="1">
      <c r="B102" s="443" t="s">
        <v>1046</v>
      </c>
      <c r="C102" s="302"/>
      <c r="D102" s="567"/>
      <c r="E102" s="302"/>
      <c r="F102" s="580"/>
      <c r="G102" s="302"/>
      <c r="H102" s="580"/>
      <c r="I102" s="302"/>
      <c r="J102" s="567"/>
      <c r="K102" s="439"/>
      <c r="L102" s="567"/>
      <c r="M102" s="439"/>
      <c r="N102" s="566"/>
      <c r="O102" s="440"/>
      <c r="P102" s="566"/>
      <c r="Q102" s="440"/>
      <c r="R102" s="566"/>
      <c r="S102" s="440"/>
      <c r="T102" s="566"/>
      <c r="U102" s="440"/>
      <c r="V102" s="566"/>
      <c r="W102" s="440"/>
      <c r="X102" s="566"/>
      <c r="Y102" s="439"/>
      <c r="Z102" s="567"/>
      <c r="AA102" s="439"/>
      <c r="AB102" s="566"/>
    </row>
    <row r="103" spans="2:28" s="444" customFormat="1" ht="12.75" customHeight="1">
      <c r="B103" s="443" t="s">
        <v>1047</v>
      </c>
      <c r="C103" s="302"/>
      <c r="D103" s="567"/>
      <c r="E103" s="302"/>
      <c r="F103" s="580"/>
      <c r="G103" s="302"/>
      <c r="H103" s="580"/>
      <c r="I103" s="302"/>
      <c r="J103" s="567"/>
      <c r="K103" s="439"/>
      <c r="L103" s="567"/>
      <c r="M103" s="439"/>
      <c r="N103" s="566"/>
      <c r="O103" s="440"/>
      <c r="P103" s="566"/>
      <c r="Q103" s="440"/>
      <c r="R103" s="566"/>
      <c r="S103" s="440"/>
      <c r="T103" s="566"/>
      <c r="U103" s="440"/>
      <c r="V103" s="566"/>
      <c r="W103" s="440"/>
      <c r="X103" s="566"/>
      <c r="Y103" s="439"/>
      <c r="Z103" s="567"/>
      <c r="AA103" s="439"/>
      <c r="AB103" s="566"/>
    </row>
    <row r="104" spans="2:28" s="444" customFormat="1" ht="12.75" customHeight="1">
      <c r="B104" s="443" t="s">
        <v>1048</v>
      </c>
      <c r="C104" s="302"/>
      <c r="D104" s="567"/>
      <c r="E104" s="302"/>
      <c r="F104" s="580"/>
      <c r="G104" s="302"/>
      <c r="H104" s="580"/>
      <c r="I104" s="302"/>
      <c r="J104" s="567"/>
      <c r="K104" s="439"/>
      <c r="L104" s="567"/>
      <c r="M104" s="439"/>
      <c r="N104" s="566"/>
      <c r="O104" s="440"/>
      <c r="P104" s="566"/>
      <c r="Q104" s="440"/>
      <c r="R104" s="566"/>
      <c r="S104" s="440"/>
      <c r="T104" s="566"/>
      <c r="U104" s="440"/>
      <c r="V104" s="566"/>
      <c r="W104" s="440"/>
      <c r="X104" s="566"/>
      <c r="Y104" s="439"/>
      <c r="Z104" s="567"/>
      <c r="AA104" s="439"/>
      <c r="AB104" s="566"/>
    </row>
    <row r="105" spans="2:28" s="444" customFormat="1" ht="12.75" customHeight="1">
      <c r="B105" s="443" t="s">
        <v>1049</v>
      </c>
      <c r="C105" s="302"/>
      <c r="D105" s="567"/>
      <c r="E105" s="302"/>
      <c r="F105" s="580"/>
      <c r="G105" s="302"/>
      <c r="H105" s="580"/>
      <c r="I105" s="302"/>
      <c r="J105" s="567"/>
      <c r="K105" s="439"/>
      <c r="L105" s="567"/>
      <c r="M105" s="439"/>
      <c r="N105" s="566"/>
      <c r="O105" s="440"/>
      <c r="P105" s="566"/>
      <c r="Q105" s="440"/>
      <c r="R105" s="566"/>
      <c r="S105" s="440"/>
      <c r="T105" s="566"/>
      <c r="U105" s="440"/>
      <c r="V105" s="566"/>
      <c r="W105" s="440"/>
      <c r="X105" s="566"/>
      <c r="Y105" s="439"/>
      <c r="Z105" s="567"/>
      <c r="AA105" s="439"/>
      <c r="AB105" s="566"/>
    </row>
    <row r="106" spans="2:28" s="444" customFormat="1" ht="12.75" customHeight="1">
      <c r="B106" s="443" t="s">
        <v>1050</v>
      </c>
      <c r="C106" s="302"/>
      <c r="D106" s="567"/>
      <c r="E106" s="302"/>
      <c r="F106" s="580"/>
      <c r="G106" s="302"/>
      <c r="H106" s="580"/>
      <c r="I106" s="302"/>
      <c r="J106" s="567"/>
      <c r="K106" s="439"/>
      <c r="L106" s="567"/>
      <c r="M106" s="439"/>
      <c r="N106" s="566"/>
      <c r="O106" s="440"/>
      <c r="P106" s="566"/>
      <c r="Q106" s="440"/>
      <c r="R106" s="566"/>
      <c r="S106" s="440"/>
      <c r="T106" s="566"/>
      <c r="U106" s="440"/>
      <c r="V106" s="566"/>
      <c r="W106" s="440"/>
      <c r="X106" s="566"/>
      <c r="Y106" s="439"/>
      <c r="Z106" s="567"/>
      <c r="AA106" s="439"/>
      <c r="AB106" s="566"/>
    </row>
    <row r="107" spans="2:28" s="444" customFormat="1" ht="12.75" customHeight="1">
      <c r="B107" s="443" t="s">
        <v>1051</v>
      </c>
      <c r="C107" s="302"/>
      <c r="D107" s="567"/>
      <c r="E107" s="302"/>
      <c r="F107" s="580"/>
      <c r="G107" s="302"/>
      <c r="H107" s="580"/>
      <c r="I107" s="302"/>
      <c r="J107" s="567"/>
      <c r="K107" s="439"/>
      <c r="L107" s="567"/>
      <c r="M107" s="439"/>
      <c r="N107" s="566"/>
      <c r="O107" s="440"/>
      <c r="P107" s="566"/>
      <c r="Q107" s="440"/>
      <c r="R107" s="566"/>
      <c r="S107" s="440"/>
      <c r="T107" s="566"/>
      <c r="U107" s="440"/>
      <c r="V107" s="566"/>
      <c r="W107" s="440"/>
      <c r="X107" s="566"/>
      <c r="Y107" s="439"/>
      <c r="Z107" s="567"/>
      <c r="AA107" s="439"/>
      <c r="AB107" s="566"/>
    </row>
    <row r="108" spans="2:28" s="444" customFormat="1" ht="12.75" customHeight="1">
      <c r="B108" s="443" t="s">
        <v>1052</v>
      </c>
      <c r="C108" s="302"/>
      <c r="D108" s="567"/>
      <c r="E108" s="302"/>
      <c r="F108" s="580"/>
      <c r="G108" s="302"/>
      <c r="H108" s="580"/>
      <c r="I108" s="302"/>
      <c r="J108" s="567"/>
      <c r="K108" s="439"/>
      <c r="L108" s="567"/>
      <c r="M108" s="439"/>
      <c r="N108" s="566"/>
      <c r="O108" s="440"/>
      <c r="P108" s="566"/>
      <c r="Q108" s="440"/>
      <c r="R108" s="566"/>
      <c r="S108" s="440"/>
      <c r="T108" s="566"/>
      <c r="U108" s="440"/>
      <c r="V108" s="566"/>
      <c r="W108" s="440"/>
      <c r="X108" s="566"/>
      <c r="Y108" s="439"/>
      <c r="Z108" s="567"/>
      <c r="AA108" s="439"/>
      <c r="AB108" s="566"/>
    </row>
    <row r="109" spans="2:28" s="444" customFormat="1" ht="12.75" customHeight="1">
      <c r="B109" s="443" t="s">
        <v>1053</v>
      </c>
      <c r="C109" s="302"/>
      <c r="D109" s="567"/>
      <c r="E109" s="302"/>
      <c r="F109" s="580"/>
      <c r="G109" s="302"/>
      <c r="H109" s="580"/>
      <c r="I109" s="302"/>
      <c r="J109" s="567"/>
      <c r="K109" s="439"/>
      <c r="L109" s="567"/>
      <c r="M109" s="439"/>
      <c r="N109" s="566"/>
      <c r="O109" s="440"/>
      <c r="P109" s="566"/>
      <c r="Q109" s="440"/>
      <c r="R109" s="566"/>
      <c r="S109" s="440"/>
      <c r="T109" s="566"/>
      <c r="U109" s="440"/>
      <c r="V109" s="566"/>
      <c r="W109" s="440"/>
      <c r="X109" s="566"/>
      <c r="Y109" s="439"/>
      <c r="Z109" s="567"/>
      <c r="AA109" s="439"/>
      <c r="AB109" s="566"/>
    </row>
    <row r="110" spans="2:28" s="444" customFormat="1" ht="12.75" customHeight="1">
      <c r="B110" s="443" t="s">
        <v>1054</v>
      </c>
      <c r="C110" s="302"/>
      <c r="D110" s="567"/>
      <c r="E110" s="302"/>
      <c r="F110" s="580"/>
      <c r="G110" s="302"/>
      <c r="H110" s="580"/>
      <c r="I110" s="302"/>
      <c r="J110" s="567"/>
      <c r="K110" s="439"/>
      <c r="L110" s="567"/>
      <c r="M110" s="439"/>
      <c r="N110" s="566"/>
      <c r="O110" s="440"/>
      <c r="P110" s="566"/>
      <c r="Q110" s="440"/>
      <c r="R110" s="566"/>
      <c r="S110" s="440"/>
      <c r="T110" s="566"/>
      <c r="U110" s="440"/>
      <c r="V110" s="566"/>
      <c r="W110" s="440"/>
      <c r="X110" s="566"/>
      <c r="Y110" s="439"/>
      <c r="Z110" s="567"/>
      <c r="AA110" s="439"/>
      <c r="AB110" s="566"/>
    </row>
    <row r="111" spans="2:28" s="444" customFormat="1" ht="12.75" customHeight="1">
      <c r="B111" s="443" t="s">
        <v>1055</v>
      </c>
      <c r="C111" s="302"/>
      <c r="D111" s="567"/>
      <c r="E111" s="302"/>
      <c r="F111" s="580"/>
      <c r="G111" s="302"/>
      <c r="H111" s="580"/>
      <c r="I111" s="302"/>
      <c r="J111" s="567"/>
      <c r="K111" s="439"/>
      <c r="L111" s="567"/>
      <c r="M111" s="439"/>
      <c r="N111" s="566"/>
      <c r="O111" s="440"/>
      <c r="P111" s="566"/>
      <c r="Q111" s="440"/>
      <c r="R111" s="566"/>
      <c r="S111" s="440"/>
      <c r="T111" s="566"/>
      <c r="U111" s="440"/>
      <c r="V111" s="566"/>
      <c r="W111" s="440"/>
      <c r="X111" s="566"/>
      <c r="Y111" s="439"/>
      <c r="Z111" s="567"/>
      <c r="AA111" s="439"/>
      <c r="AB111" s="566"/>
    </row>
    <row r="112" spans="2:28" s="444" customFormat="1" ht="12.75" customHeight="1">
      <c r="B112" s="443" t="s">
        <v>1056</v>
      </c>
      <c r="C112" s="302"/>
      <c r="D112" s="567"/>
      <c r="E112" s="302"/>
      <c r="F112" s="580"/>
      <c r="G112" s="302"/>
      <c r="H112" s="580"/>
      <c r="I112" s="302"/>
      <c r="J112" s="567"/>
      <c r="K112" s="439"/>
      <c r="L112" s="567"/>
      <c r="M112" s="439"/>
      <c r="N112" s="566"/>
      <c r="O112" s="440"/>
      <c r="P112" s="566"/>
      <c r="Q112" s="440"/>
      <c r="R112" s="566"/>
      <c r="S112" s="440"/>
      <c r="T112" s="566"/>
      <c r="U112" s="440"/>
      <c r="V112" s="566"/>
      <c r="W112" s="440"/>
      <c r="X112" s="566"/>
      <c r="Y112" s="439"/>
      <c r="Z112" s="567"/>
      <c r="AA112" s="439"/>
      <c r="AB112" s="566"/>
    </row>
    <row r="113" spans="2:28" s="444" customFormat="1" ht="12.75" customHeight="1">
      <c r="B113" s="443" t="s">
        <v>1057</v>
      </c>
      <c r="C113" s="302"/>
      <c r="D113" s="567"/>
      <c r="E113" s="302"/>
      <c r="F113" s="580"/>
      <c r="G113" s="302"/>
      <c r="H113" s="580"/>
      <c r="I113" s="302"/>
      <c r="J113" s="567"/>
      <c r="K113" s="439"/>
      <c r="L113" s="567"/>
      <c r="M113" s="439"/>
      <c r="N113" s="566"/>
      <c r="O113" s="440"/>
      <c r="P113" s="566"/>
      <c r="Q113" s="440"/>
      <c r="R113" s="566"/>
      <c r="S113" s="440"/>
      <c r="T113" s="566"/>
      <c r="U113" s="440"/>
      <c r="V113" s="566"/>
      <c r="W113" s="440"/>
      <c r="X113" s="566"/>
      <c r="Y113" s="439"/>
      <c r="Z113" s="567"/>
      <c r="AA113" s="439"/>
      <c r="AB113" s="566"/>
    </row>
    <row r="114" spans="2:28" s="444" customFormat="1" ht="12.75" customHeight="1">
      <c r="B114" s="443" t="s">
        <v>1058</v>
      </c>
      <c r="C114" s="302"/>
      <c r="D114" s="567"/>
      <c r="E114" s="302"/>
      <c r="F114" s="580"/>
      <c r="G114" s="302"/>
      <c r="H114" s="580"/>
      <c r="I114" s="302"/>
      <c r="J114" s="567"/>
      <c r="K114" s="439"/>
      <c r="L114" s="567"/>
      <c r="M114" s="439"/>
      <c r="N114" s="566"/>
      <c r="O114" s="440"/>
      <c r="P114" s="566"/>
      <c r="Q114" s="440"/>
      <c r="R114" s="566"/>
      <c r="S114" s="440"/>
      <c r="T114" s="566"/>
      <c r="U114" s="440"/>
      <c r="V114" s="566"/>
      <c r="W114" s="440"/>
      <c r="X114" s="566"/>
      <c r="Y114" s="439"/>
      <c r="Z114" s="567"/>
      <c r="AA114" s="439"/>
      <c r="AB114" s="566"/>
    </row>
    <row r="115" spans="2:28" s="444" customFormat="1" ht="12.75" customHeight="1">
      <c r="B115" s="443" t="s">
        <v>1059</v>
      </c>
      <c r="C115" s="302"/>
      <c r="D115" s="567"/>
      <c r="E115" s="302"/>
      <c r="F115" s="580"/>
      <c r="G115" s="302"/>
      <c r="H115" s="580"/>
      <c r="I115" s="302"/>
      <c r="J115" s="567"/>
      <c r="K115" s="439"/>
      <c r="L115" s="567"/>
      <c r="M115" s="439"/>
      <c r="N115" s="566"/>
      <c r="O115" s="440"/>
      <c r="P115" s="566"/>
      <c r="Q115" s="440"/>
      <c r="R115" s="566"/>
      <c r="S115" s="440"/>
      <c r="T115" s="566"/>
      <c r="U115" s="440"/>
      <c r="V115" s="566"/>
      <c r="W115" s="440"/>
      <c r="X115" s="566"/>
      <c r="Y115" s="439"/>
      <c r="Z115" s="567"/>
      <c r="AA115" s="439"/>
      <c r="AB115" s="566"/>
    </row>
    <row r="116" spans="2:28" s="444" customFormat="1" ht="12.75" customHeight="1">
      <c r="B116" s="443" t="s">
        <v>1060</v>
      </c>
      <c r="C116" s="302"/>
      <c r="D116" s="567"/>
      <c r="E116" s="302"/>
      <c r="F116" s="580"/>
      <c r="G116" s="302"/>
      <c r="H116" s="580"/>
      <c r="I116" s="302"/>
      <c r="J116" s="567"/>
      <c r="K116" s="439"/>
      <c r="L116" s="567"/>
      <c r="M116" s="439"/>
      <c r="N116" s="566"/>
      <c r="O116" s="440"/>
      <c r="P116" s="566"/>
      <c r="Q116" s="440"/>
      <c r="R116" s="566"/>
      <c r="S116" s="440"/>
      <c r="T116" s="566"/>
      <c r="U116" s="440"/>
      <c r="V116" s="566"/>
      <c r="W116" s="440"/>
      <c r="X116" s="566"/>
      <c r="Y116" s="439"/>
      <c r="Z116" s="567"/>
      <c r="AA116" s="439"/>
      <c r="AB116" s="566"/>
    </row>
    <row r="117" spans="2:28" s="444" customFormat="1" ht="12.75" customHeight="1">
      <c r="B117" s="443" t="s">
        <v>1061</v>
      </c>
      <c r="C117" s="302"/>
      <c r="D117" s="567"/>
      <c r="E117" s="302"/>
      <c r="F117" s="580"/>
      <c r="G117" s="302"/>
      <c r="H117" s="580"/>
      <c r="I117" s="302"/>
      <c r="J117" s="567"/>
      <c r="K117" s="439"/>
      <c r="L117" s="567"/>
      <c r="M117" s="439"/>
      <c r="N117" s="566"/>
      <c r="O117" s="440"/>
      <c r="P117" s="566"/>
      <c r="Q117" s="440"/>
      <c r="R117" s="566"/>
      <c r="S117" s="440"/>
      <c r="T117" s="566"/>
      <c r="U117" s="440"/>
      <c r="V117" s="566"/>
      <c r="W117" s="440"/>
      <c r="X117" s="566"/>
      <c r="Y117" s="439"/>
      <c r="Z117" s="567"/>
      <c r="AA117" s="439"/>
      <c r="AB117" s="566"/>
    </row>
    <row r="118" spans="2:28" s="444" customFormat="1" ht="12.75" customHeight="1">
      <c r="B118" s="443" t="s">
        <v>1062</v>
      </c>
      <c r="C118" s="302"/>
      <c r="D118" s="567"/>
      <c r="E118" s="302"/>
      <c r="F118" s="580"/>
      <c r="G118" s="302"/>
      <c r="H118" s="580"/>
      <c r="I118" s="302"/>
      <c r="J118" s="567"/>
      <c r="K118" s="439"/>
      <c r="L118" s="567"/>
      <c r="M118" s="439"/>
      <c r="N118" s="566"/>
      <c r="O118" s="440"/>
      <c r="P118" s="566"/>
      <c r="Q118" s="440"/>
      <c r="R118" s="566"/>
      <c r="S118" s="440"/>
      <c r="T118" s="566"/>
      <c r="U118" s="440"/>
      <c r="V118" s="566"/>
      <c r="W118" s="440"/>
      <c r="X118" s="566"/>
      <c r="Y118" s="439"/>
      <c r="Z118" s="567"/>
      <c r="AA118" s="439"/>
      <c r="AB118" s="566"/>
    </row>
    <row r="119" spans="2:28" ht="12.75" customHeight="1">
      <c r="B119" s="291" t="s">
        <v>234</v>
      </c>
      <c r="C119" s="292"/>
      <c r="D119" s="293" t="s">
        <v>235</v>
      </c>
      <c r="E119" s="292"/>
      <c r="F119" s="293">
        <v>8</v>
      </c>
      <c r="G119" s="292"/>
      <c r="H119" s="293">
        <v>8</v>
      </c>
      <c r="I119" s="300"/>
      <c r="J119" s="294">
        <v>2</v>
      </c>
      <c r="K119" s="294"/>
      <c r="L119" s="294">
        <v>3</v>
      </c>
      <c r="M119" s="294"/>
      <c r="N119" s="295" t="s">
        <v>595</v>
      </c>
      <c r="O119" s="295"/>
      <c r="P119" s="295" t="s">
        <v>595</v>
      </c>
      <c r="Q119" s="295"/>
      <c r="R119" s="295" t="s">
        <v>595</v>
      </c>
      <c r="S119" s="295"/>
      <c r="T119" s="295" t="s">
        <v>111</v>
      </c>
      <c r="U119" s="285"/>
      <c r="V119" s="296" t="s">
        <v>111</v>
      </c>
      <c r="W119" s="295"/>
      <c r="X119" s="296" t="s">
        <v>595</v>
      </c>
      <c r="Y119" s="294"/>
      <c r="Z119" s="297">
        <v>5</v>
      </c>
      <c r="AA119" s="294"/>
      <c r="AB119" s="296" t="s">
        <v>111</v>
      </c>
    </row>
    <row r="120" spans="2:28" s="260" customFormat="1" ht="12.75" customHeight="1">
      <c r="B120" s="311" t="s">
        <v>236</v>
      </c>
      <c r="C120" s="292"/>
      <c r="D120" s="310" t="s">
        <v>237</v>
      </c>
      <c r="E120" s="292"/>
      <c r="F120" s="305">
        <v>4</v>
      </c>
      <c r="G120" s="292"/>
      <c r="H120" s="305">
        <v>4</v>
      </c>
      <c r="I120" s="300"/>
      <c r="J120" s="306">
        <v>2</v>
      </c>
      <c r="K120" s="294"/>
      <c r="L120" s="306">
        <v>4</v>
      </c>
      <c r="M120" s="294"/>
      <c r="N120" s="308" t="s">
        <v>595</v>
      </c>
      <c r="O120" s="295"/>
      <c r="P120" s="308" t="s">
        <v>595</v>
      </c>
      <c r="Q120" s="295"/>
      <c r="R120" s="308" t="s">
        <v>595</v>
      </c>
      <c r="S120" s="295"/>
      <c r="T120" s="308" t="s">
        <v>595</v>
      </c>
      <c r="U120" s="285"/>
      <c r="V120" s="309" t="s">
        <v>111</v>
      </c>
      <c r="W120" s="295"/>
      <c r="X120" s="309" t="s">
        <v>595</v>
      </c>
      <c r="Y120" s="294"/>
      <c r="Z120" s="307">
        <v>7</v>
      </c>
      <c r="AA120" s="294"/>
      <c r="AB120" s="309" t="s">
        <v>595</v>
      </c>
    </row>
    <row r="121" spans="2:28" ht="12.75" customHeight="1">
      <c r="B121" s="298" t="s">
        <v>238</v>
      </c>
      <c r="C121" s="292"/>
      <c r="D121" s="299" t="s">
        <v>239</v>
      </c>
      <c r="E121" s="292"/>
      <c r="F121" s="299">
        <v>3</v>
      </c>
      <c r="G121" s="292"/>
      <c r="H121" s="299">
        <v>3</v>
      </c>
      <c r="I121" s="300"/>
      <c r="J121" s="294">
        <v>1</v>
      </c>
      <c r="K121" s="294"/>
      <c r="L121" s="294">
        <v>1</v>
      </c>
      <c r="M121" s="294"/>
      <c r="N121" s="295" t="s">
        <v>595</v>
      </c>
      <c r="O121" s="295"/>
      <c r="P121" s="295" t="s">
        <v>595</v>
      </c>
      <c r="Q121" s="295"/>
      <c r="R121" s="295" t="s">
        <v>111</v>
      </c>
      <c r="S121" s="295"/>
      <c r="T121" s="295" t="s">
        <v>111</v>
      </c>
      <c r="U121" s="285"/>
      <c r="V121" s="296" t="s">
        <v>111</v>
      </c>
      <c r="W121" s="295"/>
      <c r="X121" s="296" t="s">
        <v>111</v>
      </c>
      <c r="Y121" s="294"/>
      <c r="Z121" s="297">
        <v>4</v>
      </c>
      <c r="AA121" s="294"/>
      <c r="AB121" s="296" t="s">
        <v>111</v>
      </c>
    </row>
    <row r="122" spans="2:28" s="260" customFormat="1" ht="12.75" customHeight="1">
      <c r="B122" s="311" t="s">
        <v>240</v>
      </c>
      <c r="C122" s="292"/>
      <c r="D122" s="310" t="s">
        <v>241</v>
      </c>
      <c r="E122" s="292"/>
      <c r="F122" s="305">
        <v>8</v>
      </c>
      <c r="G122" s="292"/>
      <c r="H122" s="305">
        <v>8</v>
      </c>
      <c r="I122" s="300"/>
      <c r="J122" s="306">
        <v>5</v>
      </c>
      <c r="K122" s="294"/>
      <c r="L122" s="306">
        <v>5</v>
      </c>
      <c r="M122" s="294"/>
      <c r="N122" s="308" t="s">
        <v>595</v>
      </c>
      <c r="O122" s="295"/>
      <c r="P122" s="308" t="s">
        <v>595</v>
      </c>
      <c r="Q122" s="295"/>
      <c r="R122" s="308" t="s">
        <v>595</v>
      </c>
      <c r="S122" s="295"/>
      <c r="T122" s="308" t="s">
        <v>595</v>
      </c>
      <c r="U122" s="285"/>
      <c r="V122" s="309" t="s">
        <v>595</v>
      </c>
      <c r="W122" s="295"/>
      <c r="X122" s="309" t="s">
        <v>595</v>
      </c>
      <c r="Y122" s="294"/>
      <c r="Z122" s="307" t="s">
        <v>595</v>
      </c>
      <c r="AA122" s="294"/>
      <c r="AB122" s="309" t="s">
        <v>595</v>
      </c>
    </row>
    <row r="123" spans="2:28" ht="12.75" customHeight="1">
      <c r="B123" s="298" t="s">
        <v>242</v>
      </c>
      <c r="C123" s="292"/>
      <c r="D123" s="299" t="s">
        <v>243</v>
      </c>
      <c r="E123" s="292"/>
      <c r="F123" s="299">
        <v>8</v>
      </c>
      <c r="G123" s="292"/>
      <c r="H123" s="299">
        <v>8</v>
      </c>
      <c r="I123" s="300"/>
      <c r="J123" s="294">
        <v>3</v>
      </c>
      <c r="K123" s="294"/>
      <c r="L123" s="294">
        <v>5</v>
      </c>
      <c r="M123" s="294"/>
      <c r="N123" s="295" t="s">
        <v>595</v>
      </c>
      <c r="O123" s="295"/>
      <c r="P123" s="295" t="s">
        <v>595</v>
      </c>
      <c r="Q123" s="295"/>
      <c r="R123" s="295" t="s">
        <v>595</v>
      </c>
      <c r="S123" s="295"/>
      <c r="T123" s="295" t="s">
        <v>595</v>
      </c>
      <c r="U123" s="285"/>
      <c r="V123" s="296" t="s">
        <v>595</v>
      </c>
      <c r="W123" s="295"/>
      <c r="X123" s="296" t="s">
        <v>595</v>
      </c>
      <c r="Y123" s="294"/>
      <c r="Z123" s="297" t="s">
        <v>595</v>
      </c>
      <c r="AA123" s="294"/>
      <c r="AB123" s="296" t="s">
        <v>595</v>
      </c>
    </row>
    <row r="124" spans="2:28" s="260" customFormat="1" ht="12.75" customHeight="1">
      <c r="B124" s="311" t="s">
        <v>244</v>
      </c>
      <c r="C124" s="292"/>
      <c r="D124" s="310" t="s">
        <v>245</v>
      </c>
      <c r="E124" s="292"/>
      <c r="F124" s="305">
        <v>8</v>
      </c>
      <c r="G124" s="292"/>
      <c r="H124" s="305">
        <v>8</v>
      </c>
      <c r="I124" s="300"/>
      <c r="J124" s="306">
        <v>4</v>
      </c>
      <c r="K124" s="294"/>
      <c r="L124" s="306">
        <v>4</v>
      </c>
      <c r="M124" s="294"/>
      <c r="N124" s="308" t="s">
        <v>595</v>
      </c>
      <c r="O124" s="295"/>
      <c r="P124" s="308" t="s">
        <v>595</v>
      </c>
      <c r="Q124" s="295"/>
      <c r="R124" s="308" t="s">
        <v>595</v>
      </c>
      <c r="S124" s="295"/>
      <c r="T124" s="308" t="s">
        <v>595</v>
      </c>
      <c r="U124" s="285"/>
      <c r="V124" s="309" t="s">
        <v>111</v>
      </c>
      <c r="W124" s="295"/>
      <c r="X124" s="309" t="s">
        <v>595</v>
      </c>
      <c r="Y124" s="294"/>
      <c r="Z124" s="307">
        <v>5</v>
      </c>
      <c r="AA124" s="294"/>
      <c r="AB124" s="309" t="s">
        <v>595</v>
      </c>
    </row>
    <row r="125" spans="2:28" ht="12.75" customHeight="1">
      <c r="B125" s="298" t="s">
        <v>246</v>
      </c>
      <c r="C125" s="292"/>
      <c r="D125" s="299" t="s">
        <v>247</v>
      </c>
      <c r="E125" s="292"/>
      <c r="F125" s="299">
        <v>8</v>
      </c>
      <c r="G125" s="292"/>
      <c r="H125" s="299">
        <v>8</v>
      </c>
      <c r="I125" s="300"/>
      <c r="J125" s="294">
        <v>5</v>
      </c>
      <c r="K125" s="294"/>
      <c r="L125" s="294">
        <v>5</v>
      </c>
      <c r="M125" s="294"/>
      <c r="N125" s="295" t="s">
        <v>595</v>
      </c>
      <c r="O125" s="295"/>
      <c r="P125" s="295" t="s">
        <v>595</v>
      </c>
      <c r="Q125" s="295"/>
      <c r="R125" s="295" t="s">
        <v>595</v>
      </c>
      <c r="S125" s="295"/>
      <c r="T125" s="295" t="s">
        <v>595</v>
      </c>
      <c r="U125" s="285"/>
      <c r="V125" s="296" t="s">
        <v>111</v>
      </c>
      <c r="W125" s="295"/>
      <c r="X125" s="296" t="s">
        <v>595</v>
      </c>
      <c r="Y125" s="294"/>
      <c r="Z125" s="297">
        <v>6</v>
      </c>
      <c r="AA125" s="294"/>
      <c r="AB125" s="296" t="s">
        <v>595</v>
      </c>
    </row>
    <row r="126" spans="2:28" s="260" customFormat="1" ht="12.75" customHeight="1">
      <c r="B126" s="311" t="s">
        <v>248</v>
      </c>
      <c r="C126" s="292"/>
      <c r="D126" s="310" t="s">
        <v>249</v>
      </c>
      <c r="E126" s="292"/>
      <c r="F126" s="305">
        <v>8</v>
      </c>
      <c r="G126" s="292"/>
      <c r="H126" s="305">
        <v>8</v>
      </c>
      <c r="I126" s="300"/>
      <c r="J126" s="306">
        <v>3</v>
      </c>
      <c r="K126" s="294"/>
      <c r="L126" s="306">
        <v>3</v>
      </c>
      <c r="M126" s="294"/>
      <c r="N126" s="308" t="s">
        <v>595</v>
      </c>
      <c r="O126" s="295"/>
      <c r="P126" s="308" t="s">
        <v>595</v>
      </c>
      <c r="Q126" s="295"/>
      <c r="R126" s="308" t="s">
        <v>595</v>
      </c>
      <c r="S126" s="295"/>
      <c r="T126" s="308" t="s">
        <v>595</v>
      </c>
      <c r="U126" s="285"/>
      <c r="V126" s="309" t="s">
        <v>111</v>
      </c>
      <c r="W126" s="295"/>
      <c r="X126" s="309" t="s">
        <v>595</v>
      </c>
      <c r="Y126" s="294"/>
      <c r="Z126" s="307">
        <v>8</v>
      </c>
      <c r="AA126" s="294"/>
      <c r="AB126" s="309" t="s">
        <v>595</v>
      </c>
    </row>
    <row r="127" spans="2:28" ht="12.75" customHeight="1">
      <c r="B127" s="298" t="s">
        <v>250</v>
      </c>
      <c r="C127" s="292"/>
      <c r="D127" s="299" t="s">
        <v>251</v>
      </c>
      <c r="E127" s="292"/>
      <c r="F127" s="299">
        <v>8</v>
      </c>
      <c r="G127" s="292"/>
      <c r="H127" s="299">
        <v>8</v>
      </c>
      <c r="I127" s="300"/>
      <c r="J127" s="294">
        <v>2</v>
      </c>
      <c r="K127" s="294"/>
      <c r="L127" s="294">
        <v>3</v>
      </c>
      <c r="M127" s="294"/>
      <c r="N127" s="295" t="s">
        <v>595</v>
      </c>
      <c r="O127" s="295"/>
      <c r="P127" s="295" t="s">
        <v>595</v>
      </c>
      <c r="Q127" s="295"/>
      <c r="R127" s="295" t="s">
        <v>595</v>
      </c>
      <c r="S127" s="295"/>
      <c r="T127" s="295" t="s">
        <v>595</v>
      </c>
      <c r="U127" s="285"/>
      <c r="V127" s="296" t="s">
        <v>111</v>
      </c>
      <c r="W127" s="295"/>
      <c r="X127" s="296" t="s">
        <v>595</v>
      </c>
      <c r="Y127" s="294"/>
      <c r="Z127" s="297">
        <v>5</v>
      </c>
      <c r="AA127" s="294"/>
      <c r="AB127" s="296" t="s">
        <v>595</v>
      </c>
    </row>
    <row r="128" spans="2:28" s="260" customFormat="1" ht="12.75" customHeight="1">
      <c r="B128" s="311" t="s">
        <v>252</v>
      </c>
      <c r="C128" s="292"/>
      <c r="D128" s="310" t="s">
        <v>253</v>
      </c>
      <c r="E128" s="292"/>
      <c r="F128" s="305">
        <v>8</v>
      </c>
      <c r="G128" s="292"/>
      <c r="H128" s="305">
        <v>8</v>
      </c>
      <c r="I128" s="300"/>
      <c r="J128" s="306">
        <v>7</v>
      </c>
      <c r="K128" s="294"/>
      <c r="L128" s="306">
        <v>7</v>
      </c>
      <c r="M128" s="294"/>
      <c r="N128" s="308" t="s">
        <v>595</v>
      </c>
      <c r="O128" s="295"/>
      <c r="P128" s="308" t="s">
        <v>595</v>
      </c>
      <c r="Q128" s="295"/>
      <c r="R128" s="308" t="s">
        <v>595</v>
      </c>
      <c r="S128" s="295"/>
      <c r="T128" s="308" t="s">
        <v>595</v>
      </c>
      <c r="U128" s="285"/>
      <c r="V128" s="309" t="s">
        <v>111</v>
      </c>
      <c r="W128" s="295"/>
      <c r="X128" s="309" t="s">
        <v>595</v>
      </c>
      <c r="Y128" s="294"/>
      <c r="Z128" s="307">
        <v>8</v>
      </c>
      <c r="AA128" s="294"/>
      <c r="AB128" s="309" t="s">
        <v>595</v>
      </c>
    </row>
    <row r="129" spans="2:28" ht="12.75" customHeight="1">
      <c r="B129" s="298" t="s">
        <v>254</v>
      </c>
      <c r="C129" s="292"/>
      <c r="D129" s="299" t="s">
        <v>255</v>
      </c>
      <c r="E129" s="292"/>
      <c r="F129" s="299">
        <v>8</v>
      </c>
      <c r="G129" s="292"/>
      <c r="H129" s="299">
        <v>8</v>
      </c>
      <c r="I129" s="300"/>
      <c r="J129" s="294">
        <v>8</v>
      </c>
      <c r="K129" s="294"/>
      <c r="L129" s="294">
        <v>8</v>
      </c>
      <c r="M129" s="294"/>
      <c r="N129" s="295" t="s">
        <v>595</v>
      </c>
      <c r="O129" s="295"/>
      <c r="P129" s="295" t="s">
        <v>595</v>
      </c>
      <c r="Q129" s="295"/>
      <c r="R129" s="295" t="s">
        <v>595</v>
      </c>
      <c r="S129" s="295"/>
      <c r="T129" s="295" t="s">
        <v>595</v>
      </c>
      <c r="U129" s="285"/>
      <c r="V129" s="296" t="s">
        <v>111</v>
      </c>
      <c r="W129" s="295"/>
      <c r="X129" s="296" t="s">
        <v>595</v>
      </c>
      <c r="Y129" s="294"/>
      <c r="Z129" s="297">
        <v>10</v>
      </c>
      <c r="AA129" s="294"/>
      <c r="AB129" s="296" t="s">
        <v>595</v>
      </c>
    </row>
    <row r="130" spans="2:28" s="260" customFormat="1" ht="12.75" customHeight="1">
      <c r="B130" s="311" t="s">
        <v>256</v>
      </c>
      <c r="C130" s="292"/>
      <c r="D130" s="310" t="s">
        <v>257</v>
      </c>
      <c r="E130" s="292"/>
      <c r="F130" s="305">
        <v>8</v>
      </c>
      <c r="G130" s="292"/>
      <c r="H130" s="305">
        <v>8</v>
      </c>
      <c r="I130" s="300"/>
      <c r="J130" s="306">
        <v>4</v>
      </c>
      <c r="K130" s="294"/>
      <c r="L130" s="306">
        <v>5</v>
      </c>
      <c r="M130" s="294"/>
      <c r="N130" s="308" t="s">
        <v>595</v>
      </c>
      <c r="O130" s="295"/>
      <c r="P130" s="308" t="s">
        <v>595</v>
      </c>
      <c r="Q130" s="295"/>
      <c r="R130" s="308" t="s">
        <v>595</v>
      </c>
      <c r="S130" s="295"/>
      <c r="T130" s="308" t="s">
        <v>595</v>
      </c>
      <c r="U130" s="285"/>
      <c r="V130" s="309" t="s">
        <v>595</v>
      </c>
      <c r="W130" s="295"/>
      <c r="X130" s="309" t="s">
        <v>595</v>
      </c>
      <c r="Y130" s="294"/>
      <c r="Z130" s="307" t="s">
        <v>595</v>
      </c>
      <c r="AA130" s="294"/>
      <c r="AB130" s="309" t="s">
        <v>595</v>
      </c>
    </row>
    <row r="131" spans="2:28" ht="12.75" customHeight="1">
      <c r="B131" s="298" t="s">
        <v>258</v>
      </c>
      <c r="C131" s="292"/>
      <c r="D131" s="299" t="s">
        <v>259</v>
      </c>
      <c r="E131" s="292"/>
      <c r="F131" s="299">
        <v>8</v>
      </c>
      <c r="G131" s="292"/>
      <c r="H131" s="299">
        <v>8</v>
      </c>
      <c r="I131" s="300"/>
      <c r="J131" s="294">
        <v>4</v>
      </c>
      <c r="K131" s="294"/>
      <c r="L131" s="294">
        <v>8</v>
      </c>
      <c r="M131" s="294"/>
      <c r="N131" s="295" t="s">
        <v>595</v>
      </c>
      <c r="O131" s="295"/>
      <c r="P131" s="295" t="s">
        <v>595</v>
      </c>
      <c r="Q131" s="295"/>
      <c r="R131" s="295" t="s">
        <v>595</v>
      </c>
      <c r="S131" s="295"/>
      <c r="T131" s="295" t="s">
        <v>595</v>
      </c>
      <c r="U131" s="285"/>
      <c r="V131" s="296" t="s">
        <v>111</v>
      </c>
      <c r="W131" s="295"/>
      <c r="X131" s="296" t="s">
        <v>595</v>
      </c>
      <c r="Y131" s="294"/>
      <c r="Z131" s="297">
        <v>9</v>
      </c>
      <c r="AA131" s="294"/>
      <c r="AB131" s="296" t="s">
        <v>595</v>
      </c>
    </row>
    <row r="132" spans="2:28" s="260" customFormat="1" ht="12.75" customHeight="1">
      <c r="B132" s="311" t="s">
        <v>756</v>
      </c>
      <c r="C132" s="292"/>
      <c r="D132" s="310" t="s">
        <v>260</v>
      </c>
      <c r="E132" s="292"/>
      <c r="F132" s="305">
        <v>5</v>
      </c>
      <c r="G132" s="292"/>
      <c r="H132" s="305">
        <v>6</v>
      </c>
      <c r="I132" s="300"/>
      <c r="J132" s="306">
        <v>2</v>
      </c>
      <c r="K132" s="294"/>
      <c r="L132" s="306">
        <v>2</v>
      </c>
      <c r="M132" s="294"/>
      <c r="N132" s="308" t="s">
        <v>595</v>
      </c>
      <c r="O132" s="295"/>
      <c r="P132" s="308" t="s">
        <v>595</v>
      </c>
      <c r="Q132" s="295"/>
      <c r="R132" s="308" t="s">
        <v>595</v>
      </c>
      <c r="S132" s="295"/>
      <c r="T132" s="308" t="s">
        <v>111</v>
      </c>
      <c r="U132" s="285"/>
      <c r="V132" s="309" t="s">
        <v>111</v>
      </c>
      <c r="W132" s="295"/>
      <c r="X132" s="309" t="s">
        <v>595</v>
      </c>
      <c r="Y132" s="294"/>
      <c r="Z132" s="307">
        <v>4</v>
      </c>
      <c r="AA132" s="294"/>
      <c r="AB132" s="309" t="s">
        <v>111</v>
      </c>
    </row>
    <row r="133" spans="2:28" ht="12.75" customHeight="1">
      <c r="B133" s="298" t="s">
        <v>261</v>
      </c>
      <c r="C133" s="292"/>
      <c r="D133" s="299" t="s">
        <v>262</v>
      </c>
      <c r="E133" s="292"/>
      <c r="F133" s="299">
        <v>3</v>
      </c>
      <c r="G133" s="292"/>
      <c r="H133" s="299">
        <v>3</v>
      </c>
      <c r="I133" s="300"/>
      <c r="J133" s="294">
        <v>1</v>
      </c>
      <c r="K133" s="294"/>
      <c r="L133" s="294">
        <v>1</v>
      </c>
      <c r="M133" s="294"/>
      <c r="N133" s="295" t="s">
        <v>595</v>
      </c>
      <c r="O133" s="295"/>
      <c r="P133" s="295" t="s">
        <v>595</v>
      </c>
      <c r="Q133" s="295"/>
      <c r="R133" s="295" t="s">
        <v>111</v>
      </c>
      <c r="S133" s="295"/>
      <c r="T133" s="295" t="s">
        <v>111</v>
      </c>
      <c r="U133" s="285"/>
      <c r="V133" s="296" t="s">
        <v>111</v>
      </c>
      <c r="W133" s="295"/>
      <c r="X133" s="296" t="s">
        <v>111</v>
      </c>
      <c r="Y133" s="294"/>
      <c r="Z133" s="297">
        <v>3</v>
      </c>
      <c r="AA133" s="294"/>
      <c r="AB133" s="296" t="s">
        <v>111</v>
      </c>
    </row>
    <row r="134" spans="2:28" s="260" customFormat="1" ht="12.75" customHeight="1">
      <c r="B134" s="311" t="s">
        <v>263</v>
      </c>
      <c r="C134" s="292"/>
      <c r="D134" s="310" t="s">
        <v>264</v>
      </c>
      <c r="E134" s="292"/>
      <c r="F134" s="305">
        <v>4</v>
      </c>
      <c r="G134" s="292"/>
      <c r="H134" s="305">
        <v>4</v>
      </c>
      <c r="I134" s="300"/>
      <c r="J134" s="306">
        <v>1</v>
      </c>
      <c r="K134" s="294"/>
      <c r="L134" s="306">
        <v>1</v>
      </c>
      <c r="M134" s="294"/>
      <c r="N134" s="308" t="s">
        <v>595</v>
      </c>
      <c r="O134" s="295"/>
      <c r="P134" s="308" t="s">
        <v>595</v>
      </c>
      <c r="Q134" s="295"/>
      <c r="R134" s="308" t="s">
        <v>595</v>
      </c>
      <c r="S134" s="295"/>
      <c r="T134" s="308" t="s">
        <v>111</v>
      </c>
      <c r="U134" s="285"/>
      <c r="V134" s="309" t="s">
        <v>111</v>
      </c>
      <c r="W134" s="295"/>
      <c r="X134" s="309" t="s">
        <v>595</v>
      </c>
      <c r="Y134" s="294"/>
      <c r="Z134" s="307">
        <v>4</v>
      </c>
      <c r="AA134" s="294"/>
      <c r="AB134" s="309" t="s">
        <v>111</v>
      </c>
    </row>
    <row r="135" spans="2:28" s="260" customFormat="1" ht="12.75" customHeight="1">
      <c r="B135" s="291" t="s">
        <v>64</v>
      </c>
      <c r="C135" s="292"/>
      <c r="D135" s="293" t="s">
        <v>265</v>
      </c>
      <c r="E135" s="292"/>
      <c r="F135" s="293">
        <v>5</v>
      </c>
      <c r="G135" s="292"/>
      <c r="H135" s="293">
        <v>6</v>
      </c>
      <c r="I135" s="292"/>
      <c r="J135" s="294">
        <v>2</v>
      </c>
      <c r="K135" s="294"/>
      <c r="L135" s="294">
        <v>3</v>
      </c>
      <c r="M135" s="294"/>
      <c r="N135" s="295" t="s">
        <v>595</v>
      </c>
      <c r="O135" s="295"/>
      <c r="P135" s="295" t="s">
        <v>595</v>
      </c>
      <c r="Q135" s="295"/>
      <c r="R135" s="295" t="s">
        <v>595</v>
      </c>
      <c r="S135" s="295"/>
      <c r="T135" s="295" t="s">
        <v>111</v>
      </c>
      <c r="U135" s="285"/>
      <c r="V135" s="296" t="s">
        <v>111</v>
      </c>
      <c r="W135" s="295"/>
      <c r="X135" s="296" t="s">
        <v>595</v>
      </c>
      <c r="Y135" s="294"/>
      <c r="Z135" s="297">
        <v>5</v>
      </c>
      <c r="AA135" s="294"/>
      <c r="AB135" s="296" t="s">
        <v>111</v>
      </c>
    </row>
    <row r="136" spans="2:28" ht="12.75" customHeight="1">
      <c r="B136" s="445" t="s">
        <v>72</v>
      </c>
      <c r="C136" s="302"/>
      <c r="D136" s="431" t="s">
        <v>266</v>
      </c>
      <c r="E136" s="302"/>
      <c r="F136" s="432">
        <v>5</v>
      </c>
      <c r="G136" s="302"/>
      <c r="H136" s="432">
        <v>6</v>
      </c>
      <c r="I136" s="304"/>
      <c r="J136" s="433">
        <v>2</v>
      </c>
      <c r="K136" s="439"/>
      <c r="L136" s="433">
        <v>3</v>
      </c>
      <c r="M136" s="439"/>
      <c r="N136" s="434" t="s">
        <v>595</v>
      </c>
      <c r="O136" s="440"/>
      <c r="P136" s="434" t="s">
        <v>595</v>
      </c>
      <c r="Q136" s="440"/>
      <c r="R136" s="434" t="s">
        <v>595</v>
      </c>
      <c r="S136" s="440"/>
      <c r="T136" s="434" t="s">
        <v>111</v>
      </c>
      <c r="U136" s="285"/>
      <c r="V136" s="435" t="s">
        <v>111</v>
      </c>
      <c r="W136" s="440"/>
      <c r="X136" s="435" t="s">
        <v>595</v>
      </c>
      <c r="Y136" s="439"/>
      <c r="Z136" s="436">
        <v>5</v>
      </c>
      <c r="AA136" s="439"/>
      <c r="AB136" s="435" t="s">
        <v>111</v>
      </c>
    </row>
    <row r="137" spans="2:28" s="447" customFormat="1" ht="12.75" customHeight="1">
      <c r="B137" s="196" t="s">
        <v>1087</v>
      </c>
      <c r="C137" s="195"/>
      <c r="D137" s="195"/>
      <c r="E137" s="17"/>
      <c r="F137" s="254"/>
      <c r="G137" s="17"/>
      <c r="H137" s="17"/>
      <c r="I137" s="17"/>
      <c r="J137" s="17"/>
      <c r="K137" s="17"/>
      <c r="L137" s="17"/>
      <c r="M137" s="17"/>
      <c r="N137" s="17"/>
      <c r="O137" s="17"/>
      <c r="P137" s="17"/>
      <c r="Q137" s="17"/>
      <c r="R137" s="17"/>
      <c r="S137" s="17"/>
      <c r="T137" s="17"/>
      <c r="U137" s="17"/>
      <c r="V137" s="17"/>
      <c r="W137" s="17"/>
      <c r="X137" s="17"/>
      <c r="Y137" s="17"/>
      <c r="Z137" s="17"/>
      <c r="AA137" s="195"/>
      <c r="AB137" s="198" t="s">
        <v>853</v>
      </c>
    </row>
    <row r="138" spans="2:28" s="447" customFormat="1" ht="12.75" customHeight="1">
      <c r="B138" s="197"/>
      <c r="C138" s="195"/>
      <c r="D138" s="195"/>
      <c r="E138" s="17"/>
      <c r="F138" s="254"/>
      <c r="G138" s="17"/>
      <c r="H138" s="17"/>
      <c r="I138" s="17"/>
      <c r="J138" s="17"/>
      <c r="K138" s="17"/>
      <c r="L138" s="17"/>
      <c r="M138" s="17"/>
      <c r="N138" s="17"/>
      <c r="O138" s="17"/>
      <c r="P138" s="17"/>
      <c r="Q138" s="17"/>
      <c r="R138" s="17"/>
      <c r="S138" s="17"/>
      <c r="T138" s="17"/>
      <c r="U138" s="17"/>
      <c r="V138" s="17"/>
      <c r="W138" s="17"/>
      <c r="X138" s="17"/>
      <c r="Y138" s="17"/>
      <c r="Z138" s="17"/>
      <c r="AA138" s="195"/>
      <c r="AB138" s="164"/>
    </row>
    <row r="139" spans="2:28" s="447" customFormat="1" ht="25.5" customHeight="1">
      <c r="B139" s="572" t="s">
        <v>851</v>
      </c>
      <c r="C139" s="572"/>
      <c r="D139" s="572"/>
      <c r="E139" s="572"/>
      <c r="F139" s="572"/>
      <c r="G139" s="572"/>
      <c r="H139" s="572"/>
      <c r="I139" s="572"/>
      <c r="J139" s="572"/>
      <c r="K139" s="572"/>
      <c r="L139" s="572"/>
      <c r="M139" s="572"/>
      <c r="N139" s="572"/>
      <c r="O139" s="572"/>
      <c r="P139" s="572"/>
      <c r="Q139" s="572"/>
      <c r="R139" s="573" t="s">
        <v>778</v>
      </c>
      <c r="S139" s="573"/>
      <c r="T139" s="573"/>
      <c r="U139" s="573"/>
      <c r="V139" s="573"/>
      <c r="W139" s="573"/>
      <c r="X139" s="573"/>
      <c r="Y139" s="573"/>
      <c r="Z139" s="573"/>
      <c r="AA139" s="573"/>
      <c r="AB139" s="573"/>
    </row>
    <row r="140" spans="2:28" s="447" customFormat="1" ht="12.75" customHeight="1">
      <c r="B140" s="301"/>
      <c r="C140" s="302"/>
      <c r="D140" s="303"/>
      <c r="E140" s="302"/>
      <c r="F140" s="446"/>
      <c r="G140" s="302"/>
      <c r="H140" s="446"/>
      <c r="I140" s="304"/>
      <c r="J140" s="439"/>
      <c r="K140" s="439"/>
      <c r="L140" s="439"/>
      <c r="M140" s="439"/>
      <c r="N140" s="440"/>
      <c r="O140" s="440"/>
      <c r="P140" s="440"/>
      <c r="Q140" s="440"/>
      <c r="R140" s="440"/>
      <c r="S140" s="440"/>
      <c r="T140" s="440"/>
      <c r="U140" s="440"/>
      <c r="V140" s="441"/>
      <c r="W140" s="440"/>
      <c r="X140" s="441"/>
      <c r="Y140" s="439"/>
      <c r="Z140" s="442"/>
      <c r="AA140" s="439"/>
      <c r="AB140" s="441"/>
    </row>
    <row r="141" spans="2:28" s="447" customFormat="1" ht="18">
      <c r="B141" s="578" t="s">
        <v>678</v>
      </c>
      <c r="C141" s="578"/>
      <c r="D141" s="578"/>
      <c r="E141" s="578"/>
      <c r="F141" s="578"/>
      <c r="G141" s="578"/>
      <c r="H141" s="578"/>
      <c r="I141" s="17"/>
      <c r="J141" s="564" t="s">
        <v>16</v>
      </c>
      <c r="K141" s="564"/>
      <c r="L141" s="564"/>
      <c r="M141" s="564"/>
      <c r="N141" s="564"/>
      <c r="O141" s="564"/>
      <c r="P141" s="564"/>
      <c r="Q141" s="564"/>
      <c r="R141" s="564"/>
      <c r="S141" s="564"/>
      <c r="T141" s="564"/>
      <c r="U141" s="256"/>
      <c r="V141" s="564" t="s">
        <v>17</v>
      </c>
      <c r="W141" s="564"/>
      <c r="X141" s="564"/>
      <c r="Y141" s="564"/>
      <c r="Z141" s="564"/>
      <c r="AA141" s="564"/>
      <c r="AB141" s="564"/>
    </row>
    <row r="142" spans="2:28" s="447" customFormat="1" ht="12.75" customHeight="1">
      <c r="B142" s="301"/>
      <c r="C142" s="302"/>
      <c r="D142" s="303"/>
      <c r="E142" s="302"/>
      <c r="F142" s="446"/>
      <c r="G142" s="302"/>
      <c r="H142" s="446"/>
      <c r="I142" s="304"/>
      <c r="J142" s="439"/>
      <c r="K142" s="439"/>
      <c r="L142" s="439"/>
      <c r="M142" s="439"/>
      <c r="N142" s="440"/>
      <c r="O142" s="440"/>
      <c r="P142" s="440"/>
      <c r="Q142" s="440"/>
      <c r="R142" s="440"/>
      <c r="S142" s="440"/>
      <c r="T142" s="440"/>
      <c r="U142" s="440"/>
      <c r="V142" s="441"/>
      <c r="W142" s="440"/>
      <c r="X142" s="441"/>
      <c r="Y142" s="439"/>
      <c r="Z142" s="442"/>
      <c r="AA142" s="439"/>
      <c r="AB142" s="441"/>
    </row>
    <row r="143" spans="2:28" s="447" customFormat="1" ht="105.75" customHeight="1">
      <c r="B143" s="290" t="s">
        <v>107</v>
      </c>
      <c r="C143" s="286"/>
      <c r="D143" s="427" t="s">
        <v>660</v>
      </c>
      <c r="E143" s="287"/>
      <c r="F143" s="565" t="s">
        <v>677</v>
      </c>
      <c r="G143" s="565"/>
      <c r="H143" s="565"/>
      <c r="I143" s="287"/>
      <c r="J143" s="312" t="s">
        <v>808</v>
      </c>
      <c r="K143" s="288"/>
      <c r="L143" s="312" t="s">
        <v>809</v>
      </c>
      <c r="M143" s="288"/>
      <c r="N143" s="313" t="s">
        <v>471</v>
      </c>
      <c r="O143" s="288"/>
      <c r="P143" s="314" t="s">
        <v>90</v>
      </c>
      <c r="Q143" s="288"/>
      <c r="R143" s="314" t="s">
        <v>89</v>
      </c>
      <c r="S143" s="288"/>
      <c r="T143" s="314" t="s">
        <v>661</v>
      </c>
      <c r="U143" s="288"/>
      <c r="V143" s="313" t="s">
        <v>683</v>
      </c>
      <c r="W143" s="288"/>
      <c r="X143" s="313" t="s">
        <v>807</v>
      </c>
      <c r="Y143" s="288"/>
      <c r="Z143" s="312" t="s">
        <v>810</v>
      </c>
      <c r="AA143" s="288"/>
      <c r="AB143" s="313" t="s">
        <v>661</v>
      </c>
    </row>
    <row r="144" spans="2:28" s="447" customFormat="1" ht="12.75" customHeight="1">
      <c r="B144" s="448"/>
      <c r="C144" s="449"/>
      <c r="D144" s="450"/>
      <c r="E144" s="451"/>
      <c r="F144" s="450"/>
      <c r="G144" s="450"/>
      <c r="H144" s="450"/>
      <c r="I144" s="451"/>
      <c r="J144" s="452"/>
      <c r="K144" s="453"/>
      <c r="L144" s="452"/>
      <c r="M144" s="453"/>
      <c r="N144" s="452"/>
      <c r="O144" s="453"/>
      <c r="P144" s="454"/>
      <c r="Q144" s="453"/>
      <c r="R144" s="454"/>
      <c r="S144" s="453"/>
      <c r="T144" s="454"/>
      <c r="U144" s="453"/>
      <c r="V144" s="452"/>
      <c r="W144" s="453"/>
      <c r="X144" s="452"/>
      <c r="Y144" s="453"/>
      <c r="Z144" s="452"/>
      <c r="AA144" s="453"/>
      <c r="AB144" s="452"/>
    </row>
    <row r="145" spans="2:28" s="260" customFormat="1" ht="12.75" customHeight="1">
      <c r="B145" s="291" t="s">
        <v>267</v>
      </c>
      <c r="C145" s="292"/>
      <c r="D145" s="293" t="s">
        <v>268</v>
      </c>
      <c r="E145" s="292"/>
      <c r="F145" s="293">
        <v>8</v>
      </c>
      <c r="G145" s="292"/>
      <c r="H145" s="293">
        <v>8</v>
      </c>
      <c r="I145" s="300"/>
      <c r="J145" s="294">
        <v>4</v>
      </c>
      <c r="K145" s="294"/>
      <c r="L145" s="294">
        <v>6</v>
      </c>
      <c r="M145" s="294"/>
      <c r="N145" s="295" t="s">
        <v>595</v>
      </c>
      <c r="O145" s="295"/>
      <c r="P145" s="295" t="s">
        <v>595</v>
      </c>
      <c r="Q145" s="295"/>
      <c r="R145" s="295" t="s">
        <v>595</v>
      </c>
      <c r="S145" s="295"/>
      <c r="T145" s="295" t="s">
        <v>111</v>
      </c>
      <c r="U145" s="285"/>
      <c r="V145" s="296" t="s">
        <v>111</v>
      </c>
      <c r="W145" s="295"/>
      <c r="X145" s="296" t="s">
        <v>595</v>
      </c>
      <c r="Y145" s="294"/>
      <c r="Z145" s="297">
        <v>7</v>
      </c>
      <c r="AA145" s="294"/>
      <c r="AB145" s="296" t="s">
        <v>111</v>
      </c>
    </row>
    <row r="146" spans="2:28" ht="12.75" customHeight="1">
      <c r="B146" s="311" t="s">
        <v>269</v>
      </c>
      <c r="C146" s="292"/>
      <c r="D146" s="310" t="s">
        <v>270</v>
      </c>
      <c r="E146" s="292"/>
      <c r="F146" s="305">
        <v>2</v>
      </c>
      <c r="G146" s="292"/>
      <c r="H146" s="305">
        <v>2</v>
      </c>
      <c r="I146" s="300"/>
      <c r="J146" s="306">
        <v>1</v>
      </c>
      <c r="K146" s="294"/>
      <c r="L146" s="306">
        <v>1</v>
      </c>
      <c r="M146" s="294"/>
      <c r="N146" s="308" t="s">
        <v>111</v>
      </c>
      <c r="O146" s="295"/>
      <c r="P146" s="308" t="s">
        <v>111</v>
      </c>
      <c r="Q146" s="295"/>
      <c r="R146" s="308" t="s">
        <v>111</v>
      </c>
      <c r="S146" s="295"/>
      <c r="T146" s="308" t="s">
        <v>111</v>
      </c>
      <c r="U146" s="285"/>
      <c r="V146" s="309" t="s">
        <v>111</v>
      </c>
      <c r="W146" s="295"/>
      <c r="X146" s="309" t="s">
        <v>111</v>
      </c>
      <c r="Y146" s="294"/>
      <c r="Z146" s="307">
        <v>4</v>
      </c>
      <c r="AA146" s="294"/>
      <c r="AB146" s="309" t="s">
        <v>111</v>
      </c>
    </row>
    <row r="147" spans="2:28" s="260" customFormat="1" ht="12.75" customHeight="1">
      <c r="B147" s="298" t="s">
        <v>70</v>
      </c>
      <c r="C147" s="292"/>
      <c r="D147" s="299" t="s">
        <v>271</v>
      </c>
      <c r="E147" s="292"/>
      <c r="F147" s="299">
        <v>5</v>
      </c>
      <c r="G147" s="292"/>
      <c r="H147" s="299">
        <v>6</v>
      </c>
      <c r="I147" s="300"/>
      <c r="J147" s="294">
        <v>2</v>
      </c>
      <c r="K147" s="294"/>
      <c r="L147" s="294">
        <v>2</v>
      </c>
      <c r="M147" s="294"/>
      <c r="N147" s="295" t="s">
        <v>595</v>
      </c>
      <c r="O147" s="295"/>
      <c r="P147" s="295" t="s">
        <v>595</v>
      </c>
      <c r="Q147" s="295"/>
      <c r="R147" s="295" t="s">
        <v>595</v>
      </c>
      <c r="S147" s="295"/>
      <c r="T147" s="295" t="s">
        <v>111</v>
      </c>
      <c r="U147" s="285"/>
      <c r="V147" s="296" t="s">
        <v>111</v>
      </c>
      <c r="W147" s="295"/>
      <c r="X147" s="296" t="s">
        <v>595</v>
      </c>
      <c r="Y147" s="294"/>
      <c r="Z147" s="297">
        <v>7</v>
      </c>
      <c r="AA147" s="294"/>
      <c r="AB147" s="296" t="s">
        <v>111</v>
      </c>
    </row>
    <row r="148" spans="2:28" ht="12.75" customHeight="1">
      <c r="B148" s="311" t="s">
        <v>1063</v>
      </c>
      <c r="C148" s="292"/>
      <c r="D148" s="574" t="s">
        <v>272</v>
      </c>
      <c r="E148" s="292"/>
      <c r="F148" s="576">
        <v>0</v>
      </c>
      <c r="G148" s="292"/>
      <c r="H148" s="576">
        <v>0</v>
      </c>
      <c r="I148" s="300"/>
      <c r="J148" s="570">
        <v>1</v>
      </c>
      <c r="K148" s="294"/>
      <c r="L148" s="570">
        <v>1</v>
      </c>
      <c r="M148" s="294"/>
      <c r="N148" s="568" t="s">
        <v>111</v>
      </c>
      <c r="O148" s="295"/>
      <c r="P148" s="568" t="s">
        <v>111</v>
      </c>
      <c r="Q148" s="295"/>
      <c r="R148" s="568" t="s">
        <v>111</v>
      </c>
      <c r="S148" s="295"/>
      <c r="T148" s="568" t="s">
        <v>111</v>
      </c>
      <c r="U148" s="285"/>
      <c r="V148" s="568" t="s">
        <v>111</v>
      </c>
      <c r="W148" s="295"/>
      <c r="X148" s="568" t="s">
        <v>111</v>
      </c>
      <c r="Y148" s="294"/>
      <c r="Z148" s="570">
        <v>2</v>
      </c>
      <c r="AA148" s="294"/>
      <c r="AB148" s="568" t="s">
        <v>111</v>
      </c>
    </row>
    <row r="149" spans="2:28" ht="12.75" customHeight="1">
      <c r="B149" s="311" t="s">
        <v>1064</v>
      </c>
      <c r="C149" s="292"/>
      <c r="D149" s="575"/>
      <c r="E149" s="292"/>
      <c r="F149" s="577"/>
      <c r="G149" s="292"/>
      <c r="H149" s="577"/>
      <c r="I149" s="300"/>
      <c r="J149" s="571"/>
      <c r="K149" s="294"/>
      <c r="L149" s="571"/>
      <c r="M149" s="294"/>
      <c r="N149" s="569"/>
      <c r="O149" s="295"/>
      <c r="P149" s="569"/>
      <c r="Q149" s="295"/>
      <c r="R149" s="569"/>
      <c r="S149" s="295"/>
      <c r="T149" s="569"/>
      <c r="U149" s="285"/>
      <c r="V149" s="569"/>
      <c r="W149" s="295"/>
      <c r="X149" s="569"/>
      <c r="Y149" s="294"/>
      <c r="Z149" s="571"/>
      <c r="AA149" s="294"/>
      <c r="AB149" s="569"/>
    </row>
    <row r="150" spans="2:28" s="260" customFormat="1" ht="12.75" customHeight="1">
      <c r="B150" s="291" t="s">
        <v>1065</v>
      </c>
      <c r="C150" s="292"/>
      <c r="D150" s="293" t="s">
        <v>272</v>
      </c>
      <c r="E150" s="292"/>
      <c r="F150" s="293">
        <v>1</v>
      </c>
      <c r="G150" s="292"/>
      <c r="H150" s="293">
        <v>1</v>
      </c>
      <c r="I150" s="292"/>
      <c r="J150" s="294">
        <v>1</v>
      </c>
      <c r="K150" s="294"/>
      <c r="L150" s="294">
        <v>1</v>
      </c>
      <c r="M150" s="294"/>
      <c r="N150" s="295" t="s">
        <v>111</v>
      </c>
      <c r="O150" s="295"/>
      <c r="P150" s="295" t="s">
        <v>111</v>
      </c>
      <c r="Q150" s="295"/>
      <c r="R150" s="295" t="s">
        <v>111</v>
      </c>
      <c r="S150" s="295"/>
      <c r="T150" s="295" t="s">
        <v>111</v>
      </c>
      <c r="U150" s="285"/>
      <c r="V150" s="296" t="s">
        <v>111</v>
      </c>
      <c r="W150" s="295"/>
      <c r="X150" s="296" t="s">
        <v>111</v>
      </c>
      <c r="Y150" s="294"/>
      <c r="Z150" s="297">
        <v>2</v>
      </c>
      <c r="AA150" s="294"/>
      <c r="AB150" s="296" t="s">
        <v>111</v>
      </c>
    </row>
    <row r="151" spans="2:28" ht="12.75" customHeight="1">
      <c r="B151" s="311" t="s">
        <v>273</v>
      </c>
      <c r="C151" s="292"/>
      <c r="D151" s="310" t="s">
        <v>274</v>
      </c>
      <c r="E151" s="292"/>
      <c r="F151" s="305">
        <v>8</v>
      </c>
      <c r="G151" s="292"/>
      <c r="H151" s="305">
        <v>8</v>
      </c>
      <c r="I151" s="300"/>
      <c r="J151" s="306">
        <v>4</v>
      </c>
      <c r="K151" s="294"/>
      <c r="L151" s="306">
        <v>4</v>
      </c>
      <c r="M151" s="294"/>
      <c r="N151" s="308" t="s">
        <v>595</v>
      </c>
      <c r="O151" s="295"/>
      <c r="P151" s="308" t="s">
        <v>595</v>
      </c>
      <c r="Q151" s="295"/>
      <c r="R151" s="308" t="s">
        <v>595</v>
      </c>
      <c r="S151" s="295"/>
      <c r="T151" s="308" t="s">
        <v>595</v>
      </c>
      <c r="U151" s="285"/>
      <c r="V151" s="309" t="s">
        <v>595</v>
      </c>
      <c r="W151" s="295"/>
      <c r="X151" s="309" t="s">
        <v>595</v>
      </c>
      <c r="Y151" s="294"/>
      <c r="Z151" s="307" t="s">
        <v>595</v>
      </c>
      <c r="AA151" s="294"/>
      <c r="AB151" s="309" t="s">
        <v>595</v>
      </c>
    </row>
    <row r="152" spans="2:28" s="260" customFormat="1" ht="12.75" customHeight="1">
      <c r="B152" s="291" t="s">
        <v>74</v>
      </c>
      <c r="C152" s="292"/>
      <c r="D152" s="293" t="s">
        <v>275</v>
      </c>
      <c r="E152" s="292"/>
      <c r="F152" s="293">
        <v>7</v>
      </c>
      <c r="G152" s="292"/>
      <c r="H152" s="293">
        <v>7</v>
      </c>
      <c r="I152" s="292"/>
      <c r="J152" s="294">
        <v>3</v>
      </c>
      <c r="K152" s="294"/>
      <c r="L152" s="294">
        <v>3</v>
      </c>
      <c r="M152" s="294"/>
      <c r="N152" s="295" t="s">
        <v>595</v>
      </c>
      <c r="O152" s="295"/>
      <c r="P152" s="295" t="s">
        <v>595</v>
      </c>
      <c r="Q152" s="295"/>
      <c r="R152" s="295" t="s">
        <v>595</v>
      </c>
      <c r="S152" s="295"/>
      <c r="T152" s="295" t="s">
        <v>111</v>
      </c>
      <c r="U152" s="285"/>
      <c r="V152" s="296" t="s">
        <v>111</v>
      </c>
      <c r="W152" s="295"/>
      <c r="X152" s="296" t="s">
        <v>595</v>
      </c>
      <c r="Y152" s="294"/>
      <c r="Z152" s="297">
        <v>4</v>
      </c>
      <c r="AA152" s="294"/>
      <c r="AB152" s="296" t="s">
        <v>111</v>
      </c>
    </row>
    <row r="153" spans="2:28" ht="12.75" customHeight="1">
      <c r="B153" s="311" t="s">
        <v>548</v>
      </c>
      <c r="C153" s="292"/>
      <c r="D153" s="310" t="s">
        <v>549</v>
      </c>
      <c r="E153" s="292"/>
      <c r="F153" s="305">
        <v>7</v>
      </c>
      <c r="G153" s="292"/>
      <c r="H153" s="305">
        <v>7</v>
      </c>
      <c r="I153" s="300"/>
      <c r="J153" s="306">
        <v>2</v>
      </c>
      <c r="K153" s="294"/>
      <c r="L153" s="306">
        <v>2</v>
      </c>
      <c r="M153" s="294"/>
      <c r="N153" s="308" t="s">
        <v>595</v>
      </c>
      <c r="O153" s="295"/>
      <c r="P153" s="308" t="s">
        <v>595</v>
      </c>
      <c r="Q153" s="295"/>
      <c r="R153" s="308" t="s">
        <v>111</v>
      </c>
      <c r="S153" s="295"/>
      <c r="T153" s="308" t="s">
        <v>111</v>
      </c>
      <c r="U153" s="285"/>
      <c r="V153" s="309" t="s">
        <v>111</v>
      </c>
      <c r="W153" s="295"/>
      <c r="X153" s="309" t="s">
        <v>595</v>
      </c>
      <c r="Y153" s="294"/>
      <c r="Z153" s="307">
        <v>5</v>
      </c>
      <c r="AA153" s="294"/>
      <c r="AB153" s="309" t="s">
        <v>111</v>
      </c>
    </row>
    <row r="154" spans="2:28" s="260" customFormat="1" ht="12.75" customHeight="1">
      <c r="B154" s="291" t="s">
        <v>276</v>
      </c>
      <c r="C154" s="292"/>
      <c r="D154" s="293" t="s">
        <v>277</v>
      </c>
      <c r="E154" s="292"/>
      <c r="F154" s="293">
        <v>8</v>
      </c>
      <c r="G154" s="292"/>
      <c r="H154" s="293">
        <v>8</v>
      </c>
      <c r="I154" s="292"/>
      <c r="J154" s="294">
        <v>4</v>
      </c>
      <c r="K154" s="294"/>
      <c r="L154" s="294">
        <v>9</v>
      </c>
      <c r="M154" s="294"/>
      <c r="N154" s="295" t="s">
        <v>595</v>
      </c>
      <c r="O154" s="295"/>
      <c r="P154" s="295" t="s">
        <v>595</v>
      </c>
      <c r="Q154" s="295"/>
      <c r="R154" s="295" t="s">
        <v>595</v>
      </c>
      <c r="S154" s="295"/>
      <c r="T154" s="295" t="s">
        <v>111</v>
      </c>
      <c r="U154" s="285"/>
      <c r="V154" s="296" t="s">
        <v>111</v>
      </c>
      <c r="W154" s="295"/>
      <c r="X154" s="296" t="s">
        <v>595</v>
      </c>
      <c r="Y154" s="294"/>
      <c r="Z154" s="297">
        <v>11</v>
      </c>
      <c r="AA154" s="294"/>
      <c r="AB154" s="296" t="s">
        <v>111</v>
      </c>
    </row>
    <row r="155" spans="2:28" ht="12.75" customHeight="1">
      <c r="B155" s="311" t="s">
        <v>83</v>
      </c>
      <c r="C155" s="292"/>
      <c r="D155" s="310" t="s">
        <v>278</v>
      </c>
      <c r="E155" s="292"/>
      <c r="F155" s="305">
        <v>7</v>
      </c>
      <c r="G155" s="292"/>
      <c r="H155" s="305">
        <v>7</v>
      </c>
      <c r="I155" s="300"/>
      <c r="J155" s="306">
        <v>2</v>
      </c>
      <c r="K155" s="294"/>
      <c r="L155" s="306">
        <v>5</v>
      </c>
      <c r="M155" s="294"/>
      <c r="N155" s="308" t="s">
        <v>595</v>
      </c>
      <c r="O155" s="295"/>
      <c r="P155" s="308" t="s">
        <v>595</v>
      </c>
      <c r="Q155" s="295"/>
      <c r="R155" s="308" t="s">
        <v>595</v>
      </c>
      <c r="S155" s="295"/>
      <c r="T155" s="308" t="s">
        <v>111</v>
      </c>
      <c r="U155" s="285"/>
      <c r="V155" s="309" t="s">
        <v>111</v>
      </c>
      <c r="W155" s="295"/>
      <c r="X155" s="309" t="s">
        <v>595</v>
      </c>
      <c r="Y155" s="294"/>
      <c r="Z155" s="307">
        <v>7</v>
      </c>
      <c r="AA155" s="294"/>
      <c r="AB155" s="309" t="s">
        <v>111</v>
      </c>
    </row>
    <row r="156" spans="2:28" s="260" customFormat="1" ht="12.75" customHeight="1">
      <c r="B156" s="291" t="s">
        <v>279</v>
      </c>
      <c r="C156" s="292"/>
      <c r="D156" s="293" t="s">
        <v>280</v>
      </c>
      <c r="E156" s="292"/>
      <c r="F156" s="293">
        <v>8</v>
      </c>
      <c r="G156" s="292"/>
      <c r="H156" s="293">
        <v>8</v>
      </c>
      <c r="I156" s="292"/>
      <c r="J156" s="294">
        <v>7</v>
      </c>
      <c r="K156" s="294"/>
      <c r="L156" s="294">
        <v>8</v>
      </c>
      <c r="M156" s="294"/>
      <c r="N156" s="295" t="s">
        <v>595</v>
      </c>
      <c r="O156" s="295"/>
      <c r="P156" s="295" t="s">
        <v>595</v>
      </c>
      <c r="Q156" s="295"/>
      <c r="R156" s="295" t="s">
        <v>595</v>
      </c>
      <c r="S156" s="295"/>
      <c r="T156" s="295" t="s">
        <v>595</v>
      </c>
      <c r="U156" s="285"/>
      <c r="V156" s="296" t="s">
        <v>595</v>
      </c>
      <c r="W156" s="295"/>
      <c r="X156" s="296" t="s">
        <v>595</v>
      </c>
      <c r="Y156" s="294"/>
      <c r="Z156" s="297" t="s">
        <v>595</v>
      </c>
      <c r="AA156" s="294"/>
      <c r="AB156" s="296" t="s">
        <v>595</v>
      </c>
    </row>
    <row r="157" spans="2:28" ht="12.75" customHeight="1">
      <c r="B157" s="311" t="s">
        <v>281</v>
      </c>
      <c r="C157" s="292"/>
      <c r="D157" s="310" t="s">
        <v>650</v>
      </c>
      <c r="E157" s="292"/>
      <c r="F157" s="305">
        <v>5</v>
      </c>
      <c r="G157" s="292"/>
      <c r="H157" s="305">
        <v>6</v>
      </c>
      <c r="I157" s="300"/>
      <c r="J157" s="306">
        <v>3</v>
      </c>
      <c r="K157" s="294"/>
      <c r="L157" s="306">
        <v>3</v>
      </c>
      <c r="M157" s="294"/>
      <c r="N157" s="308" t="s">
        <v>595</v>
      </c>
      <c r="O157" s="295"/>
      <c r="P157" s="308" t="s">
        <v>595</v>
      </c>
      <c r="Q157" s="295"/>
      <c r="R157" s="308" t="s">
        <v>595</v>
      </c>
      <c r="S157" s="295"/>
      <c r="T157" s="308" t="s">
        <v>111</v>
      </c>
      <c r="U157" s="285"/>
      <c r="V157" s="309" t="s">
        <v>111</v>
      </c>
      <c r="W157" s="295"/>
      <c r="X157" s="309" t="s">
        <v>595</v>
      </c>
      <c r="Y157" s="294"/>
      <c r="Z157" s="307">
        <v>6</v>
      </c>
      <c r="AA157" s="294"/>
      <c r="AB157" s="309" t="s">
        <v>111</v>
      </c>
    </row>
    <row r="158" spans="2:28" s="260" customFormat="1" ht="12.75" customHeight="1">
      <c r="B158" s="291" t="s">
        <v>282</v>
      </c>
      <c r="C158" s="292"/>
      <c r="D158" s="293" t="s">
        <v>283</v>
      </c>
      <c r="E158" s="292"/>
      <c r="F158" s="293">
        <v>8</v>
      </c>
      <c r="G158" s="292"/>
      <c r="H158" s="293">
        <v>8</v>
      </c>
      <c r="I158" s="292"/>
      <c r="J158" s="294">
        <v>2</v>
      </c>
      <c r="K158" s="294"/>
      <c r="L158" s="294">
        <v>3</v>
      </c>
      <c r="M158" s="294"/>
      <c r="N158" s="295" t="s">
        <v>595</v>
      </c>
      <c r="O158" s="295" t="s">
        <v>595</v>
      </c>
      <c r="P158" s="295" t="s">
        <v>595</v>
      </c>
      <c r="Q158" s="295" t="s">
        <v>595</v>
      </c>
      <c r="R158" s="295" t="s">
        <v>595</v>
      </c>
      <c r="S158" s="295" t="s">
        <v>595</v>
      </c>
      <c r="T158" s="295" t="s">
        <v>595</v>
      </c>
      <c r="U158" s="285" t="s">
        <v>595</v>
      </c>
      <c r="V158" s="296" t="s">
        <v>111</v>
      </c>
      <c r="W158" s="295"/>
      <c r="X158" s="296" t="s">
        <v>111</v>
      </c>
      <c r="Y158" s="294"/>
      <c r="Z158" s="297">
        <v>8</v>
      </c>
      <c r="AA158" s="294"/>
      <c r="AB158" s="296" t="s">
        <v>111</v>
      </c>
    </row>
    <row r="159" spans="2:28" ht="12.75" customHeight="1">
      <c r="B159" s="311" t="s">
        <v>86</v>
      </c>
      <c r="C159" s="292"/>
      <c r="D159" s="310" t="s">
        <v>284</v>
      </c>
      <c r="E159" s="292"/>
      <c r="F159" s="305">
        <v>7</v>
      </c>
      <c r="G159" s="292"/>
      <c r="H159" s="305">
        <v>7</v>
      </c>
      <c r="I159" s="300"/>
      <c r="J159" s="306">
        <v>2</v>
      </c>
      <c r="K159" s="294"/>
      <c r="L159" s="306">
        <v>3</v>
      </c>
      <c r="M159" s="294"/>
      <c r="N159" s="308" t="s">
        <v>595</v>
      </c>
      <c r="O159" s="295"/>
      <c r="P159" s="308" t="s">
        <v>111</v>
      </c>
      <c r="Q159" s="295"/>
      <c r="R159" s="308" t="s">
        <v>111</v>
      </c>
      <c r="S159" s="295"/>
      <c r="T159" s="308" t="s">
        <v>111</v>
      </c>
      <c r="U159" s="285"/>
      <c r="V159" s="309" t="s">
        <v>111</v>
      </c>
      <c r="W159" s="295"/>
      <c r="X159" s="309" t="s">
        <v>595</v>
      </c>
      <c r="Y159" s="294"/>
      <c r="Z159" s="307">
        <v>7</v>
      </c>
      <c r="AA159" s="294"/>
      <c r="AB159" s="309" t="s">
        <v>111</v>
      </c>
    </row>
    <row r="160" spans="2:28" s="260" customFormat="1" ht="12.75" customHeight="1">
      <c r="B160" s="291" t="s">
        <v>285</v>
      </c>
      <c r="C160" s="292"/>
      <c r="D160" s="293" t="s">
        <v>286</v>
      </c>
      <c r="E160" s="292"/>
      <c r="F160" s="293">
        <v>8</v>
      </c>
      <c r="G160" s="292"/>
      <c r="H160" s="293">
        <v>8</v>
      </c>
      <c r="I160" s="292"/>
      <c r="J160" s="294">
        <v>3</v>
      </c>
      <c r="K160" s="294"/>
      <c r="L160" s="294">
        <v>4</v>
      </c>
      <c r="M160" s="294"/>
      <c r="N160" s="295" t="s">
        <v>595</v>
      </c>
      <c r="O160" s="295"/>
      <c r="P160" s="295" t="s">
        <v>595</v>
      </c>
      <c r="Q160" s="295"/>
      <c r="R160" s="295" t="s">
        <v>595</v>
      </c>
      <c r="S160" s="295"/>
      <c r="T160" s="295" t="s">
        <v>111</v>
      </c>
      <c r="U160" s="285"/>
      <c r="V160" s="296" t="s">
        <v>595</v>
      </c>
      <c r="W160" s="295"/>
      <c r="X160" s="296" t="s">
        <v>595</v>
      </c>
      <c r="Y160" s="294"/>
      <c r="Z160" s="297" t="s">
        <v>595</v>
      </c>
      <c r="AA160" s="294"/>
      <c r="AB160" s="296" t="s">
        <v>111</v>
      </c>
    </row>
    <row r="161" spans="2:28" ht="12.75" customHeight="1">
      <c r="B161" s="311" t="s">
        <v>287</v>
      </c>
      <c r="C161" s="292"/>
      <c r="D161" s="310" t="s">
        <v>288</v>
      </c>
      <c r="E161" s="292"/>
      <c r="F161" s="305">
        <v>8</v>
      </c>
      <c r="G161" s="292"/>
      <c r="H161" s="305">
        <v>8</v>
      </c>
      <c r="I161" s="300"/>
      <c r="J161" s="306">
        <v>3</v>
      </c>
      <c r="K161" s="294"/>
      <c r="L161" s="306">
        <v>3</v>
      </c>
      <c r="M161" s="294"/>
      <c r="N161" s="308" t="s">
        <v>595</v>
      </c>
      <c r="O161" s="295"/>
      <c r="P161" s="308" t="s">
        <v>595</v>
      </c>
      <c r="Q161" s="295"/>
      <c r="R161" s="308" t="s">
        <v>595</v>
      </c>
      <c r="S161" s="295"/>
      <c r="T161" s="308" t="s">
        <v>595</v>
      </c>
      <c r="U161" s="285"/>
      <c r="V161" s="309" t="s">
        <v>111</v>
      </c>
      <c r="W161" s="295"/>
      <c r="X161" s="309" t="s">
        <v>595</v>
      </c>
      <c r="Y161" s="294"/>
      <c r="Z161" s="307">
        <v>5</v>
      </c>
      <c r="AA161" s="294"/>
      <c r="AB161" s="309" t="s">
        <v>595</v>
      </c>
    </row>
    <row r="162" spans="2:28" s="260" customFormat="1" ht="12.75" customHeight="1">
      <c r="B162" s="291" t="s">
        <v>289</v>
      </c>
      <c r="C162" s="292"/>
      <c r="D162" s="293" t="s">
        <v>290</v>
      </c>
      <c r="E162" s="292"/>
      <c r="F162" s="293">
        <v>3</v>
      </c>
      <c r="G162" s="292"/>
      <c r="H162" s="293">
        <v>3</v>
      </c>
      <c r="I162" s="292"/>
      <c r="J162" s="294">
        <v>1</v>
      </c>
      <c r="K162" s="294"/>
      <c r="L162" s="294">
        <v>1</v>
      </c>
      <c r="M162" s="294"/>
      <c r="N162" s="295" t="s">
        <v>595</v>
      </c>
      <c r="O162" s="295"/>
      <c r="P162" s="295" t="s">
        <v>595</v>
      </c>
      <c r="Q162" s="295"/>
      <c r="R162" s="295" t="s">
        <v>111</v>
      </c>
      <c r="S162" s="295"/>
      <c r="T162" s="295" t="s">
        <v>111</v>
      </c>
      <c r="U162" s="285"/>
      <c r="V162" s="296" t="s">
        <v>111</v>
      </c>
      <c r="W162" s="295"/>
      <c r="X162" s="296" t="s">
        <v>111</v>
      </c>
      <c r="Y162" s="294"/>
      <c r="Z162" s="297">
        <v>4</v>
      </c>
      <c r="AA162" s="294"/>
      <c r="AB162" s="296" t="s">
        <v>111</v>
      </c>
    </row>
    <row r="163" spans="2:28" ht="12.75" customHeight="1">
      <c r="B163" s="311" t="s">
        <v>291</v>
      </c>
      <c r="C163" s="292"/>
      <c r="D163" s="310" t="s">
        <v>292</v>
      </c>
      <c r="E163" s="292"/>
      <c r="F163" s="305">
        <v>8</v>
      </c>
      <c r="G163" s="292"/>
      <c r="H163" s="305">
        <v>8</v>
      </c>
      <c r="I163" s="300"/>
      <c r="J163" s="306">
        <v>2</v>
      </c>
      <c r="K163" s="294"/>
      <c r="L163" s="306">
        <v>2</v>
      </c>
      <c r="M163" s="294"/>
      <c r="N163" s="308" t="s">
        <v>595</v>
      </c>
      <c r="O163" s="295"/>
      <c r="P163" s="308" t="s">
        <v>595</v>
      </c>
      <c r="Q163" s="295"/>
      <c r="R163" s="308" t="s">
        <v>595</v>
      </c>
      <c r="S163" s="295"/>
      <c r="T163" s="308" t="s">
        <v>111</v>
      </c>
      <c r="U163" s="285"/>
      <c r="V163" s="309" t="s">
        <v>111</v>
      </c>
      <c r="W163" s="295"/>
      <c r="X163" s="309" t="s">
        <v>595</v>
      </c>
      <c r="Y163" s="294"/>
      <c r="Z163" s="307">
        <v>5</v>
      </c>
      <c r="AA163" s="294"/>
      <c r="AB163" s="309" t="s">
        <v>111</v>
      </c>
    </row>
    <row r="164" spans="2:28" s="260" customFormat="1" ht="12.75" customHeight="1">
      <c r="B164" s="291" t="s">
        <v>293</v>
      </c>
      <c r="C164" s="292"/>
      <c r="D164" s="293" t="s">
        <v>294</v>
      </c>
      <c r="E164" s="292"/>
      <c r="F164" s="293">
        <v>8</v>
      </c>
      <c r="G164" s="292"/>
      <c r="H164" s="293">
        <v>8</v>
      </c>
      <c r="I164" s="292"/>
      <c r="J164" s="294">
        <v>4</v>
      </c>
      <c r="K164" s="294"/>
      <c r="L164" s="294">
        <v>4</v>
      </c>
      <c r="M164" s="294"/>
      <c r="N164" s="295" t="s">
        <v>595</v>
      </c>
      <c r="O164" s="295"/>
      <c r="P164" s="295" t="s">
        <v>595</v>
      </c>
      <c r="Q164" s="295"/>
      <c r="R164" s="295" t="s">
        <v>595</v>
      </c>
      <c r="S164" s="295"/>
      <c r="T164" s="295" t="s">
        <v>111</v>
      </c>
      <c r="U164" s="285"/>
      <c r="V164" s="296" t="s">
        <v>111</v>
      </c>
      <c r="W164" s="295"/>
      <c r="X164" s="296" t="s">
        <v>595</v>
      </c>
      <c r="Y164" s="294"/>
      <c r="Z164" s="297">
        <v>6</v>
      </c>
      <c r="AA164" s="294"/>
      <c r="AB164" s="296" t="s">
        <v>111</v>
      </c>
    </row>
    <row r="165" spans="2:28" ht="12.75" customHeight="1">
      <c r="B165" s="311" t="s">
        <v>295</v>
      </c>
      <c r="C165" s="292"/>
      <c r="D165" s="310" t="s">
        <v>296</v>
      </c>
      <c r="E165" s="292"/>
      <c r="F165" s="305">
        <v>8</v>
      </c>
      <c r="G165" s="292"/>
      <c r="H165" s="305">
        <v>8</v>
      </c>
      <c r="I165" s="300"/>
      <c r="J165" s="306">
        <v>4</v>
      </c>
      <c r="K165" s="294"/>
      <c r="L165" s="306">
        <v>4</v>
      </c>
      <c r="M165" s="294"/>
      <c r="N165" s="308" t="s">
        <v>595</v>
      </c>
      <c r="O165" s="295"/>
      <c r="P165" s="308" t="s">
        <v>595</v>
      </c>
      <c r="Q165" s="295"/>
      <c r="R165" s="308" t="s">
        <v>595</v>
      </c>
      <c r="S165" s="295"/>
      <c r="T165" s="308" t="s">
        <v>111</v>
      </c>
      <c r="U165" s="285"/>
      <c r="V165" s="309" t="s">
        <v>111</v>
      </c>
      <c r="W165" s="295"/>
      <c r="X165" s="309" t="s">
        <v>595</v>
      </c>
      <c r="Y165" s="294"/>
      <c r="Z165" s="307">
        <v>6</v>
      </c>
      <c r="AA165" s="294"/>
      <c r="AB165" s="309" t="s">
        <v>111</v>
      </c>
    </row>
    <row r="166" spans="2:28" s="260" customFormat="1" ht="12.75" customHeight="1">
      <c r="B166" s="291" t="s">
        <v>297</v>
      </c>
      <c r="C166" s="292"/>
      <c r="D166" s="293" t="s">
        <v>298</v>
      </c>
      <c r="E166" s="292"/>
      <c r="F166" s="293">
        <v>8</v>
      </c>
      <c r="G166" s="292"/>
      <c r="H166" s="293">
        <v>8</v>
      </c>
      <c r="I166" s="292"/>
      <c r="J166" s="294">
        <v>3</v>
      </c>
      <c r="K166" s="294"/>
      <c r="L166" s="294">
        <v>8</v>
      </c>
      <c r="M166" s="294"/>
      <c r="N166" s="295" t="s">
        <v>595</v>
      </c>
      <c r="O166" s="295"/>
      <c r="P166" s="295" t="s">
        <v>595</v>
      </c>
      <c r="Q166" s="295"/>
      <c r="R166" s="295" t="s">
        <v>595</v>
      </c>
      <c r="S166" s="295"/>
      <c r="T166" s="295" t="s">
        <v>595</v>
      </c>
      <c r="U166" s="285"/>
      <c r="V166" s="296" t="s">
        <v>111</v>
      </c>
      <c r="W166" s="295"/>
      <c r="X166" s="296" t="s">
        <v>595</v>
      </c>
      <c r="Y166" s="294"/>
      <c r="Z166" s="297">
        <v>10</v>
      </c>
      <c r="AA166" s="294"/>
      <c r="AB166" s="296" t="s">
        <v>595</v>
      </c>
    </row>
    <row r="167" spans="2:28" ht="12.75" customHeight="1">
      <c r="B167" s="311" t="s">
        <v>299</v>
      </c>
      <c r="C167" s="292"/>
      <c r="D167" s="310" t="s">
        <v>300</v>
      </c>
      <c r="E167" s="292"/>
      <c r="F167" s="305">
        <v>3</v>
      </c>
      <c r="G167" s="292"/>
      <c r="H167" s="305">
        <v>3</v>
      </c>
      <c r="I167" s="300"/>
      <c r="J167" s="306">
        <v>1</v>
      </c>
      <c r="K167" s="294"/>
      <c r="L167" s="306">
        <v>1</v>
      </c>
      <c r="M167" s="294"/>
      <c r="N167" s="308" t="s">
        <v>595</v>
      </c>
      <c r="O167" s="295"/>
      <c r="P167" s="308" t="s">
        <v>595</v>
      </c>
      <c r="Q167" s="295"/>
      <c r="R167" s="308" t="s">
        <v>595</v>
      </c>
      <c r="S167" s="295"/>
      <c r="T167" s="308" t="s">
        <v>111</v>
      </c>
      <c r="U167" s="285"/>
      <c r="V167" s="309" t="s">
        <v>111</v>
      </c>
      <c r="W167" s="295"/>
      <c r="X167" s="309" t="s">
        <v>595</v>
      </c>
      <c r="Y167" s="294"/>
      <c r="Z167" s="307">
        <v>4</v>
      </c>
      <c r="AA167" s="294"/>
      <c r="AB167" s="309" t="s">
        <v>111</v>
      </c>
    </row>
    <row r="168" spans="2:28" s="260" customFormat="1" ht="12.75" customHeight="1">
      <c r="B168" s="291" t="s">
        <v>21</v>
      </c>
      <c r="C168" s="292"/>
      <c r="D168" s="293" t="s">
        <v>301</v>
      </c>
      <c r="E168" s="292"/>
      <c r="F168" s="293">
        <v>0</v>
      </c>
      <c r="G168" s="292"/>
      <c r="H168" s="293">
        <v>0</v>
      </c>
      <c r="I168" s="292"/>
      <c r="J168" s="294">
        <v>1</v>
      </c>
      <c r="K168" s="294"/>
      <c r="L168" s="294">
        <v>1</v>
      </c>
      <c r="M168" s="294"/>
      <c r="N168" s="295" t="s">
        <v>111</v>
      </c>
      <c r="O168" s="295"/>
      <c r="P168" s="295" t="s">
        <v>111</v>
      </c>
      <c r="Q168" s="295"/>
      <c r="R168" s="295" t="s">
        <v>111</v>
      </c>
      <c r="S168" s="295"/>
      <c r="T168" s="295" t="s">
        <v>111</v>
      </c>
      <c r="U168" s="285"/>
      <c r="V168" s="296" t="s">
        <v>111</v>
      </c>
      <c r="W168" s="295"/>
      <c r="X168" s="296" t="s">
        <v>111</v>
      </c>
      <c r="Y168" s="294"/>
      <c r="Z168" s="297">
        <v>2</v>
      </c>
      <c r="AA168" s="294"/>
      <c r="AB168" s="296" t="s">
        <v>111</v>
      </c>
    </row>
    <row r="169" spans="2:28" ht="12.75" customHeight="1">
      <c r="B169" s="311" t="s">
        <v>757</v>
      </c>
      <c r="C169" s="292"/>
      <c r="D169" s="310" t="s">
        <v>302</v>
      </c>
      <c r="E169" s="292"/>
      <c r="F169" s="305">
        <v>7</v>
      </c>
      <c r="G169" s="292"/>
      <c r="H169" s="305">
        <v>7</v>
      </c>
      <c r="I169" s="300"/>
      <c r="J169" s="306">
        <v>3</v>
      </c>
      <c r="K169" s="294"/>
      <c r="L169" s="306">
        <v>4</v>
      </c>
      <c r="M169" s="294"/>
      <c r="N169" s="308" t="s">
        <v>595</v>
      </c>
      <c r="O169" s="295"/>
      <c r="P169" s="308" t="s">
        <v>595</v>
      </c>
      <c r="Q169" s="295"/>
      <c r="R169" s="308" t="s">
        <v>595</v>
      </c>
      <c r="S169" s="295"/>
      <c r="T169" s="308" t="s">
        <v>595</v>
      </c>
      <c r="U169" s="285"/>
      <c r="V169" s="309" t="s">
        <v>595</v>
      </c>
      <c r="W169" s="295"/>
      <c r="X169" s="309" t="s">
        <v>595</v>
      </c>
      <c r="Y169" s="294"/>
      <c r="Z169" s="307" t="s">
        <v>595</v>
      </c>
      <c r="AA169" s="294"/>
      <c r="AB169" s="309" t="s">
        <v>595</v>
      </c>
    </row>
    <row r="170" spans="2:28" s="260" customFormat="1" ht="12.75" customHeight="1">
      <c r="B170" s="291" t="s">
        <v>304</v>
      </c>
      <c r="C170" s="292"/>
      <c r="D170" s="293" t="s">
        <v>305</v>
      </c>
      <c r="E170" s="292"/>
      <c r="F170" s="293">
        <v>8</v>
      </c>
      <c r="G170" s="292"/>
      <c r="H170" s="293">
        <v>8</v>
      </c>
      <c r="I170" s="292"/>
      <c r="J170" s="294">
        <v>4</v>
      </c>
      <c r="K170" s="294"/>
      <c r="L170" s="294">
        <v>4</v>
      </c>
      <c r="M170" s="294"/>
      <c r="N170" s="295" t="s">
        <v>595</v>
      </c>
      <c r="O170" s="295"/>
      <c r="P170" s="295" t="s">
        <v>595</v>
      </c>
      <c r="Q170" s="295"/>
      <c r="R170" s="295" t="s">
        <v>111</v>
      </c>
      <c r="S170" s="295"/>
      <c r="T170" s="295" t="s">
        <v>111</v>
      </c>
      <c r="U170" s="285"/>
      <c r="V170" s="296" t="s">
        <v>111</v>
      </c>
      <c r="W170" s="295"/>
      <c r="X170" s="296" t="s">
        <v>595</v>
      </c>
      <c r="Y170" s="294"/>
      <c r="Z170" s="297">
        <v>6</v>
      </c>
      <c r="AA170" s="294"/>
      <c r="AB170" s="296" t="s">
        <v>111</v>
      </c>
    </row>
    <row r="171" spans="2:28" ht="12.75" customHeight="1">
      <c r="B171" s="311" t="s">
        <v>306</v>
      </c>
      <c r="C171" s="292"/>
      <c r="D171" s="310" t="s">
        <v>307</v>
      </c>
      <c r="E171" s="292"/>
      <c r="F171" s="305">
        <v>8</v>
      </c>
      <c r="G171" s="292"/>
      <c r="H171" s="305">
        <v>8</v>
      </c>
      <c r="I171" s="300"/>
      <c r="J171" s="306">
        <v>4</v>
      </c>
      <c r="K171" s="294"/>
      <c r="L171" s="306">
        <v>4</v>
      </c>
      <c r="M171" s="294"/>
      <c r="N171" s="308" t="s">
        <v>595</v>
      </c>
      <c r="O171" s="295"/>
      <c r="P171" s="308" t="s">
        <v>595</v>
      </c>
      <c r="Q171" s="295"/>
      <c r="R171" s="308" t="s">
        <v>595</v>
      </c>
      <c r="S171" s="295"/>
      <c r="T171" s="308" t="s">
        <v>595</v>
      </c>
      <c r="U171" s="285"/>
      <c r="V171" s="309" t="s">
        <v>111</v>
      </c>
      <c r="W171" s="295"/>
      <c r="X171" s="309" t="s">
        <v>595</v>
      </c>
      <c r="Y171" s="294"/>
      <c r="Z171" s="307">
        <v>6</v>
      </c>
      <c r="AA171" s="294"/>
      <c r="AB171" s="309" t="s">
        <v>595</v>
      </c>
    </row>
    <row r="172" spans="2:28" s="260" customFormat="1" ht="12.75" customHeight="1">
      <c r="B172" s="291" t="s">
        <v>67</v>
      </c>
      <c r="C172" s="292"/>
      <c r="D172" s="293" t="s">
        <v>308</v>
      </c>
      <c r="E172" s="292"/>
      <c r="F172" s="293">
        <v>5</v>
      </c>
      <c r="G172" s="292"/>
      <c r="H172" s="293">
        <v>6</v>
      </c>
      <c r="I172" s="292"/>
      <c r="J172" s="294">
        <v>2</v>
      </c>
      <c r="K172" s="294"/>
      <c r="L172" s="294">
        <v>2</v>
      </c>
      <c r="M172" s="294"/>
      <c r="N172" s="295" t="s">
        <v>595</v>
      </c>
      <c r="O172" s="295"/>
      <c r="P172" s="295" t="s">
        <v>595</v>
      </c>
      <c r="Q172" s="295"/>
      <c r="R172" s="295" t="s">
        <v>595</v>
      </c>
      <c r="S172" s="295"/>
      <c r="T172" s="295" t="s">
        <v>111</v>
      </c>
      <c r="U172" s="285"/>
      <c r="V172" s="296" t="s">
        <v>111</v>
      </c>
      <c r="W172" s="295"/>
      <c r="X172" s="296" t="s">
        <v>595</v>
      </c>
      <c r="Y172" s="294"/>
      <c r="Z172" s="297">
        <v>5</v>
      </c>
      <c r="AA172" s="294"/>
      <c r="AB172" s="296" t="s">
        <v>111</v>
      </c>
    </row>
    <row r="173" spans="2:28" ht="12.75" customHeight="1">
      <c r="B173" s="311" t="s">
        <v>309</v>
      </c>
      <c r="C173" s="292"/>
      <c r="D173" s="310" t="s">
        <v>310</v>
      </c>
      <c r="E173" s="292"/>
      <c r="F173" s="305">
        <v>8</v>
      </c>
      <c r="G173" s="292"/>
      <c r="H173" s="305">
        <v>8</v>
      </c>
      <c r="I173" s="300"/>
      <c r="J173" s="306">
        <v>3</v>
      </c>
      <c r="K173" s="294"/>
      <c r="L173" s="306">
        <v>4</v>
      </c>
      <c r="M173" s="294"/>
      <c r="N173" s="308" t="s">
        <v>595</v>
      </c>
      <c r="O173" s="295"/>
      <c r="P173" s="308" t="s">
        <v>595</v>
      </c>
      <c r="Q173" s="295"/>
      <c r="R173" s="308" t="s">
        <v>595</v>
      </c>
      <c r="S173" s="295"/>
      <c r="T173" s="308" t="s">
        <v>595</v>
      </c>
      <c r="U173" s="285"/>
      <c r="V173" s="309" t="s">
        <v>595</v>
      </c>
      <c r="W173" s="295"/>
      <c r="X173" s="309" t="s">
        <v>595</v>
      </c>
      <c r="Y173" s="294"/>
      <c r="Z173" s="307" t="s">
        <v>595</v>
      </c>
      <c r="AA173" s="294"/>
      <c r="AB173" s="309" t="s">
        <v>595</v>
      </c>
    </row>
    <row r="174" spans="2:28" s="260" customFormat="1" ht="12.75" customHeight="1">
      <c r="B174" s="291" t="s">
        <v>311</v>
      </c>
      <c r="C174" s="292"/>
      <c r="D174" s="293" t="s">
        <v>312</v>
      </c>
      <c r="E174" s="292"/>
      <c r="F174" s="293">
        <v>8</v>
      </c>
      <c r="G174" s="292"/>
      <c r="H174" s="293">
        <v>8</v>
      </c>
      <c r="I174" s="292"/>
      <c r="J174" s="294">
        <v>3</v>
      </c>
      <c r="K174" s="294"/>
      <c r="L174" s="294">
        <v>3</v>
      </c>
      <c r="M174" s="294"/>
      <c r="N174" s="295" t="s">
        <v>595</v>
      </c>
      <c r="O174" s="295"/>
      <c r="P174" s="295" t="s">
        <v>595</v>
      </c>
      <c r="Q174" s="295"/>
      <c r="R174" s="295" t="s">
        <v>595</v>
      </c>
      <c r="S174" s="295"/>
      <c r="T174" s="295" t="s">
        <v>595</v>
      </c>
      <c r="U174" s="285"/>
      <c r="V174" s="296" t="s">
        <v>111</v>
      </c>
      <c r="W174" s="295"/>
      <c r="X174" s="296" t="s">
        <v>595</v>
      </c>
      <c r="Y174" s="294"/>
      <c r="Z174" s="297">
        <v>5</v>
      </c>
      <c r="AA174" s="294"/>
      <c r="AB174" s="296" t="s">
        <v>595</v>
      </c>
    </row>
    <row r="175" spans="2:28" ht="12.75" customHeight="1">
      <c r="B175" s="311" t="s">
        <v>313</v>
      </c>
      <c r="C175" s="292"/>
      <c r="D175" s="310" t="s">
        <v>314</v>
      </c>
      <c r="E175" s="292"/>
      <c r="F175" s="305">
        <v>3</v>
      </c>
      <c r="G175" s="292"/>
      <c r="H175" s="305">
        <v>3</v>
      </c>
      <c r="I175" s="300"/>
      <c r="J175" s="306">
        <v>1</v>
      </c>
      <c r="K175" s="294"/>
      <c r="L175" s="306">
        <v>1</v>
      </c>
      <c r="M175" s="294"/>
      <c r="N175" s="308" t="s">
        <v>595</v>
      </c>
      <c r="O175" s="295"/>
      <c r="P175" s="308" t="s">
        <v>595</v>
      </c>
      <c r="Q175" s="295"/>
      <c r="R175" s="308" t="s">
        <v>595</v>
      </c>
      <c r="S175" s="295"/>
      <c r="T175" s="308" t="s">
        <v>111</v>
      </c>
      <c r="U175" s="285"/>
      <c r="V175" s="309" t="s">
        <v>111</v>
      </c>
      <c r="W175" s="295"/>
      <c r="X175" s="309" t="s">
        <v>595</v>
      </c>
      <c r="Y175" s="294"/>
      <c r="Z175" s="307">
        <v>4</v>
      </c>
      <c r="AA175" s="294"/>
      <c r="AB175" s="309" t="s">
        <v>111</v>
      </c>
    </row>
    <row r="176" spans="2:28" s="260" customFormat="1" ht="12.75" customHeight="1">
      <c r="B176" s="291" t="s">
        <v>315</v>
      </c>
      <c r="C176" s="292"/>
      <c r="D176" s="293" t="s">
        <v>316</v>
      </c>
      <c r="E176" s="292"/>
      <c r="F176" s="293">
        <v>8</v>
      </c>
      <c r="G176" s="292"/>
      <c r="H176" s="293">
        <v>8</v>
      </c>
      <c r="I176" s="292"/>
      <c r="J176" s="294">
        <v>8</v>
      </c>
      <c r="K176" s="294"/>
      <c r="L176" s="294">
        <v>10</v>
      </c>
      <c r="M176" s="294"/>
      <c r="N176" s="295" t="s">
        <v>595</v>
      </c>
      <c r="O176" s="295"/>
      <c r="P176" s="295" t="s">
        <v>595</v>
      </c>
      <c r="Q176" s="295"/>
      <c r="R176" s="295" t="s">
        <v>111</v>
      </c>
      <c r="S176" s="295"/>
      <c r="T176" s="295" t="s">
        <v>595</v>
      </c>
      <c r="U176" s="285"/>
      <c r="V176" s="296" t="s">
        <v>595</v>
      </c>
      <c r="W176" s="295"/>
      <c r="X176" s="296" t="s">
        <v>595</v>
      </c>
      <c r="Y176" s="294"/>
      <c r="Z176" s="297" t="s">
        <v>595</v>
      </c>
      <c r="AA176" s="294"/>
      <c r="AB176" s="296" t="s">
        <v>595</v>
      </c>
    </row>
    <row r="177" spans="2:28" s="260" customFormat="1" ht="12.75" customHeight="1">
      <c r="B177" s="311" t="s">
        <v>317</v>
      </c>
      <c r="C177" s="292"/>
      <c r="D177" s="310" t="s">
        <v>318</v>
      </c>
      <c r="E177" s="292"/>
      <c r="F177" s="305">
        <v>8</v>
      </c>
      <c r="G177" s="292"/>
      <c r="H177" s="305">
        <v>8</v>
      </c>
      <c r="I177" s="300"/>
      <c r="J177" s="306">
        <v>4</v>
      </c>
      <c r="K177" s="294"/>
      <c r="L177" s="306">
        <v>4</v>
      </c>
      <c r="M177" s="294"/>
      <c r="N177" s="308" t="s">
        <v>595</v>
      </c>
      <c r="O177" s="295"/>
      <c r="P177" s="308" t="s">
        <v>595</v>
      </c>
      <c r="Q177" s="295"/>
      <c r="R177" s="308" t="s">
        <v>595</v>
      </c>
      <c r="S177" s="295"/>
      <c r="T177" s="308" t="s">
        <v>595</v>
      </c>
      <c r="U177" s="285"/>
      <c r="V177" s="309" t="s">
        <v>111</v>
      </c>
      <c r="W177" s="295"/>
      <c r="X177" s="309" t="s">
        <v>595</v>
      </c>
      <c r="Y177" s="294"/>
      <c r="Z177" s="307">
        <v>5</v>
      </c>
      <c r="AA177" s="294"/>
      <c r="AB177" s="309" t="s">
        <v>595</v>
      </c>
    </row>
    <row r="178" spans="2:28" ht="12.75" customHeight="1">
      <c r="B178" s="298" t="s">
        <v>319</v>
      </c>
      <c r="C178" s="292"/>
      <c r="D178" s="299" t="s">
        <v>320</v>
      </c>
      <c r="E178" s="292"/>
      <c r="F178" s="299">
        <v>8</v>
      </c>
      <c r="G178" s="292"/>
      <c r="H178" s="299">
        <v>8</v>
      </c>
      <c r="I178" s="300"/>
      <c r="J178" s="294">
        <v>5</v>
      </c>
      <c r="K178" s="294"/>
      <c r="L178" s="294">
        <v>6</v>
      </c>
      <c r="M178" s="294"/>
      <c r="N178" s="295" t="s">
        <v>595</v>
      </c>
      <c r="O178" s="295"/>
      <c r="P178" s="295" t="s">
        <v>595</v>
      </c>
      <c r="Q178" s="295"/>
      <c r="R178" s="295" t="s">
        <v>595</v>
      </c>
      <c r="S178" s="295"/>
      <c r="T178" s="295" t="s">
        <v>111</v>
      </c>
      <c r="U178" s="285"/>
      <c r="V178" s="296" t="s">
        <v>111</v>
      </c>
      <c r="W178" s="295"/>
      <c r="X178" s="296" t="s">
        <v>595</v>
      </c>
      <c r="Y178" s="294"/>
      <c r="Z178" s="297">
        <v>8</v>
      </c>
      <c r="AA178" s="294"/>
      <c r="AB178" s="296" t="s">
        <v>111</v>
      </c>
    </row>
    <row r="179" spans="2:28" s="260" customFormat="1" ht="12.75" customHeight="1">
      <c r="B179" s="311" t="s">
        <v>321</v>
      </c>
      <c r="C179" s="292"/>
      <c r="D179" s="310" t="s">
        <v>322</v>
      </c>
      <c r="E179" s="292"/>
      <c r="F179" s="305">
        <v>8</v>
      </c>
      <c r="G179" s="292"/>
      <c r="H179" s="305">
        <v>8</v>
      </c>
      <c r="I179" s="300"/>
      <c r="J179" s="306">
        <v>3</v>
      </c>
      <c r="K179" s="294"/>
      <c r="L179" s="306">
        <v>3</v>
      </c>
      <c r="M179" s="294"/>
      <c r="N179" s="308" t="s">
        <v>595</v>
      </c>
      <c r="O179" s="295"/>
      <c r="P179" s="308" t="s">
        <v>595</v>
      </c>
      <c r="Q179" s="295"/>
      <c r="R179" s="308" t="s">
        <v>595</v>
      </c>
      <c r="S179" s="295"/>
      <c r="T179" s="308" t="s">
        <v>111</v>
      </c>
      <c r="U179" s="285"/>
      <c r="V179" s="309" t="s">
        <v>111</v>
      </c>
      <c r="W179" s="295"/>
      <c r="X179" s="309" t="s">
        <v>595</v>
      </c>
      <c r="Y179" s="294"/>
      <c r="Z179" s="307">
        <v>7</v>
      </c>
      <c r="AA179" s="294"/>
      <c r="AB179" s="309" t="s">
        <v>111</v>
      </c>
    </row>
    <row r="180" spans="2:28" ht="12.75" customHeight="1">
      <c r="B180" s="298" t="s">
        <v>323</v>
      </c>
      <c r="C180" s="292"/>
      <c r="D180" s="299" t="s">
        <v>324</v>
      </c>
      <c r="E180" s="292"/>
      <c r="F180" s="299">
        <v>8</v>
      </c>
      <c r="G180" s="292"/>
      <c r="H180" s="299">
        <v>8</v>
      </c>
      <c r="I180" s="300"/>
      <c r="J180" s="294">
        <v>3</v>
      </c>
      <c r="K180" s="294"/>
      <c r="L180" s="294">
        <v>5</v>
      </c>
      <c r="M180" s="294"/>
      <c r="N180" s="295" t="s">
        <v>595</v>
      </c>
      <c r="O180" s="295"/>
      <c r="P180" s="295" t="s">
        <v>595</v>
      </c>
      <c r="Q180" s="295"/>
      <c r="R180" s="295" t="s">
        <v>595</v>
      </c>
      <c r="S180" s="295"/>
      <c r="T180" s="295" t="s">
        <v>111</v>
      </c>
      <c r="U180" s="285"/>
      <c r="V180" s="296" t="s">
        <v>595</v>
      </c>
      <c r="W180" s="295"/>
      <c r="X180" s="296" t="s">
        <v>595</v>
      </c>
      <c r="Y180" s="294"/>
      <c r="Z180" s="297" t="s">
        <v>595</v>
      </c>
      <c r="AA180" s="294"/>
      <c r="AB180" s="296" t="s">
        <v>595</v>
      </c>
    </row>
    <row r="181" spans="2:28" s="260" customFormat="1" ht="12.75" customHeight="1">
      <c r="B181" s="311" t="s">
        <v>71</v>
      </c>
      <c r="C181" s="292"/>
      <c r="D181" s="310" t="s">
        <v>325</v>
      </c>
      <c r="E181" s="292"/>
      <c r="F181" s="305">
        <v>5</v>
      </c>
      <c r="G181" s="292"/>
      <c r="H181" s="305">
        <v>6</v>
      </c>
      <c r="I181" s="300"/>
      <c r="J181" s="306">
        <v>3</v>
      </c>
      <c r="K181" s="294"/>
      <c r="L181" s="306">
        <v>6</v>
      </c>
      <c r="M181" s="294"/>
      <c r="N181" s="308" t="s">
        <v>595</v>
      </c>
      <c r="O181" s="295"/>
      <c r="P181" s="308" t="s">
        <v>595</v>
      </c>
      <c r="Q181" s="295"/>
      <c r="R181" s="308" t="s">
        <v>595</v>
      </c>
      <c r="S181" s="295"/>
      <c r="T181" s="308" t="s">
        <v>595</v>
      </c>
      <c r="U181" s="285"/>
      <c r="V181" s="309" t="s">
        <v>111</v>
      </c>
      <c r="W181" s="295"/>
      <c r="X181" s="309" t="s">
        <v>595</v>
      </c>
      <c r="Y181" s="294"/>
      <c r="Z181" s="307">
        <v>9</v>
      </c>
      <c r="AA181" s="294"/>
      <c r="AB181" s="309" t="s">
        <v>595</v>
      </c>
    </row>
    <row r="182" spans="2:28" ht="12.75" customHeight="1">
      <c r="B182" s="291" t="s">
        <v>326</v>
      </c>
      <c r="C182" s="292"/>
      <c r="D182" s="293" t="s">
        <v>327</v>
      </c>
      <c r="E182" s="292"/>
      <c r="F182" s="293">
        <v>8</v>
      </c>
      <c r="G182" s="292"/>
      <c r="H182" s="293">
        <v>8</v>
      </c>
      <c r="I182" s="292"/>
      <c r="J182" s="294">
        <v>8</v>
      </c>
      <c r="K182" s="294"/>
      <c r="L182" s="294">
        <v>9</v>
      </c>
      <c r="M182" s="294"/>
      <c r="N182" s="295" t="s">
        <v>595</v>
      </c>
      <c r="O182" s="295"/>
      <c r="P182" s="295" t="s">
        <v>595</v>
      </c>
      <c r="Q182" s="295"/>
      <c r="R182" s="295" t="s">
        <v>595</v>
      </c>
      <c r="S182" s="295"/>
      <c r="T182" s="295" t="s">
        <v>595</v>
      </c>
      <c r="U182" s="285"/>
      <c r="V182" s="296" t="s">
        <v>595</v>
      </c>
      <c r="W182" s="295"/>
      <c r="X182" s="296" t="s">
        <v>595</v>
      </c>
      <c r="Y182" s="294"/>
      <c r="Z182" s="297" t="s">
        <v>595</v>
      </c>
      <c r="AA182" s="294"/>
      <c r="AB182" s="296" t="s">
        <v>595</v>
      </c>
    </row>
    <row r="183" spans="2:28" s="260" customFormat="1" ht="12.75" customHeight="1">
      <c r="B183" s="311" t="s">
        <v>328</v>
      </c>
      <c r="C183" s="292"/>
      <c r="D183" s="310" t="s">
        <v>329</v>
      </c>
      <c r="E183" s="292"/>
      <c r="F183" s="305">
        <v>8</v>
      </c>
      <c r="G183" s="292"/>
      <c r="H183" s="305">
        <v>8</v>
      </c>
      <c r="I183" s="300"/>
      <c r="J183" s="306">
        <v>2</v>
      </c>
      <c r="K183" s="294"/>
      <c r="L183" s="306">
        <v>2</v>
      </c>
      <c r="M183" s="294"/>
      <c r="N183" s="308" t="s">
        <v>595</v>
      </c>
      <c r="O183" s="295"/>
      <c r="P183" s="308" t="s">
        <v>595</v>
      </c>
      <c r="Q183" s="295"/>
      <c r="R183" s="308" t="s">
        <v>595</v>
      </c>
      <c r="S183" s="295"/>
      <c r="T183" s="308" t="s">
        <v>111</v>
      </c>
      <c r="U183" s="285"/>
      <c r="V183" s="309" t="s">
        <v>111</v>
      </c>
      <c r="W183" s="295"/>
      <c r="X183" s="309" t="s">
        <v>595</v>
      </c>
      <c r="Y183" s="294"/>
      <c r="Z183" s="307">
        <v>6</v>
      </c>
      <c r="AA183" s="294"/>
      <c r="AB183" s="309" t="s">
        <v>111</v>
      </c>
    </row>
    <row r="184" spans="2:28" ht="12.75" customHeight="1">
      <c r="B184" s="298" t="s">
        <v>22</v>
      </c>
      <c r="C184" s="292"/>
      <c r="D184" s="299" t="s">
        <v>330</v>
      </c>
      <c r="E184" s="292"/>
      <c r="F184" s="299">
        <v>1</v>
      </c>
      <c r="G184" s="292"/>
      <c r="H184" s="299">
        <v>1</v>
      </c>
      <c r="I184" s="300"/>
      <c r="J184" s="294">
        <v>1</v>
      </c>
      <c r="K184" s="294"/>
      <c r="L184" s="294">
        <v>1</v>
      </c>
      <c r="M184" s="294"/>
      <c r="N184" s="295" t="s">
        <v>595</v>
      </c>
      <c r="O184" s="295"/>
      <c r="P184" s="295" t="s">
        <v>595</v>
      </c>
      <c r="Q184" s="295"/>
      <c r="R184" s="295" t="s">
        <v>595</v>
      </c>
      <c r="S184" s="295"/>
      <c r="T184" s="295" t="s">
        <v>111</v>
      </c>
      <c r="U184" s="285"/>
      <c r="V184" s="296" t="s">
        <v>111</v>
      </c>
      <c r="W184" s="295"/>
      <c r="X184" s="296" t="s">
        <v>595</v>
      </c>
      <c r="Y184" s="294"/>
      <c r="Z184" s="297">
        <v>3</v>
      </c>
      <c r="AA184" s="294"/>
      <c r="AB184" s="296" t="s">
        <v>111</v>
      </c>
    </row>
    <row r="185" spans="2:28" ht="12.75" customHeight="1">
      <c r="B185" s="311" t="s">
        <v>331</v>
      </c>
      <c r="C185" s="292"/>
      <c r="D185" s="310" t="s">
        <v>332</v>
      </c>
      <c r="E185" s="292"/>
      <c r="F185" s="305">
        <v>8</v>
      </c>
      <c r="G185" s="292"/>
      <c r="H185" s="305">
        <v>8</v>
      </c>
      <c r="I185" s="300"/>
      <c r="J185" s="306">
        <v>4</v>
      </c>
      <c r="K185" s="294"/>
      <c r="L185" s="306">
        <v>4</v>
      </c>
      <c r="M185" s="294"/>
      <c r="N185" s="308" t="s">
        <v>595</v>
      </c>
      <c r="O185" s="295"/>
      <c r="P185" s="308" t="s">
        <v>595</v>
      </c>
      <c r="Q185" s="295"/>
      <c r="R185" s="308" t="s">
        <v>595</v>
      </c>
      <c r="S185" s="295"/>
      <c r="T185" s="308" t="s">
        <v>595</v>
      </c>
      <c r="U185" s="285"/>
      <c r="V185" s="309" t="s">
        <v>111</v>
      </c>
      <c r="W185" s="295"/>
      <c r="X185" s="309" t="s">
        <v>595</v>
      </c>
      <c r="Y185" s="294"/>
      <c r="Z185" s="307">
        <v>5</v>
      </c>
      <c r="AA185" s="294"/>
      <c r="AB185" s="309" t="s">
        <v>595</v>
      </c>
    </row>
    <row r="186" spans="2:28" s="260" customFormat="1" ht="12.75" customHeight="1">
      <c r="B186" s="298" t="s">
        <v>478</v>
      </c>
      <c r="C186" s="292"/>
      <c r="D186" s="299" t="s">
        <v>479</v>
      </c>
      <c r="E186" s="292"/>
      <c r="F186" s="299">
        <v>4</v>
      </c>
      <c r="G186" s="292"/>
      <c r="H186" s="299">
        <v>4</v>
      </c>
      <c r="I186" s="300"/>
      <c r="J186" s="294">
        <v>2</v>
      </c>
      <c r="K186" s="294"/>
      <c r="L186" s="294">
        <v>2</v>
      </c>
      <c r="M186" s="294"/>
      <c r="N186" s="295" t="s">
        <v>595</v>
      </c>
      <c r="O186" s="295"/>
      <c r="P186" s="295" t="s">
        <v>595</v>
      </c>
      <c r="Q186" s="295"/>
      <c r="R186" s="295" t="s">
        <v>595</v>
      </c>
      <c r="S186" s="295"/>
      <c r="T186" s="295" t="s">
        <v>111</v>
      </c>
      <c r="U186" s="285"/>
      <c r="V186" s="296" t="s">
        <v>111</v>
      </c>
      <c r="W186" s="295"/>
      <c r="X186" s="296" t="s">
        <v>595</v>
      </c>
      <c r="Y186" s="294"/>
      <c r="Z186" s="297">
        <v>8</v>
      </c>
      <c r="AA186" s="294"/>
      <c r="AB186" s="296" t="s">
        <v>111</v>
      </c>
    </row>
    <row r="187" spans="2:28" ht="12.75" customHeight="1">
      <c r="B187" s="311" t="s">
        <v>333</v>
      </c>
      <c r="C187" s="292"/>
      <c r="D187" s="310" t="s">
        <v>334</v>
      </c>
      <c r="E187" s="292"/>
      <c r="F187" s="305">
        <v>8</v>
      </c>
      <c r="G187" s="292"/>
      <c r="H187" s="305">
        <v>8</v>
      </c>
      <c r="I187" s="300"/>
      <c r="J187" s="306">
        <v>4</v>
      </c>
      <c r="K187" s="294"/>
      <c r="L187" s="306">
        <v>4</v>
      </c>
      <c r="M187" s="294"/>
      <c r="N187" s="308" t="s">
        <v>595</v>
      </c>
      <c r="O187" s="295"/>
      <c r="P187" s="308" t="s">
        <v>595</v>
      </c>
      <c r="Q187" s="295"/>
      <c r="R187" s="308" t="s">
        <v>595</v>
      </c>
      <c r="S187" s="295"/>
      <c r="T187" s="308" t="s">
        <v>595</v>
      </c>
      <c r="U187" s="285"/>
      <c r="V187" s="309" t="s">
        <v>595</v>
      </c>
      <c r="W187" s="295"/>
      <c r="X187" s="309" t="s">
        <v>595</v>
      </c>
      <c r="Y187" s="294"/>
      <c r="Z187" s="307" t="s">
        <v>595</v>
      </c>
      <c r="AA187" s="294"/>
      <c r="AB187" s="309" t="s">
        <v>595</v>
      </c>
    </row>
    <row r="188" spans="2:28" s="260" customFormat="1" ht="12.75" customHeight="1">
      <c r="B188" s="298" t="s">
        <v>335</v>
      </c>
      <c r="C188" s="292"/>
      <c r="D188" s="299" t="s">
        <v>336</v>
      </c>
      <c r="E188" s="292"/>
      <c r="F188" s="299">
        <v>8</v>
      </c>
      <c r="G188" s="292"/>
      <c r="H188" s="299">
        <v>8</v>
      </c>
      <c r="I188" s="300"/>
      <c r="J188" s="294">
        <v>2</v>
      </c>
      <c r="K188" s="294"/>
      <c r="L188" s="294">
        <v>2</v>
      </c>
      <c r="M188" s="294"/>
      <c r="N188" s="295" t="s">
        <v>595</v>
      </c>
      <c r="O188" s="295"/>
      <c r="P188" s="295" t="s">
        <v>595</v>
      </c>
      <c r="Q188" s="295"/>
      <c r="R188" s="295" t="s">
        <v>595</v>
      </c>
      <c r="S188" s="295"/>
      <c r="T188" s="295" t="s">
        <v>111</v>
      </c>
      <c r="U188" s="285"/>
      <c r="V188" s="296" t="s">
        <v>111</v>
      </c>
      <c r="W188" s="295"/>
      <c r="X188" s="296" t="s">
        <v>595</v>
      </c>
      <c r="Y188" s="294"/>
      <c r="Z188" s="297">
        <v>5</v>
      </c>
      <c r="AA188" s="294"/>
      <c r="AB188" s="296" t="s">
        <v>111</v>
      </c>
    </row>
    <row r="189" spans="2:28" ht="12.75" customHeight="1">
      <c r="B189" s="311" t="s">
        <v>337</v>
      </c>
      <c r="C189" s="292"/>
      <c r="D189" s="310" t="s">
        <v>338</v>
      </c>
      <c r="E189" s="292"/>
      <c r="F189" s="305">
        <v>8</v>
      </c>
      <c r="G189" s="292"/>
      <c r="H189" s="305">
        <v>8</v>
      </c>
      <c r="I189" s="300"/>
      <c r="J189" s="306">
        <v>4</v>
      </c>
      <c r="K189" s="294"/>
      <c r="L189" s="306">
        <v>5</v>
      </c>
      <c r="M189" s="294"/>
      <c r="N189" s="308" t="s">
        <v>595</v>
      </c>
      <c r="O189" s="295"/>
      <c r="P189" s="308" t="s">
        <v>595</v>
      </c>
      <c r="Q189" s="295"/>
      <c r="R189" s="308" t="s">
        <v>595</v>
      </c>
      <c r="S189" s="295"/>
      <c r="T189" s="308" t="s">
        <v>595</v>
      </c>
      <c r="U189" s="285"/>
      <c r="V189" s="309" t="s">
        <v>111</v>
      </c>
      <c r="W189" s="295"/>
      <c r="X189" s="309" t="s">
        <v>595</v>
      </c>
      <c r="Y189" s="294"/>
      <c r="Z189" s="307">
        <v>9</v>
      </c>
      <c r="AA189" s="294"/>
      <c r="AB189" s="309" t="s">
        <v>595</v>
      </c>
    </row>
    <row r="190" spans="2:28" s="260" customFormat="1" ht="12.75" customHeight="1">
      <c r="B190" s="298" t="s">
        <v>84</v>
      </c>
      <c r="C190" s="292"/>
      <c r="D190" s="299" t="s">
        <v>339</v>
      </c>
      <c r="E190" s="292"/>
      <c r="F190" s="299">
        <v>7</v>
      </c>
      <c r="G190" s="292"/>
      <c r="H190" s="299">
        <v>7</v>
      </c>
      <c r="I190" s="300"/>
      <c r="J190" s="294">
        <v>3</v>
      </c>
      <c r="K190" s="294"/>
      <c r="L190" s="294">
        <v>3</v>
      </c>
      <c r="M190" s="294"/>
      <c r="N190" s="295" t="s">
        <v>595</v>
      </c>
      <c r="O190" s="295"/>
      <c r="P190" s="295" t="s">
        <v>595</v>
      </c>
      <c r="Q190" s="295"/>
      <c r="R190" s="295" t="s">
        <v>595</v>
      </c>
      <c r="S190" s="295"/>
      <c r="T190" s="295" t="s">
        <v>111</v>
      </c>
      <c r="U190" s="285"/>
      <c r="V190" s="296" t="s">
        <v>111</v>
      </c>
      <c r="W190" s="295"/>
      <c r="X190" s="296" t="s">
        <v>595</v>
      </c>
      <c r="Y190" s="294"/>
      <c r="Z190" s="297">
        <v>5</v>
      </c>
      <c r="AA190" s="294"/>
      <c r="AB190" s="296" t="s">
        <v>595</v>
      </c>
    </row>
    <row r="191" spans="2:28" ht="12.75" customHeight="1">
      <c r="B191" s="311" t="s">
        <v>340</v>
      </c>
      <c r="C191" s="292"/>
      <c r="D191" s="310" t="s">
        <v>341</v>
      </c>
      <c r="E191" s="292"/>
      <c r="F191" s="305">
        <v>8</v>
      </c>
      <c r="G191" s="292"/>
      <c r="H191" s="305">
        <v>8</v>
      </c>
      <c r="I191" s="300"/>
      <c r="J191" s="306">
        <v>4</v>
      </c>
      <c r="K191" s="294"/>
      <c r="L191" s="306">
        <v>4</v>
      </c>
      <c r="M191" s="294"/>
      <c r="N191" s="308" t="s">
        <v>595</v>
      </c>
      <c r="O191" s="295"/>
      <c r="P191" s="308" t="s">
        <v>111</v>
      </c>
      <c r="Q191" s="295"/>
      <c r="R191" s="308" t="s">
        <v>111</v>
      </c>
      <c r="S191" s="295"/>
      <c r="T191" s="308" t="s">
        <v>111</v>
      </c>
      <c r="U191" s="285"/>
      <c r="V191" s="309" t="s">
        <v>111</v>
      </c>
      <c r="W191" s="295"/>
      <c r="X191" s="309" t="s">
        <v>595</v>
      </c>
      <c r="Y191" s="294"/>
      <c r="Z191" s="307">
        <v>6</v>
      </c>
      <c r="AA191" s="294"/>
      <c r="AB191" s="309" t="s">
        <v>111</v>
      </c>
    </row>
    <row r="192" spans="2:28" s="260" customFormat="1" ht="12.75" customHeight="1">
      <c r="B192" s="298" t="s">
        <v>342</v>
      </c>
      <c r="C192" s="292"/>
      <c r="D192" s="299" t="s">
        <v>343</v>
      </c>
      <c r="E192" s="292"/>
      <c r="F192" s="299">
        <v>8</v>
      </c>
      <c r="G192" s="292"/>
      <c r="H192" s="299">
        <v>8</v>
      </c>
      <c r="I192" s="300"/>
      <c r="J192" s="294">
        <v>6</v>
      </c>
      <c r="K192" s="294"/>
      <c r="L192" s="294">
        <v>6</v>
      </c>
      <c r="M192" s="294"/>
      <c r="N192" s="295" t="s">
        <v>595</v>
      </c>
      <c r="O192" s="295"/>
      <c r="P192" s="295" t="s">
        <v>595</v>
      </c>
      <c r="Q192" s="295"/>
      <c r="R192" s="295" t="s">
        <v>595</v>
      </c>
      <c r="S192" s="295"/>
      <c r="T192" s="295" t="s">
        <v>595</v>
      </c>
      <c r="U192" s="285"/>
      <c r="V192" s="296" t="s">
        <v>595</v>
      </c>
      <c r="W192" s="295"/>
      <c r="X192" s="296" t="s">
        <v>595</v>
      </c>
      <c r="Y192" s="294"/>
      <c r="Z192" s="297" t="s">
        <v>595</v>
      </c>
      <c r="AA192" s="294"/>
      <c r="AB192" s="296" t="s">
        <v>595</v>
      </c>
    </row>
    <row r="193" spans="2:28" ht="12.75" customHeight="1">
      <c r="B193" s="311" t="s">
        <v>344</v>
      </c>
      <c r="C193" s="292"/>
      <c r="D193" s="310" t="s">
        <v>345</v>
      </c>
      <c r="E193" s="292"/>
      <c r="F193" s="305">
        <v>8</v>
      </c>
      <c r="G193" s="292"/>
      <c r="H193" s="305">
        <v>8</v>
      </c>
      <c r="I193" s="300"/>
      <c r="J193" s="306">
        <v>5</v>
      </c>
      <c r="K193" s="294"/>
      <c r="L193" s="306">
        <v>6</v>
      </c>
      <c r="M193" s="294"/>
      <c r="N193" s="308" t="s">
        <v>595</v>
      </c>
      <c r="O193" s="295"/>
      <c r="P193" s="308" t="s">
        <v>595</v>
      </c>
      <c r="Q193" s="295"/>
      <c r="R193" s="308" t="s">
        <v>595</v>
      </c>
      <c r="S193" s="295"/>
      <c r="T193" s="308" t="s">
        <v>111</v>
      </c>
      <c r="U193" s="285"/>
      <c r="V193" s="309" t="s">
        <v>111</v>
      </c>
      <c r="W193" s="295"/>
      <c r="X193" s="309" t="s">
        <v>595</v>
      </c>
      <c r="Y193" s="294"/>
      <c r="Z193" s="307">
        <v>7</v>
      </c>
      <c r="AA193" s="294"/>
      <c r="AB193" s="309" t="s">
        <v>111</v>
      </c>
    </row>
    <row r="194" spans="2:28" ht="12.75" customHeight="1">
      <c r="B194" s="298" t="s">
        <v>346</v>
      </c>
      <c r="C194" s="292"/>
      <c r="D194" s="299" t="s">
        <v>347</v>
      </c>
      <c r="E194" s="292"/>
      <c r="F194" s="299">
        <v>1</v>
      </c>
      <c r="G194" s="292"/>
      <c r="H194" s="299">
        <v>1</v>
      </c>
      <c r="I194" s="300"/>
      <c r="J194" s="294">
        <v>1</v>
      </c>
      <c r="K194" s="294"/>
      <c r="L194" s="294">
        <v>1</v>
      </c>
      <c r="M194" s="294"/>
      <c r="N194" s="295" t="s">
        <v>111</v>
      </c>
      <c r="O194" s="295"/>
      <c r="P194" s="295" t="s">
        <v>111</v>
      </c>
      <c r="Q194" s="295"/>
      <c r="R194" s="295" t="s">
        <v>111</v>
      </c>
      <c r="S194" s="295"/>
      <c r="T194" s="295" t="s">
        <v>111</v>
      </c>
      <c r="U194" s="285"/>
      <c r="V194" s="296" t="s">
        <v>111</v>
      </c>
      <c r="W194" s="295"/>
      <c r="X194" s="296" t="s">
        <v>111</v>
      </c>
      <c r="Y194" s="294"/>
      <c r="Z194" s="297">
        <v>2</v>
      </c>
      <c r="AA194" s="294"/>
      <c r="AB194" s="296" t="s">
        <v>111</v>
      </c>
    </row>
    <row r="195" spans="2:28" s="260" customFormat="1" ht="12.75" customHeight="1">
      <c r="B195" s="311" t="s">
        <v>348</v>
      </c>
      <c r="C195" s="292"/>
      <c r="D195" s="310" t="s">
        <v>349</v>
      </c>
      <c r="E195" s="292"/>
      <c r="F195" s="305">
        <v>8</v>
      </c>
      <c r="G195" s="292"/>
      <c r="H195" s="305">
        <v>8</v>
      </c>
      <c r="I195" s="300"/>
      <c r="J195" s="306">
        <v>4</v>
      </c>
      <c r="K195" s="294"/>
      <c r="L195" s="306">
        <v>5</v>
      </c>
      <c r="M195" s="294"/>
      <c r="N195" s="308" t="s">
        <v>595</v>
      </c>
      <c r="O195" s="295"/>
      <c r="P195" s="308" t="s">
        <v>595</v>
      </c>
      <c r="Q195" s="295"/>
      <c r="R195" s="308" t="s">
        <v>595</v>
      </c>
      <c r="S195" s="295"/>
      <c r="T195" s="308" t="s">
        <v>595</v>
      </c>
      <c r="U195" s="285"/>
      <c r="V195" s="309" t="s">
        <v>595</v>
      </c>
      <c r="W195" s="295"/>
      <c r="X195" s="309" t="s">
        <v>595</v>
      </c>
      <c r="Y195" s="294"/>
      <c r="Z195" s="307" t="s">
        <v>595</v>
      </c>
      <c r="AA195" s="294"/>
      <c r="AB195" s="309" t="s">
        <v>595</v>
      </c>
    </row>
    <row r="196" spans="2:28" ht="12.75" customHeight="1">
      <c r="B196" s="298" t="s">
        <v>350</v>
      </c>
      <c r="C196" s="292"/>
      <c r="D196" s="299" t="s">
        <v>351</v>
      </c>
      <c r="E196" s="292"/>
      <c r="F196" s="299">
        <v>8</v>
      </c>
      <c r="G196" s="292"/>
      <c r="H196" s="299">
        <v>8</v>
      </c>
      <c r="I196" s="300"/>
      <c r="J196" s="294">
        <v>3</v>
      </c>
      <c r="K196" s="294"/>
      <c r="L196" s="294">
        <v>3</v>
      </c>
      <c r="M196" s="294"/>
      <c r="N196" s="295" t="s">
        <v>595</v>
      </c>
      <c r="O196" s="295"/>
      <c r="P196" s="295" t="s">
        <v>595</v>
      </c>
      <c r="Q196" s="295"/>
      <c r="R196" s="295" t="s">
        <v>595</v>
      </c>
      <c r="S196" s="295"/>
      <c r="T196" s="295" t="s">
        <v>111</v>
      </c>
      <c r="U196" s="285"/>
      <c r="V196" s="296" t="s">
        <v>111</v>
      </c>
      <c r="W196" s="295"/>
      <c r="X196" s="296" t="s">
        <v>595</v>
      </c>
      <c r="Y196" s="294"/>
      <c r="Z196" s="297">
        <v>5</v>
      </c>
      <c r="AA196" s="294"/>
      <c r="AB196" s="296" t="s">
        <v>111</v>
      </c>
    </row>
    <row r="197" spans="2:28" s="260" customFormat="1" ht="12.75" customHeight="1">
      <c r="B197" s="311" t="s">
        <v>352</v>
      </c>
      <c r="C197" s="292"/>
      <c r="D197" s="310" t="s">
        <v>353</v>
      </c>
      <c r="E197" s="292"/>
      <c r="F197" s="305">
        <v>8</v>
      </c>
      <c r="G197" s="292"/>
      <c r="H197" s="305">
        <v>8</v>
      </c>
      <c r="I197" s="300"/>
      <c r="J197" s="306">
        <v>4</v>
      </c>
      <c r="K197" s="294"/>
      <c r="L197" s="306">
        <v>4</v>
      </c>
      <c r="M197" s="294"/>
      <c r="N197" s="308" t="s">
        <v>595</v>
      </c>
      <c r="O197" s="295"/>
      <c r="P197" s="308" t="s">
        <v>595</v>
      </c>
      <c r="Q197" s="295"/>
      <c r="R197" s="308" t="s">
        <v>595</v>
      </c>
      <c r="S197" s="295"/>
      <c r="T197" s="308" t="s">
        <v>595</v>
      </c>
      <c r="U197" s="285"/>
      <c r="V197" s="309" t="s">
        <v>111</v>
      </c>
      <c r="W197" s="295"/>
      <c r="X197" s="309" t="s">
        <v>595</v>
      </c>
      <c r="Y197" s="294"/>
      <c r="Z197" s="307">
        <v>6</v>
      </c>
      <c r="AA197" s="294"/>
      <c r="AB197" s="309" t="s">
        <v>595</v>
      </c>
    </row>
    <row r="198" spans="2:28" ht="12.75" customHeight="1">
      <c r="B198" s="298" t="s">
        <v>354</v>
      </c>
      <c r="C198" s="292"/>
      <c r="D198" s="299" t="s">
        <v>355</v>
      </c>
      <c r="E198" s="292"/>
      <c r="F198" s="299">
        <v>8</v>
      </c>
      <c r="G198" s="292"/>
      <c r="H198" s="299">
        <v>8</v>
      </c>
      <c r="I198" s="300"/>
      <c r="J198" s="294">
        <v>3</v>
      </c>
      <c r="K198" s="294"/>
      <c r="L198" s="294">
        <v>3</v>
      </c>
      <c r="M198" s="294"/>
      <c r="N198" s="295" t="s">
        <v>595</v>
      </c>
      <c r="O198" s="295"/>
      <c r="P198" s="295" t="s">
        <v>595</v>
      </c>
      <c r="Q198" s="295"/>
      <c r="R198" s="295" t="s">
        <v>595</v>
      </c>
      <c r="S198" s="295"/>
      <c r="T198" s="295" t="s">
        <v>595</v>
      </c>
      <c r="U198" s="285"/>
      <c r="V198" s="296" t="s">
        <v>111</v>
      </c>
      <c r="W198" s="295"/>
      <c r="X198" s="296" t="s">
        <v>595</v>
      </c>
      <c r="Y198" s="294"/>
      <c r="Z198" s="297">
        <v>5</v>
      </c>
      <c r="AA198" s="294"/>
      <c r="AB198" s="296" t="s">
        <v>595</v>
      </c>
    </row>
    <row r="199" spans="2:28" s="260" customFormat="1" ht="12.75" customHeight="1">
      <c r="B199" s="311" t="s">
        <v>356</v>
      </c>
      <c r="C199" s="292"/>
      <c r="D199" s="310" t="s">
        <v>357</v>
      </c>
      <c r="E199" s="292"/>
      <c r="F199" s="305">
        <v>8</v>
      </c>
      <c r="G199" s="292"/>
      <c r="H199" s="305">
        <v>8</v>
      </c>
      <c r="I199" s="300"/>
      <c r="J199" s="306">
        <v>3</v>
      </c>
      <c r="K199" s="294"/>
      <c r="L199" s="306">
        <v>3</v>
      </c>
      <c r="M199" s="294"/>
      <c r="N199" s="308" t="s">
        <v>595</v>
      </c>
      <c r="O199" s="295"/>
      <c r="P199" s="308" t="s">
        <v>595</v>
      </c>
      <c r="Q199" s="295"/>
      <c r="R199" s="308" t="s">
        <v>595</v>
      </c>
      <c r="S199" s="295"/>
      <c r="T199" s="308" t="s">
        <v>111</v>
      </c>
      <c r="U199" s="285"/>
      <c r="V199" s="309" t="s">
        <v>111</v>
      </c>
      <c r="W199" s="295"/>
      <c r="X199" s="309" t="s">
        <v>595</v>
      </c>
      <c r="Y199" s="294"/>
      <c r="Z199" s="307">
        <v>5</v>
      </c>
      <c r="AA199" s="294"/>
      <c r="AB199" s="309" t="s">
        <v>111</v>
      </c>
    </row>
    <row r="200" spans="2:28" ht="12.75" customHeight="1">
      <c r="B200" s="291" t="s">
        <v>358</v>
      </c>
      <c r="C200" s="292"/>
      <c r="D200" s="293" t="s">
        <v>359</v>
      </c>
      <c r="E200" s="292"/>
      <c r="F200" s="293">
        <v>8</v>
      </c>
      <c r="G200" s="292"/>
      <c r="H200" s="293">
        <v>8</v>
      </c>
      <c r="I200" s="292"/>
      <c r="J200" s="294">
        <v>5</v>
      </c>
      <c r="K200" s="294"/>
      <c r="L200" s="294">
        <v>6</v>
      </c>
      <c r="M200" s="294"/>
      <c r="N200" s="295" t="s">
        <v>595</v>
      </c>
      <c r="O200" s="295"/>
      <c r="P200" s="295" t="s">
        <v>595</v>
      </c>
      <c r="Q200" s="295"/>
      <c r="R200" s="295" t="s">
        <v>595</v>
      </c>
      <c r="S200" s="295"/>
      <c r="T200" s="295" t="s">
        <v>595</v>
      </c>
      <c r="U200" s="285"/>
      <c r="V200" s="296" t="s">
        <v>595</v>
      </c>
      <c r="W200" s="295"/>
      <c r="X200" s="296" t="s">
        <v>595</v>
      </c>
      <c r="Y200" s="294"/>
      <c r="Z200" s="297" t="s">
        <v>595</v>
      </c>
      <c r="AA200" s="294"/>
      <c r="AB200" s="296" t="s">
        <v>595</v>
      </c>
    </row>
    <row r="201" spans="2:28" s="260" customFormat="1" ht="12.75" customHeight="1">
      <c r="B201" s="311" t="s">
        <v>755</v>
      </c>
      <c r="C201" s="292"/>
      <c r="D201" s="310" t="s">
        <v>303</v>
      </c>
      <c r="E201" s="292"/>
      <c r="F201" s="305">
        <v>4</v>
      </c>
      <c r="G201" s="292"/>
      <c r="H201" s="305">
        <v>4</v>
      </c>
      <c r="I201" s="300"/>
      <c r="J201" s="306">
        <v>2</v>
      </c>
      <c r="K201" s="294"/>
      <c r="L201" s="306">
        <v>2</v>
      </c>
      <c r="M201" s="294"/>
      <c r="N201" s="308" t="s">
        <v>595</v>
      </c>
      <c r="O201" s="295"/>
      <c r="P201" s="308" t="s">
        <v>595</v>
      </c>
      <c r="Q201" s="295"/>
      <c r="R201" s="308" t="s">
        <v>595</v>
      </c>
      <c r="S201" s="295"/>
      <c r="T201" s="308" t="s">
        <v>111</v>
      </c>
      <c r="U201" s="285"/>
      <c r="V201" s="309" t="s">
        <v>111</v>
      </c>
      <c r="W201" s="295"/>
      <c r="X201" s="309" t="s">
        <v>595</v>
      </c>
      <c r="Y201" s="294"/>
      <c r="Z201" s="307">
        <v>6</v>
      </c>
      <c r="AA201" s="294"/>
      <c r="AB201" s="309" t="s">
        <v>111</v>
      </c>
    </row>
    <row r="202" spans="2:28" s="260" customFormat="1" ht="12.75" customHeight="1">
      <c r="B202" s="298" t="s">
        <v>360</v>
      </c>
      <c r="C202" s="292"/>
      <c r="D202" s="299" t="s">
        <v>361</v>
      </c>
      <c r="E202" s="292"/>
      <c r="F202" s="299">
        <v>8</v>
      </c>
      <c r="G202" s="292"/>
      <c r="H202" s="299">
        <v>8</v>
      </c>
      <c r="I202" s="300"/>
      <c r="J202" s="294">
        <v>7</v>
      </c>
      <c r="K202" s="294"/>
      <c r="L202" s="294">
        <v>7</v>
      </c>
      <c r="M202" s="294"/>
      <c r="N202" s="295" t="s">
        <v>595</v>
      </c>
      <c r="O202" s="295"/>
      <c r="P202" s="295" t="s">
        <v>595</v>
      </c>
      <c r="Q202" s="295"/>
      <c r="R202" s="295" t="s">
        <v>595</v>
      </c>
      <c r="S202" s="295"/>
      <c r="T202" s="295" t="s">
        <v>111</v>
      </c>
      <c r="U202" s="285"/>
      <c r="V202" s="296" t="s">
        <v>595</v>
      </c>
      <c r="W202" s="295"/>
      <c r="X202" s="296" t="s">
        <v>595</v>
      </c>
      <c r="Y202" s="294"/>
      <c r="Z202" s="297" t="s">
        <v>595</v>
      </c>
      <c r="AA202" s="294"/>
      <c r="AB202" s="296" t="s">
        <v>595</v>
      </c>
    </row>
    <row r="203" spans="2:28" ht="12.75" customHeight="1">
      <c r="B203" s="311" t="s">
        <v>362</v>
      </c>
      <c r="C203" s="292"/>
      <c r="D203" s="310" t="s">
        <v>363</v>
      </c>
      <c r="E203" s="292"/>
      <c r="F203" s="305">
        <v>4</v>
      </c>
      <c r="G203" s="292"/>
      <c r="H203" s="305">
        <v>4</v>
      </c>
      <c r="I203" s="300"/>
      <c r="J203" s="306">
        <v>1</v>
      </c>
      <c r="K203" s="294"/>
      <c r="L203" s="306">
        <v>1</v>
      </c>
      <c r="M203" s="294"/>
      <c r="N203" s="308" t="s">
        <v>111</v>
      </c>
      <c r="O203" s="295"/>
      <c r="P203" s="308" t="s">
        <v>111</v>
      </c>
      <c r="Q203" s="295"/>
      <c r="R203" s="308" t="s">
        <v>111</v>
      </c>
      <c r="S203" s="295"/>
      <c r="T203" s="308" t="s">
        <v>111</v>
      </c>
      <c r="U203" s="285"/>
      <c r="V203" s="309" t="s">
        <v>111</v>
      </c>
      <c r="W203" s="295"/>
      <c r="X203" s="309" t="s">
        <v>111</v>
      </c>
      <c r="Y203" s="294"/>
      <c r="Z203" s="307">
        <v>3</v>
      </c>
      <c r="AA203" s="294"/>
      <c r="AB203" s="309" t="s">
        <v>111</v>
      </c>
    </row>
    <row r="204" spans="2:28" s="260" customFormat="1" ht="12.75" customHeight="1">
      <c r="B204" s="298" t="s">
        <v>80</v>
      </c>
      <c r="C204" s="292"/>
      <c r="D204" s="299" t="s">
        <v>364</v>
      </c>
      <c r="E204" s="292"/>
      <c r="F204" s="299">
        <v>7</v>
      </c>
      <c r="G204" s="292"/>
      <c r="H204" s="299">
        <v>7</v>
      </c>
      <c r="I204" s="300"/>
      <c r="J204" s="294">
        <v>2</v>
      </c>
      <c r="K204" s="294"/>
      <c r="L204" s="294">
        <v>2</v>
      </c>
      <c r="M204" s="294"/>
      <c r="N204" s="295" t="s">
        <v>595</v>
      </c>
      <c r="O204" s="295"/>
      <c r="P204" s="295" t="s">
        <v>595</v>
      </c>
      <c r="Q204" s="295"/>
      <c r="R204" s="295" t="s">
        <v>595</v>
      </c>
      <c r="S204" s="295"/>
      <c r="T204" s="295" t="s">
        <v>111</v>
      </c>
      <c r="U204" s="285"/>
      <c r="V204" s="296" t="s">
        <v>111</v>
      </c>
      <c r="W204" s="295"/>
      <c r="X204" s="296" t="s">
        <v>595</v>
      </c>
      <c r="Y204" s="294"/>
      <c r="Z204" s="297">
        <v>5</v>
      </c>
      <c r="AA204" s="294"/>
      <c r="AB204" s="296" t="s">
        <v>111</v>
      </c>
    </row>
    <row r="205" spans="2:28">
      <c r="B205" s="196" t="s">
        <v>1087</v>
      </c>
      <c r="C205" s="195"/>
      <c r="D205" s="195"/>
      <c r="H205" s="17"/>
      <c r="J205" s="17"/>
      <c r="L205" s="17"/>
      <c r="M205" s="17"/>
      <c r="N205" s="17"/>
      <c r="P205" s="17"/>
      <c r="R205" s="17"/>
      <c r="S205" s="17"/>
      <c r="T205" s="17"/>
      <c r="V205" s="17"/>
      <c r="W205" s="17"/>
      <c r="X205" s="17"/>
      <c r="Y205" s="17"/>
      <c r="Z205" s="17"/>
      <c r="AA205" s="195"/>
      <c r="AB205" s="198" t="s">
        <v>854</v>
      </c>
    </row>
    <row r="206" spans="2:28">
      <c r="B206" s="197"/>
      <c r="C206" s="195"/>
      <c r="D206" s="195"/>
      <c r="H206" s="17"/>
      <c r="J206" s="17"/>
      <c r="L206" s="17"/>
      <c r="M206" s="17"/>
      <c r="N206" s="17"/>
      <c r="P206" s="17"/>
      <c r="R206" s="17"/>
      <c r="S206" s="17"/>
      <c r="T206" s="17"/>
      <c r="V206" s="17"/>
      <c r="W206" s="17"/>
      <c r="X206" s="17"/>
      <c r="Y206" s="17"/>
      <c r="Z206" s="17"/>
      <c r="AA206" s="195"/>
      <c r="AB206" s="164"/>
    </row>
    <row r="207" spans="2:28" ht="25.5" customHeight="1">
      <c r="B207" s="572" t="s">
        <v>851</v>
      </c>
      <c r="C207" s="572"/>
      <c r="D207" s="572"/>
      <c r="E207" s="572"/>
      <c r="F207" s="572"/>
      <c r="G207" s="572"/>
      <c r="H207" s="572"/>
      <c r="I207" s="572"/>
      <c r="J207" s="572"/>
      <c r="K207" s="572"/>
      <c r="L207" s="572"/>
      <c r="M207" s="572"/>
      <c r="N207" s="572"/>
      <c r="O207" s="572"/>
      <c r="P207" s="572"/>
      <c r="Q207" s="572"/>
      <c r="R207" s="573" t="s">
        <v>778</v>
      </c>
      <c r="S207" s="573"/>
      <c r="T207" s="573"/>
      <c r="U207" s="573"/>
      <c r="V207" s="573"/>
      <c r="W207" s="573"/>
      <c r="X207" s="573"/>
      <c r="Y207" s="573"/>
      <c r="Z207" s="573"/>
      <c r="AA207" s="573"/>
      <c r="AB207" s="573"/>
    </row>
    <row r="208" spans="2:28">
      <c r="D208" s="17"/>
      <c r="F208" s="17"/>
      <c r="H208" s="17"/>
      <c r="J208" s="17"/>
      <c r="L208" s="17"/>
      <c r="M208" s="17"/>
      <c r="N208" s="17"/>
      <c r="P208" s="17"/>
      <c r="R208" s="17"/>
      <c r="S208" s="17"/>
      <c r="T208" s="17"/>
      <c r="V208" s="17"/>
      <c r="W208" s="17"/>
      <c r="X208" s="17"/>
      <c r="Y208" s="17"/>
      <c r="Z208" s="17"/>
      <c r="AA208" s="17"/>
      <c r="AB208" s="17"/>
    </row>
    <row r="209" spans="2:28" ht="18">
      <c r="B209" s="578" t="s">
        <v>678</v>
      </c>
      <c r="C209" s="578"/>
      <c r="D209" s="578"/>
      <c r="E209" s="578"/>
      <c r="F209" s="578"/>
      <c r="G209" s="578"/>
      <c r="H209" s="578"/>
      <c r="J209" s="564" t="s">
        <v>16</v>
      </c>
      <c r="K209" s="564"/>
      <c r="L209" s="564"/>
      <c r="M209" s="564"/>
      <c r="N209" s="564"/>
      <c r="O209" s="564"/>
      <c r="P209" s="564"/>
      <c r="Q209" s="564"/>
      <c r="R209" s="564"/>
      <c r="S209" s="564"/>
      <c r="T209" s="564"/>
      <c r="U209" s="256"/>
      <c r="V209" s="564" t="s">
        <v>17</v>
      </c>
      <c r="W209" s="564"/>
      <c r="X209" s="564"/>
      <c r="Y209" s="564"/>
      <c r="Z209" s="564"/>
      <c r="AA209" s="564"/>
      <c r="AB209" s="564"/>
    </row>
    <row r="210" spans="2:28" ht="6.75" customHeight="1">
      <c r="D210" s="17"/>
      <c r="F210" s="17"/>
      <c r="H210" s="17"/>
      <c r="J210" s="17"/>
      <c r="L210" s="257"/>
      <c r="M210" s="17"/>
      <c r="N210" s="257"/>
      <c r="P210" s="17"/>
      <c r="R210" s="17"/>
      <c r="S210" s="17"/>
      <c r="T210" s="17"/>
      <c r="V210" s="258"/>
      <c r="W210" s="258"/>
      <c r="X210" s="258"/>
      <c r="Y210" s="258"/>
      <c r="Z210" s="259"/>
      <c r="AA210" s="258"/>
      <c r="AB210" s="259"/>
    </row>
    <row r="211" spans="2:28" ht="105.75" customHeight="1">
      <c r="B211" s="290" t="s">
        <v>107</v>
      </c>
      <c r="C211" s="286"/>
      <c r="D211" s="289" t="s">
        <v>660</v>
      </c>
      <c r="E211" s="287"/>
      <c r="F211" s="565" t="s">
        <v>677</v>
      </c>
      <c r="G211" s="565"/>
      <c r="H211" s="565"/>
      <c r="I211" s="287"/>
      <c r="J211" s="312" t="s">
        <v>808</v>
      </c>
      <c r="K211" s="288"/>
      <c r="L211" s="312" t="s">
        <v>809</v>
      </c>
      <c r="M211" s="288"/>
      <c r="N211" s="313" t="s">
        <v>471</v>
      </c>
      <c r="O211" s="288"/>
      <c r="P211" s="314" t="s">
        <v>90</v>
      </c>
      <c r="Q211" s="288"/>
      <c r="R211" s="314" t="s">
        <v>89</v>
      </c>
      <c r="S211" s="288"/>
      <c r="T211" s="314" t="s">
        <v>661</v>
      </c>
      <c r="U211" s="288"/>
      <c r="V211" s="313" t="s">
        <v>683</v>
      </c>
      <c r="W211" s="288"/>
      <c r="X211" s="313" t="s">
        <v>807</v>
      </c>
      <c r="Y211" s="288"/>
      <c r="Z211" s="312" t="s">
        <v>810</v>
      </c>
      <c r="AA211" s="288"/>
      <c r="AB211" s="313" t="s">
        <v>661</v>
      </c>
    </row>
    <row r="212" spans="2:28" ht="6" customHeight="1">
      <c r="D212" s="17"/>
      <c r="F212" s="17"/>
      <c r="H212" s="17"/>
      <c r="J212" s="17"/>
      <c r="L212" s="17"/>
      <c r="M212" s="17"/>
      <c r="N212" s="17"/>
      <c r="P212" s="17"/>
      <c r="R212" s="17"/>
      <c r="S212" s="17"/>
      <c r="T212" s="17"/>
      <c r="V212" s="17"/>
      <c r="W212" s="17"/>
      <c r="X212" s="17"/>
      <c r="Y212" s="17"/>
      <c r="Z212" s="17"/>
      <c r="AA212" s="17"/>
      <c r="AB212" s="17"/>
    </row>
    <row r="213" spans="2:28" s="260" customFormat="1" ht="12.75" customHeight="1">
      <c r="B213" s="298" t="s">
        <v>82</v>
      </c>
      <c r="C213" s="292"/>
      <c r="D213" s="299" t="s">
        <v>365</v>
      </c>
      <c r="E213" s="292"/>
      <c r="F213" s="299">
        <v>7</v>
      </c>
      <c r="G213" s="292"/>
      <c r="H213" s="299">
        <v>7</v>
      </c>
      <c r="I213" s="300"/>
      <c r="J213" s="294">
        <v>3</v>
      </c>
      <c r="K213" s="294"/>
      <c r="L213" s="294">
        <v>3</v>
      </c>
      <c r="M213" s="294"/>
      <c r="N213" s="295" t="s">
        <v>595</v>
      </c>
      <c r="O213" s="295"/>
      <c r="P213" s="295" t="s">
        <v>595</v>
      </c>
      <c r="Q213" s="295"/>
      <c r="R213" s="295" t="s">
        <v>595</v>
      </c>
      <c r="S213" s="295"/>
      <c r="T213" s="295" t="s">
        <v>111</v>
      </c>
      <c r="U213" s="285"/>
      <c r="V213" s="296" t="s">
        <v>595</v>
      </c>
      <c r="W213" s="295"/>
      <c r="X213" s="296" t="s">
        <v>595</v>
      </c>
      <c r="Y213" s="294"/>
      <c r="Z213" s="297" t="s">
        <v>595</v>
      </c>
      <c r="AA213" s="294"/>
      <c r="AB213" s="296" t="s">
        <v>111</v>
      </c>
    </row>
    <row r="214" spans="2:28" ht="12.75" customHeight="1">
      <c r="B214" s="311" t="s">
        <v>366</v>
      </c>
      <c r="C214" s="292"/>
      <c r="D214" s="310" t="s">
        <v>367</v>
      </c>
      <c r="E214" s="292"/>
      <c r="F214" s="305">
        <v>8</v>
      </c>
      <c r="G214" s="292"/>
      <c r="H214" s="305">
        <v>8</v>
      </c>
      <c r="I214" s="300"/>
      <c r="J214" s="306">
        <v>9</v>
      </c>
      <c r="K214" s="294"/>
      <c r="L214" s="306">
        <v>10</v>
      </c>
      <c r="M214" s="294"/>
      <c r="N214" s="308" t="s">
        <v>595</v>
      </c>
      <c r="O214" s="295"/>
      <c r="P214" s="308" t="s">
        <v>595</v>
      </c>
      <c r="Q214" s="295"/>
      <c r="R214" s="308" t="s">
        <v>595</v>
      </c>
      <c r="S214" s="295"/>
      <c r="T214" s="308" t="s">
        <v>595</v>
      </c>
      <c r="U214" s="285"/>
      <c r="V214" s="309" t="s">
        <v>595</v>
      </c>
      <c r="W214" s="295"/>
      <c r="X214" s="309" t="s">
        <v>595</v>
      </c>
      <c r="Y214" s="294"/>
      <c r="Z214" s="307" t="s">
        <v>595</v>
      </c>
      <c r="AA214" s="294"/>
      <c r="AB214" s="309" t="s">
        <v>595</v>
      </c>
    </row>
    <row r="215" spans="2:28" s="260" customFormat="1" ht="12.75" customHeight="1">
      <c r="B215" s="298" t="s">
        <v>368</v>
      </c>
      <c r="C215" s="292"/>
      <c r="D215" s="299" t="s">
        <v>369</v>
      </c>
      <c r="E215" s="292"/>
      <c r="F215" s="299">
        <v>8</v>
      </c>
      <c r="G215" s="292"/>
      <c r="H215" s="299">
        <v>8</v>
      </c>
      <c r="I215" s="300"/>
      <c r="J215" s="294">
        <v>4</v>
      </c>
      <c r="K215" s="294"/>
      <c r="L215" s="294" t="s">
        <v>595</v>
      </c>
      <c r="M215" s="294"/>
      <c r="N215" s="295" t="s">
        <v>595</v>
      </c>
      <c r="O215" s="295"/>
      <c r="P215" s="295" t="s">
        <v>595</v>
      </c>
      <c r="Q215" s="295"/>
      <c r="R215" s="295" t="s">
        <v>595</v>
      </c>
      <c r="S215" s="295"/>
      <c r="T215" s="295" t="s">
        <v>595</v>
      </c>
      <c r="U215" s="285"/>
      <c r="V215" s="296" t="s">
        <v>595</v>
      </c>
      <c r="W215" s="295"/>
      <c r="X215" s="296" t="s">
        <v>595</v>
      </c>
      <c r="Y215" s="294"/>
      <c r="Z215" s="297" t="s">
        <v>595</v>
      </c>
      <c r="AA215" s="294"/>
      <c r="AB215" s="296" t="s">
        <v>595</v>
      </c>
    </row>
    <row r="216" spans="2:28" ht="12.75" customHeight="1">
      <c r="B216" s="311" t="s">
        <v>370</v>
      </c>
      <c r="C216" s="292"/>
      <c r="D216" s="310" t="s">
        <v>371</v>
      </c>
      <c r="E216" s="292"/>
      <c r="F216" s="305">
        <v>8</v>
      </c>
      <c r="G216" s="292"/>
      <c r="H216" s="305">
        <v>8</v>
      </c>
      <c r="I216" s="300"/>
      <c r="J216" s="306">
        <v>3</v>
      </c>
      <c r="K216" s="294"/>
      <c r="L216" s="306">
        <v>4</v>
      </c>
      <c r="M216" s="294"/>
      <c r="N216" s="308" t="s">
        <v>595</v>
      </c>
      <c r="O216" s="295"/>
      <c r="P216" s="308" t="s">
        <v>595</v>
      </c>
      <c r="Q216" s="295"/>
      <c r="R216" s="308" t="s">
        <v>595</v>
      </c>
      <c r="S216" s="295"/>
      <c r="T216" s="308" t="s">
        <v>595</v>
      </c>
      <c r="U216" s="285"/>
      <c r="V216" s="309" t="s">
        <v>111</v>
      </c>
      <c r="W216" s="295"/>
      <c r="X216" s="309" t="s">
        <v>595</v>
      </c>
      <c r="Y216" s="294"/>
      <c r="Z216" s="307">
        <v>6</v>
      </c>
      <c r="AA216" s="294"/>
      <c r="AB216" s="309" t="s">
        <v>595</v>
      </c>
    </row>
    <row r="217" spans="2:28" s="260" customFormat="1" ht="12.75" customHeight="1">
      <c r="B217" s="298" t="s">
        <v>372</v>
      </c>
      <c r="C217" s="292"/>
      <c r="D217" s="299" t="s">
        <v>373</v>
      </c>
      <c r="E217" s="292"/>
      <c r="F217" s="299">
        <v>8</v>
      </c>
      <c r="G217" s="292"/>
      <c r="H217" s="299">
        <v>8</v>
      </c>
      <c r="I217" s="300"/>
      <c r="J217" s="294">
        <v>3</v>
      </c>
      <c r="K217" s="294"/>
      <c r="L217" s="294">
        <v>4</v>
      </c>
      <c r="M217" s="294"/>
      <c r="N217" s="295" t="s">
        <v>595</v>
      </c>
      <c r="O217" s="295"/>
      <c r="P217" s="295" t="s">
        <v>595</v>
      </c>
      <c r="Q217" s="295"/>
      <c r="R217" s="295" t="s">
        <v>595</v>
      </c>
      <c r="S217" s="295"/>
      <c r="T217" s="295" t="s">
        <v>111</v>
      </c>
      <c r="U217" s="285"/>
      <c r="V217" s="296" t="s">
        <v>111</v>
      </c>
      <c r="W217" s="295"/>
      <c r="X217" s="296" t="s">
        <v>595</v>
      </c>
      <c r="Y217" s="294"/>
      <c r="Z217" s="297">
        <v>6</v>
      </c>
      <c r="AA217" s="294"/>
      <c r="AB217" s="296" t="s">
        <v>595</v>
      </c>
    </row>
    <row r="218" spans="2:28" ht="12.75" customHeight="1">
      <c r="B218" s="311" t="s">
        <v>374</v>
      </c>
      <c r="C218" s="292"/>
      <c r="D218" s="310" t="s">
        <v>375</v>
      </c>
      <c r="E218" s="292"/>
      <c r="F218" s="305">
        <v>8</v>
      </c>
      <c r="G218" s="292"/>
      <c r="H218" s="305">
        <v>8</v>
      </c>
      <c r="I218" s="300"/>
      <c r="J218" s="306">
        <v>4</v>
      </c>
      <c r="K218" s="294"/>
      <c r="L218" s="306">
        <v>4</v>
      </c>
      <c r="M218" s="294"/>
      <c r="N218" s="308" t="s">
        <v>595</v>
      </c>
      <c r="O218" s="295"/>
      <c r="P218" s="308" t="s">
        <v>595</v>
      </c>
      <c r="Q218" s="295"/>
      <c r="R218" s="308" t="s">
        <v>595</v>
      </c>
      <c r="S218" s="295"/>
      <c r="T218" s="308" t="s">
        <v>595</v>
      </c>
      <c r="U218" s="285"/>
      <c r="V218" s="309" t="s">
        <v>111</v>
      </c>
      <c r="W218" s="295"/>
      <c r="X218" s="309" t="s">
        <v>595</v>
      </c>
      <c r="Y218" s="294"/>
      <c r="Z218" s="307">
        <v>7</v>
      </c>
      <c r="AA218" s="294"/>
      <c r="AB218" s="309" t="s">
        <v>595</v>
      </c>
    </row>
    <row r="219" spans="2:28" s="260" customFormat="1" ht="12.75" customHeight="1">
      <c r="B219" s="298" t="s">
        <v>376</v>
      </c>
      <c r="C219" s="292"/>
      <c r="D219" s="299" t="s">
        <v>377</v>
      </c>
      <c r="E219" s="292"/>
      <c r="F219" s="299">
        <v>8</v>
      </c>
      <c r="G219" s="292"/>
      <c r="H219" s="299">
        <v>8</v>
      </c>
      <c r="I219" s="300"/>
      <c r="J219" s="294">
        <v>2</v>
      </c>
      <c r="K219" s="294"/>
      <c r="L219" s="294">
        <v>2</v>
      </c>
      <c r="M219" s="294"/>
      <c r="N219" s="295" t="s">
        <v>595</v>
      </c>
      <c r="O219" s="295"/>
      <c r="P219" s="295" t="s">
        <v>595</v>
      </c>
      <c r="Q219" s="295"/>
      <c r="R219" s="295" t="s">
        <v>595</v>
      </c>
      <c r="S219" s="295"/>
      <c r="T219" s="295" t="s">
        <v>595</v>
      </c>
      <c r="U219" s="285"/>
      <c r="V219" s="296" t="s">
        <v>111</v>
      </c>
      <c r="W219" s="295"/>
      <c r="X219" s="296" t="s">
        <v>595</v>
      </c>
      <c r="Y219" s="294"/>
      <c r="Z219" s="297">
        <v>6</v>
      </c>
      <c r="AA219" s="294"/>
      <c r="AB219" s="296" t="s">
        <v>595</v>
      </c>
    </row>
    <row r="220" spans="2:28" ht="12.75" customHeight="1">
      <c r="B220" s="311" t="s">
        <v>78</v>
      </c>
      <c r="C220" s="292"/>
      <c r="D220" s="310" t="s">
        <v>378</v>
      </c>
      <c r="E220" s="292"/>
      <c r="F220" s="305">
        <v>7</v>
      </c>
      <c r="G220" s="292"/>
      <c r="H220" s="305">
        <v>7</v>
      </c>
      <c r="I220" s="300"/>
      <c r="J220" s="306">
        <v>3</v>
      </c>
      <c r="K220" s="294"/>
      <c r="L220" s="306">
        <v>4</v>
      </c>
      <c r="M220" s="294"/>
      <c r="N220" s="308" t="s">
        <v>595</v>
      </c>
      <c r="O220" s="295"/>
      <c r="P220" s="308" t="s">
        <v>595</v>
      </c>
      <c r="Q220" s="295"/>
      <c r="R220" s="308" t="s">
        <v>595</v>
      </c>
      <c r="S220" s="295"/>
      <c r="T220" s="308" t="s">
        <v>111</v>
      </c>
      <c r="U220" s="285"/>
      <c r="V220" s="309" t="s">
        <v>111</v>
      </c>
      <c r="W220" s="295"/>
      <c r="X220" s="309" t="s">
        <v>595</v>
      </c>
      <c r="Y220" s="294"/>
      <c r="Z220" s="307">
        <v>6</v>
      </c>
      <c r="AA220" s="294"/>
      <c r="AB220" s="309" t="s">
        <v>111</v>
      </c>
    </row>
    <row r="221" spans="2:28" s="260" customFormat="1" ht="12.75" customHeight="1">
      <c r="B221" s="298" t="s">
        <v>379</v>
      </c>
      <c r="C221" s="292"/>
      <c r="D221" s="299" t="s">
        <v>380</v>
      </c>
      <c r="E221" s="292"/>
      <c r="F221" s="299">
        <v>3</v>
      </c>
      <c r="G221" s="292"/>
      <c r="H221" s="299">
        <v>3</v>
      </c>
      <c r="I221" s="300"/>
      <c r="J221" s="294">
        <v>1</v>
      </c>
      <c r="K221" s="294"/>
      <c r="L221" s="294">
        <v>1</v>
      </c>
      <c r="M221" s="294"/>
      <c r="N221" s="295" t="s">
        <v>595</v>
      </c>
      <c r="O221" s="295"/>
      <c r="P221" s="295" t="s">
        <v>111</v>
      </c>
      <c r="Q221" s="295"/>
      <c r="R221" s="295" t="s">
        <v>111</v>
      </c>
      <c r="S221" s="295"/>
      <c r="T221" s="295" t="s">
        <v>111</v>
      </c>
      <c r="U221" s="285"/>
      <c r="V221" s="296" t="s">
        <v>111</v>
      </c>
      <c r="W221" s="295"/>
      <c r="X221" s="296" t="s">
        <v>111</v>
      </c>
      <c r="Y221" s="294"/>
      <c r="Z221" s="297">
        <v>3</v>
      </c>
      <c r="AA221" s="294"/>
      <c r="AB221" s="296" t="s">
        <v>111</v>
      </c>
    </row>
    <row r="222" spans="2:28" ht="12.75" customHeight="1">
      <c r="B222" s="311" t="s">
        <v>23</v>
      </c>
      <c r="C222" s="292"/>
      <c r="D222" s="310" t="s">
        <v>381</v>
      </c>
      <c r="E222" s="292"/>
      <c r="F222" s="305">
        <v>2</v>
      </c>
      <c r="G222" s="292"/>
      <c r="H222" s="305">
        <v>2</v>
      </c>
      <c r="I222" s="300"/>
      <c r="J222" s="306">
        <v>1</v>
      </c>
      <c r="K222" s="294"/>
      <c r="L222" s="306">
        <v>1</v>
      </c>
      <c r="M222" s="294"/>
      <c r="N222" s="308" t="s">
        <v>595</v>
      </c>
      <c r="O222" s="295"/>
      <c r="P222" s="308" t="s">
        <v>111</v>
      </c>
      <c r="Q222" s="295"/>
      <c r="R222" s="308" t="s">
        <v>111</v>
      </c>
      <c r="S222" s="295"/>
      <c r="T222" s="308" t="s">
        <v>111</v>
      </c>
      <c r="U222" s="285"/>
      <c r="V222" s="309" t="s">
        <v>111</v>
      </c>
      <c r="W222" s="295"/>
      <c r="X222" s="309" t="s">
        <v>111</v>
      </c>
      <c r="Y222" s="294"/>
      <c r="Z222" s="307">
        <v>4</v>
      </c>
      <c r="AA222" s="294"/>
      <c r="AB222" s="309" t="s">
        <v>111</v>
      </c>
    </row>
    <row r="223" spans="2:28" s="260" customFormat="1" ht="12.75" customHeight="1">
      <c r="B223" s="298" t="s">
        <v>382</v>
      </c>
      <c r="C223" s="292"/>
      <c r="D223" s="299" t="s">
        <v>383</v>
      </c>
      <c r="E223" s="292"/>
      <c r="F223" s="299">
        <v>8</v>
      </c>
      <c r="G223" s="292"/>
      <c r="H223" s="299">
        <v>8</v>
      </c>
      <c r="I223" s="300"/>
      <c r="J223" s="294">
        <v>2</v>
      </c>
      <c r="K223" s="294"/>
      <c r="L223" s="294">
        <v>2</v>
      </c>
      <c r="M223" s="294"/>
      <c r="N223" s="295" t="s">
        <v>595</v>
      </c>
      <c r="O223" s="295"/>
      <c r="P223" s="295" t="s">
        <v>595</v>
      </c>
      <c r="Q223" s="295"/>
      <c r="R223" s="295" t="s">
        <v>595</v>
      </c>
      <c r="S223" s="295"/>
      <c r="T223" s="295" t="s">
        <v>595</v>
      </c>
      <c r="U223" s="285"/>
      <c r="V223" s="296" t="s">
        <v>595</v>
      </c>
      <c r="W223" s="295"/>
      <c r="X223" s="296" t="s">
        <v>595</v>
      </c>
      <c r="Y223" s="294"/>
      <c r="Z223" s="297" t="s">
        <v>595</v>
      </c>
      <c r="AA223" s="294"/>
      <c r="AB223" s="296" t="s">
        <v>595</v>
      </c>
    </row>
    <row r="224" spans="2:28" ht="12.75" customHeight="1">
      <c r="B224" s="311" t="s">
        <v>79</v>
      </c>
      <c r="C224" s="292"/>
      <c r="D224" s="310" t="s">
        <v>384</v>
      </c>
      <c r="E224" s="292"/>
      <c r="F224" s="305">
        <v>7</v>
      </c>
      <c r="G224" s="292"/>
      <c r="H224" s="305">
        <v>7</v>
      </c>
      <c r="I224" s="300"/>
      <c r="J224" s="306">
        <v>4</v>
      </c>
      <c r="K224" s="294"/>
      <c r="L224" s="306">
        <v>4</v>
      </c>
      <c r="M224" s="294"/>
      <c r="N224" s="308" t="s">
        <v>595</v>
      </c>
      <c r="O224" s="295"/>
      <c r="P224" s="308" t="s">
        <v>595</v>
      </c>
      <c r="Q224" s="295"/>
      <c r="R224" s="308" t="s">
        <v>595</v>
      </c>
      <c r="S224" s="295"/>
      <c r="T224" s="308" t="s">
        <v>111</v>
      </c>
      <c r="U224" s="285"/>
      <c r="V224" s="309" t="s">
        <v>111</v>
      </c>
      <c r="W224" s="295"/>
      <c r="X224" s="309" t="s">
        <v>595</v>
      </c>
      <c r="Y224" s="294"/>
      <c r="Z224" s="307">
        <v>5</v>
      </c>
      <c r="AA224" s="294"/>
      <c r="AB224" s="309" t="s">
        <v>111</v>
      </c>
    </row>
    <row r="225" spans="2:28" s="260" customFormat="1" ht="12.75" customHeight="1">
      <c r="B225" s="298" t="s">
        <v>385</v>
      </c>
      <c r="C225" s="292"/>
      <c r="D225" s="299" t="s">
        <v>386</v>
      </c>
      <c r="E225" s="292"/>
      <c r="F225" s="299">
        <v>8</v>
      </c>
      <c r="G225" s="292"/>
      <c r="H225" s="299">
        <v>8</v>
      </c>
      <c r="I225" s="300"/>
      <c r="J225" s="294">
        <v>3</v>
      </c>
      <c r="K225" s="294"/>
      <c r="L225" s="294">
        <v>3</v>
      </c>
      <c r="M225" s="294"/>
      <c r="N225" s="295" t="s">
        <v>595</v>
      </c>
      <c r="O225" s="295"/>
      <c r="P225" s="295" t="s">
        <v>595</v>
      </c>
      <c r="Q225" s="295"/>
      <c r="R225" s="295" t="s">
        <v>595</v>
      </c>
      <c r="S225" s="295"/>
      <c r="T225" s="295" t="s">
        <v>111</v>
      </c>
      <c r="U225" s="285"/>
      <c r="V225" s="296" t="s">
        <v>111</v>
      </c>
      <c r="W225" s="295"/>
      <c r="X225" s="296" t="s">
        <v>595</v>
      </c>
      <c r="Y225" s="294"/>
      <c r="Z225" s="297">
        <v>4</v>
      </c>
      <c r="AA225" s="294"/>
      <c r="AB225" s="296" t="s">
        <v>111</v>
      </c>
    </row>
    <row r="226" spans="2:28" ht="12.75" customHeight="1">
      <c r="B226" s="311" t="s">
        <v>387</v>
      </c>
      <c r="C226" s="292"/>
      <c r="D226" s="310" t="s">
        <v>388</v>
      </c>
      <c r="E226" s="292"/>
      <c r="F226" s="305">
        <v>3</v>
      </c>
      <c r="G226" s="292"/>
      <c r="H226" s="305">
        <v>3</v>
      </c>
      <c r="I226" s="300"/>
      <c r="J226" s="306">
        <v>1</v>
      </c>
      <c r="K226" s="294"/>
      <c r="L226" s="306">
        <v>1</v>
      </c>
      <c r="M226" s="294"/>
      <c r="N226" s="308" t="s">
        <v>595</v>
      </c>
      <c r="O226" s="295"/>
      <c r="P226" s="308" t="s">
        <v>595</v>
      </c>
      <c r="Q226" s="295"/>
      <c r="R226" s="308" t="s">
        <v>595</v>
      </c>
      <c r="S226" s="295"/>
      <c r="T226" s="308" t="s">
        <v>111</v>
      </c>
      <c r="U226" s="285"/>
      <c r="V226" s="309" t="s">
        <v>111</v>
      </c>
      <c r="W226" s="295"/>
      <c r="X226" s="309" t="s">
        <v>595</v>
      </c>
      <c r="Y226" s="294"/>
      <c r="Z226" s="307">
        <v>4</v>
      </c>
      <c r="AA226" s="294"/>
      <c r="AB226" s="309" t="s">
        <v>111</v>
      </c>
    </row>
    <row r="227" spans="2:28" s="260" customFormat="1" ht="12.75" customHeight="1">
      <c r="B227" s="298" t="s">
        <v>389</v>
      </c>
      <c r="C227" s="292"/>
      <c r="D227" s="299" t="s">
        <v>390</v>
      </c>
      <c r="E227" s="292"/>
      <c r="F227" s="299">
        <v>4</v>
      </c>
      <c r="G227" s="292"/>
      <c r="H227" s="299">
        <v>4</v>
      </c>
      <c r="I227" s="300"/>
      <c r="J227" s="294">
        <v>2</v>
      </c>
      <c r="K227" s="294"/>
      <c r="L227" s="294">
        <v>3</v>
      </c>
      <c r="M227" s="294"/>
      <c r="N227" s="295" t="s">
        <v>595</v>
      </c>
      <c r="O227" s="295"/>
      <c r="P227" s="295" t="s">
        <v>595</v>
      </c>
      <c r="Q227" s="295"/>
      <c r="R227" s="295" t="s">
        <v>595</v>
      </c>
      <c r="S227" s="295"/>
      <c r="T227" s="295" t="s">
        <v>111</v>
      </c>
      <c r="U227" s="285"/>
      <c r="V227" s="296" t="s">
        <v>111</v>
      </c>
      <c r="W227" s="295"/>
      <c r="X227" s="296" t="s">
        <v>595</v>
      </c>
      <c r="Y227" s="294"/>
      <c r="Z227" s="297">
        <v>7</v>
      </c>
      <c r="AA227" s="294"/>
      <c r="AB227" s="296" t="s">
        <v>111</v>
      </c>
    </row>
    <row r="228" spans="2:28" ht="12.75" customHeight="1">
      <c r="B228" s="311" t="s">
        <v>391</v>
      </c>
      <c r="C228" s="292"/>
      <c r="D228" s="310" t="s">
        <v>392</v>
      </c>
      <c r="E228" s="292"/>
      <c r="F228" s="305">
        <v>8</v>
      </c>
      <c r="G228" s="292"/>
      <c r="H228" s="305">
        <v>8</v>
      </c>
      <c r="I228" s="300"/>
      <c r="J228" s="306">
        <v>3</v>
      </c>
      <c r="K228" s="294"/>
      <c r="L228" s="306">
        <v>4</v>
      </c>
      <c r="M228" s="294"/>
      <c r="N228" s="308" t="s">
        <v>595</v>
      </c>
      <c r="O228" s="295"/>
      <c r="P228" s="308" t="s">
        <v>595</v>
      </c>
      <c r="Q228" s="295"/>
      <c r="R228" s="308" t="s">
        <v>595</v>
      </c>
      <c r="S228" s="295"/>
      <c r="T228" s="308" t="s">
        <v>111</v>
      </c>
      <c r="U228" s="285"/>
      <c r="V228" s="309" t="s">
        <v>595</v>
      </c>
      <c r="W228" s="295"/>
      <c r="X228" s="309" t="s">
        <v>595</v>
      </c>
      <c r="Y228" s="294"/>
      <c r="Z228" s="307" t="s">
        <v>595</v>
      </c>
      <c r="AA228" s="294"/>
      <c r="AB228" s="309" t="s">
        <v>111</v>
      </c>
    </row>
    <row r="229" spans="2:28" s="260" customFormat="1" ht="12.75" customHeight="1">
      <c r="B229" s="298" t="s">
        <v>393</v>
      </c>
      <c r="C229" s="292"/>
      <c r="D229" s="299" t="s">
        <v>394</v>
      </c>
      <c r="E229" s="292"/>
      <c r="F229" s="299">
        <v>8</v>
      </c>
      <c r="G229" s="292"/>
      <c r="H229" s="299">
        <v>8</v>
      </c>
      <c r="I229" s="300"/>
      <c r="J229" s="294">
        <v>3</v>
      </c>
      <c r="K229" s="294"/>
      <c r="L229" s="294">
        <v>6</v>
      </c>
      <c r="M229" s="294"/>
      <c r="N229" s="295" t="s">
        <v>595</v>
      </c>
      <c r="O229" s="295"/>
      <c r="P229" s="295" t="s">
        <v>595</v>
      </c>
      <c r="Q229" s="295"/>
      <c r="R229" s="295" t="s">
        <v>595</v>
      </c>
      <c r="S229" s="295"/>
      <c r="T229" s="295" t="s">
        <v>595</v>
      </c>
      <c r="U229" s="285"/>
      <c r="V229" s="296" t="s">
        <v>595</v>
      </c>
      <c r="W229" s="295"/>
      <c r="X229" s="296" t="s">
        <v>595</v>
      </c>
      <c r="Y229" s="294"/>
      <c r="Z229" s="297" t="s">
        <v>595</v>
      </c>
      <c r="AA229" s="294"/>
      <c r="AB229" s="296" t="s">
        <v>595</v>
      </c>
    </row>
    <row r="230" spans="2:28" ht="12.75" customHeight="1">
      <c r="B230" s="311" t="s">
        <v>395</v>
      </c>
      <c r="C230" s="292"/>
      <c r="D230" s="310" t="s">
        <v>396</v>
      </c>
      <c r="E230" s="292"/>
      <c r="F230" s="305">
        <v>8</v>
      </c>
      <c r="G230" s="292"/>
      <c r="H230" s="305">
        <v>8</v>
      </c>
      <c r="I230" s="300"/>
      <c r="J230" s="306">
        <v>8</v>
      </c>
      <c r="K230" s="294"/>
      <c r="L230" s="306">
        <v>8</v>
      </c>
      <c r="M230" s="294"/>
      <c r="N230" s="308" t="s">
        <v>595</v>
      </c>
      <c r="O230" s="295"/>
      <c r="P230" s="308" t="s">
        <v>595</v>
      </c>
      <c r="Q230" s="295"/>
      <c r="R230" s="308" t="s">
        <v>595</v>
      </c>
      <c r="S230" s="295"/>
      <c r="T230" s="308" t="s">
        <v>595</v>
      </c>
      <c r="U230" s="285"/>
      <c r="V230" s="309" t="s">
        <v>111</v>
      </c>
      <c r="W230" s="295"/>
      <c r="X230" s="309" t="s">
        <v>595</v>
      </c>
      <c r="Y230" s="294"/>
      <c r="Z230" s="307">
        <v>9</v>
      </c>
      <c r="AA230" s="294"/>
      <c r="AB230" s="309" t="s">
        <v>595</v>
      </c>
    </row>
    <row r="231" spans="2:28" s="260" customFormat="1" ht="12.75" customHeight="1">
      <c r="B231" s="298" t="s">
        <v>397</v>
      </c>
      <c r="C231" s="292"/>
      <c r="D231" s="299" t="s">
        <v>398</v>
      </c>
      <c r="E231" s="292"/>
      <c r="F231" s="299">
        <v>8</v>
      </c>
      <c r="G231" s="292"/>
      <c r="H231" s="299">
        <v>8</v>
      </c>
      <c r="I231" s="300"/>
      <c r="J231" s="294">
        <v>7</v>
      </c>
      <c r="K231" s="294"/>
      <c r="L231" s="294">
        <v>7</v>
      </c>
      <c r="M231" s="294"/>
      <c r="N231" s="295" t="s">
        <v>595</v>
      </c>
      <c r="O231" s="295"/>
      <c r="P231" s="295" t="s">
        <v>595</v>
      </c>
      <c r="Q231" s="295"/>
      <c r="R231" s="295" t="s">
        <v>595</v>
      </c>
      <c r="S231" s="295"/>
      <c r="T231" s="295" t="s">
        <v>595</v>
      </c>
      <c r="U231" s="285"/>
      <c r="V231" s="296" t="s">
        <v>595</v>
      </c>
      <c r="W231" s="295"/>
      <c r="X231" s="296" t="s">
        <v>595</v>
      </c>
      <c r="Y231" s="294"/>
      <c r="Z231" s="297" t="s">
        <v>595</v>
      </c>
      <c r="AA231" s="294"/>
      <c r="AB231" s="296" t="s">
        <v>595</v>
      </c>
    </row>
    <row r="232" spans="2:28" ht="12.75" customHeight="1">
      <c r="B232" s="311" t="s">
        <v>399</v>
      </c>
      <c r="C232" s="292"/>
      <c r="D232" s="310" t="s">
        <v>400</v>
      </c>
      <c r="E232" s="292"/>
      <c r="F232" s="305">
        <v>1</v>
      </c>
      <c r="G232" s="292"/>
      <c r="H232" s="305">
        <v>1</v>
      </c>
      <c r="I232" s="300"/>
      <c r="J232" s="306">
        <v>1</v>
      </c>
      <c r="K232" s="294"/>
      <c r="L232" s="306">
        <v>1</v>
      </c>
      <c r="M232" s="294"/>
      <c r="N232" s="308" t="s">
        <v>595</v>
      </c>
      <c r="O232" s="295"/>
      <c r="P232" s="308" t="s">
        <v>595</v>
      </c>
      <c r="Q232" s="295"/>
      <c r="R232" s="308" t="s">
        <v>595</v>
      </c>
      <c r="S232" s="295"/>
      <c r="T232" s="308" t="s">
        <v>111</v>
      </c>
      <c r="U232" s="285"/>
      <c r="V232" s="309" t="s">
        <v>111</v>
      </c>
      <c r="W232" s="295"/>
      <c r="X232" s="309" t="s">
        <v>595</v>
      </c>
      <c r="Y232" s="294"/>
      <c r="Z232" s="307">
        <v>3</v>
      </c>
      <c r="AA232" s="294"/>
      <c r="AB232" s="309" t="s">
        <v>111</v>
      </c>
    </row>
    <row r="233" spans="2:28" s="260" customFormat="1" ht="12.75" customHeight="1">
      <c r="B233" s="298" t="s">
        <v>85</v>
      </c>
      <c r="C233" s="292"/>
      <c r="D233" s="299" t="s">
        <v>401</v>
      </c>
      <c r="E233" s="292"/>
      <c r="F233" s="299">
        <v>7</v>
      </c>
      <c r="G233" s="292"/>
      <c r="H233" s="299">
        <v>7</v>
      </c>
      <c r="I233" s="300"/>
      <c r="J233" s="294">
        <v>2</v>
      </c>
      <c r="K233" s="294"/>
      <c r="L233" s="294">
        <v>3</v>
      </c>
      <c r="M233" s="294"/>
      <c r="N233" s="295" t="s">
        <v>595</v>
      </c>
      <c r="O233" s="295"/>
      <c r="P233" s="295" t="s">
        <v>595</v>
      </c>
      <c r="Q233" s="295"/>
      <c r="R233" s="295" t="s">
        <v>595</v>
      </c>
      <c r="S233" s="295"/>
      <c r="T233" s="295" t="s">
        <v>111</v>
      </c>
      <c r="U233" s="285"/>
      <c r="V233" s="296" t="s">
        <v>111</v>
      </c>
      <c r="W233" s="295"/>
      <c r="X233" s="296" t="s">
        <v>595</v>
      </c>
      <c r="Y233" s="294"/>
      <c r="Z233" s="297">
        <v>10</v>
      </c>
      <c r="AA233" s="294"/>
      <c r="AB233" s="296" t="s">
        <v>111</v>
      </c>
    </row>
    <row r="234" spans="2:28" ht="12.75" customHeight="1">
      <c r="B234" s="311" t="s">
        <v>402</v>
      </c>
      <c r="C234" s="292"/>
      <c r="D234" s="310" t="s">
        <v>403</v>
      </c>
      <c r="E234" s="292"/>
      <c r="F234" s="305">
        <v>8</v>
      </c>
      <c r="G234" s="292"/>
      <c r="H234" s="305">
        <v>8</v>
      </c>
      <c r="I234" s="300"/>
      <c r="J234" s="306">
        <v>2</v>
      </c>
      <c r="K234" s="294"/>
      <c r="L234" s="306">
        <v>3</v>
      </c>
      <c r="M234" s="294"/>
      <c r="N234" s="308" t="s">
        <v>595</v>
      </c>
      <c r="O234" s="295"/>
      <c r="P234" s="308" t="s">
        <v>595</v>
      </c>
      <c r="Q234" s="295"/>
      <c r="R234" s="308" t="s">
        <v>595</v>
      </c>
      <c r="S234" s="295"/>
      <c r="T234" s="308" t="s">
        <v>111</v>
      </c>
      <c r="U234" s="285"/>
      <c r="V234" s="309" t="s">
        <v>111</v>
      </c>
      <c r="W234" s="295"/>
      <c r="X234" s="309" t="s">
        <v>595</v>
      </c>
      <c r="Y234" s="294"/>
      <c r="Z234" s="307">
        <v>6</v>
      </c>
      <c r="AA234" s="294"/>
      <c r="AB234" s="309" t="s">
        <v>111</v>
      </c>
    </row>
    <row r="235" spans="2:28" s="260" customFormat="1" ht="12.75" customHeight="1">
      <c r="B235" s="298" t="s">
        <v>404</v>
      </c>
      <c r="C235" s="292"/>
      <c r="D235" s="299" t="s">
        <v>405</v>
      </c>
      <c r="E235" s="292"/>
      <c r="F235" s="299">
        <v>4</v>
      </c>
      <c r="G235" s="292"/>
      <c r="H235" s="299">
        <v>4</v>
      </c>
      <c r="I235" s="300"/>
      <c r="J235" s="294">
        <v>1</v>
      </c>
      <c r="K235" s="294"/>
      <c r="L235" s="294">
        <v>2</v>
      </c>
      <c r="M235" s="294"/>
      <c r="N235" s="295" t="s">
        <v>595</v>
      </c>
      <c r="O235" s="295"/>
      <c r="P235" s="295" t="s">
        <v>595</v>
      </c>
      <c r="Q235" s="295"/>
      <c r="R235" s="295" t="s">
        <v>595</v>
      </c>
      <c r="S235" s="295"/>
      <c r="T235" s="295" t="s">
        <v>111</v>
      </c>
      <c r="U235" s="285"/>
      <c r="V235" s="296" t="s">
        <v>111</v>
      </c>
      <c r="W235" s="295"/>
      <c r="X235" s="296" t="s">
        <v>595</v>
      </c>
      <c r="Y235" s="294"/>
      <c r="Z235" s="297">
        <v>7</v>
      </c>
      <c r="AA235" s="294"/>
      <c r="AB235" s="296" t="s">
        <v>111</v>
      </c>
    </row>
    <row r="236" spans="2:28" ht="12.75" customHeight="1">
      <c r="B236" s="311" t="s">
        <v>406</v>
      </c>
      <c r="C236" s="292"/>
      <c r="D236" s="310" t="s">
        <v>407</v>
      </c>
      <c r="E236" s="292"/>
      <c r="F236" s="305">
        <v>8</v>
      </c>
      <c r="G236" s="292"/>
      <c r="H236" s="305">
        <v>8</v>
      </c>
      <c r="I236" s="300"/>
      <c r="J236" s="306">
        <v>2</v>
      </c>
      <c r="K236" s="294"/>
      <c r="L236" s="306">
        <v>3</v>
      </c>
      <c r="M236" s="294"/>
      <c r="N236" s="308" t="s">
        <v>595</v>
      </c>
      <c r="O236" s="295"/>
      <c r="P236" s="308" t="s">
        <v>595</v>
      </c>
      <c r="Q236" s="295"/>
      <c r="R236" s="308" t="s">
        <v>595</v>
      </c>
      <c r="S236" s="295"/>
      <c r="T236" s="308" t="s">
        <v>111</v>
      </c>
      <c r="U236" s="285"/>
      <c r="V236" s="309" t="s">
        <v>595</v>
      </c>
      <c r="W236" s="295"/>
      <c r="X236" s="309" t="s">
        <v>595</v>
      </c>
      <c r="Y236" s="294"/>
      <c r="Z236" s="307" t="s">
        <v>595</v>
      </c>
      <c r="AA236" s="294"/>
      <c r="AB236" s="309" t="s">
        <v>111</v>
      </c>
    </row>
    <row r="237" spans="2:28" s="260" customFormat="1" ht="12.75" customHeight="1">
      <c r="B237" s="298" t="s">
        <v>408</v>
      </c>
      <c r="C237" s="292"/>
      <c r="D237" s="299" t="s">
        <v>409</v>
      </c>
      <c r="E237" s="292"/>
      <c r="F237" s="299">
        <v>8</v>
      </c>
      <c r="G237" s="292"/>
      <c r="H237" s="299">
        <v>8</v>
      </c>
      <c r="I237" s="300"/>
      <c r="J237" s="294">
        <v>4</v>
      </c>
      <c r="K237" s="294"/>
      <c r="L237" s="294">
        <v>4</v>
      </c>
      <c r="M237" s="294"/>
      <c r="N237" s="295" t="s">
        <v>595</v>
      </c>
      <c r="O237" s="295"/>
      <c r="P237" s="295" t="s">
        <v>595</v>
      </c>
      <c r="Q237" s="295"/>
      <c r="R237" s="295" t="s">
        <v>595</v>
      </c>
      <c r="S237" s="295"/>
      <c r="T237" s="295" t="s">
        <v>111</v>
      </c>
      <c r="U237" s="285"/>
      <c r="V237" s="296" t="s">
        <v>111</v>
      </c>
      <c r="W237" s="295"/>
      <c r="X237" s="296" t="s">
        <v>595</v>
      </c>
      <c r="Y237" s="294"/>
      <c r="Z237" s="297">
        <v>5</v>
      </c>
      <c r="AA237" s="294"/>
      <c r="AB237" s="296" t="s">
        <v>595</v>
      </c>
    </row>
    <row r="238" spans="2:28" ht="12.75" customHeight="1">
      <c r="B238" s="311" t="s">
        <v>66</v>
      </c>
      <c r="C238" s="292"/>
      <c r="D238" s="310" t="s">
        <v>410</v>
      </c>
      <c r="E238" s="292"/>
      <c r="F238" s="305">
        <v>5</v>
      </c>
      <c r="G238" s="292"/>
      <c r="H238" s="305">
        <v>6</v>
      </c>
      <c r="I238" s="300"/>
      <c r="J238" s="306">
        <v>2</v>
      </c>
      <c r="K238" s="294"/>
      <c r="L238" s="306">
        <v>2</v>
      </c>
      <c r="M238" s="294"/>
      <c r="N238" s="308" t="s">
        <v>595</v>
      </c>
      <c r="O238" s="295"/>
      <c r="P238" s="308" t="s">
        <v>595</v>
      </c>
      <c r="Q238" s="295"/>
      <c r="R238" s="308" t="s">
        <v>595</v>
      </c>
      <c r="S238" s="295"/>
      <c r="T238" s="308" t="s">
        <v>111</v>
      </c>
      <c r="U238" s="285"/>
      <c r="V238" s="309" t="s">
        <v>111</v>
      </c>
      <c r="W238" s="295"/>
      <c r="X238" s="309" t="s">
        <v>595</v>
      </c>
      <c r="Y238" s="294"/>
      <c r="Z238" s="307">
        <v>4</v>
      </c>
      <c r="AA238" s="294"/>
      <c r="AB238" s="309" t="s">
        <v>111</v>
      </c>
    </row>
    <row r="239" spans="2:28" s="260" customFormat="1" ht="12.75" customHeight="1">
      <c r="B239" s="298" t="s">
        <v>411</v>
      </c>
      <c r="C239" s="292"/>
      <c r="D239" s="299" t="s">
        <v>412</v>
      </c>
      <c r="E239" s="292"/>
      <c r="F239" s="299">
        <v>3</v>
      </c>
      <c r="G239" s="292"/>
      <c r="H239" s="299">
        <v>3</v>
      </c>
      <c r="I239" s="300"/>
      <c r="J239" s="294">
        <v>1</v>
      </c>
      <c r="K239" s="294"/>
      <c r="L239" s="294">
        <v>1</v>
      </c>
      <c r="M239" s="294"/>
      <c r="N239" s="295" t="s">
        <v>595</v>
      </c>
      <c r="O239" s="295"/>
      <c r="P239" s="295" t="s">
        <v>111</v>
      </c>
      <c r="Q239" s="295"/>
      <c r="R239" s="295" t="s">
        <v>111</v>
      </c>
      <c r="S239" s="295"/>
      <c r="T239" s="295" t="s">
        <v>111</v>
      </c>
      <c r="U239" s="285"/>
      <c r="V239" s="296" t="s">
        <v>111</v>
      </c>
      <c r="W239" s="295"/>
      <c r="X239" s="296" t="s">
        <v>111</v>
      </c>
      <c r="Y239" s="294"/>
      <c r="Z239" s="297">
        <v>3</v>
      </c>
      <c r="AA239" s="294"/>
      <c r="AB239" s="296" t="s">
        <v>111</v>
      </c>
    </row>
    <row r="240" spans="2:28" ht="12.75" customHeight="1">
      <c r="B240" s="311" t="s">
        <v>413</v>
      </c>
      <c r="C240" s="292"/>
      <c r="D240" s="310" t="s">
        <v>414</v>
      </c>
      <c r="E240" s="292"/>
      <c r="F240" s="305">
        <v>3</v>
      </c>
      <c r="G240" s="292"/>
      <c r="H240" s="305">
        <v>3</v>
      </c>
      <c r="I240" s="300"/>
      <c r="J240" s="306">
        <v>1</v>
      </c>
      <c r="K240" s="294"/>
      <c r="L240" s="306">
        <v>1</v>
      </c>
      <c r="M240" s="294"/>
      <c r="N240" s="308" t="s">
        <v>595</v>
      </c>
      <c r="O240" s="295"/>
      <c r="P240" s="308" t="s">
        <v>595</v>
      </c>
      <c r="Q240" s="295"/>
      <c r="R240" s="308" t="s">
        <v>111</v>
      </c>
      <c r="S240" s="295"/>
      <c r="T240" s="308" t="s">
        <v>111</v>
      </c>
      <c r="U240" s="285"/>
      <c r="V240" s="309" t="s">
        <v>111</v>
      </c>
      <c r="W240" s="295"/>
      <c r="X240" s="309" t="s">
        <v>111</v>
      </c>
      <c r="Y240" s="294"/>
      <c r="Z240" s="307">
        <v>4</v>
      </c>
      <c r="AA240" s="294"/>
      <c r="AB240" s="309" t="s">
        <v>111</v>
      </c>
    </row>
    <row r="241" spans="2:28" s="260" customFormat="1" ht="12.75" customHeight="1">
      <c r="B241" s="298" t="s">
        <v>415</v>
      </c>
      <c r="C241" s="292"/>
      <c r="D241" s="299" t="s">
        <v>416</v>
      </c>
      <c r="E241" s="292"/>
      <c r="F241" s="299">
        <v>8</v>
      </c>
      <c r="G241" s="292"/>
      <c r="H241" s="299">
        <v>8</v>
      </c>
      <c r="I241" s="300"/>
      <c r="J241" s="294">
        <v>7</v>
      </c>
      <c r="K241" s="294"/>
      <c r="L241" s="294">
        <v>10</v>
      </c>
      <c r="M241" s="294"/>
      <c r="N241" s="295" t="s">
        <v>595</v>
      </c>
      <c r="O241" s="295"/>
      <c r="P241" s="295" t="s">
        <v>595</v>
      </c>
      <c r="Q241" s="295"/>
      <c r="R241" s="295" t="s">
        <v>595</v>
      </c>
      <c r="S241" s="295"/>
      <c r="T241" s="295" t="s">
        <v>595</v>
      </c>
      <c r="U241" s="285"/>
      <c r="V241" s="296" t="s">
        <v>595</v>
      </c>
      <c r="W241" s="295"/>
      <c r="X241" s="296" t="s">
        <v>595</v>
      </c>
      <c r="Y241" s="294"/>
      <c r="Z241" s="297" t="s">
        <v>595</v>
      </c>
      <c r="AA241" s="294"/>
      <c r="AB241" s="296" t="s">
        <v>595</v>
      </c>
    </row>
    <row r="242" spans="2:28" ht="12.75" customHeight="1">
      <c r="B242" s="311" t="s">
        <v>76</v>
      </c>
      <c r="C242" s="292"/>
      <c r="D242" s="310" t="s">
        <v>417</v>
      </c>
      <c r="E242" s="292"/>
      <c r="F242" s="305">
        <v>7</v>
      </c>
      <c r="G242" s="292"/>
      <c r="H242" s="305">
        <v>7</v>
      </c>
      <c r="I242" s="300"/>
      <c r="J242" s="306">
        <v>3</v>
      </c>
      <c r="K242" s="294"/>
      <c r="L242" s="306">
        <v>3</v>
      </c>
      <c r="M242" s="294"/>
      <c r="N242" s="308" t="s">
        <v>111</v>
      </c>
      <c r="O242" s="295"/>
      <c r="P242" s="308" t="s">
        <v>111</v>
      </c>
      <c r="Q242" s="295"/>
      <c r="R242" s="308" t="s">
        <v>111</v>
      </c>
      <c r="S242" s="295"/>
      <c r="T242" s="308" t="s">
        <v>111</v>
      </c>
      <c r="U242" s="285"/>
      <c r="V242" s="309" t="s">
        <v>111</v>
      </c>
      <c r="W242" s="295"/>
      <c r="X242" s="309" t="s">
        <v>595</v>
      </c>
      <c r="Y242" s="294"/>
      <c r="Z242" s="307">
        <v>5</v>
      </c>
      <c r="AA242" s="294"/>
      <c r="AB242" s="309" t="s">
        <v>111</v>
      </c>
    </row>
    <row r="243" spans="2:28" s="260" customFormat="1" ht="12.75" customHeight="1">
      <c r="B243" s="298" t="s">
        <v>418</v>
      </c>
      <c r="C243" s="292"/>
      <c r="D243" s="299" t="s">
        <v>419</v>
      </c>
      <c r="E243" s="292"/>
      <c r="F243" s="299">
        <v>2</v>
      </c>
      <c r="G243" s="292"/>
      <c r="H243" s="299">
        <v>2</v>
      </c>
      <c r="I243" s="300"/>
      <c r="J243" s="294">
        <v>1</v>
      </c>
      <c r="K243" s="294"/>
      <c r="L243" s="294">
        <v>1</v>
      </c>
      <c r="M243" s="294"/>
      <c r="N243" s="295" t="s">
        <v>111</v>
      </c>
      <c r="O243" s="295"/>
      <c r="P243" s="295" t="s">
        <v>111</v>
      </c>
      <c r="Q243" s="295"/>
      <c r="R243" s="295" t="s">
        <v>111</v>
      </c>
      <c r="S243" s="295"/>
      <c r="T243" s="295" t="s">
        <v>111</v>
      </c>
      <c r="U243" s="285"/>
      <c r="V243" s="296" t="s">
        <v>111</v>
      </c>
      <c r="W243" s="295"/>
      <c r="X243" s="296" t="s">
        <v>111</v>
      </c>
      <c r="Y243" s="294"/>
      <c r="Z243" s="297">
        <v>3</v>
      </c>
      <c r="AA243" s="294"/>
      <c r="AB243" s="296" t="s">
        <v>111</v>
      </c>
    </row>
    <row r="244" spans="2:28" ht="12.75" customHeight="1">
      <c r="B244" s="311" t="s">
        <v>420</v>
      </c>
      <c r="C244" s="292"/>
      <c r="D244" s="310" t="s">
        <v>421</v>
      </c>
      <c r="E244" s="292"/>
      <c r="F244" s="305">
        <v>8</v>
      </c>
      <c r="G244" s="292"/>
      <c r="H244" s="305">
        <v>8</v>
      </c>
      <c r="I244" s="300"/>
      <c r="J244" s="306">
        <v>3</v>
      </c>
      <c r="K244" s="294"/>
      <c r="L244" s="306">
        <v>3</v>
      </c>
      <c r="M244" s="294"/>
      <c r="N244" s="308" t="s">
        <v>595</v>
      </c>
      <c r="O244" s="295"/>
      <c r="P244" s="308" t="s">
        <v>595</v>
      </c>
      <c r="Q244" s="295"/>
      <c r="R244" s="308" t="s">
        <v>595</v>
      </c>
      <c r="S244" s="295"/>
      <c r="T244" s="308" t="s">
        <v>111</v>
      </c>
      <c r="U244" s="285"/>
      <c r="V244" s="309" t="s">
        <v>111</v>
      </c>
      <c r="W244" s="295"/>
      <c r="X244" s="309" t="s">
        <v>595</v>
      </c>
      <c r="Y244" s="294"/>
      <c r="Z244" s="307">
        <v>4</v>
      </c>
      <c r="AA244" s="294"/>
      <c r="AB244" s="309" t="s">
        <v>111</v>
      </c>
    </row>
    <row r="245" spans="2:28" s="260" customFormat="1" ht="12.75" customHeight="1">
      <c r="B245" s="298" t="s">
        <v>485</v>
      </c>
      <c r="C245" s="292"/>
      <c r="D245" s="299" t="s">
        <v>484</v>
      </c>
      <c r="E245" s="292"/>
      <c r="F245" s="299">
        <v>8</v>
      </c>
      <c r="G245" s="292"/>
      <c r="H245" s="299">
        <v>8</v>
      </c>
      <c r="I245" s="300"/>
      <c r="J245" s="294">
        <v>7</v>
      </c>
      <c r="K245" s="294"/>
      <c r="L245" s="294">
        <v>7</v>
      </c>
      <c r="M245" s="294"/>
      <c r="N245" s="295" t="s">
        <v>595</v>
      </c>
      <c r="O245" s="295"/>
      <c r="P245" s="295" t="s">
        <v>595</v>
      </c>
      <c r="Q245" s="295"/>
      <c r="R245" s="295" t="s">
        <v>595</v>
      </c>
      <c r="S245" s="295"/>
      <c r="T245" s="295" t="s">
        <v>595</v>
      </c>
      <c r="U245" s="285"/>
      <c r="V245" s="296" t="s">
        <v>595</v>
      </c>
      <c r="W245" s="295"/>
      <c r="X245" s="296" t="s">
        <v>595</v>
      </c>
      <c r="Y245" s="294"/>
      <c r="Z245" s="297" t="s">
        <v>595</v>
      </c>
      <c r="AA245" s="294"/>
      <c r="AB245" s="296" t="s">
        <v>595</v>
      </c>
    </row>
    <row r="246" spans="2:28" ht="12.75" customHeight="1">
      <c r="B246" s="311" t="s">
        <v>556</v>
      </c>
      <c r="C246" s="292"/>
      <c r="D246" s="310" t="s">
        <v>422</v>
      </c>
      <c r="E246" s="292"/>
      <c r="F246" s="305">
        <v>8</v>
      </c>
      <c r="G246" s="292"/>
      <c r="H246" s="305">
        <v>8</v>
      </c>
      <c r="I246" s="300"/>
      <c r="J246" s="306">
        <v>3</v>
      </c>
      <c r="K246" s="294"/>
      <c r="L246" s="306">
        <v>9</v>
      </c>
      <c r="M246" s="294"/>
      <c r="N246" s="308" t="s">
        <v>595</v>
      </c>
      <c r="O246" s="295"/>
      <c r="P246" s="308" t="s">
        <v>595</v>
      </c>
      <c r="Q246" s="295"/>
      <c r="R246" s="308" t="s">
        <v>595</v>
      </c>
      <c r="S246" s="295"/>
      <c r="T246" s="308" t="s">
        <v>595</v>
      </c>
      <c r="U246" s="285"/>
      <c r="V246" s="309" t="s">
        <v>595</v>
      </c>
      <c r="W246" s="295"/>
      <c r="X246" s="309" t="s">
        <v>595</v>
      </c>
      <c r="Y246" s="294"/>
      <c r="Z246" s="307" t="s">
        <v>595</v>
      </c>
      <c r="AA246" s="294"/>
      <c r="AB246" s="309" t="s">
        <v>595</v>
      </c>
    </row>
    <row r="247" spans="2:28" s="260" customFormat="1" ht="12.75" customHeight="1">
      <c r="B247" s="298" t="s">
        <v>535</v>
      </c>
      <c r="C247" s="292"/>
      <c r="D247" s="299" t="s">
        <v>486</v>
      </c>
      <c r="E247" s="292"/>
      <c r="F247" s="299">
        <v>8</v>
      </c>
      <c r="G247" s="292"/>
      <c r="H247" s="299">
        <v>8</v>
      </c>
      <c r="I247" s="300"/>
      <c r="J247" s="294">
        <v>6</v>
      </c>
      <c r="K247" s="294"/>
      <c r="L247" s="294">
        <v>6</v>
      </c>
      <c r="M247" s="294"/>
      <c r="N247" s="295" t="s">
        <v>595</v>
      </c>
      <c r="O247" s="295"/>
      <c r="P247" s="295" t="s">
        <v>595</v>
      </c>
      <c r="Q247" s="295"/>
      <c r="R247" s="295" t="s">
        <v>595</v>
      </c>
      <c r="S247" s="295"/>
      <c r="T247" s="295" t="s">
        <v>595</v>
      </c>
      <c r="U247" s="285"/>
      <c r="V247" s="296" t="s">
        <v>595</v>
      </c>
      <c r="W247" s="295"/>
      <c r="X247" s="296" t="s">
        <v>595</v>
      </c>
      <c r="Y247" s="294"/>
      <c r="Z247" s="297" t="s">
        <v>595</v>
      </c>
      <c r="AA247" s="294"/>
      <c r="AB247" s="296" t="s">
        <v>595</v>
      </c>
    </row>
    <row r="248" spans="2:28" ht="12.75" customHeight="1">
      <c r="B248" s="311" t="s">
        <v>536</v>
      </c>
      <c r="C248" s="292"/>
      <c r="D248" s="310" t="s">
        <v>487</v>
      </c>
      <c r="E248" s="292"/>
      <c r="F248" s="305">
        <v>8</v>
      </c>
      <c r="G248" s="292"/>
      <c r="H248" s="305">
        <v>8</v>
      </c>
      <c r="I248" s="300"/>
      <c r="J248" s="306">
        <v>4</v>
      </c>
      <c r="K248" s="294"/>
      <c r="L248" s="306">
        <v>4</v>
      </c>
      <c r="M248" s="294"/>
      <c r="N248" s="308" t="s">
        <v>595</v>
      </c>
      <c r="O248" s="295"/>
      <c r="P248" s="308" t="s">
        <v>595</v>
      </c>
      <c r="Q248" s="295"/>
      <c r="R248" s="308" t="s">
        <v>595</v>
      </c>
      <c r="S248" s="295"/>
      <c r="T248" s="308" t="s">
        <v>595</v>
      </c>
      <c r="U248" s="285"/>
      <c r="V248" s="309" t="s">
        <v>595</v>
      </c>
      <c r="W248" s="295"/>
      <c r="X248" s="309" t="s">
        <v>595</v>
      </c>
      <c r="Y248" s="294"/>
      <c r="Z248" s="307" t="s">
        <v>595</v>
      </c>
      <c r="AA248" s="294"/>
      <c r="AB248" s="309" t="s">
        <v>595</v>
      </c>
    </row>
    <row r="249" spans="2:28" s="260" customFormat="1" ht="12.75" customHeight="1">
      <c r="B249" s="298" t="s">
        <v>423</v>
      </c>
      <c r="C249" s="292"/>
      <c r="D249" s="299" t="s">
        <v>424</v>
      </c>
      <c r="E249" s="292"/>
      <c r="F249" s="299">
        <v>8</v>
      </c>
      <c r="G249" s="292"/>
      <c r="H249" s="299">
        <v>8</v>
      </c>
      <c r="I249" s="300"/>
      <c r="J249" s="294">
        <v>4</v>
      </c>
      <c r="K249" s="294"/>
      <c r="L249" s="294">
        <v>4</v>
      </c>
      <c r="M249" s="294"/>
      <c r="N249" s="295" t="s">
        <v>595</v>
      </c>
      <c r="O249" s="295"/>
      <c r="P249" s="295" t="s">
        <v>595</v>
      </c>
      <c r="Q249" s="295"/>
      <c r="R249" s="295" t="s">
        <v>595</v>
      </c>
      <c r="S249" s="295"/>
      <c r="T249" s="295" t="s">
        <v>595</v>
      </c>
      <c r="U249" s="285"/>
      <c r="V249" s="296" t="s">
        <v>111</v>
      </c>
      <c r="W249" s="295"/>
      <c r="X249" s="296" t="s">
        <v>595</v>
      </c>
      <c r="Y249" s="294"/>
      <c r="Z249" s="297">
        <v>6</v>
      </c>
      <c r="AA249" s="294"/>
      <c r="AB249" s="296" t="s">
        <v>595</v>
      </c>
    </row>
    <row r="250" spans="2:28" ht="12.75" customHeight="1">
      <c r="B250" s="311" t="s">
        <v>425</v>
      </c>
      <c r="C250" s="292"/>
      <c r="D250" s="310" t="s">
        <v>426</v>
      </c>
      <c r="E250" s="292"/>
      <c r="F250" s="305">
        <v>8</v>
      </c>
      <c r="G250" s="292"/>
      <c r="H250" s="305">
        <v>8</v>
      </c>
      <c r="I250" s="300"/>
      <c r="J250" s="306">
        <v>5</v>
      </c>
      <c r="K250" s="294"/>
      <c r="L250" s="306">
        <v>6</v>
      </c>
      <c r="M250" s="294"/>
      <c r="N250" s="308" t="s">
        <v>595</v>
      </c>
      <c r="O250" s="295"/>
      <c r="P250" s="308" t="s">
        <v>595</v>
      </c>
      <c r="Q250" s="295"/>
      <c r="R250" s="308" t="s">
        <v>595</v>
      </c>
      <c r="S250" s="295"/>
      <c r="T250" s="308" t="s">
        <v>595</v>
      </c>
      <c r="U250" s="285"/>
      <c r="V250" s="309" t="s">
        <v>595</v>
      </c>
      <c r="W250" s="295"/>
      <c r="X250" s="309" t="s">
        <v>595</v>
      </c>
      <c r="Y250" s="294"/>
      <c r="Z250" s="307" t="s">
        <v>595</v>
      </c>
      <c r="AA250" s="294"/>
      <c r="AB250" s="309" t="s">
        <v>595</v>
      </c>
    </row>
    <row r="251" spans="2:28" s="260" customFormat="1" ht="12.75" customHeight="1">
      <c r="B251" s="298" t="s">
        <v>427</v>
      </c>
      <c r="C251" s="292"/>
      <c r="D251" s="299" t="s">
        <v>428</v>
      </c>
      <c r="E251" s="292"/>
      <c r="F251" s="299">
        <v>8</v>
      </c>
      <c r="G251" s="292"/>
      <c r="H251" s="299">
        <v>8</v>
      </c>
      <c r="I251" s="300"/>
      <c r="J251" s="294">
        <v>3</v>
      </c>
      <c r="K251" s="294"/>
      <c r="L251" s="294">
        <v>6</v>
      </c>
      <c r="M251" s="294"/>
      <c r="N251" s="295" t="s">
        <v>595</v>
      </c>
      <c r="O251" s="295"/>
      <c r="P251" s="295" t="s">
        <v>595</v>
      </c>
      <c r="Q251" s="295"/>
      <c r="R251" s="295" t="s">
        <v>595</v>
      </c>
      <c r="S251" s="295"/>
      <c r="T251" s="295" t="s">
        <v>595</v>
      </c>
      <c r="U251" s="285"/>
      <c r="V251" s="296" t="s">
        <v>111</v>
      </c>
      <c r="W251" s="295"/>
      <c r="X251" s="296" t="s">
        <v>595</v>
      </c>
      <c r="Y251" s="294"/>
      <c r="Z251" s="297">
        <v>8</v>
      </c>
      <c r="AA251" s="294"/>
      <c r="AB251" s="296" t="s">
        <v>595</v>
      </c>
    </row>
    <row r="252" spans="2:28" ht="12.75" customHeight="1">
      <c r="B252" s="311" t="s">
        <v>429</v>
      </c>
      <c r="C252" s="292"/>
      <c r="D252" s="310" t="s">
        <v>430</v>
      </c>
      <c r="E252" s="292"/>
      <c r="F252" s="305">
        <v>3</v>
      </c>
      <c r="G252" s="292"/>
      <c r="H252" s="305">
        <v>3</v>
      </c>
      <c r="I252" s="300"/>
      <c r="J252" s="306">
        <v>1</v>
      </c>
      <c r="K252" s="294"/>
      <c r="L252" s="306">
        <v>1</v>
      </c>
      <c r="M252" s="294"/>
      <c r="N252" s="308" t="s">
        <v>111</v>
      </c>
      <c r="O252" s="295"/>
      <c r="P252" s="308" t="s">
        <v>111</v>
      </c>
      <c r="Q252" s="295"/>
      <c r="R252" s="308" t="s">
        <v>111</v>
      </c>
      <c r="S252" s="295"/>
      <c r="T252" s="308" t="s">
        <v>111</v>
      </c>
      <c r="U252" s="285"/>
      <c r="V252" s="309" t="s">
        <v>111</v>
      </c>
      <c r="W252" s="295"/>
      <c r="X252" s="309" t="s">
        <v>111</v>
      </c>
      <c r="Y252" s="294"/>
      <c r="Z252" s="307">
        <v>3</v>
      </c>
      <c r="AA252" s="294"/>
      <c r="AB252" s="309" t="s">
        <v>111</v>
      </c>
    </row>
    <row r="253" spans="2:28" s="260" customFormat="1" ht="12.75" customHeight="1">
      <c r="B253" s="298" t="s">
        <v>557</v>
      </c>
      <c r="C253" s="292"/>
      <c r="D253" s="299" t="s">
        <v>558</v>
      </c>
      <c r="E253" s="292"/>
      <c r="F253" s="299" t="s">
        <v>559</v>
      </c>
      <c r="G253" s="292"/>
      <c r="H253" s="299" t="s">
        <v>559</v>
      </c>
      <c r="I253" s="300"/>
      <c r="J253" s="294">
        <v>1</v>
      </c>
      <c r="K253" s="294"/>
      <c r="L253" s="294">
        <v>1</v>
      </c>
      <c r="M253" s="294"/>
      <c r="N253" s="295" t="s">
        <v>111</v>
      </c>
      <c r="O253" s="295"/>
      <c r="P253" s="295" t="s">
        <v>111</v>
      </c>
      <c r="Q253" s="295"/>
      <c r="R253" s="295" t="s">
        <v>111</v>
      </c>
      <c r="S253" s="295"/>
      <c r="T253" s="295"/>
      <c r="U253" s="285"/>
      <c r="V253" s="296"/>
      <c r="W253" s="295"/>
      <c r="X253" s="296"/>
      <c r="Y253" s="294"/>
      <c r="Z253" s="297"/>
      <c r="AA253" s="294"/>
      <c r="AB253" s="296"/>
    </row>
    <row r="254" spans="2:28" ht="12.75" customHeight="1">
      <c r="B254" s="311" t="s">
        <v>758</v>
      </c>
      <c r="C254" s="292"/>
      <c r="D254" s="310" t="s">
        <v>431</v>
      </c>
      <c r="E254" s="292"/>
      <c r="F254" s="305">
        <v>5</v>
      </c>
      <c r="G254" s="292"/>
      <c r="H254" s="305">
        <v>6</v>
      </c>
      <c r="I254" s="300"/>
      <c r="J254" s="306">
        <v>3</v>
      </c>
      <c r="K254" s="294"/>
      <c r="L254" s="306">
        <v>3</v>
      </c>
      <c r="M254" s="294"/>
      <c r="N254" s="308" t="s">
        <v>595</v>
      </c>
      <c r="O254" s="295"/>
      <c r="P254" s="308" t="s">
        <v>595</v>
      </c>
      <c r="Q254" s="295"/>
      <c r="R254" s="308" t="s">
        <v>595</v>
      </c>
      <c r="S254" s="295"/>
      <c r="T254" s="308" t="s">
        <v>111</v>
      </c>
      <c r="U254" s="285"/>
      <c r="V254" s="309" t="s">
        <v>111</v>
      </c>
      <c r="W254" s="295"/>
      <c r="X254" s="309" t="s">
        <v>595</v>
      </c>
      <c r="Y254" s="294"/>
      <c r="Z254" s="307">
        <v>5</v>
      </c>
      <c r="AA254" s="294"/>
      <c r="AB254" s="309" t="s">
        <v>111</v>
      </c>
    </row>
    <row r="255" spans="2:28" s="260" customFormat="1" ht="12.75" customHeight="1">
      <c r="B255" s="298" t="s">
        <v>432</v>
      </c>
      <c r="C255" s="292"/>
      <c r="D255" s="299" t="s">
        <v>433</v>
      </c>
      <c r="E255" s="292"/>
      <c r="F255" s="299">
        <v>8</v>
      </c>
      <c r="G255" s="292"/>
      <c r="H255" s="299">
        <v>8</v>
      </c>
      <c r="I255" s="300"/>
      <c r="J255" s="294">
        <v>3</v>
      </c>
      <c r="K255" s="294"/>
      <c r="L255" s="294">
        <v>5</v>
      </c>
      <c r="M255" s="294"/>
      <c r="N255" s="295" t="s">
        <v>595</v>
      </c>
      <c r="O255" s="295"/>
      <c r="P255" s="295" t="s">
        <v>595</v>
      </c>
      <c r="Q255" s="295"/>
      <c r="R255" s="295" t="s">
        <v>595</v>
      </c>
      <c r="S255" s="295"/>
      <c r="T255" s="295" t="s">
        <v>111</v>
      </c>
      <c r="U255" s="285"/>
      <c r="V255" s="296" t="s">
        <v>111</v>
      </c>
      <c r="W255" s="295"/>
      <c r="X255" s="296" t="s">
        <v>595</v>
      </c>
      <c r="Y255" s="294"/>
      <c r="Z255" s="297">
        <v>8</v>
      </c>
      <c r="AA255" s="294"/>
      <c r="AB255" s="296" t="s">
        <v>111</v>
      </c>
    </row>
    <row r="256" spans="2:28" ht="12.75" customHeight="1">
      <c r="B256" s="311" t="s">
        <v>68</v>
      </c>
      <c r="C256" s="292"/>
      <c r="D256" s="310" t="s">
        <v>434</v>
      </c>
      <c r="E256" s="292"/>
      <c r="F256" s="305">
        <v>5</v>
      </c>
      <c r="G256" s="292"/>
      <c r="H256" s="305">
        <v>6</v>
      </c>
      <c r="I256" s="300"/>
      <c r="J256" s="306">
        <v>2</v>
      </c>
      <c r="K256" s="294"/>
      <c r="L256" s="306">
        <v>2</v>
      </c>
      <c r="M256" s="294"/>
      <c r="N256" s="308" t="s">
        <v>595</v>
      </c>
      <c r="O256" s="295"/>
      <c r="P256" s="308" t="s">
        <v>595</v>
      </c>
      <c r="Q256" s="295"/>
      <c r="R256" s="308" t="s">
        <v>595</v>
      </c>
      <c r="S256" s="295"/>
      <c r="T256" s="308" t="s">
        <v>111</v>
      </c>
      <c r="U256" s="285"/>
      <c r="V256" s="309" t="s">
        <v>111</v>
      </c>
      <c r="W256" s="295"/>
      <c r="X256" s="309" t="s">
        <v>595</v>
      </c>
      <c r="Y256" s="294"/>
      <c r="Z256" s="307">
        <v>5</v>
      </c>
      <c r="AA256" s="294"/>
      <c r="AB256" s="309" t="s">
        <v>111</v>
      </c>
    </row>
    <row r="257" spans="2:28" s="260" customFormat="1" ht="12.75" customHeight="1">
      <c r="B257" s="298" t="s">
        <v>435</v>
      </c>
      <c r="C257" s="292"/>
      <c r="D257" s="299" t="s">
        <v>436</v>
      </c>
      <c r="E257" s="292"/>
      <c r="F257" s="299">
        <v>8</v>
      </c>
      <c r="G257" s="292"/>
      <c r="H257" s="299">
        <v>8</v>
      </c>
      <c r="I257" s="300"/>
      <c r="J257" s="294">
        <v>5</v>
      </c>
      <c r="K257" s="294"/>
      <c r="L257" s="294">
        <v>9</v>
      </c>
      <c r="M257" s="294"/>
      <c r="N257" s="295" t="s">
        <v>595</v>
      </c>
      <c r="O257" s="295"/>
      <c r="P257" s="295" t="s">
        <v>595</v>
      </c>
      <c r="Q257" s="295"/>
      <c r="R257" s="295" t="s">
        <v>595</v>
      </c>
      <c r="S257" s="295"/>
      <c r="T257" s="295" t="s">
        <v>111</v>
      </c>
      <c r="U257" s="285"/>
      <c r="V257" s="296" t="s">
        <v>595</v>
      </c>
      <c r="W257" s="295"/>
      <c r="X257" s="296" t="s">
        <v>595</v>
      </c>
      <c r="Y257" s="294"/>
      <c r="Z257" s="297" t="s">
        <v>595</v>
      </c>
      <c r="AA257" s="294"/>
      <c r="AB257" s="296" t="s">
        <v>595</v>
      </c>
    </row>
    <row r="258" spans="2:28" ht="12.75" customHeight="1">
      <c r="B258" s="311" t="s">
        <v>437</v>
      </c>
      <c r="C258" s="292"/>
      <c r="D258" s="310" t="s">
        <v>438</v>
      </c>
      <c r="E258" s="292"/>
      <c r="F258" s="305">
        <v>8</v>
      </c>
      <c r="G258" s="292"/>
      <c r="H258" s="305">
        <v>8</v>
      </c>
      <c r="I258" s="300"/>
      <c r="J258" s="306">
        <v>4</v>
      </c>
      <c r="K258" s="294"/>
      <c r="L258" s="306">
        <v>4</v>
      </c>
      <c r="M258" s="294"/>
      <c r="N258" s="308" t="s">
        <v>595</v>
      </c>
      <c r="O258" s="295"/>
      <c r="P258" s="308" t="s">
        <v>595</v>
      </c>
      <c r="Q258" s="295"/>
      <c r="R258" s="308" t="s">
        <v>595</v>
      </c>
      <c r="S258" s="295"/>
      <c r="T258" s="308" t="s">
        <v>111</v>
      </c>
      <c r="U258" s="285"/>
      <c r="V258" s="309" t="s">
        <v>111</v>
      </c>
      <c r="W258" s="295"/>
      <c r="X258" s="309" t="s">
        <v>595</v>
      </c>
      <c r="Y258" s="294"/>
      <c r="Z258" s="307">
        <v>6</v>
      </c>
      <c r="AA258" s="294"/>
      <c r="AB258" s="309" t="s">
        <v>111</v>
      </c>
    </row>
    <row r="259" spans="2:28" s="260" customFormat="1" ht="12.75" customHeight="1">
      <c r="B259" s="298" t="s">
        <v>439</v>
      </c>
      <c r="C259" s="292"/>
      <c r="D259" s="299" t="s">
        <v>440</v>
      </c>
      <c r="E259" s="292"/>
      <c r="F259" s="299">
        <v>8</v>
      </c>
      <c r="G259" s="292"/>
      <c r="H259" s="299">
        <v>8</v>
      </c>
      <c r="I259" s="300"/>
      <c r="J259" s="294">
        <v>5</v>
      </c>
      <c r="K259" s="294"/>
      <c r="L259" s="294">
        <v>5</v>
      </c>
      <c r="M259" s="294"/>
      <c r="N259" s="295" t="s">
        <v>595</v>
      </c>
      <c r="O259" s="295"/>
      <c r="P259" s="295" t="s">
        <v>595</v>
      </c>
      <c r="Q259" s="295"/>
      <c r="R259" s="295" t="s">
        <v>595</v>
      </c>
      <c r="S259" s="295"/>
      <c r="T259" s="295" t="s">
        <v>595</v>
      </c>
      <c r="U259" s="285"/>
      <c r="V259" s="296" t="s">
        <v>111</v>
      </c>
      <c r="W259" s="295"/>
      <c r="X259" s="296" t="s">
        <v>595</v>
      </c>
      <c r="Y259" s="294"/>
      <c r="Z259" s="297">
        <v>8</v>
      </c>
      <c r="AA259" s="294"/>
      <c r="AB259" s="296" t="s">
        <v>595</v>
      </c>
    </row>
    <row r="260" spans="2:28" ht="12.75" customHeight="1">
      <c r="B260" s="311" t="s">
        <v>441</v>
      </c>
      <c r="C260" s="292"/>
      <c r="D260" s="310" t="s">
        <v>442</v>
      </c>
      <c r="E260" s="292"/>
      <c r="F260" s="305">
        <v>8</v>
      </c>
      <c r="G260" s="292"/>
      <c r="H260" s="305">
        <v>8</v>
      </c>
      <c r="I260" s="300"/>
      <c r="J260" s="306">
        <v>3</v>
      </c>
      <c r="K260" s="294"/>
      <c r="L260" s="306">
        <v>4</v>
      </c>
      <c r="M260" s="294"/>
      <c r="N260" s="308" t="s">
        <v>595</v>
      </c>
      <c r="O260" s="295"/>
      <c r="P260" s="308" t="s">
        <v>595</v>
      </c>
      <c r="Q260" s="295"/>
      <c r="R260" s="308" t="s">
        <v>595</v>
      </c>
      <c r="S260" s="295"/>
      <c r="T260" s="308" t="s">
        <v>595</v>
      </c>
      <c r="U260" s="285"/>
      <c r="V260" s="309" t="s">
        <v>595</v>
      </c>
      <c r="W260" s="295"/>
      <c r="X260" s="309" t="s">
        <v>595</v>
      </c>
      <c r="Y260" s="294"/>
      <c r="Z260" s="307" t="s">
        <v>595</v>
      </c>
      <c r="AA260" s="294"/>
      <c r="AB260" s="309" t="s">
        <v>595</v>
      </c>
    </row>
    <row r="261" spans="2:28" s="260" customFormat="1" ht="12.75" customHeight="1">
      <c r="B261" s="298" t="s">
        <v>443</v>
      </c>
      <c r="C261" s="292"/>
      <c r="D261" s="299" t="s">
        <v>444</v>
      </c>
      <c r="E261" s="292"/>
      <c r="F261" s="299">
        <v>8</v>
      </c>
      <c r="G261" s="292"/>
      <c r="H261" s="299">
        <v>8</v>
      </c>
      <c r="I261" s="300"/>
      <c r="J261" s="294">
        <v>1</v>
      </c>
      <c r="K261" s="294"/>
      <c r="L261" s="294">
        <v>1</v>
      </c>
      <c r="M261" s="294"/>
      <c r="N261" s="295" t="s">
        <v>595</v>
      </c>
      <c r="O261" s="295"/>
      <c r="P261" s="295" t="s">
        <v>595</v>
      </c>
      <c r="Q261" s="295"/>
      <c r="R261" s="295" t="s">
        <v>111</v>
      </c>
      <c r="S261" s="295"/>
      <c r="T261" s="295" t="s">
        <v>111</v>
      </c>
      <c r="U261" s="285"/>
      <c r="V261" s="296" t="s">
        <v>111</v>
      </c>
      <c r="W261" s="295"/>
      <c r="X261" s="296" t="s">
        <v>595</v>
      </c>
      <c r="Y261" s="294"/>
      <c r="Z261" s="297">
        <v>4</v>
      </c>
      <c r="AA261" s="294"/>
      <c r="AB261" s="296" t="s">
        <v>111</v>
      </c>
    </row>
    <row r="262" spans="2:28" ht="12.75" customHeight="1">
      <c r="B262" s="311" t="s">
        <v>445</v>
      </c>
      <c r="C262" s="292"/>
      <c r="D262" s="310" t="s">
        <v>446</v>
      </c>
      <c r="E262" s="292"/>
      <c r="F262" s="305">
        <v>4</v>
      </c>
      <c r="G262" s="292"/>
      <c r="H262" s="305">
        <v>4</v>
      </c>
      <c r="I262" s="300"/>
      <c r="J262" s="306">
        <v>1</v>
      </c>
      <c r="K262" s="294"/>
      <c r="L262" s="306">
        <v>1</v>
      </c>
      <c r="M262" s="294"/>
      <c r="N262" s="308" t="s">
        <v>595</v>
      </c>
      <c r="O262" s="295"/>
      <c r="P262" s="308" t="s">
        <v>595</v>
      </c>
      <c r="Q262" s="295"/>
      <c r="R262" s="308" t="s">
        <v>595</v>
      </c>
      <c r="S262" s="295"/>
      <c r="T262" s="308" t="s">
        <v>111</v>
      </c>
      <c r="U262" s="285"/>
      <c r="V262" s="309" t="s">
        <v>111</v>
      </c>
      <c r="W262" s="295"/>
      <c r="X262" s="309" t="s">
        <v>595</v>
      </c>
      <c r="Y262" s="294"/>
      <c r="Z262" s="307">
        <v>5</v>
      </c>
      <c r="AA262" s="294"/>
      <c r="AB262" s="309" t="s">
        <v>111</v>
      </c>
    </row>
    <row r="263" spans="2:28" s="260" customFormat="1" ht="12.75" customHeight="1">
      <c r="B263" s="298" t="s">
        <v>447</v>
      </c>
      <c r="C263" s="292"/>
      <c r="D263" s="299" t="s">
        <v>448</v>
      </c>
      <c r="E263" s="292"/>
      <c r="F263" s="299">
        <v>8</v>
      </c>
      <c r="G263" s="292"/>
      <c r="H263" s="299">
        <v>8</v>
      </c>
      <c r="I263" s="300"/>
      <c r="J263" s="294">
        <v>4</v>
      </c>
      <c r="K263" s="294"/>
      <c r="L263" s="294">
        <v>4</v>
      </c>
      <c r="M263" s="294"/>
      <c r="N263" s="295" t="s">
        <v>595</v>
      </c>
      <c r="O263" s="295"/>
      <c r="P263" s="295" t="s">
        <v>595</v>
      </c>
      <c r="Q263" s="295"/>
      <c r="R263" s="295" t="s">
        <v>595</v>
      </c>
      <c r="S263" s="295"/>
      <c r="T263" s="295" t="s">
        <v>595</v>
      </c>
      <c r="U263" s="285"/>
      <c r="V263" s="296" t="s">
        <v>595</v>
      </c>
      <c r="W263" s="295"/>
      <c r="X263" s="296" t="s">
        <v>595</v>
      </c>
      <c r="Y263" s="294"/>
      <c r="Z263" s="297" t="s">
        <v>595</v>
      </c>
      <c r="AA263" s="294"/>
      <c r="AB263" s="296" t="s">
        <v>595</v>
      </c>
    </row>
    <row r="264" spans="2:28" ht="12.75" customHeight="1">
      <c r="B264" s="311" t="s">
        <v>449</v>
      </c>
      <c r="C264" s="292"/>
      <c r="D264" s="310" t="s">
        <v>450</v>
      </c>
      <c r="E264" s="292"/>
      <c r="F264" s="305">
        <v>8</v>
      </c>
      <c r="G264" s="292"/>
      <c r="H264" s="305">
        <v>8</v>
      </c>
      <c r="I264" s="300"/>
      <c r="J264" s="306">
        <v>7</v>
      </c>
      <c r="K264" s="294"/>
      <c r="L264" s="306">
        <v>7</v>
      </c>
      <c r="M264" s="294"/>
      <c r="N264" s="308" t="s">
        <v>595</v>
      </c>
      <c r="O264" s="295"/>
      <c r="P264" s="308" t="s">
        <v>595</v>
      </c>
      <c r="Q264" s="295"/>
      <c r="R264" s="308" t="s">
        <v>595</v>
      </c>
      <c r="S264" s="295"/>
      <c r="T264" s="308" t="s">
        <v>595</v>
      </c>
      <c r="U264" s="285"/>
      <c r="V264" s="309" t="s">
        <v>595</v>
      </c>
      <c r="W264" s="295"/>
      <c r="X264" s="309" t="s">
        <v>595</v>
      </c>
      <c r="Y264" s="294"/>
      <c r="Z264" s="307" t="s">
        <v>595</v>
      </c>
      <c r="AA264" s="294"/>
      <c r="AB264" s="309" t="s">
        <v>595</v>
      </c>
    </row>
    <row r="265" spans="2:28" s="260" customFormat="1" ht="12.75" customHeight="1">
      <c r="B265" s="298" t="s">
        <v>544</v>
      </c>
      <c r="C265" s="292"/>
      <c r="D265" s="299" t="s">
        <v>545</v>
      </c>
      <c r="E265" s="292"/>
      <c r="F265" s="299">
        <v>8</v>
      </c>
      <c r="G265" s="292"/>
      <c r="H265" s="299">
        <v>8</v>
      </c>
      <c r="I265" s="300"/>
      <c r="J265" s="294">
        <v>3</v>
      </c>
      <c r="K265" s="294"/>
      <c r="L265" s="294">
        <v>4</v>
      </c>
      <c r="M265" s="294"/>
      <c r="N265" s="295" t="s">
        <v>595</v>
      </c>
      <c r="O265" s="295"/>
      <c r="P265" s="295" t="s">
        <v>595</v>
      </c>
      <c r="Q265" s="295"/>
      <c r="R265" s="295" t="s">
        <v>595</v>
      </c>
      <c r="S265" s="295"/>
      <c r="T265" s="295" t="s">
        <v>111</v>
      </c>
      <c r="U265" s="285"/>
      <c r="V265" s="296" t="s">
        <v>111</v>
      </c>
      <c r="W265" s="295"/>
      <c r="X265" s="296" t="s">
        <v>595</v>
      </c>
      <c r="Y265" s="294"/>
      <c r="Z265" s="297">
        <v>6</v>
      </c>
      <c r="AA265" s="294"/>
      <c r="AB265" s="296" t="s">
        <v>111</v>
      </c>
    </row>
    <row r="266" spans="2:28" ht="12.75" customHeight="1">
      <c r="B266" s="311" t="s">
        <v>733</v>
      </c>
      <c r="C266" s="292"/>
      <c r="D266" s="310" t="s">
        <v>734</v>
      </c>
      <c r="E266" s="292"/>
      <c r="F266" s="305">
        <v>4</v>
      </c>
      <c r="G266" s="292"/>
      <c r="H266" s="305">
        <v>4</v>
      </c>
      <c r="I266" s="300"/>
      <c r="J266" s="306">
        <v>3</v>
      </c>
      <c r="K266" s="294"/>
      <c r="L266" s="306">
        <v>3</v>
      </c>
      <c r="M266" s="294"/>
      <c r="N266" s="308" t="s">
        <v>595</v>
      </c>
      <c r="O266" s="295"/>
      <c r="P266" s="308" t="s">
        <v>595</v>
      </c>
      <c r="Q266" s="295"/>
      <c r="R266" s="308" t="s">
        <v>595</v>
      </c>
      <c r="S266" s="295"/>
      <c r="T266" s="308" t="s">
        <v>111</v>
      </c>
      <c r="U266" s="285"/>
      <c r="V266" s="309" t="s">
        <v>111</v>
      </c>
      <c r="W266" s="295"/>
      <c r="X266" s="309" t="s">
        <v>595</v>
      </c>
      <c r="Y266" s="294"/>
      <c r="Z266" s="307">
        <v>6</v>
      </c>
      <c r="AA266" s="294"/>
      <c r="AB266" s="309" t="s">
        <v>111</v>
      </c>
    </row>
    <row r="267" spans="2:28" s="260" customFormat="1" ht="12.75" customHeight="1">
      <c r="B267" s="298" t="s">
        <v>451</v>
      </c>
      <c r="C267" s="292"/>
      <c r="D267" s="299" t="s">
        <v>452</v>
      </c>
      <c r="E267" s="292"/>
      <c r="F267" s="299">
        <v>5</v>
      </c>
      <c r="G267" s="292"/>
      <c r="H267" s="299">
        <v>6</v>
      </c>
      <c r="I267" s="300"/>
      <c r="J267" s="294">
        <v>2</v>
      </c>
      <c r="K267" s="294"/>
      <c r="L267" s="294">
        <v>2</v>
      </c>
      <c r="M267" s="294"/>
      <c r="N267" s="295" t="s">
        <v>595</v>
      </c>
      <c r="O267" s="295"/>
      <c r="P267" s="295" t="s">
        <v>595</v>
      </c>
      <c r="Q267" s="295"/>
      <c r="R267" s="295" t="s">
        <v>111</v>
      </c>
      <c r="S267" s="295"/>
      <c r="T267" s="295" t="s">
        <v>111</v>
      </c>
      <c r="U267" s="285"/>
      <c r="V267" s="296" t="s">
        <v>111</v>
      </c>
      <c r="W267" s="295"/>
      <c r="X267" s="296" t="s">
        <v>595</v>
      </c>
      <c r="Y267" s="294"/>
      <c r="Z267" s="297">
        <v>6</v>
      </c>
      <c r="AA267" s="294"/>
      <c r="AB267" s="296" t="s">
        <v>111</v>
      </c>
    </row>
    <row r="268" spans="2:28" ht="12.75" customHeight="1">
      <c r="B268" s="311" t="s">
        <v>453</v>
      </c>
      <c r="C268" s="292"/>
      <c r="D268" s="310" t="s">
        <v>454</v>
      </c>
      <c r="E268" s="292"/>
      <c r="F268" s="305">
        <v>2</v>
      </c>
      <c r="G268" s="292"/>
      <c r="H268" s="305">
        <v>2</v>
      </c>
      <c r="I268" s="300"/>
      <c r="J268" s="306">
        <v>1</v>
      </c>
      <c r="K268" s="294"/>
      <c r="L268" s="306">
        <v>1</v>
      </c>
      <c r="M268" s="294"/>
      <c r="N268" s="308" t="s">
        <v>111</v>
      </c>
      <c r="O268" s="295"/>
      <c r="P268" s="308" t="s">
        <v>111</v>
      </c>
      <c r="Q268" s="295"/>
      <c r="R268" s="308" t="s">
        <v>111</v>
      </c>
      <c r="S268" s="295"/>
      <c r="T268" s="308" t="s">
        <v>111</v>
      </c>
      <c r="U268" s="285"/>
      <c r="V268" s="309" t="s">
        <v>111</v>
      </c>
      <c r="W268" s="295"/>
      <c r="X268" s="309" t="s">
        <v>111</v>
      </c>
      <c r="Y268" s="294"/>
      <c r="Z268" s="307">
        <v>3</v>
      </c>
      <c r="AA268" s="294"/>
      <c r="AB268" s="309" t="s">
        <v>111</v>
      </c>
    </row>
    <row r="269" spans="2:28" s="260" customFormat="1" ht="12.75" customHeight="1">
      <c r="B269" s="298" t="s">
        <v>1082</v>
      </c>
      <c r="C269" s="292"/>
      <c r="D269" s="299" t="s">
        <v>560</v>
      </c>
      <c r="E269" s="292"/>
      <c r="F269" s="299">
        <v>5</v>
      </c>
      <c r="G269" s="292"/>
      <c r="H269" s="299">
        <v>5</v>
      </c>
      <c r="I269" s="300"/>
      <c r="J269" s="294">
        <v>2</v>
      </c>
      <c r="K269" s="294"/>
      <c r="L269" s="294">
        <v>2</v>
      </c>
      <c r="M269" s="294"/>
      <c r="N269" s="295" t="s">
        <v>595</v>
      </c>
      <c r="O269" s="295"/>
      <c r="P269" s="295" t="s">
        <v>595</v>
      </c>
      <c r="Q269" s="295"/>
      <c r="R269" s="295" t="s">
        <v>111</v>
      </c>
      <c r="S269" s="295"/>
      <c r="T269" s="295" t="s">
        <v>111</v>
      </c>
      <c r="U269" s="285"/>
      <c r="V269" s="296" t="s">
        <v>111</v>
      </c>
      <c r="W269" s="295"/>
      <c r="X269" s="296" t="s">
        <v>595</v>
      </c>
      <c r="Y269" s="294"/>
      <c r="Z269" s="297">
        <v>4</v>
      </c>
      <c r="AA269" s="294"/>
      <c r="AB269" s="296" t="s">
        <v>111</v>
      </c>
    </row>
    <row r="270" spans="2:28" ht="12.75" customHeight="1">
      <c r="B270" s="311" t="s">
        <v>1083</v>
      </c>
      <c r="C270" s="292"/>
      <c r="D270" s="310" t="s">
        <v>561</v>
      </c>
      <c r="E270" s="292"/>
      <c r="F270" s="305">
        <v>6</v>
      </c>
      <c r="G270" s="292"/>
      <c r="H270" s="305">
        <v>6</v>
      </c>
      <c r="I270" s="300"/>
      <c r="J270" s="306">
        <v>2</v>
      </c>
      <c r="K270" s="294"/>
      <c r="L270" s="306">
        <v>2</v>
      </c>
      <c r="M270" s="294"/>
      <c r="N270" s="308" t="s">
        <v>595</v>
      </c>
      <c r="O270" s="295"/>
      <c r="P270" s="308" t="s">
        <v>595</v>
      </c>
      <c r="Q270" s="295"/>
      <c r="R270" s="308" t="s">
        <v>111</v>
      </c>
      <c r="S270" s="295"/>
      <c r="T270" s="308" t="s">
        <v>111</v>
      </c>
      <c r="U270" s="285"/>
      <c r="V270" s="309" t="s">
        <v>111</v>
      </c>
      <c r="W270" s="295"/>
      <c r="X270" s="309" t="s">
        <v>595</v>
      </c>
      <c r="Y270" s="294"/>
      <c r="Z270" s="307">
        <v>4</v>
      </c>
      <c r="AA270" s="294"/>
      <c r="AB270" s="309" t="s">
        <v>111</v>
      </c>
    </row>
    <row r="271" spans="2:28" s="260" customFormat="1" ht="12.75" customHeight="1">
      <c r="B271" s="298" t="s">
        <v>455</v>
      </c>
      <c r="C271" s="292"/>
      <c r="D271" s="299" t="s">
        <v>456</v>
      </c>
      <c r="E271" s="292"/>
      <c r="F271" s="299">
        <v>8</v>
      </c>
      <c r="G271" s="292"/>
      <c r="H271" s="299">
        <v>8</v>
      </c>
      <c r="I271" s="300"/>
      <c r="J271" s="294">
        <v>3</v>
      </c>
      <c r="K271" s="294"/>
      <c r="L271" s="294">
        <v>4</v>
      </c>
      <c r="M271" s="294"/>
      <c r="N271" s="295" t="s">
        <v>595</v>
      </c>
      <c r="O271" s="295"/>
      <c r="P271" s="295" t="s">
        <v>595</v>
      </c>
      <c r="Q271" s="295"/>
      <c r="R271" s="295" t="s">
        <v>595</v>
      </c>
      <c r="S271" s="295"/>
      <c r="T271" s="295" t="s">
        <v>595</v>
      </c>
      <c r="U271" s="285"/>
      <c r="V271" s="296" t="s">
        <v>111</v>
      </c>
      <c r="W271" s="295"/>
      <c r="X271" s="296" t="s">
        <v>595</v>
      </c>
      <c r="Y271" s="294"/>
      <c r="Z271" s="297">
        <v>5</v>
      </c>
      <c r="AA271" s="294"/>
      <c r="AB271" s="296" t="s">
        <v>595</v>
      </c>
    </row>
    <row r="272" spans="2:28" ht="12.75" customHeight="1">
      <c r="B272" s="311" t="s">
        <v>457</v>
      </c>
      <c r="C272" s="292"/>
      <c r="D272" s="310" t="s">
        <v>458</v>
      </c>
      <c r="E272" s="292"/>
      <c r="F272" s="305">
        <v>8</v>
      </c>
      <c r="G272" s="292"/>
      <c r="H272" s="305">
        <v>8</v>
      </c>
      <c r="I272" s="300"/>
      <c r="J272" s="306">
        <v>4</v>
      </c>
      <c r="K272" s="294"/>
      <c r="L272" s="306">
        <v>6</v>
      </c>
      <c r="M272" s="294"/>
      <c r="N272" s="308" t="s">
        <v>595</v>
      </c>
      <c r="O272" s="295"/>
      <c r="P272" s="308" t="s">
        <v>595</v>
      </c>
      <c r="Q272" s="295"/>
      <c r="R272" s="308" t="s">
        <v>595</v>
      </c>
      <c r="S272" s="295"/>
      <c r="T272" s="308" t="s">
        <v>111</v>
      </c>
      <c r="U272" s="285"/>
      <c r="V272" s="309" t="s">
        <v>111</v>
      </c>
      <c r="W272" s="295"/>
      <c r="X272" s="309" t="s">
        <v>595</v>
      </c>
      <c r="Y272" s="294"/>
      <c r="Z272" s="307">
        <v>7</v>
      </c>
      <c r="AA272" s="294"/>
      <c r="AB272" s="309" t="s">
        <v>111</v>
      </c>
    </row>
    <row r="273" spans="2:28">
      <c r="B273" s="196" t="s">
        <v>1087</v>
      </c>
      <c r="C273" s="195"/>
      <c r="D273" s="195"/>
      <c r="H273" s="17"/>
      <c r="J273" s="17"/>
      <c r="L273" s="17"/>
      <c r="M273" s="17"/>
      <c r="N273" s="17"/>
      <c r="P273" s="17"/>
      <c r="R273" s="17"/>
      <c r="S273" s="17"/>
      <c r="T273" s="17"/>
      <c r="V273" s="17"/>
      <c r="W273" s="17"/>
      <c r="X273" s="17"/>
      <c r="Y273" s="17"/>
      <c r="Z273" s="17"/>
      <c r="AA273" s="195"/>
      <c r="AB273" s="198" t="s">
        <v>1066</v>
      </c>
    </row>
    <row r="274" spans="2:28">
      <c r="B274" s="197"/>
      <c r="C274" s="195"/>
      <c r="D274" s="195"/>
      <c r="H274" s="17"/>
      <c r="J274" s="17"/>
      <c r="L274" s="17"/>
      <c r="M274" s="17"/>
      <c r="N274" s="17"/>
      <c r="P274" s="17"/>
      <c r="R274" s="17"/>
      <c r="S274" s="17"/>
      <c r="T274" s="17"/>
      <c r="V274" s="17"/>
      <c r="W274" s="17"/>
      <c r="X274" s="17"/>
      <c r="Y274" s="17"/>
      <c r="Z274" s="17"/>
      <c r="AA274" s="195"/>
      <c r="AB274" s="164"/>
    </row>
    <row r="275" spans="2:28" ht="25.5" customHeight="1">
      <c r="B275" s="572" t="s">
        <v>851</v>
      </c>
      <c r="C275" s="572"/>
      <c r="D275" s="572"/>
      <c r="E275" s="572"/>
      <c r="F275" s="572"/>
      <c r="G275" s="572"/>
      <c r="H275" s="572"/>
      <c r="I275" s="572"/>
      <c r="J275" s="572"/>
      <c r="K275" s="572"/>
      <c r="L275" s="572"/>
      <c r="M275" s="572"/>
      <c r="N275" s="572"/>
      <c r="O275" s="572"/>
      <c r="P275" s="572"/>
      <c r="Q275" s="572"/>
      <c r="R275" s="573" t="s">
        <v>778</v>
      </c>
      <c r="S275" s="573"/>
      <c r="T275" s="573"/>
      <c r="U275" s="573"/>
      <c r="V275" s="573"/>
      <c r="W275" s="573"/>
      <c r="X275" s="573"/>
      <c r="Y275" s="573"/>
      <c r="Z275" s="573"/>
      <c r="AA275" s="573"/>
      <c r="AB275" s="573"/>
    </row>
    <row r="276" spans="2:28">
      <c r="D276" s="17"/>
      <c r="F276" s="17"/>
      <c r="H276" s="17"/>
      <c r="J276" s="17"/>
      <c r="L276" s="17"/>
      <c r="M276" s="17"/>
      <c r="N276" s="17"/>
      <c r="P276" s="17"/>
      <c r="R276" s="17"/>
      <c r="S276" s="17"/>
      <c r="T276" s="17"/>
      <c r="V276" s="17"/>
      <c r="W276" s="17"/>
      <c r="X276" s="17"/>
      <c r="Y276" s="17"/>
      <c r="Z276" s="17"/>
      <c r="AA276" s="17"/>
      <c r="AB276" s="17"/>
    </row>
    <row r="277" spans="2:28" ht="18">
      <c r="B277" s="578" t="s">
        <v>678</v>
      </c>
      <c r="C277" s="578"/>
      <c r="D277" s="578"/>
      <c r="E277" s="578"/>
      <c r="F277" s="578"/>
      <c r="G277" s="578"/>
      <c r="H277" s="578"/>
      <c r="J277" s="564" t="s">
        <v>16</v>
      </c>
      <c r="K277" s="564"/>
      <c r="L277" s="564"/>
      <c r="M277" s="564"/>
      <c r="N277" s="564"/>
      <c r="O277" s="564"/>
      <c r="P277" s="564"/>
      <c r="Q277" s="564"/>
      <c r="R277" s="564"/>
      <c r="S277" s="564"/>
      <c r="T277" s="564"/>
      <c r="U277" s="256"/>
      <c r="V277" s="564" t="s">
        <v>17</v>
      </c>
      <c r="W277" s="564"/>
      <c r="X277" s="564"/>
      <c r="Y277" s="564"/>
      <c r="Z277" s="564"/>
      <c r="AA277" s="564"/>
      <c r="AB277" s="564"/>
    </row>
    <row r="278" spans="2:28" ht="6.75" customHeight="1">
      <c r="D278" s="17"/>
      <c r="F278" s="17"/>
      <c r="H278" s="17"/>
      <c r="J278" s="17"/>
      <c r="L278" s="257"/>
      <c r="M278" s="17"/>
      <c r="N278" s="257"/>
      <c r="P278" s="17"/>
      <c r="R278" s="17"/>
      <c r="S278" s="17"/>
      <c r="T278" s="17"/>
      <c r="V278" s="258"/>
      <c r="W278" s="258"/>
      <c r="X278" s="258"/>
      <c r="Y278" s="258"/>
      <c r="Z278" s="259"/>
      <c r="AA278" s="258"/>
      <c r="AB278" s="259"/>
    </row>
    <row r="279" spans="2:28" ht="105.75" customHeight="1">
      <c r="B279" s="290" t="s">
        <v>107</v>
      </c>
      <c r="C279" s="286"/>
      <c r="D279" s="289" t="s">
        <v>660</v>
      </c>
      <c r="E279" s="287"/>
      <c r="F279" s="565" t="s">
        <v>677</v>
      </c>
      <c r="G279" s="565"/>
      <c r="H279" s="565"/>
      <c r="I279" s="287"/>
      <c r="J279" s="312" t="s">
        <v>808</v>
      </c>
      <c r="K279" s="288"/>
      <c r="L279" s="312" t="s">
        <v>809</v>
      </c>
      <c r="M279" s="288"/>
      <c r="N279" s="313" t="s">
        <v>471</v>
      </c>
      <c r="O279" s="288"/>
      <c r="P279" s="314" t="s">
        <v>90</v>
      </c>
      <c r="Q279" s="288"/>
      <c r="R279" s="314" t="s">
        <v>89</v>
      </c>
      <c r="S279" s="288"/>
      <c r="T279" s="314" t="s">
        <v>661</v>
      </c>
      <c r="U279" s="288"/>
      <c r="V279" s="313" t="s">
        <v>683</v>
      </c>
      <c r="W279" s="288"/>
      <c r="X279" s="313" t="s">
        <v>807</v>
      </c>
      <c r="Y279" s="288"/>
      <c r="Z279" s="312" t="s">
        <v>810</v>
      </c>
      <c r="AA279" s="288"/>
      <c r="AB279" s="313" t="s">
        <v>661</v>
      </c>
    </row>
    <row r="280" spans="2:28" ht="6" customHeight="1">
      <c r="D280" s="17"/>
      <c r="F280" s="17"/>
      <c r="H280" s="17"/>
      <c r="J280" s="17"/>
      <c r="L280" s="17"/>
      <c r="M280" s="17"/>
      <c r="N280" s="17"/>
      <c r="P280" s="17"/>
      <c r="R280" s="17"/>
      <c r="S280" s="17"/>
      <c r="T280" s="17"/>
      <c r="V280" s="17"/>
      <c r="W280" s="17"/>
      <c r="X280" s="17"/>
      <c r="Y280" s="17"/>
      <c r="Z280" s="17"/>
      <c r="AA280" s="17"/>
      <c r="AB280" s="17"/>
    </row>
    <row r="281" spans="2:28" s="260" customFormat="1" ht="12.75" customHeight="1">
      <c r="B281" s="298" t="s">
        <v>546</v>
      </c>
      <c r="C281" s="292"/>
      <c r="D281" s="299" t="s">
        <v>547</v>
      </c>
      <c r="E281" s="292"/>
      <c r="F281" s="299">
        <v>8</v>
      </c>
      <c r="G281" s="292"/>
      <c r="H281" s="299">
        <v>8</v>
      </c>
      <c r="I281" s="300"/>
      <c r="J281" s="294">
        <v>5</v>
      </c>
      <c r="K281" s="294"/>
      <c r="L281" s="294">
        <v>6</v>
      </c>
      <c r="M281" s="294"/>
      <c r="N281" s="295" t="s">
        <v>595</v>
      </c>
      <c r="O281" s="295"/>
      <c r="P281" s="295" t="s">
        <v>595</v>
      </c>
      <c r="Q281" s="295"/>
      <c r="R281" s="295" t="s">
        <v>595</v>
      </c>
      <c r="S281" s="295"/>
      <c r="T281" s="295" t="s">
        <v>595</v>
      </c>
      <c r="U281" s="285"/>
      <c r="V281" s="296" t="s">
        <v>595</v>
      </c>
      <c r="W281" s="295"/>
      <c r="X281" s="296" t="s">
        <v>595</v>
      </c>
      <c r="Y281" s="294"/>
      <c r="Z281" s="297" t="s">
        <v>595</v>
      </c>
      <c r="AA281" s="294"/>
      <c r="AB281" s="296" t="s">
        <v>595</v>
      </c>
    </row>
    <row r="282" spans="2:28" ht="12.75" customHeight="1">
      <c r="B282" s="311" t="s">
        <v>459</v>
      </c>
      <c r="C282" s="292"/>
      <c r="D282" s="310" t="s">
        <v>272</v>
      </c>
      <c r="E282" s="292"/>
      <c r="F282" s="305">
        <v>1</v>
      </c>
      <c r="G282" s="292"/>
      <c r="H282" s="305">
        <v>1</v>
      </c>
      <c r="I282" s="300"/>
      <c r="J282" s="306">
        <v>1</v>
      </c>
      <c r="K282" s="294"/>
      <c r="L282" s="306">
        <v>1</v>
      </c>
      <c r="M282" s="294"/>
      <c r="N282" s="308" t="s">
        <v>111</v>
      </c>
      <c r="O282" s="295"/>
      <c r="P282" s="308" t="s">
        <v>111</v>
      </c>
      <c r="Q282" s="295"/>
      <c r="R282" s="308" t="s">
        <v>111</v>
      </c>
      <c r="S282" s="295"/>
      <c r="T282" s="308" t="s">
        <v>111</v>
      </c>
      <c r="U282" s="285"/>
      <c r="V282" s="309" t="s">
        <v>111</v>
      </c>
      <c r="W282" s="295"/>
      <c r="X282" s="309" t="s">
        <v>111</v>
      </c>
      <c r="Y282" s="294"/>
      <c r="Z282" s="307">
        <v>2</v>
      </c>
      <c r="AA282" s="294"/>
      <c r="AB282" s="309" t="s">
        <v>111</v>
      </c>
    </row>
    <row r="283" spans="2:28" s="260" customFormat="1" ht="12.75" customHeight="1">
      <c r="B283" s="298" t="s">
        <v>99</v>
      </c>
      <c r="C283" s="292"/>
      <c r="D283" s="299" t="s">
        <v>460</v>
      </c>
      <c r="E283" s="292"/>
      <c r="F283" s="299">
        <v>5</v>
      </c>
      <c r="G283" s="292"/>
      <c r="H283" s="299">
        <v>6</v>
      </c>
      <c r="I283" s="300"/>
      <c r="J283" s="294">
        <v>3</v>
      </c>
      <c r="K283" s="294"/>
      <c r="L283" s="294">
        <v>3</v>
      </c>
      <c r="M283" s="294"/>
      <c r="N283" s="295" t="s">
        <v>595</v>
      </c>
      <c r="O283" s="295"/>
      <c r="P283" s="295" t="s">
        <v>595</v>
      </c>
      <c r="Q283" s="295"/>
      <c r="R283" s="295" t="s">
        <v>595</v>
      </c>
      <c r="S283" s="295"/>
      <c r="T283" s="295" t="s">
        <v>111</v>
      </c>
      <c r="U283" s="285"/>
      <c r="V283" s="296" t="s">
        <v>111</v>
      </c>
      <c r="W283" s="295"/>
      <c r="X283" s="296" t="s">
        <v>595</v>
      </c>
      <c r="Y283" s="294"/>
      <c r="Z283" s="297">
        <v>5</v>
      </c>
      <c r="AA283" s="294"/>
      <c r="AB283" s="296" t="s">
        <v>111</v>
      </c>
    </row>
    <row r="284" spans="2:28" ht="12.75" customHeight="1">
      <c r="B284" s="311" t="s">
        <v>461</v>
      </c>
      <c r="C284" s="292"/>
      <c r="D284" s="310" t="s">
        <v>462</v>
      </c>
      <c r="E284" s="292"/>
      <c r="F284" s="305">
        <v>8</v>
      </c>
      <c r="G284" s="292"/>
      <c r="H284" s="305">
        <v>8</v>
      </c>
      <c r="I284" s="300"/>
      <c r="J284" s="306">
        <v>3</v>
      </c>
      <c r="K284" s="294"/>
      <c r="L284" s="306">
        <v>3</v>
      </c>
      <c r="M284" s="294"/>
      <c r="N284" s="308" t="s">
        <v>595</v>
      </c>
      <c r="O284" s="295"/>
      <c r="P284" s="308" t="s">
        <v>595</v>
      </c>
      <c r="Q284" s="295"/>
      <c r="R284" s="308" t="s">
        <v>595</v>
      </c>
      <c r="S284" s="295"/>
      <c r="T284" s="308" t="s">
        <v>595</v>
      </c>
      <c r="U284" s="285"/>
      <c r="V284" s="309" t="s">
        <v>595</v>
      </c>
      <c r="W284" s="295"/>
      <c r="X284" s="309" t="s">
        <v>595</v>
      </c>
      <c r="Y284" s="294"/>
      <c r="Z284" s="307" t="s">
        <v>595</v>
      </c>
      <c r="AA284" s="294"/>
      <c r="AB284" s="309" t="s">
        <v>595</v>
      </c>
    </row>
    <row r="285" spans="2:28" s="260" customFormat="1" ht="12.75" customHeight="1">
      <c r="B285" s="298" t="s">
        <v>463</v>
      </c>
      <c r="C285" s="292"/>
      <c r="D285" s="299" t="s">
        <v>464</v>
      </c>
      <c r="E285" s="292"/>
      <c r="F285" s="299">
        <v>8</v>
      </c>
      <c r="G285" s="292"/>
      <c r="H285" s="299">
        <v>8</v>
      </c>
      <c r="I285" s="300"/>
      <c r="J285" s="294">
        <v>3</v>
      </c>
      <c r="K285" s="294"/>
      <c r="L285" s="294">
        <v>4</v>
      </c>
      <c r="M285" s="294"/>
      <c r="N285" s="295" t="s">
        <v>595</v>
      </c>
      <c r="O285" s="295"/>
      <c r="P285" s="295" t="s">
        <v>595</v>
      </c>
      <c r="Q285" s="295"/>
      <c r="R285" s="295" t="s">
        <v>595</v>
      </c>
      <c r="S285" s="295"/>
      <c r="T285" s="295" t="s">
        <v>595</v>
      </c>
      <c r="U285" s="285"/>
      <c r="V285" s="296" t="s">
        <v>595</v>
      </c>
      <c r="W285" s="295"/>
      <c r="X285" s="296" t="s">
        <v>595</v>
      </c>
      <c r="Y285" s="294"/>
      <c r="Z285" s="297" t="s">
        <v>595</v>
      </c>
      <c r="AA285" s="294"/>
      <c r="AB285" s="296" t="s">
        <v>595</v>
      </c>
    </row>
    <row r="286" spans="2:28" ht="12.75" customHeight="1">
      <c r="B286" s="311" t="s">
        <v>465</v>
      </c>
      <c r="C286" s="292"/>
      <c r="D286" s="310" t="s">
        <v>466</v>
      </c>
      <c r="E286" s="292"/>
      <c r="F286" s="305">
        <v>8</v>
      </c>
      <c r="G286" s="292"/>
      <c r="H286" s="305">
        <v>8</v>
      </c>
      <c r="I286" s="300"/>
      <c r="J286" s="306">
        <v>6</v>
      </c>
      <c r="K286" s="294"/>
      <c r="L286" s="306">
        <v>6</v>
      </c>
      <c r="M286" s="294"/>
      <c r="N286" s="308" t="s">
        <v>595</v>
      </c>
      <c r="O286" s="295"/>
      <c r="P286" s="308" t="s">
        <v>595</v>
      </c>
      <c r="Q286" s="295"/>
      <c r="R286" s="308" t="s">
        <v>595</v>
      </c>
      <c r="S286" s="295"/>
      <c r="T286" s="308" t="s">
        <v>595</v>
      </c>
      <c r="U286" s="285"/>
      <c r="V286" s="309" t="s">
        <v>595</v>
      </c>
      <c r="W286" s="295"/>
      <c r="X286" s="309" t="s">
        <v>595</v>
      </c>
      <c r="Y286" s="294"/>
      <c r="Z286" s="307" t="s">
        <v>595</v>
      </c>
      <c r="AA286" s="294"/>
      <c r="AB286" s="309" t="s">
        <v>595</v>
      </c>
    </row>
    <row r="287" spans="2:28" s="260" customFormat="1" ht="12.75" customHeight="1">
      <c r="B287" s="298" t="s">
        <v>467</v>
      </c>
      <c r="C287" s="292"/>
      <c r="D287" s="299" t="s">
        <v>468</v>
      </c>
      <c r="E287" s="292"/>
      <c r="F287" s="299">
        <v>8</v>
      </c>
      <c r="G287" s="292"/>
      <c r="H287" s="299">
        <v>8</v>
      </c>
      <c r="I287" s="300"/>
      <c r="J287" s="294">
        <v>4</v>
      </c>
      <c r="K287" s="294"/>
      <c r="L287" s="294">
        <v>5</v>
      </c>
      <c r="M287" s="294"/>
      <c r="N287" s="295" t="s">
        <v>595</v>
      </c>
      <c r="O287" s="295"/>
      <c r="P287" s="295" t="s">
        <v>595</v>
      </c>
      <c r="Q287" s="295"/>
      <c r="R287" s="295" t="s">
        <v>595</v>
      </c>
      <c r="S287" s="295"/>
      <c r="T287" s="295" t="s">
        <v>111</v>
      </c>
      <c r="U287" s="285"/>
      <c r="V287" s="296" t="s">
        <v>111</v>
      </c>
      <c r="W287" s="295"/>
      <c r="X287" s="296" t="s">
        <v>595</v>
      </c>
      <c r="Y287" s="294"/>
      <c r="Z287" s="297">
        <v>6</v>
      </c>
      <c r="AA287" s="294"/>
      <c r="AB287" s="296" t="s">
        <v>595</v>
      </c>
    </row>
    <row r="288" spans="2:28" ht="12.75" customHeight="1">
      <c r="B288" s="311" t="s">
        <v>469</v>
      </c>
      <c r="C288" s="292"/>
      <c r="D288" s="310" t="s">
        <v>470</v>
      </c>
      <c r="E288" s="292"/>
      <c r="F288" s="305">
        <v>8</v>
      </c>
      <c r="G288" s="292"/>
      <c r="H288" s="305">
        <v>8</v>
      </c>
      <c r="I288" s="300"/>
      <c r="J288" s="306">
        <v>4</v>
      </c>
      <c r="K288" s="294"/>
      <c r="L288" s="306">
        <v>5</v>
      </c>
      <c r="M288" s="294"/>
      <c r="N288" s="308" t="s">
        <v>595</v>
      </c>
      <c r="O288" s="295"/>
      <c r="P288" s="308" t="s">
        <v>595</v>
      </c>
      <c r="Q288" s="295"/>
      <c r="R288" s="308" t="s">
        <v>595</v>
      </c>
      <c r="S288" s="295"/>
      <c r="T288" s="308" t="s">
        <v>595</v>
      </c>
      <c r="U288" s="285"/>
      <c r="V288" s="309" t="s">
        <v>111</v>
      </c>
      <c r="W288" s="295"/>
      <c r="X288" s="309" t="s">
        <v>595</v>
      </c>
      <c r="Y288" s="294"/>
      <c r="Z288" s="307">
        <v>7</v>
      </c>
      <c r="AA288" s="294"/>
      <c r="AB288" s="309" t="s">
        <v>111</v>
      </c>
    </row>
    <row r="289" spans="2:83" ht="11.25" customHeight="1">
      <c r="B289" s="261"/>
      <c r="C289" s="262"/>
      <c r="D289" s="263"/>
      <c r="E289" s="264"/>
      <c r="F289" s="265"/>
      <c r="G289" s="214"/>
      <c r="H289" s="265"/>
      <c r="I289" s="16"/>
      <c r="J289" s="263"/>
      <c r="K289" s="16"/>
      <c r="L289" s="263"/>
      <c r="M289" s="263"/>
      <c r="N289" s="263"/>
      <c r="O289" s="16"/>
      <c r="P289" s="263"/>
      <c r="Q289" s="16"/>
      <c r="R289" s="263"/>
      <c r="S289" s="263"/>
      <c r="T289" s="263"/>
      <c r="U289" s="138"/>
      <c r="V289" s="263"/>
      <c r="W289" s="263"/>
      <c r="X289" s="263"/>
      <c r="Y289" s="263"/>
      <c r="Z289" s="263"/>
      <c r="AA289" s="263"/>
      <c r="AB289" s="263"/>
    </row>
    <row r="290" spans="2:83" s="322" customFormat="1" ht="15">
      <c r="B290" s="315" t="s">
        <v>15</v>
      </c>
      <c r="C290" s="316"/>
      <c r="D290" s="317"/>
      <c r="E290" s="318"/>
      <c r="F290" s="319"/>
      <c r="G290" s="320"/>
      <c r="H290" s="319"/>
      <c r="I290" s="321"/>
      <c r="J290" s="319"/>
      <c r="K290" s="321"/>
      <c r="L290" s="319"/>
      <c r="M290" s="321"/>
      <c r="N290" s="319"/>
      <c r="O290" s="321"/>
      <c r="P290" s="319"/>
      <c r="Q290" s="321"/>
      <c r="R290" s="319"/>
      <c r="S290" s="321"/>
      <c r="U290" s="320"/>
      <c r="V290" s="323"/>
      <c r="W290" s="324"/>
      <c r="X290" s="323"/>
      <c r="Y290" s="324"/>
      <c r="Z290" s="325"/>
      <c r="AA290" s="324"/>
      <c r="AB290" s="325"/>
      <c r="AC290" s="326"/>
      <c r="AD290" s="327"/>
      <c r="AE290" s="326"/>
      <c r="AF290" s="327"/>
      <c r="AG290" s="326"/>
      <c r="AH290" s="327"/>
      <c r="AI290" s="328"/>
      <c r="AJ290" s="326"/>
      <c r="AK290" s="327"/>
      <c r="AL290" s="326"/>
      <c r="AM290" s="327"/>
      <c r="AN290" s="326"/>
      <c r="AO290" s="327"/>
      <c r="AP290" s="328"/>
      <c r="AQ290" s="326"/>
      <c r="AR290" s="327"/>
      <c r="AS290" s="326"/>
      <c r="AT290" s="327"/>
      <c r="AU290" s="326"/>
      <c r="AV290" s="327"/>
      <c r="AW290" s="328"/>
      <c r="AX290" s="327"/>
      <c r="AY290" s="328"/>
      <c r="AZ290" s="327"/>
      <c r="BA290" s="328"/>
      <c r="BB290" s="327"/>
      <c r="BC290" s="328"/>
      <c r="BD290" s="327"/>
      <c r="BE290" s="328"/>
      <c r="BF290" s="327"/>
      <c r="BG290" s="328"/>
      <c r="BH290" s="327"/>
      <c r="BI290" s="328"/>
      <c r="BJ290" s="327"/>
      <c r="BK290" s="328"/>
      <c r="BL290" s="327"/>
      <c r="BM290" s="328"/>
      <c r="BN290" s="327"/>
      <c r="BO290" s="327"/>
      <c r="BP290" s="327"/>
      <c r="BQ290" s="327"/>
      <c r="BR290" s="327"/>
      <c r="BS290" s="327"/>
      <c r="BT290" s="327"/>
      <c r="BU290" s="327"/>
      <c r="BV290" s="327"/>
      <c r="BW290" s="327"/>
      <c r="BX290" s="327"/>
      <c r="BY290" s="327"/>
      <c r="BZ290" s="327"/>
      <c r="CA290" s="327"/>
      <c r="CB290" s="327"/>
      <c r="CC290" s="327"/>
      <c r="CD290" s="327"/>
      <c r="CE290" s="327"/>
    </row>
    <row r="291" spans="2:83" s="266" customFormat="1" ht="7.5" customHeight="1">
      <c r="C291" s="275"/>
      <c r="D291" s="276"/>
      <c r="E291" s="275"/>
      <c r="F291" s="277"/>
      <c r="G291" s="267"/>
      <c r="H291" s="277"/>
      <c r="I291" s="268"/>
      <c r="J291" s="277"/>
      <c r="K291" s="268"/>
      <c r="L291" s="277"/>
      <c r="M291" s="268"/>
      <c r="N291" s="277"/>
      <c r="O291" s="268"/>
      <c r="P291" s="277"/>
      <c r="Q291" s="268"/>
      <c r="R291" s="277"/>
      <c r="S291" s="268"/>
      <c r="U291" s="267"/>
      <c r="V291" s="269"/>
      <c r="W291" s="270"/>
      <c r="X291" s="269"/>
      <c r="Y291" s="270"/>
      <c r="Z291" s="271"/>
      <c r="AA291" s="270"/>
      <c r="AB291" s="271"/>
      <c r="AC291" s="272"/>
      <c r="AD291" s="273"/>
      <c r="AE291" s="272"/>
      <c r="AF291" s="273"/>
      <c r="AG291" s="272"/>
      <c r="AH291" s="273"/>
      <c r="AI291" s="274"/>
      <c r="AJ291" s="272"/>
      <c r="AK291" s="273"/>
      <c r="AL291" s="272"/>
      <c r="AM291" s="273"/>
      <c r="AN291" s="272"/>
      <c r="AO291" s="273"/>
      <c r="AP291" s="274"/>
      <c r="AQ291" s="272"/>
      <c r="AR291" s="273"/>
      <c r="AS291" s="272"/>
      <c r="AT291" s="273"/>
      <c r="AU291" s="272"/>
      <c r="AV291" s="273"/>
      <c r="AW291" s="274"/>
      <c r="AX291" s="273"/>
      <c r="AY291" s="274"/>
      <c r="AZ291" s="273"/>
      <c r="BA291" s="274"/>
      <c r="BB291" s="273"/>
      <c r="BC291" s="274"/>
      <c r="BD291" s="273"/>
      <c r="BE291" s="274"/>
      <c r="BF291" s="273"/>
      <c r="BG291" s="274"/>
      <c r="BH291" s="273"/>
      <c r="BI291" s="274"/>
      <c r="BJ291" s="273"/>
      <c r="BK291" s="274"/>
      <c r="BL291" s="273"/>
      <c r="BM291" s="274"/>
      <c r="BN291" s="273"/>
      <c r="BO291" s="273"/>
      <c r="BP291" s="273"/>
      <c r="BQ291" s="273"/>
      <c r="BR291" s="273"/>
      <c r="BS291" s="273"/>
      <c r="BT291" s="273"/>
      <c r="BU291" s="273"/>
      <c r="BV291" s="273"/>
      <c r="BW291" s="273"/>
      <c r="BX291" s="273"/>
      <c r="BY291" s="273"/>
      <c r="BZ291" s="273"/>
      <c r="CA291" s="273"/>
      <c r="CB291" s="273"/>
      <c r="CC291" s="273"/>
      <c r="CD291" s="273"/>
      <c r="CE291" s="273"/>
    </row>
    <row r="292" spans="2:83" s="278" customFormat="1">
      <c r="B292" s="329" t="s">
        <v>662</v>
      </c>
      <c r="C292" s="329"/>
      <c r="D292" s="330"/>
      <c r="E292" s="329"/>
      <c r="F292" s="331"/>
      <c r="G292" s="329"/>
      <c r="H292" s="331"/>
      <c r="I292" s="332"/>
      <c r="J292" s="331"/>
      <c r="K292" s="332"/>
      <c r="L292" s="331"/>
      <c r="M292" s="332"/>
      <c r="N292" s="331"/>
      <c r="O292" s="332"/>
      <c r="P292" s="331"/>
      <c r="Q292" s="332"/>
      <c r="R292" s="331"/>
      <c r="S292" s="332"/>
      <c r="T292" s="333"/>
      <c r="U292" s="329"/>
      <c r="V292" s="334"/>
      <c r="W292" s="335"/>
      <c r="X292" s="334"/>
      <c r="Y292" s="335"/>
      <c r="Z292" s="336"/>
      <c r="AA292" s="335"/>
      <c r="AB292" s="336"/>
      <c r="AC292" s="279"/>
      <c r="AD292" s="280"/>
      <c r="AE292" s="279"/>
      <c r="AF292" s="280"/>
      <c r="AG292" s="279"/>
      <c r="AH292" s="280"/>
      <c r="AI292" s="281"/>
      <c r="AJ292" s="279"/>
      <c r="AK292" s="280"/>
      <c r="AL292" s="279"/>
      <c r="AM292" s="280"/>
      <c r="AN292" s="279"/>
      <c r="AO292" s="280"/>
      <c r="AP292" s="281"/>
      <c r="AQ292" s="279"/>
      <c r="AR292" s="280"/>
      <c r="AS292" s="279"/>
      <c r="AT292" s="280"/>
      <c r="AU292" s="279"/>
      <c r="AV292" s="280"/>
      <c r="AW292" s="281"/>
      <c r="AX292" s="280"/>
      <c r="AY292" s="281"/>
      <c r="AZ292" s="280"/>
      <c r="BA292" s="281"/>
      <c r="BB292" s="280"/>
      <c r="BC292" s="281"/>
      <c r="BD292" s="280"/>
      <c r="BE292" s="281"/>
      <c r="BF292" s="280"/>
      <c r="BG292" s="281"/>
      <c r="BH292" s="280"/>
      <c r="BI292" s="281"/>
      <c r="BJ292" s="280"/>
      <c r="BK292" s="281"/>
      <c r="BL292" s="280"/>
      <c r="BM292" s="281"/>
      <c r="BN292" s="280"/>
      <c r="BO292" s="280"/>
      <c r="BP292" s="280"/>
      <c r="BQ292" s="280"/>
      <c r="BR292" s="280"/>
      <c r="BS292" s="280"/>
      <c r="BT292" s="280"/>
      <c r="BU292" s="280"/>
      <c r="BV292" s="280"/>
      <c r="BW292" s="280"/>
      <c r="BX292" s="280"/>
      <c r="BY292" s="280"/>
      <c r="BZ292" s="280"/>
      <c r="CA292" s="280"/>
      <c r="CB292" s="280"/>
      <c r="CC292" s="280"/>
      <c r="CD292" s="280"/>
      <c r="CE292" s="280"/>
    </row>
    <row r="293" spans="2:83" s="278" customFormat="1" ht="12.75" customHeight="1">
      <c r="B293" s="329" t="s">
        <v>663</v>
      </c>
      <c r="C293" s="329"/>
      <c r="D293" s="330"/>
      <c r="E293" s="329"/>
      <c r="F293" s="331"/>
      <c r="G293" s="329"/>
      <c r="H293" s="331"/>
      <c r="I293" s="332"/>
      <c r="J293" s="331"/>
      <c r="K293" s="332"/>
      <c r="L293" s="331"/>
      <c r="M293" s="332"/>
      <c r="N293" s="331"/>
      <c r="O293" s="332"/>
      <c r="P293" s="331"/>
      <c r="Q293" s="332"/>
      <c r="R293" s="331"/>
      <c r="S293" s="332"/>
      <c r="T293" s="333"/>
      <c r="U293" s="329"/>
      <c r="V293" s="334"/>
      <c r="W293" s="335"/>
      <c r="X293" s="334"/>
      <c r="Y293" s="335"/>
      <c r="Z293" s="336"/>
      <c r="AA293" s="335"/>
      <c r="AB293" s="336"/>
      <c r="AC293" s="279"/>
      <c r="AD293" s="280"/>
      <c r="AE293" s="279"/>
      <c r="AF293" s="280"/>
      <c r="AG293" s="279"/>
      <c r="AH293" s="280"/>
      <c r="AI293" s="281"/>
      <c r="AJ293" s="279"/>
      <c r="AK293" s="280"/>
      <c r="AL293" s="279"/>
      <c r="AM293" s="280"/>
      <c r="AN293" s="279"/>
      <c r="AO293" s="280"/>
      <c r="AP293" s="281"/>
      <c r="AQ293" s="279"/>
      <c r="AR293" s="280"/>
      <c r="AS293" s="279"/>
      <c r="AT293" s="280"/>
      <c r="AU293" s="279"/>
      <c r="AV293" s="280"/>
      <c r="AW293" s="281"/>
      <c r="AX293" s="280"/>
      <c r="AY293" s="281"/>
      <c r="AZ293" s="280"/>
      <c r="BA293" s="281"/>
      <c r="BB293" s="280"/>
      <c r="BC293" s="281"/>
      <c r="BD293" s="280"/>
      <c r="BE293" s="281"/>
      <c r="BF293" s="280"/>
      <c r="BG293" s="281"/>
      <c r="BH293" s="280"/>
      <c r="BI293" s="281"/>
      <c r="BJ293" s="280"/>
      <c r="BK293" s="281"/>
      <c r="BL293" s="280"/>
      <c r="BM293" s="281"/>
      <c r="BN293" s="280"/>
      <c r="BO293" s="280"/>
      <c r="BP293" s="280"/>
      <c r="BQ293" s="280"/>
      <c r="BR293" s="280"/>
      <c r="BS293" s="280"/>
      <c r="BT293" s="280"/>
      <c r="BU293" s="280"/>
      <c r="BV293" s="280"/>
      <c r="BW293" s="280"/>
      <c r="BX293" s="280"/>
      <c r="BY293" s="280"/>
      <c r="BZ293" s="280"/>
      <c r="CA293" s="280"/>
      <c r="CB293" s="280"/>
      <c r="CC293" s="280"/>
      <c r="CD293" s="280"/>
      <c r="CE293" s="280"/>
    </row>
    <row r="294" spans="2:83" s="278" customFormat="1" ht="12.75" customHeight="1">
      <c r="B294" s="329" t="s">
        <v>664</v>
      </c>
      <c r="C294" s="329"/>
      <c r="D294" s="330"/>
      <c r="E294" s="329"/>
      <c r="F294" s="331"/>
      <c r="G294" s="329"/>
      <c r="H294" s="331"/>
      <c r="I294" s="332"/>
      <c r="J294" s="331"/>
      <c r="K294" s="332"/>
      <c r="L294" s="331"/>
      <c r="M294" s="332"/>
      <c r="N294" s="331"/>
      <c r="O294" s="332"/>
      <c r="P294" s="331"/>
      <c r="Q294" s="332"/>
      <c r="R294" s="331"/>
      <c r="S294" s="332"/>
      <c r="T294" s="333"/>
      <c r="U294" s="329"/>
      <c r="V294" s="334"/>
      <c r="W294" s="335"/>
      <c r="X294" s="334"/>
      <c r="Y294" s="335"/>
      <c r="Z294" s="337"/>
      <c r="AA294" s="335"/>
      <c r="AB294" s="337"/>
      <c r="AC294" s="279"/>
      <c r="AD294" s="280"/>
      <c r="AE294" s="279"/>
      <c r="AF294" s="280"/>
      <c r="AG294" s="279"/>
      <c r="AH294" s="280"/>
      <c r="AI294" s="281"/>
      <c r="AJ294" s="279"/>
      <c r="AK294" s="280"/>
      <c r="AL294" s="279"/>
      <c r="AM294" s="280"/>
      <c r="AN294" s="279"/>
      <c r="AO294" s="280"/>
      <c r="AP294" s="281"/>
      <c r="AQ294" s="279"/>
      <c r="AR294" s="280"/>
      <c r="AS294" s="279"/>
      <c r="AT294" s="280"/>
      <c r="AU294" s="279"/>
      <c r="AV294" s="280"/>
      <c r="AW294" s="281"/>
      <c r="AX294" s="280"/>
      <c r="AY294" s="281"/>
      <c r="AZ294" s="280"/>
      <c r="BA294" s="281"/>
      <c r="BB294" s="280"/>
      <c r="BC294" s="281"/>
      <c r="BD294" s="280"/>
      <c r="BE294" s="281"/>
      <c r="BF294" s="280"/>
      <c r="BG294" s="281"/>
      <c r="BH294" s="280"/>
      <c r="BI294" s="281"/>
      <c r="BJ294" s="280"/>
      <c r="BK294" s="281"/>
      <c r="BL294" s="280"/>
      <c r="BM294" s="281"/>
      <c r="BN294" s="280"/>
      <c r="BO294" s="280"/>
      <c r="BP294" s="280"/>
      <c r="BQ294" s="280"/>
      <c r="BR294" s="280"/>
      <c r="BS294" s="280"/>
      <c r="BT294" s="280"/>
      <c r="BU294" s="280"/>
      <c r="BV294" s="280"/>
      <c r="BW294" s="280"/>
      <c r="BX294" s="280"/>
      <c r="BY294" s="280"/>
      <c r="BZ294" s="280"/>
      <c r="CA294" s="280"/>
      <c r="CB294" s="280"/>
      <c r="CC294" s="280"/>
      <c r="CD294" s="280"/>
      <c r="CE294" s="280"/>
    </row>
    <row r="295" spans="2:83" s="278" customFormat="1" ht="12.75" customHeight="1">
      <c r="B295" s="329" t="s">
        <v>665</v>
      </c>
      <c r="C295" s="329"/>
      <c r="D295" s="330"/>
      <c r="E295" s="329"/>
      <c r="F295" s="331"/>
      <c r="G295" s="329"/>
      <c r="H295" s="331"/>
      <c r="I295" s="332"/>
      <c r="J295" s="331"/>
      <c r="K295" s="332"/>
      <c r="L295" s="331"/>
      <c r="M295" s="332"/>
      <c r="N295" s="331"/>
      <c r="O295" s="332"/>
      <c r="P295" s="331"/>
      <c r="Q295" s="332"/>
      <c r="R295" s="331"/>
      <c r="S295" s="332"/>
      <c r="T295" s="333"/>
      <c r="U295" s="329"/>
      <c r="V295" s="334"/>
      <c r="W295" s="335"/>
      <c r="X295" s="334"/>
      <c r="Y295" s="335"/>
      <c r="Z295" s="338"/>
      <c r="AA295" s="335"/>
      <c r="AB295" s="338"/>
      <c r="AC295" s="279"/>
      <c r="AD295" s="280"/>
      <c r="AE295" s="279"/>
      <c r="AF295" s="280"/>
      <c r="AG295" s="279"/>
      <c r="AH295" s="280"/>
      <c r="AI295" s="281"/>
      <c r="AJ295" s="279"/>
      <c r="AK295" s="280"/>
      <c r="AL295" s="279"/>
      <c r="AM295" s="280"/>
      <c r="AN295" s="279"/>
      <c r="AO295" s="280"/>
      <c r="AP295" s="281"/>
      <c r="AQ295" s="279"/>
      <c r="AR295" s="280"/>
      <c r="AS295" s="279"/>
      <c r="AT295" s="280"/>
      <c r="AU295" s="279"/>
      <c r="AV295" s="280"/>
      <c r="AW295" s="281"/>
      <c r="AX295" s="280"/>
      <c r="AY295" s="281"/>
      <c r="AZ295" s="280"/>
      <c r="BA295" s="281"/>
      <c r="BB295" s="280"/>
      <c r="BC295" s="281"/>
      <c r="BD295" s="280"/>
      <c r="BE295" s="281"/>
      <c r="BF295" s="280"/>
      <c r="BG295" s="281"/>
      <c r="BH295" s="280"/>
      <c r="BI295" s="281"/>
      <c r="BJ295" s="280"/>
      <c r="BK295" s="281"/>
      <c r="BL295" s="280"/>
      <c r="BM295" s="281"/>
      <c r="BN295" s="280"/>
      <c r="BO295" s="280"/>
      <c r="BP295" s="280"/>
      <c r="BQ295" s="280"/>
      <c r="BR295" s="280"/>
      <c r="BS295" s="280"/>
      <c r="BT295" s="280"/>
      <c r="BU295" s="280"/>
      <c r="BV295" s="280"/>
      <c r="BW295" s="280"/>
      <c r="BX295" s="280"/>
      <c r="BY295" s="280"/>
      <c r="BZ295" s="280"/>
      <c r="CA295" s="280"/>
      <c r="CB295" s="280"/>
      <c r="CC295" s="280"/>
      <c r="CD295" s="280"/>
      <c r="CE295" s="280"/>
    </row>
    <row r="296" spans="2:83" s="278" customFormat="1" ht="12.75" customHeight="1">
      <c r="B296" s="339" t="s">
        <v>1091</v>
      </c>
      <c r="C296" s="339"/>
      <c r="D296" s="340"/>
      <c r="E296" s="339"/>
      <c r="F296" s="341"/>
      <c r="G296" s="339"/>
      <c r="H296" s="341"/>
      <c r="I296" s="342"/>
      <c r="J296" s="341"/>
      <c r="K296" s="342"/>
      <c r="L296" s="341"/>
      <c r="M296" s="342"/>
      <c r="N296" s="341"/>
      <c r="O296" s="342"/>
      <c r="P296" s="341"/>
      <c r="Q296" s="342"/>
      <c r="R296" s="341"/>
      <c r="S296" s="332"/>
      <c r="T296" s="333"/>
      <c r="U296" s="329"/>
      <c r="V296" s="334"/>
      <c r="W296" s="335"/>
      <c r="X296" s="334"/>
      <c r="Y296" s="335"/>
      <c r="Z296" s="338"/>
      <c r="AA296" s="335"/>
      <c r="AB296" s="338"/>
      <c r="AC296" s="279"/>
      <c r="AD296" s="280"/>
      <c r="AE296" s="279"/>
      <c r="AF296" s="280"/>
      <c r="AG296" s="279"/>
      <c r="AH296" s="280"/>
      <c r="AI296" s="281"/>
      <c r="AJ296" s="279"/>
      <c r="AK296" s="280"/>
      <c r="AL296" s="279"/>
      <c r="AM296" s="280"/>
      <c r="AN296" s="279"/>
      <c r="AO296" s="280"/>
      <c r="AP296" s="281"/>
      <c r="AQ296" s="279"/>
      <c r="AR296" s="280"/>
      <c r="AS296" s="279"/>
      <c r="AT296" s="280"/>
      <c r="AU296" s="279"/>
      <c r="AV296" s="280"/>
      <c r="AW296" s="281"/>
      <c r="AX296" s="280"/>
      <c r="AY296" s="281"/>
      <c r="AZ296" s="280"/>
      <c r="BA296" s="281"/>
      <c r="BB296" s="280"/>
      <c r="BC296" s="281"/>
      <c r="BD296" s="280"/>
      <c r="BE296" s="281"/>
      <c r="BF296" s="280"/>
      <c r="BG296" s="281"/>
      <c r="BH296" s="280"/>
      <c r="BI296" s="281"/>
      <c r="BJ296" s="280"/>
      <c r="BK296" s="281"/>
      <c r="BL296" s="280"/>
      <c r="BM296" s="281"/>
      <c r="BN296" s="280"/>
      <c r="BO296" s="280"/>
      <c r="BP296" s="280"/>
      <c r="BQ296" s="280"/>
      <c r="BR296" s="280"/>
      <c r="BS296" s="280"/>
      <c r="BT296" s="280"/>
      <c r="BU296" s="280"/>
      <c r="BV296" s="280"/>
      <c r="BW296" s="280"/>
      <c r="BX296" s="280"/>
      <c r="BY296" s="280"/>
      <c r="BZ296" s="280"/>
      <c r="CA296" s="280"/>
      <c r="CB296" s="280"/>
      <c r="CC296" s="280"/>
      <c r="CD296" s="280"/>
      <c r="CE296" s="280"/>
    </row>
    <row r="297" spans="2:83" s="278" customFormat="1" ht="12.75" customHeight="1">
      <c r="B297" s="329" t="s">
        <v>666</v>
      </c>
      <c r="C297" s="329"/>
      <c r="D297" s="330"/>
      <c r="E297" s="329"/>
      <c r="F297" s="331"/>
      <c r="G297" s="329"/>
      <c r="H297" s="331"/>
      <c r="I297" s="332"/>
      <c r="J297" s="331"/>
      <c r="K297" s="332"/>
      <c r="L297" s="331"/>
      <c r="M297" s="332"/>
      <c r="N297" s="331"/>
      <c r="O297" s="332"/>
      <c r="P297" s="331"/>
      <c r="Q297" s="332"/>
      <c r="R297" s="331"/>
      <c r="S297" s="332"/>
      <c r="T297" s="333"/>
      <c r="U297" s="329"/>
      <c r="V297" s="334"/>
      <c r="W297" s="335"/>
      <c r="X297" s="334"/>
      <c r="Y297" s="335"/>
      <c r="Z297" s="338"/>
      <c r="AA297" s="335"/>
      <c r="AB297" s="338"/>
      <c r="AC297" s="279"/>
      <c r="AD297" s="280"/>
      <c r="AE297" s="279"/>
      <c r="AF297" s="280"/>
      <c r="AG297" s="279"/>
      <c r="AH297" s="280"/>
      <c r="AI297" s="281"/>
      <c r="AJ297" s="279"/>
      <c r="AK297" s="280"/>
      <c r="AL297" s="279"/>
      <c r="AM297" s="280"/>
      <c r="AN297" s="279"/>
      <c r="AO297" s="280"/>
      <c r="AP297" s="281"/>
      <c r="AQ297" s="279"/>
      <c r="AR297" s="280"/>
      <c r="AS297" s="279"/>
      <c r="AT297" s="280"/>
      <c r="AU297" s="279"/>
      <c r="AV297" s="280"/>
      <c r="AW297" s="281"/>
      <c r="AX297" s="280"/>
      <c r="AY297" s="281"/>
      <c r="AZ297" s="280"/>
      <c r="BA297" s="281"/>
      <c r="BB297" s="280"/>
      <c r="BC297" s="281"/>
      <c r="BD297" s="280"/>
      <c r="BE297" s="281"/>
      <c r="BF297" s="280"/>
      <c r="BG297" s="281"/>
      <c r="BH297" s="280"/>
      <c r="BI297" s="281"/>
      <c r="BJ297" s="280"/>
      <c r="BK297" s="281"/>
      <c r="BL297" s="280"/>
      <c r="BM297" s="281"/>
      <c r="BN297" s="280"/>
      <c r="BO297" s="280"/>
      <c r="BP297" s="280"/>
      <c r="BQ297" s="280"/>
      <c r="BR297" s="280"/>
      <c r="BS297" s="280"/>
      <c r="BT297" s="280"/>
      <c r="BU297" s="280"/>
      <c r="BV297" s="280"/>
      <c r="BW297" s="280"/>
      <c r="BX297" s="280"/>
      <c r="BY297" s="280"/>
      <c r="BZ297" s="280"/>
      <c r="CA297" s="280"/>
      <c r="CB297" s="280"/>
      <c r="CC297" s="280"/>
      <c r="CD297" s="280"/>
      <c r="CE297" s="280"/>
    </row>
    <row r="298" spans="2:83" s="278" customFormat="1">
      <c r="B298" s="329"/>
      <c r="C298" s="329"/>
      <c r="D298" s="330"/>
      <c r="E298" s="329"/>
      <c r="F298" s="331"/>
      <c r="G298" s="329"/>
      <c r="H298" s="331"/>
      <c r="I298" s="332"/>
      <c r="J298" s="331"/>
      <c r="K298" s="332"/>
      <c r="L298" s="331"/>
      <c r="M298" s="332"/>
      <c r="N298" s="331"/>
      <c r="O298" s="332"/>
      <c r="P298" s="331"/>
      <c r="Q298" s="332"/>
      <c r="R298" s="331"/>
      <c r="S298" s="332"/>
      <c r="T298" s="333"/>
      <c r="U298" s="329"/>
      <c r="V298" s="334"/>
      <c r="W298" s="343"/>
      <c r="X298" s="334"/>
      <c r="Y298" s="343"/>
      <c r="Z298" s="338"/>
      <c r="AA298" s="343"/>
      <c r="AB298" s="338"/>
      <c r="AC298" s="279"/>
      <c r="AD298" s="280"/>
      <c r="AE298" s="279"/>
      <c r="AF298" s="280"/>
      <c r="AG298" s="279"/>
      <c r="AH298" s="280"/>
      <c r="AI298" s="281"/>
      <c r="AJ298" s="279"/>
      <c r="AK298" s="280"/>
      <c r="AL298" s="279"/>
      <c r="AM298" s="280"/>
      <c r="AN298" s="279"/>
      <c r="AO298" s="280"/>
      <c r="AP298" s="281"/>
      <c r="AQ298" s="279"/>
      <c r="AR298" s="280"/>
      <c r="AS298" s="279"/>
      <c r="AT298" s="280"/>
      <c r="AU298" s="279"/>
      <c r="AV298" s="280"/>
      <c r="AW298" s="281"/>
      <c r="AX298" s="280"/>
      <c r="AY298" s="281"/>
      <c r="AZ298" s="280"/>
      <c r="BA298" s="281"/>
      <c r="BB298" s="280"/>
      <c r="BC298" s="281"/>
      <c r="BD298" s="280"/>
      <c r="BE298" s="281"/>
      <c r="BF298" s="280"/>
      <c r="BG298" s="281"/>
      <c r="BH298" s="280"/>
      <c r="BI298" s="281"/>
      <c r="BJ298" s="280"/>
      <c r="BK298" s="281"/>
      <c r="BL298" s="280"/>
      <c r="BM298" s="281"/>
      <c r="BN298" s="280"/>
      <c r="BO298" s="280"/>
      <c r="BP298" s="280"/>
      <c r="BQ298" s="280"/>
      <c r="BR298" s="280"/>
      <c r="BS298" s="280"/>
      <c r="BT298" s="280"/>
      <c r="BU298" s="280"/>
      <c r="BV298" s="280"/>
      <c r="BW298" s="280"/>
      <c r="BX298" s="280"/>
      <c r="BY298" s="280"/>
      <c r="BZ298" s="280"/>
      <c r="CA298" s="280"/>
      <c r="CB298" s="280"/>
      <c r="CC298" s="280"/>
      <c r="CD298" s="280"/>
      <c r="CE298" s="280"/>
    </row>
    <row r="299" spans="2:83" s="278" customFormat="1" ht="24" customHeight="1">
      <c r="B299" s="579" t="s">
        <v>760</v>
      </c>
      <c r="C299" s="579"/>
      <c r="D299" s="579"/>
      <c r="E299" s="579"/>
      <c r="F299" s="579"/>
      <c r="G299" s="579"/>
      <c r="H299" s="579"/>
      <c r="I299" s="579"/>
      <c r="J299" s="579"/>
      <c r="K299" s="579"/>
      <c r="L299" s="579"/>
      <c r="M299" s="579"/>
      <c r="N299" s="579"/>
      <c r="O299" s="579"/>
      <c r="P299" s="579"/>
      <c r="Q299" s="579"/>
      <c r="R299" s="579"/>
      <c r="S299" s="579"/>
      <c r="T299" s="579"/>
      <c r="U299" s="579"/>
      <c r="V299" s="579"/>
      <c r="W299" s="579"/>
      <c r="X299" s="579"/>
      <c r="Y299" s="579"/>
      <c r="Z299" s="579"/>
      <c r="AA299" s="579"/>
      <c r="AB299" s="579"/>
      <c r="AC299" s="279"/>
      <c r="AD299" s="280"/>
      <c r="AE299" s="279"/>
      <c r="AF299" s="280"/>
      <c r="AG299" s="279"/>
      <c r="AH299" s="280"/>
      <c r="AI299" s="281"/>
      <c r="AJ299" s="279"/>
      <c r="AK299" s="280"/>
      <c r="AL299" s="279"/>
      <c r="AM299" s="280"/>
      <c r="AN299" s="279"/>
      <c r="AO299" s="280"/>
      <c r="AP299" s="281"/>
      <c r="AQ299" s="279"/>
      <c r="AR299" s="280"/>
      <c r="AS299" s="279"/>
      <c r="AT299" s="280"/>
      <c r="AU299" s="279"/>
      <c r="AV299" s="280"/>
      <c r="AW299" s="281"/>
      <c r="AX299" s="280"/>
      <c r="AY299" s="281"/>
      <c r="AZ299" s="280"/>
      <c r="BA299" s="281"/>
      <c r="BB299" s="280"/>
      <c r="BC299" s="281"/>
      <c r="BD299" s="280"/>
      <c r="BE299" s="281"/>
      <c r="BF299" s="280"/>
      <c r="BG299" s="281"/>
      <c r="BH299" s="280"/>
      <c r="BI299" s="281"/>
      <c r="BJ299" s="280"/>
      <c r="BK299" s="281"/>
      <c r="BL299" s="280"/>
      <c r="BM299" s="281"/>
      <c r="BN299" s="280"/>
      <c r="BO299" s="280"/>
      <c r="BP299" s="280"/>
      <c r="BQ299" s="280"/>
      <c r="BR299" s="280"/>
      <c r="BS299" s="280"/>
      <c r="BT299" s="280"/>
      <c r="BU299" s="280"/>
      <c r="BV299" s="280"/>
      <c r="BW299" s="280"/>
      <c r="BX299" s="280"/>
      <c r="BY299" s="280"/>
      <c r="BZ299" s="280"/>
      <c r="CA299" s="280"/>
      <c r="CB299" s="280"/>
      <c r="CC299" s="280"/>
      <c r="CD299" s="280"/>
      <c r="CE299" s="280"/>
    </row>
    <row r="300" spans="2:83" s="266" customFormat="1" ht="11.25" customHeight="1">
      <c r="B300" s="267"/>
      <c r="C300" s="275"/>
      <c r="D300" s="276"/>
      <c r="E300" s="275"/>
      <c r="F300" s="277"/>
      <c r="G300" s="267"/>
      <c r="H300" s="277"/>
      <c r="I300" s="268"/>
      <c r="J300" s="277"/>
      <c r="K300" s="268"/>
      <c r="L300" s="277"/>
      <c r="M300" s="268"/>
      <c r="N300" s="277"/>
      <c r="O300" s="268"/>
      <c r="P300" s="277"/>
      <c r="Q300" s="268"/>
      <c r="R300" s="277"/>
      <c r="S300" s="268"/>
      <c r="U300" s="267"/>
      <c r="V300" s="269"/>
      <c r="W300" s="282"/>
      <c r="X300" s="269"/>
      <c r="Y300" s="282"/>
      <c r="Z300" s="273"/>
      <c r="AA300" s="282"/>
      <c r="AB300" s="273"/>
      <c r="AC300" s="272"/>
      <c r="AD300" s="273"/>
      <c r="AE300" s="272"/>
      <c r="AF300" s="273"/>
      <c r="AG300" s="272"/>
      <c r="AH300" s="273"/>
      <c r="AI300" s="274"/>
      <c r="AJ300" s="272"/>
      <c r="AK300" s="273"/>
      <c r="AL300" s="272"/>
      <c r="AM300" s="273"/>
      <c r="AN300" s="272"/>
      <c r="AO300" s="273"/>
      <c r="AP300" s="274"/>
      <c r="AQ300" s="272"/>
      <c r="AR300" s="273"/>
      <c r="AS300" s="272"/>
      <c r="AT300" s="273"/>
      <c r="AU300" s="272"/>
      <c r="AV300" s="273"/>
      <c r="AW300" s="274"/>
      <c r="AX300" s="273"/>
      <c r="AY300" s="274"/>
      <c r="AZ300" s="273"/>
      <c r="BA300" s="274"/>
      <c r="BB300" s="273"/>
      <c r="BC300" s="274"/>
      <c r="BD300" s="273"/>
      <c r="BE300" s="274"/>
      <c r="BF300" s="273"/>
      <c r="BG300" s="274"/>
      <c r="BH300" s="273"/>
      <c r="BI300" s="274"/>
      <c r="BJ300" s="273"/>
      <c r="BK300" s="274"/>
      <c r="BL300" s="273"/>
      <c r="BM300" s="274"/>
      <c r="BN300" s="273"/>
      <c r="BO300" s="273"/>
      <c r="BP300" s="273"/>
      <c r="BQ300" s="273"/>
      <c r="BR300" s="273"/>
      <c r="BS300" s="273"/>
      <c r="BT300" s="273"/>
      <c r="BU300" s="273"/>
      <c r="BV300" s="273"/>
      <c r="BW300" s="273"/>
      <c r="BX300" s="273"/>
      <c r="BY300" s="273"/>
      <c r="BZ300" s="273"/>
      <c r="CA300" s="273"/>
      <c r="CB300" s="273"/>
      <c r="CC300" s="273"/>
      <c r="CD300" s="273"/>
      <c r="CE300" s="273"/>
    </row>
    <row r="302" spans="2:83" s="17" customFormat="1">
      <c r="B302" s="284"/>
      <c r="D302" s="254"/>
      <c r="F302" s="254"/>
      <c r="H302" s="254"/>
      <c r="J302" s="254"/>
      <c r="L302" s="254"/>
      <c r="M302" s="254"/>
      <c r="N302" s="254"/>
      <c r="P302" s="254"/>
      <c r="R302" s="254"/>
      <c r="S302" s="254"/>
      <c r="T302" s="254"/>
      <c r="V302" s="254"/>
      <c r="W302" s="254"/>
      <c r="X302" s="254"/>
      <c r="Y302" s="254"/>
      <c r="Z302" s="254"/>
      <c r="AA302" s="254"/>
      <c r="AB302" s="254"/>
      <c r="AC302" s="253"/>
      <c r="AD302" s="253"/>
      <c r="AE302" s="253"/>
      <c r="AF302" s="253"/>
      <c r="AG302" s="253"/>
      <c r="AH302" s="253"/>
      <c r="AI302" s="253"/>
      <c r="AJ302" s="253"/>
      <c r="AK302" s="253"/>
      <c r="AL302" s="253"/>
      <c r="AM302" s="253"/>
      <c r="AN302" s="253"/>
      <c r="AO302" s="253"/>
      <c r="AP302" s="253"/>
      <c r="AQ302" s="253"/>
      <c r="AR302" s="253"/>
      <c r="AS302" s="253"/>
      <c r="AT302" s="253"/>
      <c r="AU302" s="253"/>
      <c r="AV302" s="253"/>
      <c r="AW302" s="253"/>
      <c r="AX302" s="253"/>
      <c r="AY302" s="253"/>
      <c r="AZ302" s="253"/>
      <c r="BA302" s="253"/>
      <c r="BB302" s="253"/>
      <c r="BC302" s="253"/>
      <c r="BD302" s="253"/>
      <c r="BE302" s="253"/>
      <c r="BF302" s="253"/>
      <c r="BG302" s="253"/>
      <c r="BH302" s="253"/>
      <c r="BI302" s="253"/>
      <c r="BJ302" s="253"/>
      <c r="BK302" s="253"/>
      <c r="BL302" s="253"/>
      <c r="BM302" s="253"/>
      <c r="BN302" s="253"/>
      <c r="BO302" s="253"/>
      <c r="BP302" s="253"/>
      <c r="BQ302" s="253"/>
      <c r="BR302" s="253"/>
      <c r="BS302" s="253"/>
      <c r="BT302" s="253"/>
      <c r="BU302" s="253"/>
      <c r="BV302" s="253"/>
      <c r="BW302" s="253"/>
      <c r="BX302" s="253"/>
      <c r="BY302" s="253"/>
      <c r="BZ302" s="253"/>
      <c r="CA302" s="253"/>
      <c r="CB302" s="253"/>
      <c r="CC302" s="253"/>
      <c r="CD302" s="253"/>
      <c r="CE302" s="253"/>
    </row>
    <row r="303" spans="2:83" s="17" customFormat="1">
      <c r="B303" s="284"/>
      <c r="D303" s="254"/>
      <c r="F303" s="254"/>
      <c r="H303" s="254"/>
      <c r="J303" s="254"/>
      <c r="L303" s="254"/>
      <c r="M303" s="254"/>
      <c r="N303" s="254"/>
      <c r="P303" s="254"/>
      <c r="R303" s="254"/>
      <c r="S303" s="254"/>
      <c r="T303" s="254"/>
      <c r="V303" s="254"/>
      <c r="W303" s="254"/>
      <c r="X303" s="254"/>
      <c r="Y303" s="254"/>
      <c r="Z303" s="254"/>
      <c r="AA303" s="254"/>
      <c r="AB303" s="254"/>
      <c r="AC303" s="253"/>
      <c r="AD303" s="253"/>
      <c r="AE303" s="253"/>
      <c r="AF303" s="253"/>
      <c r="AG303" s="253"/>
      <c r="AH303" s="253"/>
      <c r="AI303" s="253"/>
      <c r="AJ303" s="253"/>
      <c r="AK303" s="253"/>
      <c r="AL303" s="253"/>
      <c r="AM303" s="253"/>
      <c r="AN303" s="253"/>
      <c r="AO303" s="253"/>
      <c r="AP303" s="253"/>
      <c r="AQ303" s="253"/>
      <c r="AR303" s="253"/>
      <c r="AS303" s="253"/>
      <c r="AT303" s="253"/>
      <c r="AU303" s="253"/>
      <c r="AV303" s="253"/>
      <c r="AW303" s="253"/>
      <c r="AX303" s="253"/>
      <c r="AY303" s="253"/>
      <c r="AZ303" s="253"/>
      <c r="BA303" s="253"/>
      <c r="BB303" s="253"/>
      <c r="BC303" s="253"/>
      <c r="BD303" s="253"/>
      <c r="BE303" s="253"/>
      <c r="BF303" s="253"/>
      <c r="BG303" s="253"/>
      <c r="BH303" s="253"/>
      <c r="BI303" s="253"/>
      <c r="BJ303" s="253"/>
      <c r="BK303" s="253"/>
      <c r="BL303" s="253"/>
      <c r="BM303" s="253"/>
      <c r="BN303" s="253"/>
      <c r="BO303" s="253"/>
      <c r="BP303" s="253"/>
      <c r="BQ303" s="253"/>
      <c r="BR303" s="253"/>
      <c r="BS303" s="253"/>
      <c r="BT303" s="253"/>
      <c r="BU303" s="253"/>
      <c r="BV303" s="253"/>
      <c r="BW303" s="253"/>
      <c r="BX303" s="253"/>
      <c r="BY303" s="253"/>
      <c r="BZ303" s="253"/>
      <c r="CA303" s="253"/>
      <c r="CB303" s="253"/>
      <c r="CC303" s="253"/>
      <c r="CD303" s="253"/>
      <c r="CE303" s="253"/>
    </row>
  </sheetData>
  <sheetProtection selectLockedCells="1"/>
  <mergeCells count="57">
    <mergeCell ref="R275:AB275"/>
    <mergeCell ref="J277:T277"/>
    <mergeCell ref="V277:AB277"/>
    <mergeCell ref="F279:H279"/>
    <mergeCell ref="R3:AB3"/>
    <mergeCell ref="B3:Q3"/>
    <mergeCell ref="F7:H7"/>
    <mergeCell ref="J5:T5"/>
    <mergeCell ref="V5:AB5"/>
    <mergeCell ref="B5:H5"/>
    <mergeCell ref="B73:H73"/>
    <mergeCell ref="B209:H209"/>
    <mergeCell ref="B277:H277"/>
    <mergeCell ref="L90:L118"/>
    <mergeCell ref="N90:N118"/>
    <mergeCell ref="P90:P118"/>
    <mergeCell ref="B299:AB299"/>
    <mergeCell ref="B71:Q71"/>
    <mergeCell ref="R71:AB71"/>
    <mergeCell ref="J73:T73"/>
    <mergeCell ref="V73:AB73"/>
    <mergeCell ref="F75:H75"/>
    <mergeCell ref="B207:Q207"/>
    <mergeCell ref="R207:AB207"/>
    <mergeCell ref="J209:T209"/>
    <mergeCell ref="V209:AB209"/>
    <mergeCell ref="F211:H211"/>
    <mergeCell ref="B275:Q275"/>
    <mergeCell ref="D90:D118"/>
    <mergeCell ref="F90:F118"/>
    <mergeCell ref="H90:H118"/>
    <mergeCell ref="J90:J118"/>
    <mergeCell ref="X148:X149"/>
    <mergeCell ref="AB148:AB149"/>
    <mergeCell ref="Z148:Z149"/>
    <mergeCell ref="B139:Q139"/>
    <mergeCell ref="R139:AB139"/>
    <mergeCell ref="N148:N149"/>
    <mergeCell ref="P148:P149"/>
    <mergeCell ref="R148:R149"/>
    <mergeCell ref="T148:T149"/>
    <mergeCell ref="V148:V149"/>
    <mergeCell ref="D148:D149"/>
    <mergeCell ref="F148:F149"/>
    <mergeCell ref="H148:H149"/>
    <mergeCell ref="J148:J149"/>
    <mergeCell ref="L148:L149"/>
    <mergeCell ref="B141:H141"/>
    <mergeCell ref="J141:T141"/>
    <mergeCell ref="V141:AB141"/>
    <mergeCell ref="F143:H143"/>
    <mergeCell ref="AB90:AB118"/>
    <mergeCell ref="R90:R118"/>
    <mergeCell ref="T90:T118"/>
    <mergeCell ref="V90:V118"/>
    <mergeCell ref="X90:X118"/>
    <mergeCell ref="Z90:Z118"/>
  </mergeCells>
  <dataValidations count="1">
    <dataValidation allowBlank="1" showErrorMessage="1" sqref="C300:AB300 A65831:XFD65831 A131367:XFD131367 A196903:XFD196903 A262439:XFD262439 A327975:XFD327975 A393511:XFD393511 A459047:XFD459047 A524583:XFD524583 A590119:XFD590119 A655655:XFD655655 A721191:XFD721191 A786727:XFD786727 A852263:XFD852263 A917799:XFD917799 A983335:XFD983335 A65803:XFD65804 A131339:XFD131340 A196875:XFD196876 A262411:XFD262412 A327947:XFD327948 A393483:XFD393484 A459019:XFD459020 A524555:XFD524556 A590091:XFD590092 A655627:XFD655628 A721163:XFD721164 A786699:XFD786700 A852235:XFD852236 A917771:XFD917772 A983307:XFD983308 A65780:XFD65792 A131316:XFD131328 A196852:XFD196864 A262388:XFD262400 A327924:XFD327936 A393460:XFD393472 A458996:XFD459008 A524532:XFD524544 A590068:XFD590080 A655604:XFD655616 A721140:XFD721152 A786676:XFD786688 A852212:XFD852224 A917748:XFD917760 A983284:XFD983296 AC290:XFD300 A290:B300 C290:AB298"/>
  </dataValidations>
  <printOptions horizontalCentered="1"/>
  <pageMargins left="0.19685039370078741" right="0.19685039370078741" top="0.39370078740157483" bottom="0.78740157480314965" header="0" footer="0.19685039370078741"/>
  <pageSetup paperSize="9" scale="75" fitToHeight="4" orientation="portrait" r:id="rId1"/>
  <headerFooter>
    <oddFooter>&amp;L&amp;"Arial,Regular"&amp;8&amp;K00-018        Die Raten sind gültig ab 01.01.2024; Änderungen vorbehalten.
        Alle Preise verstehen sich in CHF ohne Mehrwertsteuer, Zölle, Steuern und sonstige Abgaben.
&amp;R&amp;G</oddFooter>
  </headerFooter>
  <rowBreaks count="4" manualBreakCount="4">
    <brk id="68" max="27" man="1"/>
    <brk id="136" max="27" man="1"/>
    <brk id="204" max="27" man="1"/>
    <brk id="272" max="27" man="1"/>
  </rowBreaks>
  <drawing r:id="rId2"/>
  <legacyDrawingHF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0070C0"/>
    <pageSetUpPr fitToPage="1"/>
  </sheetPr>
  <dimension ref="A1:L55"/>
  <sheetViews>
    <sheetView showGridLines="0" view="pageBreakPreview" zoomScale="85" zoomScaleNormal="130" zoomScaleSheetLayoutView="85" workbookViewId="0">
      <selection activeCell="A21" sqref="A21:C21"/>
    </sheetView>
  </sheetViews>
  <sheetFormatPr defaultColWidth="8.125" defaultRowHeight="15" customHeight="1"/>
  <cols>
    <col min="1" max="1" width="12.875" style="363" customWidth="1"/>
    <col min="2" max="2" width="9.875" style="363" customWidth="1"/>
    <col min="3" max="3" width="11.125" style="363" customWidth="1"/>
    <col min="4" max="4" width="7.25" style="363" customWidth="1"/>
    <col min="5" max="5" width="5" style="363" customWidth="1"/>
    <col min="6" max="6" width="13.375" style="363" bestFit="1" customWidth="1"/>
    <col min="7" max="7" width="21.625" style="363" customWidth="1"/>
    <col min="8" max="10" width="8.625" style="363" customWidth="1"/>
    <col min="11" max="16384" width="8.125" style="3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spans="2:2" ht="12.75" customHeight="1"/>
    <row r="18" spans="2:2" ht="12.75" customHeight="1"/>
    <row r="19" spans="2:2" ht="12.75" customHeight="1">
      <c r="B19" s="363" t="s">
        <v>835</v>
      </c>
    </row>
    <row r="20" spans="2:2" ht="12.75" customHeight="1">
      <c r="B20" s="363" t="s">
        <v>836</v>
      </c>
    </row>
    <row r="21" spans="2:2" ht="12.75" customHeight="1"/>
    <row r="22" spans="2:2" ht="12.75" customHeight="1"/>
    <row r="23" spans="2:2" ht="12.75" customHeight="1"/>
    <row r="24" spans="2:2" ht="12.75" customHeight="1"/>
    <row r="25" spans="2:2" ht="12.75" customHeight="1"/>
    <row r="26" spans="2:2" ht="12.75" customHeight="1"/>
    <row r="27" spans="2:2" ht="12.75" customHeight="1"/>
    <row r="28" spans="2:2" ht="12.75" customHeight="1"/>
    <row r="29" spans="2:2" ht="12.75" customHeight="1"/>
    <row r="30" spans="2:2" ht="12.75" customHeight="1"/>
    <row r="31" spans="2:2" ht="12.75" customHeight="1"/>
    <row r="32" spans="2:2" ht="12.75" customHeight="1"/>
    <row r="33" spans="1:12" ht="12.75" customHeight="1"/>
    <row r="34" spans="1:12" s="366" customFormat="1" ht="12.75" customHeight="1">
      <c r="A34" s="364"/>
      <c r="B34" s="364"/>
      <c r="C34" s="364"/>
      <c r="D34" s="364"/>
      <c r="E34" s="364"/>
      <c r="F34" s="364"/>
      <c r="G34" s="364"/>
      <c r="H34" s="364"/>
      <c r="I34" s="364"/>
      <c r="J34" s="365"/>
      <c r="K34" s="365"/>
      <c r="L34" s="365"/>
    </row>
    <row r="35" spans="1:12" ht="12.75" customHeight="1"/>
    <row r="36" spans="1:12" ht="12.75" customHeight="1">
      <c r="E36" s="367"/>
      <c r="F36" s="367"/>
    </row>
    <row r="37" spans="1:12" ht="12.75" customHeight="1"/>
    <row r="38" spans="1:12" ht="12.75" customHeight="1">
      <c r="E38" s="367"/>
      <c r="F38" s="367"/>
    </row>
    <row r="39" spans="1:12" ht="12.75" customHeight="1"/>
    <row r="40" spans="1:12" ht="12.75" customHeight="1"/>
    <row r="41" spans="1:12" ht="12.75" customHeight="1"/>
    <row r="42" spans="1:12" ht="12.75" customHeight="1"/>
    <row r="43" spans="1:12" ht="12.75" customHeight="1"/>
    <row r="44" spans="1:12" ht="12.75" customHeight="1"/>
    <row r="46" spans="1:12" ht="9" customHeight="1"/>
    <row r="47" spans="1:12" ht="27" customHeight="1">
      <c r="A47" s="370" t="s">
        <v>986</v>
      </c>
      <c r="B47" s="370"/>
      <c r="C47" s="370"/>
      <c r="D47" s="370"/>
      <c r="E47" s="369"/>
      <c r="F47" s="468" t="s">
        <v>837</v>
      </c>
      <c r="G47" s="468"/>
    </row>
    <row r="48" spans="1:12" ht="30" customHeight="1">
      <c r="A48" s="469" t="s">
        <v>990</v>
      </c>
      <c r="B48" s="470"/>
      <c r="C48" s="470"/>
      <c r="D48" s="471"/>
      <c r="E48" s="369"/>
      <c r="F48" s="371" t="s">
        <v>838</v>
      </c>
      <c r="G48" s="372"/>
      <c r="H48" s="378"/>
      <c r="I48" s="378"/>
      <c r="J48" s="378"/>
    </row>
    <row r="49" spans="1:10" ht="15.75" customHeight="1">
      <c r="A49" s="472">
        <v>2024</v>
      </c>
      <c r="B49" s="472"/>
      <c r="C49" s="472"/>
      <c r="D49" s="472"/>
      <c r="E49" s="369"/>
      <c r="F49" s="374" t="s">
        <v>839</v>
      </c>
      <c r="G49" s="375"/>
      <c r="H49" s="378"/>
      <c r="I49" s="378"/>
      <c r="J49" s="378"/>
    </row>
    <row r="50" spans="1:10" ht="24.75" customHeight="1">
      <c r="A50" s="472"/>
      <c r="B50" s="472"/>
      <c r="C50" s="472"/>
      <c r="D50" s="472"/>
      <c r="E50" s="369"/>
      <c r="F50" s="376" t="s">
        <v>840</v>
      </c>
      <c r="G50" s="377">
        <v>45292</v>
      </c>
    </row>
    <row r="51" spans="1:10" ht="14.1" customHeight="1">
      <c r="B51" s="465"/>
      <c r="C51" s="465"/>
      <c r="D51" s="466"/>
      <c r="E51" s="467"/>
      <c r="F51" s="467"/>
      <c r="G51" s="378"/>
      <c r="H51" s="379"/>
      <c r="I51" s="379"/>
      <c r="J51" s="378"/>
    </row>
    <row r="52" spans="1:10" ht="3" customHeight="1">
      <c r="B52" s="380"/>
      <c r="C52" s="380"/>
      <c r="D52" s="378"/>
      <c r="E52" s="381"/>
      <c r="F52" s="381"/>
      <c r="H52" s="382"/>
      <c r="I52" s="382"/>
    </row>
    <row r="53" spans="1:10" ht="14.1" customHeight="1">
      <c r="A53" s="369" t="s">
        <v>1006</v>
      </c>
      <c r="B53" s="383"/>
      <c r="C53" s="383"/>
      <c r="D53" s="466"/>
      <c r="E53" s="467"/>
      <c r="F53" s="467"/>
      <c r="H53" s="379"/>
      <c r="I53" s="379"/>
    </row>
    <row r="54" spans="1:10" ht="3" customHeight="1">
      <c r="B54" s="380"/>
      <c r="C54" s="380"/>
      <c r="D54" s="378"/>
      <c r="E54" s="381"/>
      <c r="F54" s="381"/>
      <c r="H54" s="382"/>
      <c r="I54" s="382"/>
    </row>
    <row r="55" spans="1:10" ht="14.1" customHeight="1">
      <c r="B55" s="465"/>
      <c r="C55" s="465"/>
      <c r="D55" s="466"/>
      <c r="E55" s="467"/>
      <c r="F55" s="467"/>
      <c r="H55" s="379"/>
      <c r="I55" s="379"/>
    </row>
  </sheetData>
  <mergeCells count="8">
    <mergeCell ref="B55:C55"/>
    <mergeCell ref="D55:F55"/>
    <mergeCell ref="F47:G47"/>
    <mergeCell ref="A48:D48"/>
    <mergeCell ref="A49:D50"/>
    <mergeCell ref="B51:C51"/>
    <mergeCell ref="D51:F51"/>
    <mergeCell ref="D53:F53"/>
  </mergeCells>
  <dataValidations count="1">
    <dataValidation allowBlank="1" showErrorMessage="1" sqref="B51 B53 B55"/>
  </dataValidations>
  <printOptions horizontalCentered="1" verticalCentered="1"/>
  <pageMargins left="0.59055118110236227" right="0.51181102362204722" top="0.39370078740157483" bottom="0.78740157480314965" header="0.39370078740157483" footer="0.19685039370078741"/>
  <pageSetup paperSize="9" scale="99" orientation="portrait" r:id="rId1"/>
  <headerFooter scaleWithDoc="0"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0070C0"/>
    <pageSetUpPr fitToPage="1"/>
  </sheetPr>
  <dimension ref="A1:AB390"/>
  <sheetViews>
    <sheetView showGridLines="0" view="pageBreakPreview" zoomScaleNormal="100" zoomScaleSheetLayoutView="100" zoomScalePageLayoutView="80" workbookViewId="0">
      <selection activeCell="A21" sqref="A21:C21"/>
    </sheetView>
  </sheetViews>
  <sheetFormatPr defaultColWidth="2.875" defaultRowHeight="11.1" customHeight="1"/>
  <cols>
    <col min="1" max="1" width="8.875" style="385" customWidth="1"/>
    <col min="2" max="2" width="0.375" style="404" customWidth="1"/>
    <col min="3" max="3" width="2.875" style="385"/>
    <col min="4" max="4" width="2.875" style="405"/>
    <col min="5" max="5" width="2.875" style="385"/>
    <col min="6" max="6" width="0.375" style="404" customWidth="1"/>
    <col min="7" max="15" width="2.875" style="385"/>
    <col min="16" max="16" width="0.375" style="404" customWidth="1"/>
    <col min="17" max="22" width="2.875" style="403"/>
    <col min="23" max="23" width="0.375" style="404" customWidth="1"/>
    <col min="24" max="25" width="2.875" style="403"/>
    <col min="26" max="26" width="0.375" style="404" customWidth="1"/>
    <col min="27" max="27" width="1.75" style="403" customWidth="1"/>
    <col min="28" max="28" width="2.875" style="403"/>
    <col min="29" max="16384" width="2.875" style="385"/>
  </cols>
  <sheetData>
    <row r="1" spans="1:28" ht="9" customHeight="1">
      <c r="A1" s="473" t="s">
        <v>1088</v>
      </c>
      <c r="B1" s="473"/>
      <c r="C1" s="473"/>
      <c r="D1" s="473"/>
      <c r="E1" s="473"/>
      <c r="F1" s="473"/>
      <c r="G1" s="473"/>
      <c r="H1" s="473"/>
      <c r="I1" s="473"/>
      <c r="J1" s="473"/>
      <c r="K1" s="473"/>
      <c r="L1" s="473"/>
      <c r="M1" s="473"/>
      <c r="N1" s="473"/>
      <c r="O1" s="473"/>
      <c r="P1" s="473"/>
      <c r="Q1" s="473"/>
      <c r="R1" s="473"/>
      <c r="S1" s="473"/>
      <c r="T1" s="473"/>
      <c r="U1" s="384"/>
      <c r="V1" s="384"/>
      <c r="W1" s="384"/>
      <c r="X1" s="384"/>
      <c r="Y1" s="384"/>
      <c r="Z1" s="384"/>
      <c r="AA1" s="474" t="s">
        <v>872</v>
      </c>
      <c r="AB1" s="474"/>
    </row>
    <row r="2" spans="1:28" ht="14.1" customHeight="1">
      <c r="A2" s="475"/>
      <c r="B2" s="476"/>
      <c r="C2" s="476"/>
      <c r="D2" s="476"/>
      <c r="E2" s="476"/>
      <c r="F2" s="476"/>
      <c r="G2" s="476"/>
      <c r="H2" s="476"/>
      <c r="I2" s="476"/>
      <c r="J2" s="476"/>
      <c r="K2" s="476"/>
      <c r="L2" s="476"/>
      <c r="M2" s="476"/>
      <c r="N2" s="476"/>
      <c r="O2" s="476"/>
      <c r="P2" s="476"/>
      <c r="Q2" s="476"/>
      <c r="R2" s="476"/>
      <c r="S2" s="476"/>
      <c r="T2" s="476"/>
      <c r="U2" s="476"/>
      <c r="V2" s="476"/>
      <c r="W2" s="476"/>
      <c r="X2" s="476"/>
      <c r="Y2" s="476"/>
      <c r="Z2" s="476"/>
      <c r="AA2" s="476"/>
      <c r="AB2" s="476"/>
    </row>
    <row r="3" spans="1:28" s="386" customFormat="1" ht="43.15" customHeight="1">
      <c r="A3" s="477" t="s">
        <v>1007</v>
      </c>
      <c r="B3" s="478"/>
      <c r="C3" s="478"/>
      <c r="D3" s="478"/>
      <c r="E3" s="478"/>
      <c r="F3" s="478"/>
      <c r="G3" s="478"/>
      <c r="H3" s="478"/>
      <c r="I3" s="478"/>
      <c r="J3" s="478"/>
      <c r="K3" s="478"/>
      <c r="L3" s="478"/>
      <c r="M3" s="478"/>
      <c r="N3" s="478"/>
      <c r="O3" s="478"/>
      <c r="P3" s="478"/>
      <c r="Q3" s="478"/>
      <c r="R3" s="478"/>
      <c r="S3" s="478"/>
      <c r="T3" s="479"/>
      <c r="U3" s="480"/>
      <c r="V3" s="480"/>
      <c r="W3" s="480"/>
      <c r="X3" s="480"/>
      <c r="Y3" s="480"/>
      <c r="Z3" s="480"/>
      <c r="AA3" s="480"/>
      <c r="AB3" s="480"/>
    </row>
    <row r="4" spans="1:28" s="387" customFormat="1" ht="16.149999999999999" customHeight="1">
      <c r="A4" s="481" t="s">
        <v>1075</v>
      </c>
      <c r="B4" s="481"/>
      <c r="C4" s="481"/>
      <c r="D4" s="481"/>
      <c r="E4" s="481"/>
      <c r="F4" s="481"/>
      <c r="G4" s="481"/>
      <c r="H4" s="481"/>
      <c r="I4" s="481"/>
      <c r="J4" s="481"/>
      <c r="K4" s="481"/>
      <c r="L4" s="481"/>
      <c r="M4" s="481"/>
      <c r="N4" s="481"/>
      <c r="O4" s="481"/>
      <c r="P4" s="481"/>
      <c r="Q4" s="481"/>
      <c r="R4" s="481"/>
      <c r="S4" s="481"/>
      <c r="T4" s="481"/>
      <c r="U4" s="481"/>
      <c r="V4" s="482"/>
      <c r="W4" s="483"/>
      <c r="X4" s="483"/>
      <c r="Y4" s="483"/>
      <c r="Z4" s="483"/>
      <c r="AA4" s="483"/>
      <c r="AB4" s="483"/>
    </row>
    <row r="5" spans="1:28" s="387" customFormat="1" ht="16.149999999999999" customHeight="1">
      <c r="A5" s="484" t="s">
        <v>842</v>
      </c>
      <c r="B5" s="484"/>
      <c r="C5" s="484"/>
      <c r="D5" s="484"/>
      <c r="E5" s="484"/>
      <c r="F5" s="484"/>
      <c r="G5" s="484"/>
      <c r="H5" s="484"/>
      <c r="I5" s="484"/>
      <c r="J5" s="484"/>
      <c r="K5" s="484"/>
      <c r="L5" s="484"/>
      <c r="M5" s="484"/>
      <c r="N5" s="484"/>
      <c r="O5" s="484"/>
      <c r="P5" s="484"/>
      <c r="Q5" s="484"/>
      <c r="R5" s="484"/>
      <c r="S5" s="484"/>
      <c r="T5" s="484"/>
      <c r="U5" s="484"/>
      <c r="V5" s="394"/>
      <c r="W5" s="394"/>
      <c r="X5" s="394"/>
      <c r="Y5" s="394"/>
      <c r="Z5" s="394"/>
      <c r="AA5" s="394"/>
      <c r="AB5" s="394">
        <v>3</v>
      </c>
    </row>
    <row r="6" spans="1:28" s="387" customFormat="1" ht="16.149999999999999" customHeight="1">
      <c r="A6" s="484" t="s">
        <v>843</v>
      </c>
      <c r="B6" s="484"/>
      <c r="C6" s="484"/>
      <c r="D6" s="484"/>
      <c r="E6" s="484"/>
      <c r="F6" s="484"/>
      <c r="G6" s="484"/>
      <c r="H6" s="484"/>
      <c r="I6" s="484"/>
      <c r="J6" s="484"/>
      <c r="K6" s="484"/>
      <c r="L6" s="484"/>
      <c r="M6" s="484"/>
      <c r="N6" s="484"/>
      <c r="O6" s="484"/>
      <c r="P6" s="484"/>
      <c r="Q6" s="484"/>
      <c r="R6" s="484"/>
      <c r="S6" s="484"/>
      <c r="T6" s="484"/>
      <c r="U6" s="484"/>
      <c r="V6" s="394"/>
      <c r="W6" s="394"/>
      <c r="X6" s="394"/>
      <c r="Y6" s="394"/>
      <c r="Z6" s="394"/>
      <c r="AA6" s="394"/>
      <c r="AB6" s="394">
        <v>3</v>
      </c>
    </row>
    <row r="7" spans="1:28" s="387" customFormat="1" ht="16.149999999999999" customHeight="1">
      <c r="A7" s="395" t="s">
        <v>844</v>
      </c>
      <c r="B7" s="395"/>
      <c r="C7" s="395"/>
      <c r="D7" s="395"/>
      <c r="E7" s="395"/>
      <c r="F7" s="395"/>
      <c r="G7" s="395"/>
      <c r="H7" s="395"/>
      <c r="I7" s="395"/>
      <c r="J7" s="395"/>
      <c r="K7" s="395"/>
      <c r="L7" s="395"/>
      <c r="M7" s="395"/>
      <c r="N7" s="395"/>
      <c r="O7" s="395"/>
      <c r="P7" s="395"/>
      <c r="Q7" s="395"/>
      <c r="R7" s="395"/>
      <c r="S7" s="395"/>
      <c r="T7" s="395"/>
      <c r="U7" s="395"/>
      <c r="V7" s="394"/>
      <c r="W7" s="394"/>
      <c r="X7" s="394"/>
      <c r="Y7" s="394"/>
      <c r="Z7" s="394"/>
      <c r="AA7" s="394"/>
      <c r="AB7" s="394">
        <v>3</v>
      </c>
    </row>
    <row r="8" spans="1:28" s="387" customFormat="1" ht="16.149999999999999" customHeight="1">
      <c r="A8" s="395" t="s">
        <v>845</v>
      </c>
      <c r="B8" s="395"/>
      <c r="C8" s="395"/>
      <c r="D8" s="395"/>
      <c r="E8" s="395"/>
      <c r="F8" s="395"/>
      <c r="G8" s="395"/>
      <c r="H8" s="395"/>
      <c r="I8" s="395"/>
      <c r="J8" s="395"/>
      <c r="K8" s="395"/>
      <c r="L8" s="395"/>
      <c r="M8" s="395"/>
      <c r="N8" s="395"/>
      <c r="O8" s="395"/>
      <c r="P8" s="395"/>
      <c r="Q8" s="395"/>
      <c r="R8" s="395"/>
      <c r="S8" s="395"/>
      <c r="T8" s="395"/>
      <c r="U8" s="395"/>
      <c r="V8" s="394"/>
      <c r="W8" s="394"/>
      <c r="X8" s="394"/>
      <c r="Y8" s="394"/>
      <c r="Z8" s="394"/>
      <c r="AA8" s="394"/>
      <c r="AB8" s="394">
        <v>3</v>
      </c>
    </row>
    <row r="9" spans="1:28" s="387" customFormat="1" ht="16.149999999999999" customHeight="1">
      <c r="A9" s="406"/>
      <c r="B9" s="406"/>
      <c r="C9" s="406"/>
      <c r="D9" s="406"/>
      <c r="E9" s="406"/>
      <c r="F9" s="406"/>
      <c r="G9" s="406"/>
      <c r="H9" s="406"/>
      <c r="I9" s="406"/>
      <c r="J9" s="406"/>
      <c r="K9" s="406"/>
      <c r="L9" s="406"/>
      <c r="M9" s="406"/>
      <c r="N9" s="406"/>
      <c r="O9" s="406"/>
      <c r="P9" s="406"/>
      <c r="Q9" s="406"/>
      <c r="R9" s="406"/>
      <c r="S9" s="406"/>
      <c r="T9" s="406"/>
      <c r="U9" s="406"/>
      <c r="V9" s="407"/>
      <c r="W9" s="407"/>
      <c r="X9" s="407"/>
      <c r="Y9" s="407"/>
      <c r="Z9" s="407"/>
      <c r="AA9" s="407"/>
      <c r="AB9" s="407"/>
    </row>
    <row r="10" spans="1:28" s="387" customFormat="1" ht="16.149999999999999" customHeight="1">
      <c r="A10" s="396"/>
      <c r="B10" s="396"/>
      <c r="C10" s="396"/>
      <c r="D10" s="396"/>
      <c r="E10" s="396"/>
      <c r="F10" s="396"/>
      <c r="G10" s="396"/>
      <c r="H10" s="396"/>
      <c r="I10" s="396"/>
      <c r="J10" s="396"/>
      <c r="K10" s="396"/>
      <c r="L10" s="396"/>
      <c r="M10" s="396"/>
      <c r="N10" s="396"/>
      <c r="O10" s="396"/>
      <c r="P10" s="396"/>
      <c r="Q10" s="396"/>
      <c r="R10" s="396"/>
      <c r="S10" s="396"/>
      <c r="T10" s="396"/>
      <c r="U10" s="396"/>
      <c r="V10" s="392"/>
      <c r="W10" s="392"/>
      <c r="X10" s="392"/>
      <c r="Y10" s="392"/>
      <c r="Z10" s="392"/>
      <c r="AA10" s="392"/>
      <c r="AB10" s="392"/>
    </row>
    <row r="11" spans="1:28" s="387" customFormat="1" ht="16.149999999999999" customHeight="1">
      <c r="A11" s="485" t="s">
        <v>1076</v>
      </c>
      <c r="B11" s="485"/>
      <c r="C11" s="485"/>
      <c r="D11" s="485"/>
      <c r="E11" s="485"/>
      <c r="F11" s="485"/>
      <c r="G11" s="485"/>
      <c r="H11" s="485"/>
      <c r="I11" s="485"/>
      <c r="J11" s="485"/>
      <c r="K11" s="485"/>
      <c r="L11" s="485"/>
      <c r="M11" s="485"/>
      <c r="N11" s="485"/>
      <c r="O11" s="485"/>
      <c r="P11" s="485"/>
      <c r="Q11" s="485"/>
      <c r="R11" s="485"/>
      <c r="S11" s="485"/>
      <c r="T11" s="485"/>
      <c r="U11" s="485"/>
      <c r="V11" s="486"/>
      <c r="W11" s="487"/>
      <c r="X11" s="487"/>
      <c r="Y11" s="487"/>
      <c r="Z11" s="487"/>
      <c r="AA11" s="487"/>
      <c r="AB11" s="487"/>
    </row>
    <row r="12" spans="1:28" s="387" customFormat="1" ht="16.149999999999999" customHeight="1">
      <c r="A12" s="494" t="s">
        <v>846</v>
      </c>
      <c r="B12" s="494"/>
      <c r="C12" s="494"/>
      <c r="D12" s="494"/>
      <c r="E12" s="494"/>
      <c r="F12" s="494"/>
      <c r="G12" s="494"/>
      <c r="H12" s="494"/>
      <c r="I12" s="494"/>
      <c r="J12" s="494"/>
      <c r="K12" s="494"/>
      <c r="L12" s="494"/>
      <c r="M12" s="494"/>
      <c r="N12" s="494"/>
      <c r="O12" s="494"/>
      <c r="P12" s="494"/>
      <c r="Q12" s="494"/>
      <c r="R12" s="494"/>
      <c r="S12" s="494"/>
      <c r="T12" s="494"/>
      <c r="U12" s="494"/>
      <c r="V12" s="394"/>
      <c r="W12" s="394"/>
      <c r="X12" s="394"/>
      <c r="Y12" s="394"/>
      <c r="Z12" s="394"/>
      <c r="AA12" s="394"/>
      <c r="AB12" s="394">
        <v>4</v>
      </c>
    </row>
    <row r="13" spans="1:28" s="387" customFormat="1" ht="16.149999999999999" customHeight="1">
      <c r="A13" s="494" t="s">
        <v>847</v>
      </c>
      <c r="B13" s="494"/>
      <c r="C13" s="494"/>
      <c r="D13" s="494"/>
      <c r="E13" s="494"/>
      <c r="F13" s="494"/>
      <c r="G13" s="494"/>
      <c r="H13" s="494"/>
      <c r="I13" s="494"/>
      <c r="J13" s="494"/>
      <c r="K13" s="494"/>
      <c r="L13" s="494"/>
      <c r="M13" s="494"/>
      <c r="N13" s="494"/>
      <c r="O13" s="494"/>
      <c r="P13" s="494"/>
      <c r="Q13" s="494"/>
      <c r="R13" s="494"/>
      <c r="S13" s="494"/>
      <c r="T13" s="494"/>
      <c r="U13" s="494"/>
      <c r="V13" s="394"/>
      <c r="W13" s="394"/>
      <c r="X13" s="394"/>
      <c r="Y13" s="394"/>
      <c r="Z13" s="394"/>
      <c r="AA13" s="394"/>
      <c r="AB13" s="394">
        <v>4</v>
      </c>
    </row>
    <row r="14" spans="1:28" s="387" customFormat="1" ht="16.149999999999999" customHeight="1">
      <c r="A14" s="493"/>
      <c r="B14" s="493"/>
      <c r="C14" s="493"/>
      <c r="D14" s="493"/>
      <c r="E14" s="493"/>
      <c r="F14" s="493"/>
      <c r="G14" s="493"/>
      <c r="H14" s="493"/>
      <c r="I14" s="493"/>
      <c r="J14" s="493"/>
      <c r="K14" s="493"/>
      <c r="L14" s="493"/>
      <c r="M14" s="493"/>
      <c r="N14" s="493"/>
      <c r="O14" s="493"/>
      <c r="P14" s="493"/>
      <c r="Q14" s="493"/>
      <c r="R14" s="493"/>
      <c r="S14" s="493"/>
      <c r="T14" s="493"/>
      <c r="U14" s="493"/>
      <c r="V14" s="493"/>
      <c r="W14" s="493"/>
      <c r="X14" s="493"/>
      <c r="Y14" s="493"/>
      <c r="Z14" s="493"/>
      <c r="AA14" s="493"/>
      <c r="AB14" s="493"/>
    </row>
    <row r="15" spans="1:28" s="387" customFormat="1" ht="16.149999999999999" customHeight="1">
      <c r="A15" s="399"/>
      <c r="B15" s="399"/>
      <c r="C15" s="399"/>
      <c r="D15" s="399"/>
      <c r="E15" s="399"/>
      <c r="F15" s="399"/>
      <c r="G15" s="399"/>
      <c r="H15" s="399"/>
      <c r="I15" s="399"/>
      <c r="J15" s="399"/>
      <c r="K15" s="399"/>
      <c r="L15" s="399"/>
      <c r="M15" s="399"/>
      <c r="N15" s="399"/>
      <c r="O15" s="399"/>
      <c r="P15" s="399"/>
      <c r="Q15" s="399"/>
      <c r="R15" s="399"/>
      <c r="S15" s="399"/>
      <c r="T15" s="399"/>
      <c r="U15" s="399"/>
      <c r="V15" s="400"/>
      <c r="W15" s="400"/>
      <c r="X15" s="400"/>
      <c r="Y15" s="400"/>
      <c r="Z15" s="400"/>
      <c r="AA15" s="400"/>
      <c r="AB15" s="400"/>
    </row>
    <row r="16" spans="1:28" s="387" customFormat="1" ht="16.149999999999999" customHeight="1">
      <c r="A16" s="485" t="s">
        <v>987</v>
      </c>
      <c r="B16" s="485"/>
      <c r="C16" s="485"/>
      <c r="D16" s="485"/>
      <c r="E16" s="485"/>
      <c r="F16" s="485"/>
      <c r="G16" s="485"/>
      <c r="H16" s="485"/>
      <c r="I16" s="485"/>
      <c r="J16" s="485"/>
      <c r="K16" s="485"/>
      <c r="L16" s="485"/>
      <c r="M16" s="485"/>
      <c r="N16" s="485"/>
      <c r="O16" s="485"/>
      <c r="P16" s="485"/>
      <c r="Q16" s="485"/>
      <c r="R16" s="485"/>
      <c r="S16" s="485"/>
      <c r="T16" s="485"/>
      <c r="U16" s="485"/>
      <c r="V16" s="388"/>
      <c r="W16" s="388"/>
      <c r="X16" s="388"/>
      <c r="Y16" s="388"/>
      <c r="Z16" s="388"/>
      <c r="AA16" s="388"/>
      <c r="AB16" s="388">
        <v>5</v>
      </c>
    </row>
    <row r="17" spans="1:28" s="387" customFormat="1" ht="16.149999999999999" customHeight="1">
      <c r="A17" s="488"/>
      <c r="B17" s="489"/>
      <c r="C17" s="489"/>
      <c r="D17" s="489"/>
      <c r="E17" s="490"/>
      <c r="F17" s="490"/>
      <c r="G17" s="489"/>
      <c r="H17" s="489"/>
      <c r="I17" s="489"/>
      <c r="J17" s="489"/>
      <c r="K17" s="489"/>
      <c r="L17" s="489"/>
      <c r="M17" s="489"/>
      <c r="N17" s="489"/>
      <c r="O17" s="489"/>
      <c r="P17" s="489"/>
      <c r="Q17" s="489"/>
      <c r="R17" s="489"/>
      <c r="S17" s="489"/>
      <c r="T17" s="489"/>
      <c r="U17" s="489"/>
      <c r="V17" s="491"/>
      <c r="W17" s="492"/>
      <c r="X17" s="492"/>
      <c r="Y17" s="492"/>
      <c r="Z17" s="492"/>
      <c r="AA17" s="492"/>
      <c r="AB17" s="492"/>
    </row>
    <row r="18" spans="1:28" s="387" customFormat="1" ht="16.149999999999999" customHeight="1">
      <c r="A18" s="499" t="s">
        <v>988</v>
      </c>
      <c r="B18" s="499"/>
      <c r="C18" s="499"/>
      <c r="D18" s="499"/>
      <c r="E18" s="499"/>
      <c r="F18" s="499"/>
      <c r="G18" s="499"/>
      <c r="H18" s="499"/>
      <c r="I18" s="499"/>
      <c r="J18" s="499"/>
      <c r="K18" s="499"/>
      <c r="L18" s="499"/>
      <c r="M18" s="499"/>
      <c r="N18" s="499"/>
      <c r="O18" s="499"/>
      <c r="P18" s="499"/>
      <c r="Q18" s="499"/>
      <c r="R18" s="499"/>
      <c r="S18" s="499"/>
      <c r="T18" s="499"/>
      <c r="U18" s="499"/>
      <c r="V18" s="388"/>
      <c r="W18" s="388"/>
      <c r="X18" s="388"/>
      <c r="Y18" s="388"/>
      <c r="Z18" s="388"/>
      <c r="AA18" s="398"/>
      <c r="AB18" s="388">
        <v>6</v>
      </c>
    </row>
    <row r="19" spans="1:28" s="387" customFormat="1" ht="16.149999999999999" customHeight="1">
      <c r="A19" s="488"/>
      <c r="B19" s="489"/>
      <c r="C19" s="489"/>
      <c r="D19" s="489"/>
      <c r="E19" s="489"/>
      <c r="F19" s="489"/>
      <c r="G19" s="489"/>
      <c r="H19" s="489"/>
      <c r="I19" s="489"/>
      <c r="J19" s="489"/>
      <c r="K19" s="489"/>
      <c r="L19" s="489"/>
      <c r="M19" s="489"/>
      <c r="N19" s="489"/>
      <c r="O19" s="489"/>
      <c r="P19" s="489"/>
      <c r="Q19" s="489"/>
      <c r="R19" s="489"/>
      <c r="S19" s="489"/>
      <c r="T19" s="489"/>
      <c r="U19" s="489"/>
      <c r="V19" s="482"/>
      <c r="W19" s="483"/>
      <c r="X19" s="483"/>
      <c r="Y19" s="483"/>
      <c r="Z19" s="483"/>
      <c r="AA19" s="483"/>
      <c r="AB19" s="483"/>
    </row>
    <row r="20" spans="1:28" s="387" customFormat="1" ht="16.149999999999999" customHeight="1">
      <c r="A20" s="499" t="s">
        <v>989</v>
      </c>
      <c r="B20" s="499"/>
      <c r="C20" s="499"/>
      <c r="D20" s="499"/>
      <c r="E20" s="499"/>
      <c r="F20" s="499"/>
      <c r="G20" s="499"/>
      <c r="H20" s="499"/>
      <c r="I20" s="499"/>
      <c r="J20" s="499"/>
      <c r="K20" s="499"/>
      <c r="L20" s="499"/>
      <c r="M20" s="499"/>
      <c r="N20" s="499"/>
      <c r="O20" s="499"/>
      <c r="P20" s="499"/>
      <c r="Q20" s="499"/>
      <c r="R20" s="499"/>
      <c r="S20" s="499"/>
      <c r="T20" s="499"/>
      <c r="U20" s="499"/>
      <c r="V20" s="388"/>
      <c r="W20" s="389"/>
      <c r="X20" s="389"/>
      <c r="Y20" s="389">
        <v>7</v>
      </c>
      <c r="Z20" s="389"/>
      <c r="AA20" s="389" t="s">
        <v>848</v>
      </c>
      <c r="AB20" s="389">
        <v>11</v>
      </c>
    </row>
    <row r="21" spans="1:28" s="387" customFormat="1" ht="16.149999999999999" customHeight="1">
      <c r="A21" s="390"/>
      <c r="B21" s="391"/>
      <c r="C21" s="391"/>
      <c r="D21" s="391"/>
      <c r="E21" s="391"/>
      <c r="F21" s="391"/>
      <c r="G21" s="391"/>
      <c r="H21" s="391"/>
      <c r="I21" s="391"/>
      <c r="J21" s="391"/>
      <c r="K21" s="391"/>
      <c r="L21" s="391"/>
      <c r="M21" s="391"/>
      <c r="N21" s="391"/>
      <c r="O21" s="391"/>
      <c r="P21" s="391"/>
      <c r="Q21" s="391"/>
      <c r="R21" s="391"/>
      <c r="S21" s="391"/>
      <c r="T21" s="391"/>
      <c r="U21" s="391"/>
      <c r="V21" s="392"/>
      <c r="W21" s="393"/>
      <c r="X21" s="393"/>
      <c r="Y21" s="393"/>
      <c r="Z21" s="393"/>
      <c r="AA21" s="393"/>
      <c r="AB21" s="393"/>
    </row>
    <row r="22" spans="1:28" s="387" customFormat="1" ht="16.149999999999999" customHeight="1">
      <c r="A22" s="495"/>
      <c r="B22" s="496"/>
      <c r="C22" s="496"/>
      <c r="D22" s="496"/>
      <c r="E22" s="496"/>
      <c r="F22" s="496"/>
      <c r="G22" s="496"/>
      <c r="H22" s="496"/>
      <c r="I22" s="496"/>
      <c r="J22" s="496"/>
      <c r="K22" s="496"/>
      <c r="L22" s="496"/>
      <c r="M22" s="496"/>
      <c r="N22" s="496"/>
      <c r="O22" s="496"/>
      <c r="P22" s="496"/>
      <c r="Q22" s="496"/>
      <c r="R22" s="496"/>
      <c r="S22" s="496"/>
      <c r="T22" s="496"/>
      <c r="U22" s="496"/>
      <c r="V22" s="497"/>
      <c r="W22" s="498"/>
      <c r="X22" s="498"/>
      <c r="Y22" s="498"/>
      <c r="Z22" s="498"/>
      <c r="AA22" s="498"/>
      <c r="AB22" s="498"/>
    </row>
    <row r="23" spans="1:28" s="387" customFormat="1" ht="16.149999999999999" customHeight="1">
      <c r="A23" s="500"/>
      <c r="B23" s="500"/>
      <c r="C23" s="500"/>
      <c r="D23" s="500"/>
      <c r="E23" s="500"/>
      <c r="F23" s="500"/>
      <c r="G23" s="500"/>
      <c r="H23" s="500"/>
      <c r="I23" s="500"/>
      <c r="J23" s="500"/>
      <c r="K23" s="500"/>
      <c r="L23" s="500"/>
      <c r="M23" s="500"/>
      <c r="N23" s="500"/>
      <c r="O23" s="500"/>
      <c r="P23" s="500"/>
      <c r="Q23" s="500"/>
      <c r="R23" s="500"/>
      <c r="S23" s="500"/>
      <c r="T23" s="500"/>
      <c r="U23" s="500"/>
      <c r="V23" s="397"/>
      <c r="W23" s="397"/>
      <c r="X23" s="397"/>
      <c r="Y23" s="397"/>
      <c r="Z23" s="397"/>
      <c r="AA23" s="401"/>
      <c r="AB23" s="397"/>
    </row>
    <row r="24" spans="1:28" s="387" customFormat="1" ht="16.149999999999999" customHeight="1">
      <c r="A24" s="495"/>
      <c r="B24" s="496"/>
      <c r="C24" s="496"/>
      <c r="D24" s="496"/>
      <c r="E24" s="496"/>
      <c r="F24" s="496"/>
      <c r="G24" s="496"/>
      <c r="H24" s="496"/>
      <c r="I24" s="496"/>
      <c r="J24" s="496"/>
      <c r="K24" s="496"/>
      <c r="L24" s="496"/>
      <c r="M24" s="496"/>
      <c r="N24" s="496"/>
      <c r="O24" s="496"/>
      <c r="P24" s="496"/>
      <c r="Q24" s="496"/>
      <c r="R24" s="496"/>
      <c r="S24" s="496"/>
      <c r="T24" s="496"/>
      <c r="U24" s="496"/>
      <c r="V24" s="497"/>
      <c r="W24" s="498"/>
      <c r="X24" s="498"/>
      <c r="Y24" s="498"/>
      <c r="Z24" s="498"/>
      <c r="AA24" s="498"/>
      <c r="AB24" s="498"/>
    </row>
    <row r="25" spans="1:28" s="387" customFormat="1" ht="16.149999999999999" customHeight="1">
      <c r="A25" s="495"/>
      <c r="B25" s="496"/>
      <c r="C25" s="496"/>
      <c r="D25" s="496"/>
      <c r="E25" s="496"/>
      <c r="F25" s="496"/>
      <c r="G25" s="496"/>
      <c r="H25" s="496"/>
      <c r="I25" s="496"/>
      <c r="J25" s="496"/>
      <c r="K25" s="496"/>
      <c r="L25" s="496"/>
      <c r="M25" s="496"/>
      <c r="N25" s="496"/>
      <c r="O25" s="496"/>
      <c r="P25" s="496"/>
      <c r="Q25" s="496"/>
      <c r="R25" s="496"/>
      <c r="S25" s="496"/>
      <c r="T25" s="496"/>
      <c r="U25" s="496"/>
      <c r="V25" s="497"/>
      <c r="W25" s="498"/>
      <c r="X25" s="498"/>
      <c r="Y25" s="498"/>
      <c r="Z25" s="498"/>
      <c r="AA25" s="498"/>
      <c r="AB25" s="498"/>
    </row>
    <row r="26" spans="1:28" s="387" customFormat="1" ht="16.149999999999999" customHeight="1">
      <c r="A26" s="495"/>
      <c r="B26" s="496"/>
      <c r="C26" s="496"/>
      <c r="D26" s="496"/>
      <c r="E26" s="496"/>
      <c r="F26" s="496"/>
      <c r="G26" s="496"/>
      <c r="H26" s="496"/>
      <c r="I26" s="496"/>
      <c r="J26" s="496"/>
      <c r="K26" s="496"/>
      <c r="L26" s="496"/>
      <c r="M26" s="496"/>
      <c r="N26" s="496"/>
      <c r="O26" s="496"/>
      <c r="P26" s="496"/>
      <c r="Q26" s="496"/>
      <c r="R26" s="496"/>
      <c r="S26" s="496"/>
      <c r="T26" s="496"/>
      <c r="U26" s="496"/>
      <c r="V26" s="497"/>
      <c r="W26" s="498"/>
      <c r="X26" s="498"/>
      <c r="Y26" s="498"/>
      <c r="Z26" s="498"/>
      <c r="AA26" s="498"/>
      <c r="AB26" s="498"/>
    </row>
    <row r="27" spans="1:28" s="387" customFormat="1" ht="16.149999999999999" customHeight="1">
      <c r="A27" s="402"/>
      <c r="B27" s="402"/>
      <c r="C27" s="402"/>
      <c r="D27" s="402"/>
      <c r="E27" s="402"/>
      <c r="F27" s="402"/>
      <c r="G27" s="402"/>
      <c r="H27" s="402"/>
      <c r="I27" s="402"/>
      <c r="J27" s="402"/>
      <c r="K27" s="402"/>
      <c r="L27" s="402"/>
      <c r="M27" s="402"/>
      <c r="N27" s="402"/>
      <c r="O27" s="402"/>
      <c r="P27" s="402"/>
      <c r="Q27" s="402"/>
      <c r="R27" s="402"/>
      <c r="S27" s="402"/>
      <c r="T27" s="402"/>
      <c r="U27" s="402"/>
      <c r="V27" s="402"/>
      <c r="W27" s="402"/>
      <c r="X27" s="402"/>
      <c r="Y27" s="402"/>
      <c r="Z27" s="402"/>
      <c r="AA27" s="402"/>
      <c r="AB27" s="402"/>
    </row>
    <row r="28" spans="1:28" s="403" customFormat="1" ht="16.149999999999999" customHeight="1">
      <c r="A28" s="402"/>
      <c r="B28" s="402"/>
      <c r="C28" s="402"/>
      <c r="D28" s="402"/>
      <c r="E28" s="402"/>
      <c r="F28" s="402"/>
      <c r="G28" s="402"/>
      <c r="H28" s="402"/>
      <c r="I28" s="402"/>
      <c r="J28" s="402"/>
      <c r="K28" s="402"/>
      <c r="L28" s="402"/>
      <c r="M28" s="402"/>
      <c r="N28" s="402"/>
      <c r="O28" s="402"/>
      <c r="P28" s="402"/>
      <c r="Q28" s="402"/>
      <c r="R28" s="402"/>
      <c r="S28" s="402"/>
      <c r="T28" s="402"/>
      <c r="U28" s="402"/>
      <c r="V28" s="402"/>
      <c r="W28" s="402"/>
      <c r="X28" s="402"/>
      <c r="Y28" s="402"/>
      <c r="Z28" s="402"/>
      <c r="AA28" s="402"/>
      <c r="AB28" s="402"/>
    </row>
    <row r="29" spans="1:28" s="403" customFormat="1" ht="14.1" customHeight="1">
      <c r="A29" s="402"/>
      <c r="B29" s="402"/>
      <c r="C29" s="402"/>
      <c r="D29" s="402"/>
      <c r="E29" s="402"/>
      <c r="F29" s="402"/>
      <c r="G29" s="402"/>
      <c r="H29" s="402"/>
      <c r="I29" s="402"/>
      <c r="J29" s="402"/>
      <c r="K29" s="402"/>
      <c r="L29" s="402"/>
      <c r="M29" s="402"/>
      <c r="N29" s="402"/>
      <c r="O29" s="402"/>
      <c r="P29" s="402"/>
      <c r="Q29" s="402"/>
      <c r="R29" s="402"/>
      <c r="S29" s="402"/>
      <c r="T29" s="402"/>
      <c r="U29" s="402"/>
      <c r="V29" s="402"/>
      <c r="W29" s="402"/>
      <c r="X29" s="402"/>
      <c r="Y29" s="402"/>
      <c r="Z29" s="402"/>
      <c r="AA29" s="402"/>
      <c r="AB29" s="402"/>
    </row>
    <row r="30" spans="1:28" s="403" customFormat="1" ht="14.1" customHeight="1">
      <c r="A30" s="402"/>
      <c r="B30" s="402"/>
      <c r="C30" s="402"/>
      <c r="D30" s="402"/>
      <c r="E30" s="402"/>
      <c r="F30" s="402"/>
      <c r="G30" s="402"/>
      <c r="H30" s="402"/>
      <c r="I30" s="402"/>
      <c r="J30" s="402"/>
      <c r="K30" s="402"/>
      <c r="L30" s="402"/>
      <c r="M30" s="402"/>
      <c r="N30" s="402"/>
      <c r="O30" s="402"/>
      <c r="P30" s="402"/>
      <c r="Q30" s="402"/>
      <c r="R30" s="402"/>
      <c r="S30" s="402"/>
      <c r="T30" s="402"/>
      <c r="U30" s="402"/>
      <c r="V30" s="402"/>
      <c r="W30" s="402"/>
      <c r="X30" s="402"/>
      <c r="Y30" s="402"/>
      <c r="Z30" s="402"/>
      <c r="AA30" s="402"/>
      <c r="AB30" s="402"/>
    </row>
    <row r="31" spans="1:28" s="403" customFormat="1" ht="14.1" customHeight="1">
      <c r="A31" s="402"/>
      <c r="B31" s="402"/>
      <c r="C31" s="402"/>
      <c r="D31" s="402"/>
      <c r="E31" s="402"/>
      <c r="F31" s="402"/>
      <c r="G31" s="402"/>
      <c r="H31" s="402"/>
      <c r="I31" s="402"/>
      <c r="J31" s="402"/>
      <c r="K31" s="402"/>
      <c r="L31" s="402"/>
      <c r="M31" s="402"/>
      <c r="N31" s="402"/>
      <c r="O31" s="402"/>
      <c r="P31" s="402"/>
      <c r="Q31" s="402"/>
      <c r="R31" s="402"/>
      <c r="S31" s="402"/>
      <c r="T31" s="402"/>
      <c r="U31" s="402"/>
      <c r="V31" s="402"/>
      <c r="W31" s="402"/>
      <c r="X31" s="402"/>
      <c r="Y31" s="402"/>
      <c r="Z31" s="402"/>
      <c r="AA31" s="402"/>
      <c r="AB31" s="402"/>
    </row>
    <row r="32" spans="1:28" s="403" customFormat="1" ht="14.1" customHeight="1">
      <c r="A32" s="402"/>
      <c r="B32" s="402"/>
      <c r="C32" s="402"/>
      <c r="D32" s="402"/>
      <c r="E32" s="402"/>
      <c r="F32" s="402"/>
      <c r="G32" s="402"/>
      <c r="H32" s="402"/>
      <c r="I32" s="402"/>
      <c r="J32" s="402"/>
      <c r="K32" s="402"/>
      <c r="L32" s="402"/>
      <c r="M32" s="402"/>
      <c r="N32" s="402"/>
      <c r="O32" s="402"/>
      <c r="P32" s="402"/>
      <c r="Q32" s="402"/>
      <c r="R32" s="402"/>
      <c r="S32" s="402"/>
      <c r="T32" s="402"/>
      <c r="U32" s="402"/>
      <c r="V32" s="402"/>
      <c r="W32" s="402"/>
      <c r="X32" s="402"/>
      <c r="Y32" s="402"/>
      <c r="Z32" s="402"/>
      <c r="AA32" s="402"/>
      <c r="AB32" s="402"/>
    </row>
    <row r="33" spans="1:28" s="403" customFormat="1" ht="14.1" customHeight="1">
      <c r="A33" s="402"/>
      <c r="B33" s="402"/>
      <c r="C33" s="402"/>
      <c r="D33" s="402"/>
      <c r="E33" s="402"/>
      <c r="F33" s="402"/>
      <c r="G33" s="402"/>
      <c r="H33" s="402"/>
      <c r="I33" s="402"/>
      <c r="J33" s="402"/>
      <c r="K33" s="402"/>
      <c r="L33" s="402"/>
      <c r="M33" s="402"/>
      <c r="N33" s="402"/>
      <c r="O33" s="402"/>
      <c r="P33" s="402"/>
      <c r="Q33" s="402"/>
      <c r="R33" s="402"/>
      <c r="S33" s="402"/>
      <c r="T33" s="402"/>
      <c r="U33" s="402"/>
      <c r="V33" s="402"/>
      <c r="W33" s="402"/>
      <c r="X33" s="402"/>
      <c r="Y33" s="402"/>
      <c r="Z33" s="402"/>
      <c r="AA33" s="402"/>
      <c r="AB33" s="402"/>
    </row>
    <row r="34" spans="1:28" s="403" customFormat="1" ht="14.1" customHeight="1">
      <c r="A34" s="402"/>
      <c r="B34" s="402"/>
      <c r="C34" s="402"/>
      <c r="D34" s="402"/>
      <c r="E34" s="402"/>
      <c r="F34" s="402"/>
      <c r="G34" s="402"/>
      <c r="H34" s="402"/>
      <c r="I34" s="402"/>
      <c r="J34" s="402"/>
      <c r="K34" s="402"/>
      <c r="L34" s="402"/>
      <c r="M34" s="402"/>
      <c r="N34" s="402"/>
      <c r="O34" s="402"/>
      <c r="P34" s="402"/>
      <c r="Q34" s="402"/>
      <c r="R34" s="402"/>
      <c r="S34" s="402"/>
      <c r="T34" s="402"/>
      <c r="U34" s="402"/>
      <c r="V34" s="402"/>
      <c r="W34" s="402"/>
      <c r="X34" s="402"/>
      <c r="Y34" s="402"/>
      <c r="Z34" s="402"/>
      <c r="AA34" s="402"/>
      <c r="AB34" s="402"/>
    </row>
    <row r="35" spans="1:28" s="403" customFormat="1" ht="14.1" customHeight="1">
      <c r="A35" s="402"/>
      <c r="B35" s="402"/>
      <c r="C35" s="402"/>
      <c r="D35" s="402"/>
      <c r="E35" s="402"/>
      <c r="F35" s="402"/>
      <c r="G35" s="402"/>
      <c r="H35" s="402"/>
      <c r="I35" s="402"/>
      <c r="J35" s="402"/>
      <c r="K35" s="402"/>
      <c r="L35" s="402"/>
      <c r="M35" s="402"/>
      <c r="N35" s="402"/>
      <c r="O35" s="402"/>
      <c r="P35" s="402"/>
      <c r="Q35" s="402"/>
      <c r="R35" s="402"/>
      <c r="S35" s="402"/>
      <c r="T35" s="402"/>
      <c r="U35" s="402"/>
      <c r="V35" s="402"/>
      <c r="W35" s="402"/>
      <c r="X35" s="402"/>
      <c r="Y35" s="402"/>
      <c r="Z35" s="402"/>
      <c r="AA35" s="402"/>
      <c r="AB35" s="402"/>
    </row>
    <row r="36" spans="1:28" s="403" customFormat="1" ht="14.1" customHeight="1">
      <c r="A36" s="402"/>
      <c r="B36" s="402"/>
      <c r="C36" s="402"/>
      <c r="D36" s="402"/>
      <c r="E36" s="402"/>
      <c r="F36" s="402"/>
      <c r="G36" s="402"/>
      <c r="H36" s="402"/>
      <c r="I36" s="402"/>
      <c r="J36" s="402"/>
      <c r="K36" s="402"/>
      <c r="L36" s="402"/>
      <c r="M36" s="402"/>
      <c r="N36" s="402"/>
      <c r="O36" s="402"/>
      <c r="P36" s="402"/>
      <c r="Q36" s="402"/>
      <c r="R36" s="402"/>
      <c r="S36" s="402"/>
      <c r="T36" s="402"/>
      <c r="U36" s="402"/>
      <c r="V36" s="402"/>
      <c r="W36" s="402"/>
      <c r="X36" s="402"/>
      <c r="Y36" s="402"/>
      <c r="Z36" s="402"/>
      <c r="AA36" s="402"/>
      <c r="AB36" s="402"/>
    </row>
    <row r="37" spans="1:28" s="403" customFormat="1" ht="14.1" customHeight="1">
      <c r="A37" s="402"/>
      <c r="B37" s="402"/>
      <c r="C37" s="402"/>
      <c r="D37" s="402"/>
      <c r="E37" s="402"/>
      <c r="F37" s="402"/>
      <c r="G37" s="402"/>
      <c r="H37" s="402"/>
      <c r="I37" s="402"/>
      <c r="J37" s="402"/>
      <c r="K37" s="402"/>
      <c r="L37" s="402"/>
      <c r="M37" s="402"/>
      <c r="N37" s="402"/>
      <c r="O37" s="402"/>
      <c r="P37" s="402"/>
      <c r="Q37" s="402"/>
      <c r="R37" s="402"/>
      <c r="S37" s="402"/>
      <c r="T37" s="402"/>
      <c r="U37" s="402"/>
      <c r="V37" s="402"/>
      <c r="W37" s="402"/>
      <c r="X37" s="402"/>
      <c r="Y37" s="402"/>
      <c r="Z37" s="402"/>
      <c r="AA37" s="402"/>
      <c r="AB37" s="402"/>
    </row>
    <row r="38" spans="1:28" s="403" customFormat="1" ht="14.1" customHeight="1">
      <c r="A38" s="402"/>
      <c r="B38" s="402"/>
      <c r="C38" s="402"/>
      <c r="D38" s="402"/>
      <c r="E38" s="402"/>
      <c r="F38" s="402"/>
      <c r="G38" s="402"/>
      <c r="H38" s="402"/>
      <c r="I38" s="402"/>
      <c r="J38" s="402"/>
      <c r="K38" s="402"/>
      <c r="L38" s="402"/>
      <c r="M38" s="402"/>
      <c r="N38" s="402"/>
      <c r="O38" s="402"/>
      <c r="P38" s="402"/>
      <c r="Q38" s="402"/>
      <c r="R38" s="402"/>
      <c r="S38" s="402"/>
      <c r="T38" s="402"/>
      <c r="U38" s="402"/>
      <c r="V38" s="402"/>
      <c r="W38" s="402"/>
      <c r="X38" s="402"/>
      <c r="Y38" s="402"/>
      <c r="Z38" s="402"/>
      <c r="AA38" s="402"/>
      <c r="AB38" s="402"/>
    </row>
    <row r="39" spans="1:28" s="403" customFormat="1" ht="14.1" customHeight="1">
      <c r="A39" s="402"/>
      <c r="B39" s="402"/>
      <c r="C39" s="402"/>
      <c r="D39" s="402"/>
      <c r="E39" s="402"/>
      <c r="F39" s="402"/>
      <c r="G39" s="402"/>
      <c r="H39" s="402"/>
      <c r="I39" s="402"/>
      <c r="J39" s="402"/>
      <c r="K39" s="402"/>
      <c r="L39" s="402"/>
      <c r="M39" s="402"/>
      <c r="N39" s="402"/>
      <c r="O39" s="402"/>
      <c r="P39" s="402"/>
      <c r="Q39" s="402"/>
      <c r="R39" s="402"/>
      <c r="S39" s="402"/>
      <c r="T39" s="402"/>
      <c r="U39" s="402"/>
      <c r="V39" s="402"/>
      <c r="W39" s="402"/>
      <c r="X39" s="402"/>
      <c r="Y39" s="402"/>
      <c r="Z39" s="402"/>
      <c r="AA39" s="402"/>
      <c r="AB39" s="402"/>
    </row>
    <row r="40" spans="1:28" s="403" customFormat="1" ht="14.1" customHeight="1">
      <c r="A40" s="402"/>
      <c r="B40" s="402"/>
      <c r="C40" s="402"/>
      <c r="D40" s="402"/>
      <c r="E40" s="402"/>
      <c r="F40" s="402"/>
      <c r="G40" s="402"/>
      <c r="H40" s="402"/>
      <c r="I40" s="402"/>
      <c r="J40" s="402"/>
      <c r="K40" s="402"/>
      <c r="L40" s="402"/>
      <c r="M40" s="402"/>
      <c r="N40" s="402"/>
      <c r="O40" s="402"/>
      <c r="P40" s="402"/>
      <c r="Q40" s="402"/>
      <c r="R40" s="402"/>
      <c r="S40" s="402"/>
      <c r="T40" s="402"/>
      <c r="U40" s="402"/>
      <c r="V40" s="402"/>
      <c r="W40" s="402"/>
      <c r="X40" s="402"/>
      <c r="Y40" s="402"/>
      <c r="Z40" s="402"/>
      <c r="AA40" s="402"/>
      <c r="AB40" s="402"/>
    </row>
    <row r="41" spans="1:28" s="403" customFormat="1" ht="14.1" customHeight="1"/>
    <row r="42" spans="1:28" s="403" customFormat="1" ht="14.1" customHeight="1"/>
    <row r="43" spans="1:28" s="403" customFormat="1" ht="14.1" customHeight="1"/>
    <row r="44" spans="1:28" s="403" customFormat="1" ht="14.1" customHeight="1"/>
    <row r="45" spans="1:28" s="403" customFormat="1" ht="14.1" customHeight="1"/>
    <row r="46" spans="1:28" s="403" customFormat="1" ht="14.1" customHeight="1"/>
    <row r="47" spans="1:28" s="403" customFormat="1" ht="14.1" customHeight="1"/>
    <row r="48" spans="1:28" s="403" customFormat="1" ht="14.1" customHeight="1"/>
    <row r="49" s="403" customFormat="1" ht="14.1" customHeight="1"/>
    <row r="50" s="403" customFormat="1" ht="14.1" customHeight="1"/>
    <row r="51" s="403" customFormat="1" ht="14.1" customHeight="1"/>
    <row r="52" s="403" customFormat="1" ht="14.1" customHeight="1"/>
    <row r="53" s="403" customFormat="1" ht="14.1" customHeight="1"/>
    <row r="54" s="403" customFormat="1" ht="14.1" customHeight="1"/>
    <row r="55" s="403" customFormat="1" ht="14.1" customHeight="1"/>
    <row r="56" s="403" customFormat="1" ht="14.1" customHeight="1"/>
    <row r="57" s="403" customFormat="1" ht="14.1" customHeight="1"/>
    <row r="58" s="403" customFormat="1" ht="14.1" customHeight="1"/>
    <row r="59" s="403" customFormat="1" ht="14.1" customHeight="1"/>
    <row r="60" s="403" customFormat="1" ht="14.1" customHeight="1"/>
    <row r="61" s="403" customFormat="1" ht="14.1" customHeight="1"/>
    <row r="62" s="403" customFormat="1" ht="14.1" customHeight="1"/>
    <row r="63" s="403" customFormat="1" ht="14.1" customHeight="1"/>
    <row r="64" s="403" customFormat="1" ht="14.1" customHeight="1"/>
    <row r="65" s="403" customFormat="1" ht="14.1" customHeight="1"/>
    <row r="66" s="403" customFormat="1" ht="14.1" customHeight="1"/>
    <row r="67" s="403" customFormat="1" ht="14.1" customHeight="1"/>
    <row r="68" s="403" customFormat="1" ht="14.1" customHeight="1"/>
    <row r="69" s="403" customFormat="1" ht="14.1" customHeight="1"/>
    <row r="70" s="403" customFormat="1" ht="14.1" customHeight="1"/>
    <row r="71" s="403" customFormat="1" ht="14.1" customHeight="1"/>
    <row r="72" s="403" customFormat="1" ht="14.1" customHeight="1"/>
    <row r="73" s="403" customFormat="1" ht="11.1" customHeight="1"/>
    <row r="74" s="403" customFormat="1" ht="11.1" customHeight="1"/>
    <row r="75" s="403" customFormat="1" ht="11.1" customHeight="1"/>
    <row r="76" s="403" customFormat="1" ht="11.1" customHeight="1"/>
    <row r="77" s="403" customFormat="1" ht="11.1" customHeight="1"/>
    <row r="78" s="403" customFormat="1" ht="43.15" customHeight="1"/>
    <row r="79" s="403" customFormat="1" ht="14.1" customHeight="1"/>
    <row r="80" s="403" customFormat="1" ht="13.15" customHeight="1"/>
    <row r="81" s="403" customFormat="1" ht="3" customHeight="1"/>
    <row r="82" s="403" customFormat="1" ht="13.15" customHeight="1"/>
    <row r="83" s="403" customFormat="1" ht="3" customHeight="1"/>
    <row r="84" s="403" customFormat="1" ht="14.1" customHeight="1"/>
    <row r="85" s="403" customFormat="1" ht="14.1" customHeight="1"/>
    <row r="86" s="403" customFormat="1" ht="14.1" customHeight="1"/>
    <row r="87" s="403" customFormat="1" ht="14.1" customHeight="1"/>
    <row r="88" s="403" customFormat="1" ht="14.1" customHeight="1"/>
    <row r="89" s="403" customFormat="1" ht="14.1" customHeight="1"/>
    <row r="90" s="403" customFormat="1" ht="14.1" customHeight="1"/>
    <row r="91" s="403" customFormat="1" ht="9" customHeight="1"/>
    <row r="92" s="403" customFormat="1" ht="9" customHeight="1"/>
    <row r="93" s="403" customFormat="1" ht="9" customHeight="1"/>
    <row r="94" s="403" customFormat="1" ht="9" customHeight="1"/>
    <row r="95" s="403" customFormat="1" ht="9" customHeight="1"/>
    <row r="96" s="403" customFormat="1" ht="9" customHeight="1"/>
    <row r="97" s="403" customFormat="1" ht="9" customHeight="1"/>
    <row r="98" s="403" customFormat="1" ht="9" customHeight="1"/>
    <row r="99" s="403" customFormat="1" ht="9" customHeight="1"/>
    <row r="100" s="403" customFormat="1" ht="9" customHeight="1"/>
    <row r="101" s="403" customFormat="1" ht="9" customHeight="1"/>
    <row r="102" s="403" customFormat="1" ht="9" customHeight="1"/>
    <row r="103" s="403" customFormat="1" ht="9" customHeight="1"/>
    <row r="104" s="403" customFormat="1" ht="9" customHeight="1"/>
    <row r="105" s="403" customFormat="1" ht="9" customHeight="1"/>
    <row r="106" s="403" customFormat="1" ht="9" customHeight="1"/>
    <row r="107" s="403" customFormat="1" ht="9" customHeight="1"/>
    <row r="108" s="403" customFormat="1" ht="9" customHeight="1"/>
    <row r="109" s="403" customFormat="1" ht="9" customHeight="1"/>
    <row r="110" s="403" customFormat="1" ht="9" customHeight="1"/>
    <row r="111" s="403" customFormat="1" ht="9" customHeight="1"/>
    <row r="112" s="403" customFormat="1" ht="9" customHeight="1"/>
    <row r="113" s="403" customFormat="1" ht="9" customHeight="1"/>
    <row r="114" s="403" customFormat="1" ht="9" customHeight="1"/>
    <row r="115" s="403" customFormat="1" ht="9" customHeight="1"/>
    <row r="116" s="403" customFormat="1" ht="9" customHeight="1"/>
    <row r="117" s="403" customFormat="1" ht="9" customHeight="1"/>
    <row r="118" s="403" customFormat="1" ht="9" customHeight="1"/>
    <row r="119" s="403" customFormat="1" ht="9" customHeight="1"/>
    <row r="120" s="403" customFormat="1" ht="9" customHeight="1"/>
    <row r="121" s="403" customFormat="1" ht="9" customHeight="1"/>
    <row r="122" s="403" customFormat="1" ht="9" customHeight="1"/>
    <row r="123" s="403" customFormat="1" ht="9" customHeight="1"/>
    <row r="124" s="403" customFormat="1" ht="9" customHeight="1"/>
    <row r="125" s="403" customFormat="1" ht="9" customHeight="1"/>
    <row r="126" s="403" customFormat="1" ht="9" customHeight="1"/>
    <row r="127" s="403" customFormat="1" ht="9" customHeight="1"/>
    <row r="128" s="403" customFormat="1" ht="9" customHeight="1"/>
    <row r="129" s="403" customFormat="1" ht="9" customHeight="1"/>
    <row r="130" s="403" customFormat="1" ht="9" customHeight="1"/>
    <row r="131" s="403" customFormat="1" ht="9" customHeight="1"/>
    <row r="132" s="403" customFormat="1" ht="9" customHeight="1"/>
    <row r="133" s="403" customFormat="1" ht="9" customHeight="1"/>
    <row r="134" s="403" customFormat="1" ht="9" customHeight="1"/>
    <row r="135" s="403" customFormat="1" ht="9" customHeight="1"/>
    <row r="136" s="403" customFormat="1" ht="9" customHeight="1"/>
    <row r="137" s="403" customFormat="1" ht="9" customHeight="1"/>
    <row r="138" s="403" customFormat="1" ht="9" customHeight="1"/>
    <row r="139" s="403" customFormat="1" ht="9" customHeight="1"/>
    <row r="140" s="403" customFormat="1" ht="9" customHeight="1"/>
    <row r="141" s="403" customFormat="1" ht="9" customHeight="1"/>
    <row r="142" s="403" customFormat="1" ht="9" customHeight="1"/>
    <row r="143" s="403" customFormat="1" ht="9" customHeight="1"/>
    <row r="144" s="403" customFormat="1" ht="9" customHeight="1"/>
    <row r="145" s="403" customFormat="1" ht="9" customHeight="1"/>
    <row r="146" s="403" customFormat="1" ht="9" customHeight="1"/>
    <row r="147" s="403" customFormat="1" ht="9" customHeight="1"/>
    <row r="148" s="403" customFormat="1" ht="9" customHeight="1"/>
    <row r="149" s="403" customFormat="1" ht="9" customHeight="1"/>
    <row r="150" s="403" customFormat="1" ht="9" customHeight="1"/>
    <row r="151" s="403" customFormat="1" ht="9" customHeight="1"/>
    <row r="152" s="403" customFormat="1" ht="11.1" customHeight="1"/>
    <row r="153" s="403" customFormat="1" ht="11.1" customHeight="1"/>
    <row r="154" s="403" customFormat="1" ht="9" customHeight="1"/>
    <row r="155" s="403" customFormat="1" ht="13.15" customHeight="1"/>
    <row r="156" s="403" customFormat="1" ht="3" customHeight="1"/>
    <row r="157" s="403" customFormat="1" ht="13.15" customHeight="1"/>
    <row r="158" s="403" customFormat="1" ht="3" customHeight="1"/>
    <row r="159" s="403" customFormat="1" ht="14.1" customHeight="1"/>
    <row r="160" s="403" customFormat="1" ht="14.1" customHeight="1"/>
    <row r="161" s="403" customFormat="1" ht="14.1" customHeight="1"/>
    <row r="162" s="403" customFormat="1" ht="14.1" customHeight="1"/>
    <row r="163" s="403" customFormat="1" ht="14.1" customHeight="1"/>
    <row r="164" s="403" customFormat="1" ht="14.1" customHeight="1"/>
    <row r="165" s="403" customFormat="1" ht="12.75"/>
    <row r="166" s="403" customFormat="1" ht="9" customHeight="1"/>
    <row r="167" s="403" customFormat="1" ht="9" customHeight="1"/>
    <row r="168" s="403" customFormat="1" ht="9" customHeight="1"/>
    <row r="169" s="403" customFormat="1" ht="9" customHeight="1"/>
    <row r="170" s="403" customFormat="1" ht="9" customHeight="1"/>
    <row r="171" s="403" customFormat="1" ht="9" customHeight="1"/>
    <row r="172" s="403" customFormat="1" ht="9" customHeight="1"/>
    <row r="173" s="403" customFormat="1" ht="9" customHeight="1"/>
    <row r="174" s="403" customFormat="1" ht="9" customHeight="1"/>
    <row r="175" s="403" customFormat="1" ht="9" customHeight="1"/>
    <row r="176" s="403" customFormat="1" ht="9" customHeight="1"/>
    <row r="177" s="403" customFormat="1" ht="9" customHeight="1"/>
    <row r="178" s="403" customFormat="1" ht="9" customHeight="1"/>
    <row r="179" s="403" customFormat="1" ht="9" customHeight="1"/>
    <row r="180" s="403" customFormat="1" ht="9" customHeight="1"/>
    <row r="181" s="403" customFormat="1" ht="9" customHeight="1"/>
    <row r="182" s="403" customFormat="1" ht="9" customHeight="1"/>
    <row r="183" s="403" customFormat="1" ht="9" customHeight="1"/>
    <row r="184" s="403" customFormat="1" ht="9" customHeight="1"/>
    <row r="185" s="403" customFormat="1" ht="9" customHeight="1"/>
    <row r="186" s="403" customFormat="1" ht="9" customHeight="1"/>
    <row r="187" s="403" customFormat="1" ht="9" customHeight="1"/>
    <row r="188" s="403" customFormat="1" ht="9" customHeight="1"/>
    <row r="189" s="403" customFormat="1" ht="9" customHeight="1"/>
    <row r="190" s="403" customFormat="1" ht="9" customHeight="1"/>
    <row r="191" s="403" customFormat="1" ht="9" customHeight="1"/>
    <row r="192" s="403" customFormat="1" ht="9" customHeight="1"/>
    <row r="193" s="403" customFormat="1" ht="9" customHeight="1"/>
    <row r="194" s="403" customFormat="1" ht="9" customHeight="1"/>
    <row r="195" s="403" customFormat="1" ht="9" customHeight="1"/>
    <row r="196" s="403" customFormat="1" ht="9" customHeight="1"/>
    <row r="197" s="403" customFormat="1" ht="9" customHeight="1"/>
    <row r="198" s="403" customFormat="1" ht="9" customHeight="1"/>
    <row r="199" s="403" customFormat="1" ht="9" customHeight="1"/>
    <row r="200" s="403" customFormat="1" ht="9" customHeight="1"/>
    <row r="201" s="403" customFormat="1" ht="9" customHeight="1"/>
    <row r="202" s="403" customFormat="1" ht="9" customHeight="1"/>
    <row r="203" s="403" customFormat="1" ht="9" customHeight="1"/>
    <row r="204" s="403" customFormat="1" ht="9" customHeight="1"/>
    <row r="205" s="403" customFormat="1" ht="9" customHeight="1"/>
    <row r="206" s="403" customFormat="1" ht="9" customHeight="1"/>
    <row r="207" s="403" customFormat="1" ht="9" customHeight="1"/>
    <row r="208" s="403" customFormat="1" ht="9" customHeight="1"/>
    <row r="209" s="403" customFormat="1" ht="9" customHeight="1"/>
    <row r="210" s="403" customFormat="1" ht="9" customHeight="1"/>
    <row r="211" s="403" customFormat="1" ht="9" customHeight="1"/>
    <row r="212" s="403" customFormat="1" ht="9" customHeight="1"/>
    <row r="213" s="403" customFormat="1" ht="9" customHeight="1"/>
    <row r="214" s="403" customFormat="1" ht="9" customHeight="1"/>
    <row r="215" s="403" customFormat="1" ht="9" customHeight="1"/>
    <row r="216" s="403" customFormat="1" ht="9" customHeight="1"/>
    <row r="217" s="403" customFormat="1" ht="9" customHeight="1"/>
    <row r="218" s="403" customFormat="1" ht="9" customHeight="1"/>
    <row r="219" s="403" customFormat="1" ht="9" customHeight="1"/>
    <row r="220" s="403" customFormat="1" ht="9" customHeight="1"/>
    <row r="221" s="403" customFormat="1" ht="9" customHeight="1"/>
    <row r="222" s="403" customFormat="1" ht="9" customHeight="1"/>
    <row r="223" s="403" customFormat="1" ht="9" customHeight="1"/>
    <row r="224" s="403" customFormat="1" ht="9" customHeight="1"/>
    <row r="225" s="403" customFormat="1" ht="9" customHeight="1"/>
    <row r="226" s="403" customFormat="1" ht="9" customHeight="1"/>
    <row r="227" s="403" customFormat="1" ht="9" customHeight="1"/>
    <row r="228" s="403" customFormat="1" ht="9" customHeight="1"/>
    <row r="229" s="403" customFormat="1" ht="9" customHeight="1"/>
    <row r="230" s="403" customFormat="1" ht="9" customHeight="1"/>
    <row r="231" s="403" customFormat="1" ht="9" customHeight="1"/>
    <row r="232" s="403" customFormat="1" ht="9" customHeight="1"/>
    <row r="233" s="403" customFormat="1" ht="11.1" customHeight="1"/>
    <row r="234" s="403" customFormat="1" ht="11.1" customHeight="1"/>
    <row r="235" s="403" customFormat="1" ht="13.15" customHeight="1"/>
    <row r="236" s="403" customFormat="1" ht="3" customHeight="1"/>
    <row r="237" s="403" customFormat="1" ht="13.15" customHeight="1"/>
    <row r="238" s="403" customFormat="1" ht="3" customHeight="1"/>
    <row r="239" s="403" customFormat="1" ht="14.1" customHeight="1"/>
    <row r="240" s="403" customFormat="1" ht="14.1" customHeight="1"/>
    <row r="241" s="403" customFormat="1" ht="14.1" customHeight="1"/>
    <row r="242" s="403" customFormat="1" ht="14.1" customHeight="1"/>
    <row r="243" s="403" customFormat="1" ht="14.1" customHeight="1"/>
    <row r="244" s="403" customFormat="1" ht="14.1" customHeight="1"/>
    <row r="245" s="403" customFormat="1" ht="9" customHeight="1"/>
    <row r="246" s="403" customFormat="1" ht="9" customHeight="1"/>
    <row r="247" s="403" customFormat="1" ht="9" customHeight="1"/>
    <row r="248" s="403" customFormat="1" ht="9" customHeight="1"/>
    <row r="249" s="403" customFormat="1" ht="9" customHeight="1"/>
    <row r="250" s="403" customFormat="1" ht="9" customHeight="1"/>
    <row r="251" s="403" customFormat="1" ht="9" customHeight="1"/>
    <row r="252" s="403" customFormat="1" ht="9" customHeight="1"/>
    <row r="253" s="403" customFormat="1" ht="9" customHeight="1"/>
    <row r="254" s="403" customFormat="1" ht="9" customHeight="1"/>
    <row r="255" s="403" customFormat="1" ht="9" customHeight="1"/>
    <row r="256" s="403" customFormat="1" ht="9" customHeight="1"/>
    <row r="257" s="403" customFormat="1" ht="9" customHeight="1"/>
    <row r="258" s="403" customFormat="1" ht="9" customHeight="1"/>
    <row r="259" s="403" customFormat="1" ht="9" customHeight="1"/>
    <row r="260" s="403" customFormat="1" ht="9" customHeight="1"/>
    <row r="261" s="403" customFormat="1" ht="9" customHeight="1"/>
    <row r="262" s="403" customFormat="1" ht="9" customHeight="1"/>
    <row r="263" s="403" customFormat="1" ht="9" customHeight="1"/>
    <row r="264" s="403" customFormat="1" ht="9" customHeight="1"/>
    <row r="265" s="403" customFormat="1" ht="9" customHeight="1"/>
    <row r="266" s="403" customFormat="1" ht="9" customHeight="1"/>
    <row r="267" s="403" customFormat="1" ht="9" customHeight="1"/>
    <row r="268" s="403" customFormat="1" ht="9" customHeight="1"/>
    <row r="269" s="403" customFormat="1" ht="9" customHeight="1"/>
    <row r="270" s="403" customFormat="1" ht="9" customHeight="1"/>
    <row r="271" s="403" customFormat="1" ht="9" customHeight="1"/>
    <row r="272" s="403" customFormat="1" ht="9" customHeight="1"/>
    <row r="273" s="403" customFormat="1" ht="9" customHeight="1"/>
    <row r="274" s="403" customFormat="1" ht="9" customHeight="1"/>
    <row r="275" s="403" customFormat="1" ht="9" customHeight="1"/>
    <row r="276" s="403" customFormat="1" ht="9" customHeight="1"/>
    <row r="277" s="403" customFormat="1" ht="9" customHeight="1"/>
    <row r="278" s="403" customFormat="1" ht="9" customHeight="1"/>
    <row r="279" s="403" customFormat="1" ht="9" customHeight="1"/>
    <row r="280" s="403" customFormat="1" ht="9" customHeight="1"/>
    <row r="281" s="403" customFormat="1" ht="9" customHeight="1"/>
    <row r="282" s="403" customFormat="1" ht="9" customHeight="1"/>
    <row r="283" s="403" customFormat="1" ht="9" customHeight="1"/>
    <row r="284" s="403" customFormat="1" ht="9" customHeight="1"/>
    <row r="285" s="403" customFormat="1" ht="9" customHeight="1"/>
    <row r="286" s="403" customFormat="1" ht="9" customHeight="1"/>
    <row r="287" s="403" customFormat="1" ht="9" customHeight="1"/>
    <row r="288" s="403" customFormat="1" ht="9" customHeight="1"/>
    <row r="289" s="403" customFormat="1" ht="9" customHeight="1"/>
    <row r="290" s="403" customFormat="1" ht="9" customHeight="1"/>
    <row r="291" s="403" customFormat="1" ht="9" customHeight="1"/>
    <row r="292" s="403" customFormat="1" ht="9" customHeight="1"/>
    <row r="293" s="403" customFormat="1" ht="9" customHeight="1"/>
    <row r="294" s="403" customFormat="1" ht="9" customHeight="1"/>
    <row r="295" s="403" customFormat="1" ht="9" customHeight="1"/>
    <row r="296" s="403" customFormat="1" ht="9" customHeight="1"/>
    <row r="297" s="403" customFormat="1" ht="9" customHeight="1"/>
    <row r="298" s="403" customFormat="1" ht="9" customHeight="1"/>
    <row r="299" s="403" customFormat="1" ht="9" customHeight="1"/>
    <row r="300" s="403" customFormat="1" ht="9" customHeight="1"/>
    <row r="301" s="403" customFormat="1" ht="9" customHeight="1"/>
    <row r="302" s="403" customFormat="1" ht="9" customHeight="1"/>
    <row r="303" s="403" customFormat="1" ht="9" customHeight="1"/>
    <row r="304" s="403" customFormat="1" ht="9" customHeight="1"/>
    <row r="305" s="403" customFormat="1" ht="9" customHeight="1"/>
    <row r="306" s="403" customFormat="1" ht="9" customHeight="1"/>
    <row r="307" s="403" customFormat="1" ht="9" customHeight="1"/>
    <row r="308" s="403" customFormat="1" ht="9" customHeight="1"/>
    <row r="309" s="403" customFormat="1" ht="9" customHeight="1"/>
    <row r="310" s="403" customFormat="1" ht="9" customHeight="1"/>
    <row r="311" s="403" customFormat="1" ht="9" customHeight="1"/>
    <row r="312" s="403" customFormat="1" ht="9" customHeight="1"/>
    <row r="313" s="403" customFormat="1" ht="9" customHeight="1"/>
    <row r="314" s="403" customFormat="1" ht="11.1" customHeight="1"/>
    <row r="315" s="403" customFormat="1" ht="11.1" customHeight="1"/>
    <row r="316" s="403" customFormat="1" ht="13.15" customHeight="1"/>
    <row r="317" s="403" customFormat="1" ht="3" customHeight="1"/>
    <row r="318" s="403" customFormat="1" ht="13.15" customHeight="1"/>
    <row r="319" s="403" customFormat="1" ht="3" customHeight="1"/>
    <row r="320" s="403" customFormat="1" ht="14.1" customHeight="1"/>
    <row r="321" s="403" customFormat="1" ht="14.1" customHeight="1"/>
    <row r="322" s="403" customFormat="1" ht="14.1" customHeight="1"/>
    <row r="323" s="403" customFormat="1" ht="14.1" customHeight="1"/>
    <row r="324" s="403" customFormat="1" ht="14.1" customHeight="1"/>
    <row r="325" s="403" customFormat="1" ht="14.1" customHeight="1"/>
    <row r="326" s="403" customFormat="1" ht="9" customHeight="1"/>
    <row r="327" s="403" customFormat="1" ht="9" customHeight="1"/>
    <row r="328" s="403" customFormat="1" ht="9" customHeight="1"/>
    <row r="329" s="403" customFormat="1" ht="9" customHeight="1"/>
    <row r="330" s="403" customFormat="1" ht="9" customHeight="1"/>
    <row r="331" s="403" customFormat="1" ht="9" customHeight="1"/>
    <row r="332" s="403" customFormat="1" ht="9" customHeight="1"/>
    <row r="333" s="403" customFormat="1" ht="9" customHeight="1"/>
    <row r="334" s="403" customFormat="1" ht="9" customHeight="1"/>
    <row r="335" s="403" customFormat="1" ht="9" customHeight="1"/>
    <row r="336" s="403" customFormat="1" ht="9" customHeight="1"/>
    <row r="337" s="403" customFormat="1" ht="9" customHeight="1"/>
    <row r="338" s="403" customFormat="1" ht="9" customHeight="1"/>
    <row r="339" s="403" customFormat="1" ht="9" customHeight="1"/>
    <row r="340" s="403" customFormat="1" ht="9" customHeight="1"/>
    <row r="341" s="403" customFormat="1" ht="9" customHeight="1"/>
    <row r="342" s="403" customFormat="1" ht="9" customHeight="1"/>
    <row r="343" s="403" customFormat="1" ht="9" customHeight="1"/>
    <row r="344" s="403" customFormat="1" ht="9" customHeight="1"/>
    <row r="345" s="403" customFormat="1" ht="9" customHeight="1"/>
    <row r="346" s="403" customFormat="1" ht="9" customHeight="1"/>
    <row r="347" s="403" customFormat="1" ht="9" customHeight="1"/>
    <row r="348" s="403" customFormat="1" ht="9" customHeight="1"/>
    <row r="349" s="403" customFormat="1" ht="9" customHeight="1"/>
    <row r="350" s="403" customFormat="1" ht="9" customHeight="1"/>
    <row r="351" s="403" customFormat="1" ht="9" customHeight="1"/>
    <row r="352" s="403" customFormat="1" ht="9" customHeight="1"/>
    <row r="353" s="403" customFormat="1" ht="9" customHeight="1"/>
    <row r="354" s="403" customFormat="1" ht="9" customHeight="1"/>
    <row r="355" s="403" customFormat="1" ht="9" customHeight="1"/>
    <row r="356" s="403" customFormat="1" ht="9" customHeight="1"/>
    <row r="357" s="403" customFormat="1" ht="9" customHeight="1"/>
    <row r="358" s="403" customFormat="1" ht="11.1" customHeight="1"/>
    <row r="359" s="403" customFormat="1" ht="11.1" customHeight="1"/>
    <row r="360" s="403" customFormat="1" ht="11.1" customHeight="1"/>
    <row r="361" s="403" customFormat="1" ht="11.1" customHeight="1"/>
    <row r="362" s="403" customFormat="1" ht="11.1" customHeight="1"/>
    <row r="363" s="403" customFormat="1" ht="11.1" customHeight="1"/>
    <row r="364" s="403" customFormat="1" ht="11.1" customHeight="1"/>
    <row r="365" s="403" customFormat="1" ht="11.1" customHeight="1"/>
    <row r="366" s="403" customFormat="1" ht="11.1" customHeight="1"/>
    <row r="367" s="403" customFormat="1" ht="11.1" customHeight="1"/>
    <row r="368" s="403" customFormat="1" ht="11.1" customHeight="1"/>
    <row r="369" spans="1:26" s="403" customFormat="1" ht="11.1" customHeight="1"/>
    <row r="370" spans="1:26" s="403" customFormat="1" ht="11.1" customHeight="1"/>
    <row r="371" spans="1:26" s="403" customFormat="1" ht="11.1" customHeight="1"/>
    <row r="372" spans="1:26" s="403" customFormat="1" ht="11.1" customHeight="1"/>
    <row r="373" spans="1:26" s="403" customFormat="1" ht="11.1" customHeight="1"/>
    <row r="374" spans="1:26" s="403" customFormat="1" ht="11.1" customHeight="1"/>
    <row r="375" spans="1:26" s="403" customFormat="1" ht="11.1" customHeight="1"/>
    <row r="376" spans="1:26" s="403" customFormat="1" ht="11.1" customHeight="1"/>
    <row r="377" spans="1:26" s="403" customFormat="1" ht="11.1" customHeight="1"/>
    <row r="378" spans="1:26" s="403" customFormat="1" ht="11.1" customHeight="1"/>
    <row r="379" spans="1:26" s="403" customFormat="1" ht="11.1" customHeight="1"/>
    <row r="380" spans="1:26" s="403" customFormat="1" ht="11.1" customHeight="1"/>
    <row r="381" spans="1:26" s="403" customFormat="1" ht="11.1" customHeight="1"/>
    <row r="382" spans="1:26" s="403" customFormat="1" ht="11.1" customHeight="1"/>
    <row r="383" spans="1:26" s="403" customFormat="1" ht="11.1" customHeight="1">
      <c r="A383" s="385"/>
      <c r="B383" s="404"/>
      <c r="C383" s="385"/>
      <c r="D383" s="405"/>
      <c r="E383" s="385"/>
      <c r="F383" s="404"/>
      <c r="G383" s="385"/>
      <c r="H383" s="385"/>
      <c r="I383" s="385"/>
      <c r="J383" s="385"/>
      <c r="K383" s="385"/>
      <c r="L383" s="385"/>
      <c r="M383" s="385"/>
      <c r="N383" s="385"/>
      <c r="O383" s="385"/>
      <c r="P383" s="404"/>
      <c r="W383" s="404"/>
      <c r="Z383" s="404"/>
    </row>
    <row r="384" spans="1:26" s="403" customFormat="1" ht="11.1" customHeight="1">
      <c r="A384" s="385"/>
      <c r="B384" s="404"/>
      <c r="C384" s="385"/>
      <c r="D384" s="405"/>
      <c r="E384" s="385"/>
      <c r="F384" s="404"/>
      <c r="G384" s="385"/>
      <c r="H384" s="385"/>
      <c r="I384" s="385"/>
      <c r="J384" s="385"/>
      <c r="K384" s="385"/>
      <c r="L384" s="385"/>
      <c r="M384" s="385"/>
      <c r="N384" s="385"/>
      <c r="O384" s="385"/>
      <c r="P384" s="404"/>
      <c r="W384" s="404"/>
      <c r="Z384" s="404"/>
    </row>
    <row r="385" spans="1:26" s="403" customFormat="1" ht="11.1" customHeight="1">
      <c r="A385" s="385"/>
      <c r="B385" s="404"/>
      <c r="C385" s="385"/>
      <c r="D385" s="405"/>
      <c r="E385" s="385"/>
      <c r="F385" s="404"/>
      <c r="G385" s="385"/>
      <c r="H385" s="385"/>
      <c r="I385" s="385"/>
      <c r="J385" s="385"/>
      <c r="K385" s="385"/>
      <c r="L385" s="385"/>
      <c r="M385" s="385"/>
      <c r="N385" s="385"/>
      <c r="O385" s="385"/>
      <c r="P385" s="404"/>
      <c r="W385" s="404"/>
      <c r="Z385" s="404"/>
    </row>
    <row r="386" spans="1:26" s="403" customFormat="1" ht="11.1" customHeight="1">
      <c r="A386" s="385"/>
      <c r="B386" s="404"/>
      <c r="C386" s="385"/>
      <c r="D386" s="405"/>
      <c r="E386" s="385"/>
      <c r="F386" s="404"/>
      <c r="G386" s="385"/>
      <c r="H386" s="385"/>
      <c r="I386" s="385"/>
      <c r="J386" s="385"/>
      <c r="K386" s="385"/>
      <c r="L386" s="385"/>
      <c r="M386" s="385"/>
      <c r="N386" s="385"/>
      <c r="O386" s="385"/>
      <c r="P386" s="404"/>
      <c r="W386" s="404"/>
      <c r="Z386" s="404"/>
    </row>
    <row r="387" spans="1:26" s="403" customFormat="1" ht="11.1" customHeight="1">
      <c r="A387" s="385"/>
      <c r="B387" s="404"/>
      <c r="C387" s="385"/>
      <c r="D387" s="405"/>
      <c r="E387" s="385"/>
      <c r="F387" s="404"/>
      <c r="G387" s="385"/>
      <c r="H387" s="385"/>
      <c r="I387" s="385"/>
      <c r="J387" s="385"/>
      <c r="K387" s="385"/>
      <c r="L387" s="385"/>
      <c r="M387" s="385"/>
      <c r="N387" s="385"/>
      <c r="O387" s="385"/>
      <c r="P387" s="404"/>
      <c r="W387" s="404"/>
      <c r="Z387" s="404"/>
    </row>
    <row r="388" spans="1:26" s="403" customFormat="1" ht="11.1" customHeight="1">
      <c r="A388" s="385"/>
      <c r="B388" s="404"/>
      <c r="C388" s="385"/>
      <c r="D388" s="405"/>
      <c r="E388" s="385"/>
      <c r="F388" s="404"/>
      <c r="G388" s="385"/>
      <c r="H388" s="385"/>
      <c r="I388" s="385"/>
      <c r="J388" s="385"/>
      <c r="K388" s="385"/>
      <c r="L388" s="385"/>
      <c r="M388" s="385"/>
      <c r="N388" s="385"/>
      <c r="O388" s="385"/>
      <c r="P388" s="404"/>
      <c r="W388" s="404"/>
      <c r="Z388" s="404"/>
    </row>
    <row r="389" spans="1:26" s="403" customFormat="1" ht="11.1" customHeight="1">
      <c r="A389" s="385"/>
      <c r="B389" s="404"/>
      <c r="C389" s="385"/>
      <c r="D389" s="405"/>
      <c r="E389" s="385"/>
      <c r="F389" s="404"/>
      <c r="G389" s="385"/>
      <c r="H389" s="385"/>
      <c r="I389" s="385"/>
      <c r="J389" s="385"/>
      <c r="K389" s="385"/>
      <c r="L389" s="385"/>
      <c r="M389" s="385"/>
      <c r="N389" s="385"/>
      <c r="O389" s="385"/>
      <c r="P389" s="404"/>
      <c r="W389" s="404"/>
      <c r="Z389" s="404"/>
    </row>
    <row r="390" spans="1:26" s="403" customFormat="1" ht="11.1" customHeight="1">
      <c r="A390" s="385"/>
      <c r="B390" s="404"/>
      <c r="C390" s="385"/>
      <c r="D390" s="405"/>
      <c r="E390" s="385"/>
      <c r="F390" s="404"/>
      <c r="G390" s="385"/>
      <c r="H390" s="385"/>
      <c r="I390" s="385"/>
      <c r="J390" s="385"/>
      <c r="K390" s="385"/>
      <c r="L390" s="385"/>
      <c r="M390" s="385"/>
      <c r="N390" s="385"/>
      <c r="O390" s="385"/>
      <c r="P390" s="404"/>
      <c r="W390" s="404"/>
      <c r="Z390" s="404"/>
    </row>
  </sheetData>
  <mergeCells count="30">
    <mergeCell ref="A4:U4"/>
    <mergeCell ref="V4:AB4"/>
    <mergeCell ref="A1:T1"/>
    <mergeCell ref="AA1:AB1"/>
    <mergeCell ref="A2:AB2"/>
    <mergeCell ref="A3:S3"/>
    <mergeCell ref="T3:AB3"/>
    <mergeCell ref="A19:U19"/>
    <mergeCell ref="V19:AB19"/>
    <mergeCell ref="A5:U5"/>
    <mergeCell ref="A6:U6"/>
    <mergeCell ref="A11:U11"/>
    <mergeCell ref="V11:AB11"/>
    <mergeCell ref="A12:U12"/>
    <mergeCell ref="A13:U13"/>
    <mergeCell ref="A14:AB14"/>
    <mergeCell ref="A16:U16"/>
    <mergeCell ref="A17:U17"/>
    <mergeCell ref="V17:AB17"/>
    <mergeCell ref="A18:U18"/>
    <mergeCell ref="A25:U25"/>
    <mergeCell ref="V25:AB25"/>
    <mergeCell ref="A26:U26"/>
    <mergeCell ref="V26:AB26"/>
    <mergeCell ref="A20:U20"/>
    <mergeCell ref="A22:U22"/>
    <mergeCell ref="V22:AB22"/>
    <mergeCell ref="A23:U23"/>
    <mergeCell ref="A24:U24"/>
    <mergeCell ref="V24:AB24"/>
  </mergeCells>
  <printOptions horizontalCentered="1"/>
  <pageMargins left="0.59055118110236227" right="0.51181102362204722" top="0.39370078740157483" bottom="0.78740157480314965" header="0.39370078740157483" footer="0.19685039370078741"/>
  <pageSetup paperSize="9" orientation="portrait" r:id="rId1"/>
  <headerFooter scaleWithDoc="0"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0070C0"/>
    <pageSetUpPr fitToPage="1"/>
  </sheetPr>
  <dimension ref="A1:AP289"/>
  <sheetViews>
    <sheetView showGridLines="0" view="pageBreakPreview" zoomScaleNormal="100" zoomScaleSheetLayoutView="100" zoomScalePageLayoutView="115" workbookViewId="0">
      <selection activeCell="A19" sqref="A19:C53"/>
    </sheetView>
  </sheetViews>
  <sheetFormatPr defaultColWidth="10.5" defaultRowHeight="11.1" customHeight="1"/>
  <cols>
    <col min="1" max="1" width="2.75" style="1" customWidth="1"/>
    <col min="2" max="2" width="14.375" style="1" customWidth="1"/>
    <col min="3" max="3" width="1.125" style="1" customWidth="1"/>
    <col min="4" max="4" width="8.125" style="1" customWidth="1"/>
    <col min="5" max="5" width="0.875" style="1" customWidth="1"/>
    <col min="6" max="6" width="8.125" style="1" customWidth="1"/>
    <col min="7" max="7" width="0.875" style="1" customWidth="1"/>
    <col min="8" max="8" width="8.125" style="1" customWidth="1"/>
    <col min="9" max="9" width="0.875" style="1" customWidth="1"/>
    <col min="10" max="10" width="8.125" style="1" customWidth="1"/>
    <col min="11" max="11" width="0.875" style="1" customWidth="1"/>
    <col min="12" max="12" width="8.125" style="1" customWidth="1"/>
    <col min="13" max="13" width="0.875" style="1" customWidth="1"/>
    <col min="14" max="14" width="8.125" style="1" customWidth="1"/>
    <col min="15" max="15" width="0.875" style="1" customWidth="1"/>
    <col min="16" max="16" width="8.125" style="1" customWidth="1"/>
    <col min="17" max="17" width="0.875" style="1" customWidth="1"/>
    <col min="18" max="18" width="8.125" style="1" customWidth="1"/>
    <col min="19" max="19" width="0.875" style="1" customWidth="1"/>
    <col min="20" max="20" width="8.125" style="1" customWidth="1"/>
    <col min="21" max="21" width="2.5" style="14" customWidth="1"/>
    <col min="22" max="22" width="1.125" style="1" customWidth="1"/>
    <col min="23" max="23" width="3.25" style="1" customWidth="1"/>
    <col min="24" max="26" width="1.875" style="1" customWidth="1"/>
    <col min="27" max="27" width="2.125" style="1" customWidth="1"/>
    <col min="28" max="28" width="6.125" style="1" customWidth="1"/>
    <col min="29" max="29" width="1.25" style="1" customWidth="1"/>
    <col min="30" max="30" width="6.125" style="1" customWidth="1"/>
    <col min="31" max="31" width="7.25" style="1" customWidth="1"/>
    <col min="32" max="32" width="6.125" style="1" customWidth="1"/>
    <col min="33" max="33" width="1.25" style="1" customWidth="1"/>
    <col min="34" max="34" width="6.125" style="1" customWidth="1"/>
    <col min="35" max="35" width="1.25" style="1" customWidth="1"/>
    <col min="36" max="36" width="6.125" style="1" customWidth="1"/>
    <col min="37" max="37" width="1.5" style="1" customWidth="1"/>
    <col min="38" max="38" width="6.125" style="1" customWidth="1"/>
    <col min="39" max="39" width="1.25" style="1" customWidth="1"/>
    <col min="40" max="40" width="6.125" style="1" customWidth="1"/>
    <col min="41" max="41" width="1.25" style="1" customWidth="1"/>
    <col min="42" max="42" width="6.125" style="1" customWidth="1"/>
    <col min="43" max="16384" width="10.5" style="1"/>
  </cols>
  <sheetData>
    <row r="1" spans="1:23" ht="11.1" customHeight="1">
      <c r="A1" s="195"/>
      <c r="B1" s="196" t="s">
        <v>1088</v>
      </c>
      <c r="C1" s="195"/>
      <c r="D1" s="195"/>
      <c r="E1" s="195"/>
      <c r="F1" s="195"/>
      <c r="G1" s="195"/>
      <c r="H1" s="195"/>
      <c r="I1" s="195"/>
      <c r="J1" s="195"/>
      <c r="K1" s="195"/>
      <c r="L1" s="195"/>
      <c r="M1" s="195"/>
      <c r="N1" s="195"/>
      <c r="O1" s="195"/>
      <c r="P1" s="195"/>
      <c r="Q1" s="195"/>
      <c r="R1" s="195"/>
      <c r="S1" s="195"/>
      <c r="T1" s="198" t="s">
        <v>870</v>
      </c>
      <c r="U1" s="416"/>
    </row>
    <row r="2" spans="1:23" ht="12.75" thickBot="1">
      <c r="A2" s="195"/>
      <c r="B2" s="197" t="s">
        <v>992</v>
      </c>
      <c r="C2" s="195"/>
      <c r="D2" s="195"/>
      <c r="E2" s="195"/>
      <c r="F2" s="195"/>
      <c r="G2" s="195"/>
      <c r="H2" s="195"/>
      <c r="I2" s="195"/>
      <c r="J2" s="195"/>
      <c r="K2" s="195"/>
      <c r="L2" s="195"/>
      <c r="M2" s="195"/>
      <c r="N2" s="195"/>
      <c r="O2" s="195"/>
      <c r="P2" s="195"/>
      <c r="Q2" s="195"/>
      <c r="R2" s="195"/>
      <c r="S2" s="195"/>
      <c r="T2" s="195"/>
      <c r="U2" s="224"/>
    </row>
    <row r="3" spans="1:23" ht="12">
      <c r="B3" s="194"/>
      <c r="C3" s="194"/>
      <c r="D3" s="194"/>
      <c r="E3" s="194"/>
      <c r="F3" s="194"/>
      <c r="G3" s="194"/>
      <c r="H3" s="194"/>
      <c r="I3" s="194"/>
      <c r="J3" s="194"/>
      <c r="K3" s="194"/>
      <c r="L3" s="194"/>
      <c r="M3" s="194"/>
      <c r="N3" s="194"/>
      <c r="O3" s="194"/>
      <c r="P3" s="194"/>
      <c r="Q3" s="194"/>
      <c r="R3" s="194"/>
      <c r="S3" s="194"/>
      <c r="T3" s="194"/>
    </row>
    <row r="4" spans="1:23" ht="31.5" customHeight="1">
      <c r="B4" s="199" t="s">
        <v>1094</v>
      </c>
      <c r="C4" s="10"/>
      <c r="D4" s="10"/>
      <c r="E4" s="10"/>
      <c r="F4" s="10"/>
      <c r="G4" s="10"/>
      <c r="H4" s="10"/>
      <c r="I4" s="10"/>
      <c r="J4" s="10"/>
      <c r="K4" s="10"/>
      <c r="L4" s="10"/>
      <c r="M4" s="10"/>
      <c r="N4" s="10"/>
      <c r="O4" s="10"/>
      <c r="P4" s="505" t="s">
        <v>973</v>
      </c>
      <c r="Q4" s="505"/>
      <c r="R4" s="505"/>
      <c r="S4" s="505"/>
      <c r="T4" s="505"/>
      <c r="U4" s="417"/>
    </row>
    <row r="5" spans="1:23" s="169" customFormat="1" ht="12">
      <c r="B5" s="173"/>
      <c r="C5" s="173"/>
      <c r="D5" s="173"/>
      <c r="E5" s="173"/>
      <c r="F5" s="173"/>
      <c r="G5" s="173"/>
      <c r="H5" s="173"/>
      <c r="I5" s="173"/>
      <c r="J5" s="173"/>
      <c r="K5" s="173"/>
      <c r="L5" s="173"/>
      <c r="M5" s="173"/>
      <c r="N5" s="173"/>
      <c r="O5" s="173"/>
      <c r="P5" s="173"/>
      <c r="Q5" s="173"/>
      <c r="R5" s="173"/>
      <c r="S5" s="173"/>
      <c r="T5" s="173"/>
      <c r="U5" s="173"/>
    </row>
    <row r="6" spans="1:23" s="169" customFormat="1" ht="12">
      <c r="B6" s="173"/>
      <c r="C6" s="173"/>
      <c r="D6" s="173"/>
      <c r="E6" s="173"/>
      <c r="F6" s="173"/>
      <c r="G6" s="173"/>
      <c r="H6" s="173"/>
      <c r="I6" s="173"/>
      <c r="J6" s="173"/>
      <c r="K6" s="173"/>
      <c r="L6" s="173"/>
      <c r="M6" s="173"/>
      <c r="N6" s="173"/>
      <c r="O6" s="173"/>
      <c r="P6" s="173"/>
      <c r="Q6" s="173"/>
      <c r="R6" s="173"/>
      <c r="S6" s="173"/>
      <c r="T6" s="173"/>
      <c r="U6" s="173"/>
    </row>
    <row r="7" spans="1:23" s="169" customFormat="1" ht="12">
      <c r="B7" s="173"/>
      <c r="C7" s="173"/>
      <c r="D7" s="173"/>
      <c r="E7" s="173"/>
      <c r="F7" s="173"/>
      <c r="G7" s="173"/>
      <c r="H7" s="173"/>
      <c r="I7" s="173"/>
      <c r="J7" s="173"/>
      <c r="K7" s="173"/>
      <c r="L7" s="173"/>
      <c r="M7" s="173"/>
      <c r="N7" s="173"/>
      <c r="O7" s="173"/>
      <c r="P7" s="173"/>
      <c r="Q7" s="173"/>
      <c r="R7" s="173"/>
      <c r="S7" s="173"/>
      <c r="T7" s="173"/>
      <c r="U7" s="173"/>
    </row>
    <row r="8" spans="1:23" s="169" customFormat="1" ht="12">
      <c r="B8" s="173"/>
      <c r="C8" s="173"/>
      <c r="D8" s="173"/>
      <c r="E8" s="173"/>
      <c r="F8" s="173"/>
      <c r="G8" s="173"/>
      <c r="H8" s="173"/>
      <c r="I8" s="173"/>
      <c r="J8" s="173"/>
      <c r="K8" s="173"/>
      <c r="L8" s="173"/>
      <c r="M8" s="173"/>
      <c r="N8" s="173"/>
      <c r="O8" s="173"/>
      <c r="P8" s="173"/>
      <c r="Q8" s="173"/>
      <c r="R8" s="173"/>
      <c r="S8" s="173"/>
      <c r="T8" s="173"/>
      <c r="U8" s="173"/>
    </row>
    <row r="9" spans="1:23" s="169" customFormat="1" ht="12">
      <c r="B9" s="173"/>
      <c r="C9" s="173"/>
      <c r="D9" s="173"/>
      <c r="E9" s="173"/>
      <c r="F9" s="173"/>
      <c r="G9" s="173"/>
      <c r="H9" s="173"/>
      <c r="I9" s="173"/>
      <c r="J9" s="173"/>
      <c r="K9" s="173"/>
      <c r="L9" s="173"/>
      <c r="M9" s="173"/>
      <c r="N9" s="173"/>
      <c r="O9" s="173"/>
      <c r="P9" s="173"/>
      <c r="Q9" s="173"/>
      <c r="R9" s="173"/>
      <c r="S9" s="173"/>
      <c r="T9" s="173"/>
      <c r="U9" s="173"/>
    </row>
    <row r="10" spans="1:23" s="169" customFormat="1" ht="12">
      <c r="A10" s="170"/>
      <c r="B10" s="173"/>
      <c r="C10" s="173"/>
      <c r="D10" s="173"/>
      <c r="E10" s="173"/>
      <c r="F10" s="173"/>
      <c r="G10" s="173"/>
      <c r="H10" s="173"/>
      <c r="I10" s="173"/>
      <c r="J10" s="173"/>
      <c r="K10" s="173"/>
      <c r="L10" s="173"/>
      <c r="M10" s="173"/>
      <c r="N10" s="173"/>
      <c r="O10" s="173"/>
      <c r="P10" s="173"/>
      <c r="Q10" s="173"/>
      <c r="R10" s="173"/>
      <c r="S10" s="173"/>
      <c r="T10" s="173"/>
      <c r="U10" s="173"/>
    </row>
    <row r="11" spans="1:23" s="169" customFormat="1" ht="12">
      <c r="A11" s="170"/>
      <c r="B11" s="174"/>
      <c r="C11" s="174"/>
      <c r="D11" s="175"/>
      <c r="E11" s="176"/>
      <c r="F11" s="175"/>
      <c r="G11" s="176"/>
      <c r="H11" s="175"/>
      <c r="I11" s="176"/>
      <c r="J11" s="175"/>
      <c r="K11" s="176"/>
      <c r="L11" s="175"/>
      <c r="M11" s="171"/>
      <c r="N11" s="174"/>
      <c r="O11" s="174"/>
      <c r="P11" s="174"/>
      <c r="Q11" s="174"/>
      <c r="R11" s="174"/>
      <c r="S11" s="174"/>
      <c r="T11" s="174"/>
      <c r="U11" s="174"/>
      <c r="V11" s="177"/>
      <c r="W11" s="177"/>
    </row>
    <row r="12" spans="1:23" s="169" customFormat="1" ht="12">
      <c r="A12" s="170"/>
      <c r="B12" s="174"/>
      <c r="C12" s="174"/>
      <c r="D12" s="178"/>
      <c r="E12" s="176"/>
      <c r="F12" s="178"/>
      <c r="G12" s="176"/>
      <c r="H12" s="178"/>
      <c r="I12" s="176"/>
      <c r="J12" s="178"/>
      <c r="K12" s="176"/>
      <c r="L12" s="178"/>
      <c r="M12" s="171"/>
      <c r="N12" s="174"/>
      <c r="O12" s="174"/>
      <c r="P12" s="174"/>
      <c r="Q12" s="174"/>
      <c r="R12" s="174"/>
      <c r="S12" s="174"/>
      <c r="T12" s="174"/>
      <c r="U12" s="174"/>
      <c r="V12" s="177"/>
      <c r="W12" s="177"/>
    </row>
    <row r="13" spans="1:23" s="164" customFormat="1" ht="12">
      <c r="U13" s="171"/>
    </row>
    <row r="14" spans="1:23" s="169" customFormat="1" ht="12">
      <c r="A14" s="170"/>
      <c r="B14" s="179"/>
      <c r="D14" s="172"/>
      <c r="E14" s="172"/>
      <c r="F14" s="172"/>
      <c r="G14" s="172"/>
      <c r="H14" s="172"/>
      <c r="I14" s="172"/>
      <c r="J14" s="172"/>
      <c r="K14" s="172"/>
      <c r="L14" s="172"/>
      <c r="M14" s="172"/>
      <c r="N14" s="172"/>
      <c r="O14" s="172"/>
      <c r="P14" s="172"/>
      <c r="Q14" s="172"/>
      <c r="R14" s="172"/>
      <c r="S14" s="172"/>
      <c r="T14" s="172"/>
      <c r="U14" s="418"/>
      <c r="V14" s="172"/>
    </row>
    <row r="15" spans="1:23" s="169" customFormat="1" ht="12">
      <c r="A15" s="170"/>
      <c r="B15" s="168" t="s">
        <v>991</v>
      </c>
      <c r="D15" s="168" t="s">
        <v>1030</v>
      </c>
      <c r="E15" s="172"/>
      <c r="F15" s="168" t="s">
        <v>860</v>
      </c>
      <c r="G15" s="172"/>
      <c r="H15" s="168" t="s">
        <v>861</v>
      </c>
      <c r="I15" s="172"/>
      <c r="J15" s="168" t="s">
        <v>862</v>
      </c>
      <c r="K15" s="172"/>
      <c r="L15" s="168" t="s">
        <v>863</v>
      </c>
      <c r="M15" s="172"/>
      <c r="N15" s="168" t="s">
        <v>864</v>
      </c>
      <c r="O15" s="172"/>
      <c r="P15" s="168" t="s">
        <v>865</v>
      </c>
      <c r="Q15" s="172"/>
      <c r="R15" s="168" t="s">
        <v>866</v>
      </c>
      <c r="S15" s="172"/>
      <c r="T15" s="168" t="s">
        <v>867</v>
      </c>
      <c r="U15" s="419"/>
      <c r="V15" s="172"/>
    </row>
    <row r="16" spans="1:23" s="10" customFormat="1" ht="11.1" customHeight="1">
      <c r="A16" s="170"/>
      <c r="B16" s="226"/>
      <c r="C16" s="171"/>
      <c r="D16" s="184"/>
      <c r="E16" s="184"/>
      <c r="F16" s="184"/>
      <c r="G16" s="184"/>
      <c r="H16" s="184"/>
      <c r="I16" s="184"/>
      <c r="J16" s="184"/>
      <c r="K16" s="169"/>
      <c r="L16" s="226"/>
      <c r="M16" s="226"/>
      <c r="N16" s="226"/>
      <c r="O16" s="226"/>
      <c r="P16" s="226"/>
      <c r="Q16" s="226"/>
      <c r="R16" s="226"/>
      <c r="S16" s="226"/>
      <c r="T16" s="226"/>
      <c r="U16" s="226"/>
      <c r="V16" s="169"/>
      <c r="W16" s="169"/>
    </row>
    <row r="17" spans="1:39" s="10" customFormat="1" ht="11.1" customHeight="1">
      <c r="A17" s="170"/>
      <c r="B17" s="506" t="s">
        <v>488</v>
      </c>
      <c r="C17" s="506"/>
      <c r="D17" s="506"/>
      <c r="E17" s="506"/>
      <c r="F17" s="506"/>
      <c r="G17" s="506"/>
      <c r="H17" s="506"/>
      <c r="I17" s="506"/>
      <c r="J17" s="506"/>
      <c r="K17" s="506"/>
      <c r="L17" s="506"/>
      <c r="M17" s="506"/>
      <c r="N17" s="506"/>
      <c r="O17" s="506"/>
      <c r="P17" s="506"/>
      <c r="Q17" s="506"/>
      <c r="R17" s="506"/>
      <c r="S17" s="506"/>
      <c r="T17" s="506"/>
      <c r="U17" s="420"/>
      <c r="V17" s="169"/>
      <c r="W17" s="169"/>
    </row>
    <row r="18" spans="1:39" s="10" customFormat="1" ht="11.1" customHeight="1">
      <c r="A18" s="170"/>
      <c r="B18" s="506"/>
      <c r="C18" s="506"/>
      <c r="D18" s="506"/>
      <c r="E18" s="506"/>
      <c r="F18" s="506"/>
      <c r="G18" s="506"/>
      <c r="H18" s="506"/>
      <c r="I18" s="506"/>
      <c r="J18" s="506"/>
      <c r="K18" s="506"/>
      <c r="L18" s="506"/>
      <c r="M18" s="506"/>
      <c r="N18" s="506"/>
      <c r="O18" s="506"/>
      <c r="P18" s="506"/>
      <c r="Q18" s="506"/>
      <c r="R18" s="506"/>
      <c r="S18" s="506"/>
      <c r="T18" s="506"/>
      <c r="U18" s="420"/>
      <c r="V18" s="169"/>
      <c r="W18" s="169"/>
    </row>
    <row r="19" spans="1:39" ht="11.1" customHeight="1">
      <c r="A19" s="507" t="s">
        <v>749</v>
      </c>
      <c r="B19" s="183" t="s">
        <v>25</v>
      </c>
      <c r="C19" s="227"/>
      <c r="D19" s="182">
        <f>'NEW Rates'!C8</f>
        <v>45</v>
      </c>
      <c r="E19" s="182"/>
      <c r="F19" s="182">
        <f>'NEW Rates'!D8</f>
        <v>46.1</v>
      </c>
      <c r="G19" s="182"/>
      <c r="H19" s="182">
        <f>'NEW Rates'!E8</f>
        <v>47.300000000000004</v>
      </c>
      <c r="I19" s="182"/>
      <c r="J19" s="182">
        <f>'NEW Rates'!F8</f>
        <v>49.400000000000006</v>
      </c>
      <c r="K19" s="182"/>
      <c r="L19" s="182">
        <f>'NEW Rates'!G8</f>
        <v>55.300000000000004</v>
      </c>
      <c r="M19" s="182"/>
      <c r="N19" s="182">
        <f>'NEW Rates'!H8</f>
        <v>56.550000000000004</v>
      </c>
      <c r="O19" s="182"/>
      <c r="P19" s="182">
        <f>'NEW Rates'!I8</f>
        <v>60.45</v>
      </c>
      <c r="Q19" s="182"/>
      <c r="R19" s="182">
        <f>'NEW Rates'!J8</f>
        <v>64.150000000000006</v>
      </c>
      <c r="S19" s="182"/>
      <c r="T19" s="182">
        <f>'NEW Rates'!K8</f>
        <v>71.150000000000006</v>
      </c>
      <c r="U19" s="181"/>
      <c r="V19" s="228"/>
      <c r="W19" s="184"/>
      <c r="Y19"/>
      <c r="AB19" s="4"/>
    </row>
    <row r="20" spans="1:39" ht="11.1" customHeight="1">
      <c r="A20" s="507"/>
      <c r="B20" s="180" t="s">
        <v>26</v>
      </c>
      <c r="C20" s="227"/>
      <c r="D20" s="181">
        <f>'NEW Rates'!C9</f>
        <v>48.65</v>
      </c>
      <c r="E20" s="181"/>
      <c r="F20" s="181">
        <f>'NEW Rates'!D9</f>
        <v>51.6</v>
      </c>
      <c r="G20" s="181"/>
      <c r="H20" s="181">
        <f>'NEW Rates'!E9</f>
        <v>53.95</v>
      </c>
      <c r="I20" s="181"/>
      <c r="J20" s="181">
        <f>'NEW Rates'!F9</f>
        <v>57.350000000000009</v>
      </c>
      <c r="K20" s="181"/>
      <c r="L20" s="181">
        <f>'NEW Rates'!G9</f>
        <v>64.100000000000009</v>
      </c>
      <c r="M20" s="181"/>
      <c r="N20" s="181">
        <f>'NEW Rates'!H9</f>
        <v>66.800000000000011</v>
      </c>
      <c r="O20" s="181"/>
      <c r="P20" s="181">
        <f>'NEW Rates'!I9</f>
        <v>73.75</v>
      </c>
      <c r="Q20" s="181"/>
      <c r="R20" s="181">
        <f>'NEW Rates'!J9</f>
        <v>79.150000000000006</v>
      </c>
      <c r="S20" s="181"/>
      <c r="T20" s="181">
        <f>'NEW Rates'!K9</f>
        <v>86.15</v>
      </c>
      <c r="U20" s="181"/>
      <c r="V20" s="229"/>
      <c r="W20" s="184"/>
      <c r="Y20"/>
      <c r="AB20" s="4"/>
      <c r="AC20" s="4"/>
      <c r="AD20" s="4"/>
      <c r="AE20" s="4"/>
      <c r="AF20" s="4"/>
      <c r="AG20" s="4"/>
      <c r="AH20" s="4"/>
      <c r="AI20" s="4"/>
    </row>
    <row r="21" spans="1:39" ht="11.1" customHeight="1">
      <c r="A21" s="507"/>
      <c r="B21" s="183" t="s">
        <v>27</v>
      </c>
      <c r="C21" s="227"/>
      <c r="D21" s="182">
        <f>'NEW Rates'!C10</f>
        <v>52.3</v>
      </c>
      <c r="E21" s="182"/>
      <c r="F21" s="182">
        <f>'NEW Rates'!D10</f>
        <v>57.1</v>
      </c>
      <c r="G21" s="182"/>
      <c r="H21" s="182">
        <f>'NEW Rates'!E10</f>
        <v>60.6</v>
      </c>
      <c r="I21" s="182"/>
      <c r="J21" s="182">
        <f>'NEW Rates'!F10</f>
        <v>65.300000000000011</v>
      </c>
      <c r="K21" s="182"/>
      <c r="L21" s="182">
        <f>'NEW Rates'!G10</f>
        <v>72.900000000000006</v>
      </c>
      <c r="M21" s="182"/>
      <c r="N21" s="182">
        <f>'NEW Rates'!H10</f>
        <v>75.250000000000014</v>
      </c>
      <c r="O21" s="182"/>
      <c r="P21" s="182">
        <f>'NEW Rates'!I10</f>
        <v>85.25</v>
      </c>
      <c r="Q21" s="182"/>
      <c r="R21" s="182">
        <f>'NEW Rates'!J10</f>
        <v>92.45</v>
      </c>
      <c r="S21" s="182"/>
      <c r="T21" s="182">
        <f>'NEW Rates'!K10</f>
        <v>101.15</v>
      </c>
      <c r="U21" s="181"/>
      <c r="V21" s="229"/>
      <c r="W21" s="184"/>
      <c r="Y21"/>
      <c r="AB21" s="4"/>
      <c r="AC21" s="4"/>
      <c r="AD21" s="4"/>
      <c r="AE21" s="4"/>
      <c r="AF21" s="4"/>
      <c r="AG21" s="4"/>
      <c r="AH21" s="4"/>
      <c r="AI21" s="4"/>
    </row>
    <row r="22" spans="1:39" ht="11.1" customHeight="1">
      <c r="A22" s="507"/>
      <c r="B22" s="180" t="s">
        <v>28</v>
      </c>
      <c r="C22" s="227"/>
      <c r="D22" s="181">
        <f>'NEW Rates'!C11</f>
        <v>54.8</v>
      </c>
      <c r="E22" s="181"/>
      <c r="F22" s="181">
        <f>'NEW Rates'!D11</f>
        <v>60.800000000000004</v>
      </c>
      <c r="G22" s="181"/>
      <c r="H22" s="181">
        <f>'NEW Rates'!E11</f>
        <v>65.599999999999994</v>
      </c>
      <c r="I22" s="181"/>
      <c r="J22" s="181">
        <f>'NEW Rates'!F11</f>
        <v>71.500000000000014</v>
      </c>
      <c r="K22" s="181"/>
      <c r="L22" s="181">
        <f>'NEW Rates'!G11</f>
        <v>81.7</v>
      </c>
      <c r="M22" s="181"/>
      <c r="N22" s="181">
        <f>'NEW Rates'!H11</f>
        <v>83.700000000000017</v>
      </c>
      <c r="O22" s="181"/>
      <c r="P22" s="181">
        <f>'NEW Rates'!I11</f>
        <v>96.75</v>
      </c>
      <c r="Q22" s="181"/>
      <c r="R22" s="181">
        <f>'NEW Rates'!J11</f>
        <v>105.75</v>
      </c>
      <c r="S22" s="181"/>
      <c r="T22" s="181">
        <f>'NEW Rates'!K11</f>
        <v>116.15</v>
      </c>
      <c r="U22" s="181"/>
      <c r="V22" s="229"/>
      <c r="W22" s="184"/>
      <c r="Y22"/>
      <c r="AB22" s="4"/>
      <c r="AC22" s="4"/>
      <c r="AD22" s="4"/>
      <c r="AE22" s="4"/>
      <c r="AF22" s="4"/>
      <c r="AG22" s="4"/>
      <c r="AH22" s="4"/>
      <c r="AI22" s="4"/>
    </row>
    <row r="23" spans="1:39" ht="11.1" customHeight="1">
      <c r="A23" s="507"/>
      <c r="B23" s="183" t="s">
        <v>29</v>
      </c>
      <c r="C23" s="227"/>
      <c r="D23" s="182">
        <f>'NEW Rates'!C12</f>
        <v>57.3</v>
      </c>
      <c r="E23" s="182"/>
      <c r="F23" s="182">
        <f>'NEW Rates'!D12</f>
        <v>64.5</v>
      </c>
      <c r="G23" s="182"/>
      <c r="H23" s="182">
        <f>'NEW Rates'!E12</f>
        <v>70.599999999999994</v>
      </c>
      <c r="I23" s="182"/>
      <c r="J23" s="182">
        <f>'NEW Rates'!F12</f>
        <v>77.700000000000017</v>
      </c>
      <c r="K23" s="182"/>
      <c r="L23" s="182">
        <f>'NEW Rates'!G12</f>
        <v>90.5</v>
      </c>
      <c r="M23" s="182"/>
      <c r="N23" s="182">
        <f>'NEW Rates'!H12</f>
        <v>92.15000000000002</v>
      </c>
      <c r="O23" s="182"/>
      <c r="P23" s="182">
        <f>'NEW Rates'!I12</f>
        <v>108.25</v>
      </c>
      <c r="Q23" s="182"/>
      <c r="R23" s="182">
        <f>'NEW Rates'!J12</f>
        <v>119.05</v>
      </c>
      <c r="S23" s="182"/>
      <c r="T23" s="182">
        <f>'NEW Rates'!K12</f>
        <v>131.15</v>
      </c>
      <c r="U23" s="181"/>
      <c r="V23" s="229"/>
      <c r="W23" s="184"/>
      <c r="Y23"/>
      <c r="AB23" s="4"/>
      <c r="AC23" s="4"/>
      <c r="AD23" s="4"/>
      <c r="AE23" s="4"/>
      <c r="AF23" s="4"/>
      <c r="AG23" s="4"/>
      <c r="AH23" s="4"/>
      <c r="AI23" s="4"/>
    </row>
    <row r="24" spans="1:39" ht="11.1" customHeight="1">
      <c r="A24" s="507"/>
      <c r="B24" s="180" t="s">
        <v>30</v>
      </c>
      <c r="C24" s="227"/>
      <c r="D24" s="181">
        <f>'NEW Rates'!C13</f>
        <v>59.8</v>
      </c>
      <c r="E24" s="181"/>
      <c r="F24" s="181">
        <f>'NEW Rates'!D13</f>
        <v>68.2</v>
      </c>
      <c r="G24" s="181"/>
      <c r="H24" s="181">
        <f>'NEW Rates'!E13</f>
        <v>75.599999999999994</v>
      </c>
      <c r="I24" s="181"/>
      <c r="J24" s="181">
        <f>'NEW Rates'!F13</f>
        <v>83.90000000000002</v>
      </c>
      <c r="K24" s="181"/>
      <c r="L24" s="181">
        <f>'NEW Rates'!G13</f>
        <v>99.3</v>
      </c>
      <c r="M24" s="181"/>
      <c r="N24" s="181">
        <f>'NEW Rates'!H13</f>
        <v>100.60000000000002</v>
      </c>
      <c r="O24" s="181"/>
      <c r="P24" s="181">
        <f>'NEW Rates'!I13</f>
        <v>119.75</v>
      </c>
      <c r="Q24" s="181"/>
      <c r="R24" s="181">
        <f>'NEW Rates'!J13</f>
        <v>132.35</v>
      </c>
      <c r="S24" s="181"/>
      <c r="T24" s="181">
        <f>'NEW Rates'!K13</f>
        <v>146.15</v>
      </c>
      <c r="U24" s="181"/>
      <c r="V24" s="229"/>
      <c r="W24" s="184"/>
      <c r="Y24"/>
      <c r="AB24" s="4"/>
      <c r="AC24" s="4"/>
      <c r="AD24" s="4"/>
      <c r="AE24" s="4"/>
      <c r="AF24" s="4"/>
      <c r="AG24" s="4"/>
      <c r="AH24" s="4"/>
      <c r="AI24" s="4"/>
    </row>
    <row r="25" spans="1:39" ht="11.1" customHeight="1">
      <c r="A25" s="507"/>
      <c r="B25" s="183" t="s">
        <v>31</v>
      </c>
      <c r="C25" s="227"/>
      <c r="D25" s="182">
        <f>'NEW Rates'!C14</f>
        <v>62.3</v>
      </c>
      <c r="E25" s="182"/>
      <c r="F25" s="182">
        <f>'NEW Rates'!D14</f>
        <v>71.900000000000006</v>
      </c>
      <c r="G25" s="182"/>
      <c r="H25" s="182">
        <f>'NEW Rates'!E14</f>
        <v>80.599999999999994</v>
      </c>
      <c r="I25" s="182"/>
      <c r="J25" s="182">
        <f>'NEW Rates'!F14</f>
        <v>90.100000000000023</v>
      </c>
      <c r="K25" s="182"/>
      <c r="L25" s="182">
        <f>'NEW Rates'!G14</f>
        <v>108.1</v>
      </c>
      <c r="M25" s="182"/>
      <c r="N25" s="182">
        <f>'NEW Rates'!H14</f>
        <v>109.05000000000003</v>
      </c>
      <c r="O25" s="182"/>
      <c r="P25" s="182">
        <f>'NEW Rates'!I14</f>
        <v>131.25</v>
      </c>
      <c r="Q25" s="182"/>
      <c r="R25" s="182">
        <f>'NEW Rates'!J14</f>
        <v>145.65</v>
      </c>
      <c r="S25" s="182"/>
      <c r="T25" s="182">
        <f>'NEW Rates'!K14</f>
        <v>161.15</v>
      </c>
      <c r="U25" s="181"/>
      <c r="V25" s="228"/>
      <c r="W25" s="184"/>
      <c r="Y25"/>
      <c r="Z25" s="3"/>
      <c r="AA25" s="3"/>
      <c r="AB25" s="5"/>
      <c r="AC25" s="5"/>
      <c r="AD25" s="5"/>
      <c r="AE25" s="5"/>
      <c r="AF25" s="5"/>
      <c r="AG25" s="5"/>
      <c r="AH25" s="5"/>
      <c r="AI25" s="5"/>
      <c r="AJ25" s="3"/>
      <c r="AK25" s="3"/>
      <c r="AL25" s="3"/>
      <c r="AM25" s="3"/>
    </row>
    <row r="26" spans="1:39" ht="11.1" customHeight="1">
      <c r="A26" s="507"/>
      <c r="B26" s="180" t="s">
        <v>32</v>
      </c>
      <c r="C26" s="227"/>
      <c r="D26" s="181">
        <f>'NEW Rates'!C15</f>
        <v>64.8</v>
      </c>
      <c r="E26" s="181"/>
      <c r="F26" s="181">
        <f>'NEW Rates'!D15</f>
        <v>75.600000000000009</v>
      </c>
      <c r="G26" s="181"/>
      <c r="H26" s="181">
        <f>'NEW Rates'!E15</f>
        <v>85.6</v>
      </c>
      <c r="I26" s="181"/>
      <c r="J26" s="181">
        <f>'NEW Rates'!F15</f>
        <v>96.300000000000026</v>
      </c>
      <c r="K26" s="181"/>
      <c r="L26" s="181">
        <f>'NEW Rates'!G15</f>
        <v>116.89999999999999</v>
      </c>
      <c r="M26" s="181"/>
      <c r="N26" s="181">
        <f>'NEW Rates'!H15</f>
        <v>117.50000000000003</v>
      </c>
      <c r="O26" s="181"/>
      <c r="P26" s="181">
        <f>'NEW Rates'!I15</f>
        <v>142.75</v>
      </c>
      <c r="Q26" s="181"/>
      <c r="R26" s="181">
        <f>'NEW Rates'!J15</f>
        <v>158.95000000000002</v>
      </c>
      <c r="S26" s="181"/>
      <c r="T26" s="181">
        <f>'NEW Rates'!K15</f>
        <v>176.15</v>
      </c>
      <c r="U26" s="181"/>
      <c r="V26" s="229"/>
      <c r="W26" s="184"/>
      <c r="Y26"/>
      <c r="Z26" s="3"/>
      <c r="AA26" s="3"/>
      <c r="AB26" s="5"/>
      <c r="AC26" s="5"/>
      <c r="AD26" s="5"/>
      <c r="AE26" s="5"/>
      <c r="AF26" s="5"/>
      <c r="AG26" s="5"/>
      <c r="AH26" s="5"/>
      <c r="AI26" s="5"/>
      <c r="AJ26" s="3"/>
      <c r="AK26" s="3"/>
      <c r="AL26" s="3"/>
      <c r="AM26" s="3"/>
    </row>
    <row r="27" spans="1:39" ht="11.1" customHeight="1">
      <c r="A27" s="507"/>
      <c r="B27" s="183" t="s">
        <v>33</v>
      </c>
      <c r="C27" s="227"/>
      <c r="D27" s="182">
        <f>'NEW Rates'!C16</f>
        <v>67.3</v>
      </c>
      <c r="E27" s="182"/>
      <c r="F27" s="182">
        <f>'NEW Rates'!D16</f>
        <v>79.300000000000011</v>
      </c>
      <c r="G27" s="182"/>
      <c r="H27" s="182">
        <f>'NEW Rates'!E16</f>
        <v>90.6</v>
      </c>
      <c r="I27" s="182"/>
      <c r="J27" s="182">
        <f>'NEW Rates'!F16</f>
        <v>102.50000000000003</v>
      </c>
      <c r="K27" s="182"/>
      <c r="L27" s="182">
        <f>'NEW Rates'!G16</f>
        <v>125.69999999999999</v>
      </c>
      <c r="M27" s="182"/>
      <c r="N27" s="182">
        <f>'NEW Rates'!H16</f>
        <v>125.95000000000003</v>
      </c>
      <c r="O27" s="182"/>
      <c r="P27" s="182">
        <f>'NEW Rates'!I16</f>
        <v>154.25</v>
      </c>
      <c r="Q27" s="182"/>
      <c r="R27" s="182">
        <f>'NEW Rates'!J16</f>
        <v>172.25000000000003</v>
      </c>
      <c r="S27" s="182"/>
      <c r="T27" s="182">
        <f>'NEW Rates'!K16</f>
        <v>191.15</v>
      </c>
      <c r="U27" s="181"/>
      <c r="V27" s="229"/>
      <c r="W27" s="184"/>
      <c r="Y27"/>
      <c r="Z27" s="3"/>
      <c r="AA27" s="3"/>
      <c r="AB27" s="5"/>
      <c r="AC27" s="5"/>
      <c r="AD27" s="5"/>
      <c r="AE27" s="5"/>
      <c r="AF27" s="5"/>
      <c r="AG27" s="5"/>
      <c r="AH27" s="5"/>
      <c r="AI27" s="5"/>
      <c r="AJ27" s="3"/>
      <c r="AK27" s="3"/>
      <c r="AL27" s="3"/>
      <c r="AM27" s="3"/>
    </row>
    <row r="28" spans="1:39" ht="11.1" customHeight="1">
      <c r="A28" s="507"/>
      <c r="B28" s="180" t="s">
        <v>34</v>
      </c>
      <c r="C28" s="227"/>
      <c r="D28" s="181">
        <f>'NEW Rates'!C17</f>
        <v>69.8</v>
      </c>
      <c r="E28" s="181"/>
      <c r="F28" s="181">
        <f>'NEW Rates'!D17</f>
        <v>83.000000000000014</v>
      </c>
      <c r="G28" s="181"/>
      <c r="H28" s="181">
        <f>'NEW Rates'!E17</f>
        <v>95.6</v>
      </c>
      <c r="I28" s="181"/>
      <c r="J28" s="181">
        <f>'NEW Rates'!F17</f>
        <v>108.70000000000003</v>
      </c>
      <c r="K28" s="181"/>
      <c r="L28" s="181">
        <f>'NEW Rates'!G17</f>
        <v>134.5</v>
      </c>
      <c r="M28" s="181"/>
      <c r="N28" s="181">
        <f>'NEW Rates'!H17</f>
        <v>134.40000000000003</v>
      </c>
      <c r="O28" s="181"/>
      <c r="P28" s="181">
        <f>'NEW Rates'!I17</f>
        <v>165.75</v>
      </c>
      <c r="Q28" s="181"/>
      <c r="R28" s="181">
        <f>'NEW Rates'!J17</f>
        <v>185.55000000000004</v>
      </c>
      <c r="S28" s="181"/>
      <c r="T28" s="181">
        <f>'NEW Rates'!K17</f>
        <v>206.15</v>
      </c>
      <c r="U28" s="181"/>
      <c r="V28" s="229"/>
      <c r="W28" s="184"/>
      <c r="Y28"/>
      <c r="Z28" s="3"/>
      <c r="AA28" s="3"/>
      <c r="AB28" s="5"/>
      <c r="AC28" s="5"/>
      <c r="AD28" s="5"/>
      <c r="AE28" s="5"/>
      <c r="AF28" s="5"/>
      <c r="AG28" s="5"/>
      <c r="AH28" s="5"/>
      <c r="AI28" s="5"/>
      <c r="AJ28" s="3"/>
      <c r="AK28" s="3"/>
      <c r="AL28" s="3"/>
      <c r="AM28" s="3"/>
    </row>
    <row r="29" spans="1:39" ht="11.1" customHeight="1">
      <c r="A29" s="507"/>
      <c r="B29" s="183" t="s">
        <v>35</v>
      </c>
      <c r="C29" s="227"/>
      <c r="D29" s="182">
        <f>'NEW Rates'!C18</f>
        <v>74.5</v>
      </c>
      <c r="E29" s="182"/>
      <c r="F29" s="182">
        <f>'NEW Rates'!D18</f>
        <v>89.850000000000009</v>
      </c>
      <c r="G29" s="182"/>
      <c r="H29" s="182">
        <f>'NEW Rates'!E18</f>
        <v>103.1</v>
      </c>
      <c r="I29" s="182"/>
      <c r="J29" s="182">
        <f>'NEW Rates'!F18</f>
        <v>115.20000000000003</v>
      </c>
      <c r="K29" s="182"/>
      <c r="L29" s="182">
        <f>'NEW Rates'!G18</f>
        <v>147.1</v>
      </c>
      <c r="M29" s="182"/>
      <c r="N29" s="182">
        <f>'NEW Rates'!H18</f>
        <v>147.40000000000003</v>
      </c>
      <c r="O29" s="182"/>
      <c r="P29" s="182">
        <f>'NEW Rates'!I18</f>
        <v>180.9</v>
      </c>
      <c r="Q29" s="182"/>
      <c r="R29" s="182">
        <f>'NEW Rates'!J18</f>
        <v>202.35000000000005</v>
      </c>
      <c r="S29" s="182"/>
      <c r="T29" s="182">
        <f>'NEW Rates'!K18</f>
        <v>227.45000000000002</v>
      </c>
      <c r="U29" s="181"/>
      <c r="V29" s="229"/>
      <c r="W29" s="184"/>
      <c r="Y29"/>
      <c r="Z29" s="3"/>
      <c r="AA29" s="3"/>
      <c r="AB29" s="5"/>
      <c r="AC29" s="5"/>
      <c r="AD29" s="5"/>
      <c r="AE29" s="5"/>
      <c r="AF29" s="5"/>
      <c r="AG29" s="5"/>
      <c r="AH29" s="5"/>
      <c r="AI29" s="5"/>
      <c r="AJ29" s="3"/>
      <c r="AK29" s="3"/>
      <c r="AL29" s="3"/>
      <c r="AM29" s="3"/>
    </row>
    <row r="30" spans="1:39" ht="11.1" customHeight="1">
      <c r="A30" s="507"/>
      <c r="B30" s="180" t="s">
        <v>36</v>
      </c>
      <c r="C30" s="227"/>
      <c r="D30" s="181">
        <f>'NEW Rates'!C19</f>
        <v>79.2</v>
      </c>
      <c r="E30" s="181"/>
      <c r="F30" s="181">
        <f>'NEW Rates'!D19</f>
        <v>96.7</v>
      </c>
      <c r="G30" s="181"/>
      <c r="H30" s="181">
        <f>'NEW Rates'!E19</f>
        <v>110.6</v>
      </c>
      <c r="I30" s="181"/>
      <c r="J30" s="181">
        <f>'NEW Rates'!F19</f>
        <v>121.70000000000003</v>
      </c>
      <c r="K30" s="181"/>
      <c r="L30" s="181">
        <f>'NEW Rates'!G19</f>
        <v>159.69999999999999</v>
      </c>
      <c r="M30" s="181"/>
      <c r="N30" s="181">
        <f>'NEW Rates'!H19</f>
        <v>160.40000000000003</v>
      </c>
      <c r="O30" s="181"/>
      <c r="P30" s="181">
        <f>'NEW Rates'!I19</f>
        <v>196.05</v>
      </c>
      <c r="Q30" s="181"/>
      <c r="R30" s="181">
        <f>'NEW Rates'!J19</f>
        <v>219.15000000000006</v>
      </c>
      <c r="S30" s="181"/>
      <c r="T30" s="181">
        <f>'NEW Rates'!K19</f>
        <v>248.75000000000003</v>
      </c>
      <c r="U30" s="181"/>
      <c r="V30" s="229"/>
      <c r="W30" s="184"/>
      <c r="Y30"/>
      <c r="Z30" s="3"/>
      <c r="AA30" s="3"/>
      <c r="AB30" s="5"/>
      <c r="AC30" s="5"/>
      <c r="AD30" s="5"/>
      <c r="AE30" s="5"/>
      <c r="AF30" s="5"/>
      <c r="AG30" s="5"/>
      <c r="AH30" s="5"/>
      <c r="AI30" s="5"/>
      <c r="AJ30" s="3"/>
      <c r="AK30" s="3"/>
      <c r="AL30" s="3"/>
      <c r="AM30" s="3"/>
    </row>
    <row r="31" spans="1:39" ht="11.1" customHeight="1">
      <c r="A31" s="507"/>
      <c r="B31" s="183" t="s">
        <v>37</v>
      </c>
      <c r="C31" s="227"/>
      <c r="D31" s="182">
        <f>'NEW Rates'!C20</f>
        <v>83.9</v>
      </c>
      <c r="E31" s="182"/>
      <c r="F31" s="182">
        <f>'NEW Rates'!D20</f>
        <v>103.55</v>
      </c>
      <c r="G31" s="182"/>
      <c r="H31" s="182">
        <f>'NEW Rates'!E20</f>
        <v>118.1</v>
      </c>
      <c r="I31" s="182"/>
      <c r="J31" s="182">
        <f>'NEW Rates'!F20</f>
        <v>128.20000000000005</v>
      </c>
      <c r="K31" s="182"/>
      <c r="L31" s="182">
        <f>'NEW Rates'!G20</f>
        <v>172.29999999999998</v>
      </c>
      <c r="M31" s="182"/>
      <c r="N31" s="182">
        <f>'NEW Rates'!H20</f>
        <v>173.40000000000003</v>
      </c>
      <c r="O31" s="182"/>
      <c r="P31" s="182">
        <f>'NEW Rates'!I20</f>
        <v>211.20000000000002</v>
      </c>
      <c r="Q31" s="182"/>
      <c r="R31" s="182">
        <f>'NEW Rates'!J20</f>
        <v>235.95000000000007</v>
      </c>
      <c r="S31" s="182"/>
      <c r="T31" s="182">
        <f>'NEW Rates'!K20</f>
        <v>270.05</v>
      </c>
      <c r="U31" s="181"/>
      <c r="V31" s="229"/>
      <c r="W31" s="184"/>
      <c r="Y31"/>
      <c r="Z31" s="3"/>
      <c r="AA31" s="3"/>
      <c r="AB31" s="5"/>
      <c r="AC31" s="5"/>
      <c r="AD31" s="5"/>
      <c r="AE31" s="5"/>
      <c r="AF31" s="5"/>
      <c r="AG31" s="5"/>
      <c r="AH31" s="5"/>
      <c r="AI31" s="5"/>
      <c r="AJ31" s="3"/>
      <c r="AK31" s="3"/>
      <c r="AL31" s="3"/>
      <c r="AM31" s="3"/>
    </row>
    <row r="32" spans="1:39" ht="11.1" customHeight="1">
      <c r="A32" s="507"/>
      <c r="B32" s="180" t="s">
        <v>38</v>
      </c>
      <c r="C32" s="227"/>
      <c r="D32" s="181">
        <f>'NEW Rates'!C21</f>
        <v>88.600000000000009</v>
      </c>
      <c r="E32" s="181"/>
      <c r="F32" s="181">
        <f>'NEW Rates'!D21</f>
        <v>110.39999999999999</v>
      </c>
      <c r="G32" s="181"/>
      <c r="H32" s="181">
        <f>'NEW Rates'!E21</f>
        <v>125.6</v>
      </c>
      <c r="I32" s="181"/>
      <c r="J32" s="181">
        <f>'NEW Rates'!F21</f>
        <v>134.70000000000005</v>
      </c>
      <c r="K32" s="181"/>
      <c r="L32" s="181">
        <f>'NEW Rates'!G21</f>
        <v>184.89999999999998</v>
      </c>
      <c r="M32" s="181"/>
      <c r="N32" s="181">
        <f>'NEW Rates'!H21</f>
        <v>186.40000000000003</v>
      </c>
      <c r="O32" s="181"/>
      <c r="P32" s="181">
        <f>'NEW Rates'!I21</f>
        <v>226.35000000000002</v>
      </c>
      <c r="Q32" s="181"/>
      <c r="R32" s="181">
        <f>'NEW Rates'!J21</f>
        <v>252.75000000000009</v>
      </c>
      <c r="S32" s="181"/>
      <c r="T32" s="181">
        <f>'NEW Rates'!K21</f>
        <v>291.35000000000002</v>
      </c>
      <c r="U32" s="181"/>
      <c r="V32" s="229"/>
      <c r="W32" s="184"/>
      <c r="Y32"/>
      <c r="Z32" s="3"/>
      <c r="AA32" s="3"/>
      <c r="AB32" s="5"/>
      <c r="AC32" s="5"/>
      <c r="AD32" s="5"/>
      <c r="AE32" s="5"/>
      <c r="AF32" s="5"/>
      <c r="AG32" s="5"/>
      <c r="AH32" s="5"/>
      <c r="AI32" s="5"/>
      <c r="AJ32" s="3"/>
      <c r="AK32" s="3"/>
      <c r="AL32" s="3"/>
      <c r="AM32" s="3"/>
    </row>
    <row r="33" spans="1:39" ht="11.1" customHeight="1">
      <c r="A33" s="507"/>
      <c r="B33" s="183" t="s">
        <v>39</v>
      </c>
      <c r="C33" s="227"/>
      <c r="D33" s="182">
        <f>'NEW Rates'!C22</f>
        <v>93.300000000000011</v>
      </c>
      <c r="E33" s="182"/>
      <c r="F33" s="182">
        <f>'NEW Rates'!D22</f>
        <v>117.24999999999999</v>
      </c>
      <c r="G33" s="182"/>
      <c r="H33" s="182">
        <f>'NEW Rates'!E22</f>
        <v>133.1</v>
      </c>
      <c r="I33" s="182"/>
      <c r="J33" s="182">
        <f>'NEW Rates'!F22</f>
        <v>141.20000000000005</v>
      </c>
      <c r="K33" s="182"/>
      <c r="L33" s="182">
        <f>'NEW Rates'!G22</f>
        <v>197.49999999999997</v>
      </c>
      <c r="M33" s="182"/>
      <c r="N33" s="182">
        <f>'NEW Rates'!H22</f>
        <v>199.40000000000003</v>
      </c>
      <c r="O33" s="182"/>
      <c r="P33" s="182">
        <f>'NEW Rates'!I22</f>
        <v>241.50000000000003</v>
      </c>
      <c r="Q33" s="182"/>
      <c r="R33" s="182">
        <f>'NEW Rates'!J22</f>
        <v>269.55000000000007</v>
      </c>
      <c r="S33" s="182"/>
      <c r="T33" s="182">
        <f>'NEW Rates'!K22</f>
        <v>312.65000000000003</v>
      </c>
      <c r="U33" s="181"/>
      <c r="V33" s="229"/>
      <c r="W33" s="184"/>
      <c r="Y33"/>
      <c r="Z33" s="3"/>
      <c r="AA33" s="3"/>
      <c r="AB33" s="5"/>
      <c r="AC33" s="5"/>
      <c r="AD33" s="5"/>
      <c r="AE33" s="5"/>
      <c r="AF33" s="5"/>
      <c r="AG33" s="5"/>
      <c r="AH33" s="5"/>
      <c r="AI33" s="5"/>
      <c r="AJ33" s="3"/>
      <c r="AK33" s="3"/>
      <c r="AL33" s="3"/>
      <c r="AM33" s="3"/>
    </row>
    <row r="34" spans="1:39" ht="11.1" customHeight="1">
      <c r="A34" s="507"/>
      <c r="B34" s="180" t="s">
        <v>40</v>
      </c>
      <c r="C34" s="227"/>
      <c r="D34" s="181">
        <f>'NEW Rates'!C23</f>
        <v>98.050000000000011</v>
      </c>
      <c r="E34" s="181"/>
      <c r="F34" s="181">
        <f>'NEW Rates'!D23</f>
        <v>124.19999999999999</v>
      </c>
      <c r="G34" s="181"/>
      <c r="H34" s="181">
        <f>'NEW Rates'!E23</f>
        <v>141.6</v>
      </c>
      <c r="I34" s="181"/>
      <c r="J34" s="181">
        <f>'NEW Rates'!F23</f>
        <v>152.50000000000006</v>
      </c>
      <c r="K34" s="181"/>
      <c r="L34" s="181">
        <f>'NEW Rates'!G23</f>
        <v>211.39999999999998</v>
      </c>
      <c r="M34" s="181"/>
      <c r="N34" s="181">
        <f>'NEW Rates'!H23</f>
        <v>214.15000000000003</v>
      </c>
      <c r="O34" s="181"/>
      <c r="P34" s="181">
        <f>'NEW Rates'!I23</f>
        <v>260.60000000000002</v>
      </c>
      <c r="Q34" s="181"/>
      <c r="R34" s="181">
        <f>'NEW Rates'!J23</f>
        <v>295.55000000000007</v>
      </c>
      <c r="S34" s="181"/>
      <c r="T34" s="181">
        <f>'NEW Rates'!K23</f>
        <v>343.85</v>
      </c>
      <c r="U34" s="181"/>
      <c r="V34" s="229"/>
      <c r="W34" s="184"/>
      <c r="Y34"/>
      <c r="Z34" s="3"/>
      <c r="AA34" s="3"/>
      <c r="AB34" s="5"/>
      <c r="AC34" s="5"/>
      <c r="AD34" s="5"/>
      <c r="AE34" s="5"/>
      <c r="AF34" s="5"/>
      <c r="AG34" s="5"/>
      <c r="AH34" s="5"/>
      <c r="AI34" s="5"/>
      <c r="AJ34" s="3"/>
      <c r="AK34" s="3"/>
      <c r="AL34" s="3"/>
      <c r="AM34" s="3"/>
    </row>
    <row r="35" spans="1:39" ht="11.1" customHeight="1">
      <c r="A35" s="507"/>
      <c r="B35" s="183" t="s">
        <v>41</v>
      </c>
      <c r="C35" s="227"/>
      <c r="D35" s="182">
        <f>'NEW Rates'!C24</f>
        <v>102.80000000000001</v>
      </c>
      <c r="E35" s="182"/>
      <c r="F35" s="182">
        <f>'NEW Rates'!D24</f>
        <v>131.14999999999998</v>
      </c>
      <c r="G35" s="182"/>
      <c r="H35" s="182">
        <f>'NEW Rates'!E24</f>
        <v>150.1</v>
      </c>
      <c r="I35" s="182"/>
      <c r="J35" s="182">
        <f>'NEW Rates'!F24</f>
        <v>163.80000000000007</v>
      </c>
      <c r="K35" s="182"/>
      <c r="L35" s="182">
        <f>'NEW Rates'!G24</f>
        <v>225.29999999999998</v>
      </c>
      <c r="M35" s="182"/>
      <c r="N35" s="182">
        <f>'NEW Rates'!H24</f>
        <v>228.90000000000003</v>
      </c>
      <c r="O35" s="182"/>
      <c r="P35" s="182">
        <f>'NEW Rates'!I24</f>
        <v>279.70000000000005</v>
      </c>
      <c r="Q35" s="182"/>
      <c r="R35" s="182">
        <f>'NEW Rates'!J24</f>
        <v>321.55000000000007</v>
      </c>
      <c r="S35" s="182"/>
      <c r="T35" s="182">
        <f>'NEW Rates'!K24</f>
        <v>375.05</v>
      </c>
      <c r="U35" s="181"/>
      <c r="V35" s="229"/>
      <c r="W35" s="184"/>
      <c r="Y35"/>
      <c r="Z35" s="3"/>
      <c r="AA35" s="3"/>
      <c r="AB35" s="5"/>
      <c r="AC35" s="5"/>
      <c r="AD35" s="5"/>
      <c r="AE35" s="5"/>
      <c r="AF35" s="5"/>
      <c r="AG35" s="5"/>
      <c r="AH35" s="5"/>
      <c r="AI35" s="5"/>
      <c r="AJ35" s="3"/>
      <c r="AK35" s="3"/>
      <c r="AL35" s="3"/>
      <c r="AM35" s="3"/>
    </row>
    <row r="36" spans="1:39" ht="11.1" customHeight="1">
      <c r="A36" s="507"/>
      <c r="B36" s="180" t="s">
        <v>42</v>
      </c>
      <c r="C36" s="227"/>
      <c r="D36" s="181">
        <f>'NEW Rates'!C25</f>
        <v>107.55000000000001</v>
      </c>
      <c r="E36" s="181"/>
      <c r="F36" s="181">
        <f>'NEW Rates'!D25</f>
        <v>138.09999999999997</v>
      </c>
      <c r="G36" s="181"/>
      <c r="H36" s="181">
        <f>'NEW Rates'!E25</f>
        <v>158.6</v>
      </c>
      <c r="I36" s="181"/>
      <c r="J36" s="181">
        <f>'NEW Rates'!F25</f>
        <v>175.10000000000008</v>
      </c>
      <c r="K36" s="181"/>
      <c r="L36" s="181">
        <f>'NEW Rates'!G25</f>
        <v>239.2</v>
      </c>
      <c r="M36" s="181"/>
      <c r="N36" s="181">
        <f>'NEW Rates'!H25</f>
        <v>243.65000000000003</v>
      </c>
      <c r="O36" s="181"/>
      <c r="P36" s="181">
        <f>'NEW Rates'!I25</f>
        <v>298.80000000000007</v>
      </c>
      <c r="Q36" s="181"/>
      <c r="R36" s="181">
        <f>'NEW Rates'!J25</f>
        <v>347.55000000000007</v>
      </c>
      <c r="S36" s="181"/>
      <c r="T36" s="181">
        <f>'NEW Rates'!K25</f>
        <v>406.25</v>
      </c>
      <c r="U36" s="181"/>
      <c r="V36" s="229"/>
      <c r="W36" s="184"/>
      <c r="Y36"/>
      <c r="Z36" s="3"/>
      <c r="AA36" s="3"/>
      <c r="AB36" s="5"/>
      <c r="AC36" s="5"/>
      <c r="AD36" s="5"/>
      <c r="AE36" s="5"/>
      <c r="AF36" s="5"/>
      <c r="AG36" s="5"/>
      <c r="AH36" s="5"/>
      <c r="AI36" s="5"/>
      <c r="AJ36" s="3"/>
      <c r="AK36" s="3"/>
      <c r="AL36" s="3"/>
      <c r="AM36" s="3"/>
    </row>
    <row r="37" spans="1:39" ht="11.1" customHeight="1">
      <c r="A37" s="507"/>
      <c r="B37" s="183" t="s">
        <v>43</v>
      </c>
      <c r="C37" s="227"/>
      <c r="D37" s="182">
        <f>'NEW Rates'!C26</f>
        <v>112.30000000000001</v>
      </c>
      <c r="E37" s="182"/>
      <c r="F37" s="182">
        <f>'NEW Rates'!D26</f>
        <v>145.04999999999995</v>
      </c>
      <c r="G37" s="182"/>
      <c r="H37" s="182">
        <f>'NEW Rates'!E26</f>
        <v>167.1</v>
      </c>
      <c r="I37" s="182"/>
      <c r="J37" s="182">
        <f>'NEW Rates'!F26</f>
        <v>186.40000000000009</v>
      </c>
      <c r="K37" s="182"/>
      <c r="L37" s="182">
        <f>'NEW Rates'!G26</f>
        <v>253.1</v>
      </c>
      <c r="M37" s="182"/>
      <c r="N37" s="182">
        <f>'NEW Rates'!H26</f>
        <v>258.40000000000003</v>
      </c>
      <c r="O37" s="182"/>
      <c r="P37" s="182">
        <f>'NEW Rates'!I26</f>
        <v>317.90000000000009</v>
      </c>
      <c r="Q37" s="182"/>
      <c r="R37" s="182">
        <f>'NEW Rates'!J26</f>
        <v>373.55000000000007</v>
      </c>
      <c r="S37" s="182"/>
      <c r="T37" s="182">
        <f>'NEW Rates'!K26</f>
        <v>437.45</v>
      </c>
      <c r="U37" s="181"/>
      <c r="V37" s="228"/>
      <c r="W37" s="184"/>
      <c r="Z37" s="3"/>
      <c r="AA37" s="3"/>
      <c r="AB37" s="5"/>
      <c r="AC37" s="5"/>
      <c r="AD37" s="5"/>
      <c r="AE37" s="5"/>
      <c r="AF37" s="5"/>
      <c r="AG37" s="5"/>
      <c r="AH37" s="5"/>
      <c r="AI37" s="5"/>
      <c r="AJ37" s="3"/>
      <c r="AK37" s="3"/>
      <c r="AL37" s="3"/>
      <c r="AM37" s="3"/>
    </row>
    <row r="38" spans="1:39" ht="11.1" customHeight="1">
      <c r="A38" s="507"/>
      <c r="B38" s="180" t="s">
        <v>44</v>
      </c>
      <c r="C38" s="227"/>
      <c r="D38" s="181">
        <f>'NEW Rates'!C27</f>
        <v>117.05000000000001</v>
      </c>
      <c r="E38" s="181"/>
      <c r="F38" s="181">
        <f>'NEW Rates'!D27</f>
        <v>151.99999999999994</v>
      </c>
      <c r="G38" s="181"/>
      <c r="H38" s="181">
        <f>'NEW Rates'!E27</f>
        <v>175.6</v>
      </c>
      <c r="I38" s="181"/>
      <c r="J38" s="181">
        <f>'NEW Rates'!F27</f>
        <v>197.7000000000001</v>
      </c>
      <c r="K38" s="181"/>
      <c r="L38" s="181">
        <f>'NEW Rates'!G27</f>
        <v>267</v>
      </c>
      <c r="M38" s="181"/>
      <c r="N38" s="181">
        <f>'NEW Rates'!H27</f>
        <v>273.15000000000003</v>
      </c>
      <c r="O38" s="181"/>
      <c r="P38" s="181">
        <f>'NEW Rates'!I27</f>
        <v>337.00000000000011</v>
      </c>
      <c r="Q38" s="181"/>
      <c r="R38" s="181">
        <f>'NEW Rates'!J27</f>
        <v>399.55000000000007</v>
      </c>
      <c r="S38" s="181"/>
      <c r="T38" s="181">
        <f>'NEW Rates'!K27</f>
        <v>468.65</v>
      </c>
      <c r="U38" s="181"/>
      <c r="V38" s="229"/>
      <c r="W38" s="184"/>
      <c r="Z38" s="3"/>
      <c r="AA38" s="3"/>
      <c r="AB38" s="5"/>
      <c r="AC38" s="5"/>
      <c r="AD38" s="5"/>
      <c r="AE38" s="5"/>
      <c r="AF38" s="5"/>
      <c r="AG38" s="5"/>
      <c r="AH38" s="5"/>
      <c r="AI38" s="5"/>
      <c r="AJ38" s="3"/>
      <c r="AK38" s="3"/>
      <c r="AL38" s="3"/>
      <c r="AM38" s="3"/>
    </row>
    <row r="39" spans="1:39" ht="11.1" customHeight="1">
      <c r="A39" s="507"/>
      <c r="B39" s="183" t="s">
        <v>45</v>
      </c>
      <c r="C39" s="227"/>
      <c r="D39" s="182">
        <f>'NEW Rates'!C28</f>
        <v>121.80000000000001</v>
      </c>
      <c r="E39" s="182"/>
      <c r="F39" s="182">
        <f>'NEW Rates'!D28</f>
        <v>158.94999999999993</v>
      </c>
      <c r="G39" s="182"/>
      <c r="H39" s="182">
        <f>'NEW Rates'!E28</f>
        <v>184.1</v>
      </c>
      <c r="I39" s="182"/>
      <c r="J39" s="182">
        <f>'NEW Rates'!F28</f>
        <v>209.00000000000011</v>
      </c>
      <c r="K39" s="182"/>
      <c r="L39" s="182">
        <f>'NEW Rates'!G28</f>
        <v>280.89999999999998</v>
      </c>
      <c r="M39" s="182"/>
      <c r="N39" s="182">
        <f>'NEW Rates'!H28</f>
        <v>287.90000000000003</v>
      </c>
      <c r="O39" s="182"/>
      <c r="P39" s="182">
        <f>'NEW Rates'!I28</f>
        <v>356.10000000000014</v>
      </c>
      <c r="Q39" s="182"/>
      <c r="R39" s="182">
        <f>'NEW Rates'!J28</f>
        <v>425.55000000000007</v>
      </c>
      <c r="S39" s="182"/>
      <c r="T39" s="182">
        <f>'NEW Rates'!K28</f>
        <v>499.84999999999997</v>
      </c>
      <c r="U39" s="181"/>
      <c r="V39" s="229"/>
      <c r="W39" s="184"/>
      <c r="AB39" s="4"/>
      <c r="AC39" s="4"/>
      <c r="AD39" s="4"/>
      <c r="AE39" s="4"/>
      <c r="AF39" s="4"/>
      <c r="AG39" s="4"/>
      <c r="AH39" s="4"/>
      <c r="AI39" s="4"/>
    </row>
    <row r="40" spans="1:39" ht="11.1" customHeight="1">
      <c r="A40" s="507"/>
      <c r="B40" s="180" t="s">
        <v>46</v>
      </c>
      <c r="C40" s="227"/>
      <c r="D40" s="181">
        <f>'NEW Rates'!C29</f>
        <v>126.55000000000001</v>
      </c>
      <c r="E40" s="181"/>
      <c r="F40" s="181">
        <f>'NEW Rates'!D29</f>
        <v>165.89999999999992</v>
      </c>
      <c r="G40" s="181"/>
      <c r="H40" s="181">
        <f>'NEW Rates'!E29</f>
        <v>192.6</v>
      </c>
      <c r="I40" s="181"/>
      <c r="J40" s="181">
        <f>'NEW Rates'!F29</f>
        <v>220.30000000000013</v>
      </c>
      <c r="K40" s="181"/>
      <c r="L40" s="181">
        <f>'NEW Rates'!G29</f>
        <v>294.79999999999995</v>
      </c>
      <c r="M40" s="181"/>
      <c r="N40" s="181">
        <f>'NEW Rates'!H29</f>
        <v>302.65000000000003</v>
      </c>
      <c r="O40" s="181"/>
      <c r="P40" s="181">
        <f>'NEW Rates'!I29</f>
        <v>375.20000000000016</v>
      </c>
      <c r="Q40" s="181"/>
      <c r="R40" s="181">
        <f>'NEW Rates'!J29</f>
        <v>451.55000000000007</v>
      </c>
      <c r="S40" s="181"/>
      <c r="T40" s="181">
        <f>'NEW Rates'!K29</f>
        <v>531.04999999999995</v>
      </c>
      <c r="U40" s="181"/>
      <c r="V40" s="229"/>
      <c r="W40" s="184"/>
      <c r="AB40" s="4"/>
      <c r="AC40" s="4"/>
      <c r="AD40" s="4"/>
      <c r="AE40" s="4"/>
      <c r="AF40" s="4"/>
      <c r="AG40" s="4"/>
      <c r="AH40" s="4"/>
      <c r="AI40" s="4"/>
    </row>
    <row r="41" spans="1:39" ht="11.1" customHeight="1">
      <c r="A41" s="507"/>
      <c r="B41" s="183" t="s">
        <v>47</v>
      </c>
      <c r="C41" s="227"/>
      <c r="D41" s="182">
        <f>'NEW Rates'!C30</f>
        <v>131.30000000000001</v>
      </c>
      <c r="E41" s="182"/>
      <c r="F41" s="182">
        <f>'NEW Rates'!D30</f>
        <v>172.84999999999991</v>
      </c>
      <c r="G41" s="182"/>
      <c r="H41" s="182">
        <f>'NEW Rates'!E30</f>
        <v>201.1</v>
      </c>
      <c r="I41" s="182"/>
      <c r="J41" s="182">
        <f>'NEW Rates'!F30</f>
        <v>231.60000000000014</v>
      </c>
      <c r="K41" s="182"/>
      <c r="L41" s="182">
        <f>'NEW Rates'!G30</f>
        <v>308.69999999999993</v>
      </c>
      <c r="M41" s="182"/>
      <c r="N41" s="182">
        <f>'NEW Rates'!H30</f>
        <v>317.40000000000003</v>
      </c>
      <c r="O41" s="182"/>
      <c r="P41" s="182">
        <f>'NEW Rates'!I30</f>
        <v>394.30000000000018</v>
      </c>
      <c r="Q41" s="182"/>
      <c r="R41" s="182">
        <f>'NEW Rates'!J30</f>
        <v>477.55000000000007</v>
      </c>
      <c r="S41" s="182"/>
      <c r="T41" s="182">
        <f>'NEW Rates'!K30</f>
        <v>562.25</v>
      </c>
      <c r="U41" s="181"/>
      <c r="V41" s="229"/>
      <c r="W41" s="184"/>
      <c r="AB41" s="4"/>
      <c r="AC41" s="4"/>
      <c r="AD41" s="4"/>
      <c r="AE41" s="4"/>
      <c r="AF41" s="4"/>
      <c r="AG41" s="4"/>
      <c r="AH41" s="4"/>
      <c r="AI41" s="4"/>
    </row>
    <row r="42" spans="1:39" ht="11.1" customHeight="1">
      <c r="A42" s="507"/>
      <c r="B42" s="180" t="s">
        <v>48</v>
      </c>
      <c r="C42" s="227"/>
      <c r="D42" s="181">
        <f>'NEW Rates'!C31</f>
        <v>136.05000000000001</v>
      </c>
      <c r="E42" s="181"/>
      <c r="F42" s="181">
        <f>'NEW Rates'!D31</f>
        <v>179.7999999999999</v>
      </c>
      <c r="G42" s="181"/>
      <c r="H42" s="181">
        <f>'NEW Rates'!E31</f>
        <v>209.6</v>
      </c>
      <c r="I42" s="181"/>
      <c r="J42" s="181">
        <f>'NEW Rates'!F31</f>
        <v>242.90000000000015</v>
      </c>
      <c r="K42" s="181"/>
      <c r="L42" s="181">
        <f>'NEW Rates'!G31</f>
        <v>322.59999999999991</v>
      </c>
      <c r="M42" s="181"/>
      <c r="N42" s="181">
        <f>'NEW Rates'!H31</f>
        <v>332.15000000000003</v>
      </c>
      <c r="O42" s="181"/>
      <c r="P42" s="181">
        <f>'NEW Rates'!I31</f>
        <v>413.4000000000002</v>
      </c>
      <c r="Q42" s="181"/>
      <c r="R42" s="181">
        <f>'NEW Rates'!J31</f>
        <v>503.55000000000007</v>
      </c>
      <c r="S42" s="181"/>
      <c r="T42" s="181">
        <f>'NEW Rates'!K31</f>
        <v>593.45000000000005</v>
      </c>
      <c r="U42" s="181"/>
      <c r="V42" s="228"/>
      <c r="W42" s="184"/>
      <c r="AB42" s="4"/>
      <c r="AC42" s="4"/>
      <c r="AD42" s="4"/>
      <c r="AE42" s="4"/>
      <c r="AF42" s="4"/>
      <c r="AG42" s="4"/>
      <c r="AH42" s="4"/>
      <c r="AI42" s="4"/>
    </row>
    <row r="43" spans="1:39" ht="11.1" customHeight="1">
      <c r="A43" s="507"/>
      <c r="B43" s="183" t="s">
        <v>49</v>
      </c>
      <c r="C43" s="227"/>
      <c r="D43" s="182">
        <f>'NEW Rates'!C32</f>
        <v>140.80000000000001</v>
      </c>
      <c r="E43" s="182"/>
      <c r="F43" s="182">
        <f>'NEW Rates'!D32</f>
        <v>186.74999999999989</v>
      </c>
      <c r="G43" s="182"/>
      <c r="H43" s="182">
        <f>'NEW Rates'!E32</f>
        <v>218.1</v>
      </c>
      <c r="I43" s="182"/>
      <c r="J43" s="182">
        <f>'NEW Rates'!F32</f>
        <v>254.20000000000016</v>
      </c>
      <c r="K43" s="182"/>
      <c r="L43" s="182">
        <f>'NEW Rates'!G32</f>
        <v>336.49999999999989</v>
      </c>
      <c r="M43" s="182"/>
      <c r="N43" s="182">
        <f>'NEW Rates'!H32</f>
        <v>346.90000000000003</v>
      </c>
      <c r="O43" s="182"/>
      <c r="P43" s="182">
        <f>'NEW Rates'!I32</f>
        <v>432.50000000000023</v>
      </c>
      <c r="Q43" s="182"/>
      <c r="R43" s="182">
        <f>'NEW Rates'!J32</f>
        <v>529.55000000000007</v>
      </c>
      <c r="S43" s="182"/>
      <c r="T43" s="182">
        <f>'NEW Rates'!K32</f>
        <v>624.65000000000009</v>
      </c>
      <c r="U43" s="181"/>
      <c r="V43" s="229"/>
      <c r="W43" s="184"/>
      <c r="AB43" s="4"/>
      <c r="AC43" s="4"/>
      <c r="AD43" s="4"/>
      <c r="AE43" s="4"/>
      <c r="AF43" s="4"/>
      <c r="AG43" s="4"/>
      <c r="AH43" s="4"/>
      <c r="AI43" s="4"/>
    </row>
    <row r="44" spans="1:39" ht="11.1" customHeight="1">
      <c r="A44" s="507"/>
      <c r="B44" s="180" t="s">
        <v>50</v>
      </c>
      <c r="C44" s="227"/>
      <c r="D44" s="181">
        <f>'NEW Rates'!C33</f>
        <v>143.30000000000001</v>
      </c>
      <c r="E44" s="181"/>
      <c r="F44" s="181">
        <f>'NEW Rates'!D33</f>
        <v>190.44999999999987</v>
      </c>
      <c r="G44" s="181"/>
      <c r="H44" s="181">
        <f>'NEW Rates'!E33</f>
        <v>221.79999999999998</v>
      </c>
      <c r="I44" s="181"/>
      <c r="J44" s="181">
        <f>'NEW Rates'!F33</f>
        <v>261.20000000000016</v>
      </c>
      <c r="K44" s="181"/>
      <c r="L44" s="181">
        <f>'NEW Rates'!G33</f>
        <v>344.2999999999999</v>
      </c>
      <c r="M44" s="181"/>
      <c r="N44" s="181">
        <f>'NEW Rates'!H33</f>
        <v>355.70000000000005</v>
      </c>
      <c r="O44" s="181"/>
      <c r="P44" s="181">
        <f>'NEW Rates'!I33</f>
        <v>443.45000000000022</v>
      </c>
      <c r="Q44" s="181"/>
      <c r="R44" s="181">
        <f>'NEW Rates'!J33</f>
        <v>543.80000000000007</v>
      </c>
      <c r="S44" s="181"/>
      <c r="T44" s="181">
        <f>'NEW Rates'!K33</f>
        <v>641.85000000000014</v>
      </c>
      <c r="U44" s="181"/>
      <c r="V44" s="229"/>
      <c r="W44" s="184"/>
      <c r="AB44" s="4"/>
      <c r="AC44" s="4"/>
      <c r="AD44" s="4"/>
      <c r="AE44" s="4"/>
      <c r="AF44" s="4"/>
      <c r="AG44" s="4"/>
      <c r="AH44" s="4"/>
      <c r="AI44" s="4"/>
    </row>
    <row r="45" spans="1:39" ht="11.1" customHeight="1">
      <c r="A45" s="507"/>
      <c r="B45" s="183" t="s">
        <v>51</v>
      </c>
      <c r="C45" s="227"/>
      <c r="D45" s="182">
        <f>'NEW Rates'!C34</f>
        <v>145.80000000000001</v>
      </c>
      <c r="E45" s="182"/>
      <c r="F45" s="182">
        <f>'NEW Rates'!D34</f>
        <v>194.14999999999986</v>
      </c>
      <c r="G45" s="182"/>
      <c r="H45" s="182">
        <f>'NEW Rates'!E34</f>
        <v>225.49999999999997</v>
      </c>
      <c r="I45" s="182"/>
      <c r="J45" s="182">
        <f>'NEW Rates'!F34</f>
        <v>268.20000000000016</v>
      </c>
      <c r="K45" s="182"/>
      <c r="L45" s="182">
        <f>'NEW Rates'!G34</f>
        <v>352.09999999999991</v>
      </c>
      <c r="M45" s="182"/>
      <c r="N45" s="182">
        <f>'NEW Rates'!H34</f>
        <v>364.50000000000006</v>
      </c>
      <c r="O45" s="182"/>
      <c r="P45" s="182">
        <f>'NEW Rates'!I34</f>
        <v>454.4000000000002</v>
      </c>
      <c r="Q45" s="182"/>
      <c r="R45" s="182">
        <f>'NEW Rates'!J34</f>
        <v>558.05000000000007</v>
      </c>
      <c r="S45" s="182"/>
      <c r="T45" s="182">
        <f>'NEW Rates'!K34</f>
        <v>659.05000000000018</v>
      </c>
      <c r="U45" s="181"/>
      <c r="V45" s="229"/>
      <c r="W45" s="184"/>
      <c r="AB45" s="4"/>
      <c r="AC45" s="4"/>
      <c r="AD45" s="4"/>
      <c r="AE45" s="4"/>
      <c r="AF45" s="4"/>
      <c r="AG45" s="4"/>
      <c r="AH45" s="4"/>
      <c r="AI45" s="4"/>
    </row>
    <row r="46" spans="1:39" ht="11.1" customHeight="1">
      <c r="A46" s="507"/>
      <c r="B46" s="180" t="s">
        <v>52</v>
      </c>
      <c r="C46" s="227"/>
      <c r="D46" s="181">
        <f>'NEW Rates'!C35</f>
        <v>148.30000000000001</v>
      </c>
      <c r="E46" s="181"/>
      <c r="F46" s="181">
        <f>'NEW Rates'!D35</f>
        <v>197.84999999999985</v>
      </c>
      <c r="G46" s="181"/>
      <c r="H46" s="181">
        <f>'NEW Rates'!E35</f>
        <v>229.19999999999996</v>
      </c>
      <c r="I46" s="181"/>
      <c r="J46" s="181">
        <f>'NEW Rates'!F35</f>
        <v>275.20000000000016</v>
      </c>
      <c r="K46" s="181"/>
      <c r="L46" s="181">
        <f>'NEW Rates'!G35</f>
        <v>359.89999999999992</v>
      </c>
      <c r="M46" s="181"/>
      <c r="N46" s="181">
        <f>'NEW Rates'!H35</f>
        <v>373.30000000000007</v>
      </c>
      <c r="O46" s="181"/>
      <c r="P46" s="181">
        <f>'NEW Rates'!I35</f>
        <v>465.35000000000019</v>
      </c>
      <c r="Q46" s="181"/>
      <c r="R46" s="181">
        <f>'NEW Rates'!J35</f>
        <v>572.30000000000007</v>
      </c>
      <c r="S46" s="181"/>
      <c r="T46" s="181">
        <f>'NEW Rates'!K35</f>
        <v>676.25000000000023</v>
      </c>
      <c r="U46" s="181"/>
      <c r="V46" s="228"/>
      <c r="W46" s="184"/>
      <c r="AB46" s="4"/>
      <c r="AC46" s="4"/>
      <c r="AD46" s="4"/>
      <c r="AE46" s="4"/>
      <c r="AF46" s="4"/>
      <c r="AG46" s="4"/>
      <c r="AH46" s="4"/>
      <c r="AI46" s="4"/>
    </row>
    <row r="47" spans="1:39" ht="11.1" customHeight="1">
      <c r="A47" s="507"/>
      <c r="B47" s="183" t="s">
        <v>53</v>
      </c>
      <c r="C47" s="227"/>
      <c r="D47" s="182">
        <f>'NEW Rates'!C36</f>
        <v>150.80000000000001</v>
      </c>
      <c r="E47" s="182"/>
      <c r="F47" s="182">
        <f>'NEW Rates'!D36</f>
        <v>201.54999999999984</v>
      </c>
      <c r="G47" s="182"/>
      <c r="H47" s="182">
        <f>'NEW Rates'!E36</f>
        <v>232.89999999999995</v>
      </c>
      <c r="I47" s="182"/>
      <c r="J47" s="182">
        <f>'NEW Rates'!F36</f>
        <v>282.20000000000016</v>
      </c>
      <c r="K47" s="182"/>
      <c r="L47" s="182">
        <f>'NEW Rates'!G36</f>
        <v>367.69999999999993</v>
      </c>
      <c r="M47" s="182"/>
      <c r="N47" s="182">
        <f>'NEW Rates'!H36</f>
        <v>382.10000000000008</v>
      </c>
      <c r="O47" s="182"/>
      <c r="P47" s="182">
        <f>'NEW Rates'!I36</f>
        <v>476.30000000000018</v>
      </c>
      <c r="Q47" s="182"/>
      <c r="R47" s="182">
        <f>'NEW Rates'!J36</f>
        <v>586.55000000000007</v>
      </c>
      <c r="S47" s="182"/>
      <c r="T47" s="182">
        <f>'NEW Rates'!K36</f>
        <v>693.45000000000027</v>
      </c>
      <c r="U47" s="181"/>
      <c r="V47" s="228"/>
      <c r="W47" s="184"/>
      <c r="AB47" s="4"/>
      <c r="AC47" s="4"/>
      <c r="AD47" s="4"/>
      <c r="AE47" s="4"/>
      <c r="AF47" s="4"/>
      <c r="AG47" s="4"/>
      <c r="AH47" s="4"/>
      <c r="AI47" s="4"/>
    </row>
    <row r="48" spans="1:39" ht="11.1" customHeight="1">
      <c r="A48" s="507"/>
      <c r="B48" s="180" t="s">
        <v>54</v>
      </c>
      <c r="C48" s="227"/>
      <c r="D48" s="181">
        <f>'NEW Rates'!C37</f>
        <v>153.30000000000001</v>
      </c>
      <c r="E48" s="181"/>
      <c r="F48" s="181">
        <f>'NEW Rates'!D37</f>
        <v>205.24999999999983</v>
      </c>
      <c r="G48" s="181"/>
      <c r="H48" s="181">
        <f>'NEW Rates'!E37</f>
        <v>236.59999999999994</v>
      </c>
      <c r="I48" s="181"/>
      <c r="J48" s="181">
        <f>'NEW Rates'!F37</f>
        <v>289.20000000000016</v>
      </c>
      <c r="K48" s="181"/>
      <c r="L48" s="181">
        <f>'NEW Rates'!G37</f>
        <v>375.49999999999994</v>
      </c>
      <c r="M48" s="181"/>
      <c r="N48" s="181">
        <f>'NEW Rates'!H37</f>
        <v>390.90000000000009</v>
      </c>
      <c r="O48" s="181"/>
      <c r="P48" s="181">
        <f>'NEW Rates'!I37</f>
        <v>487.25000000000017</v>
      </c>
      <c r="Q48" s="181"/>
      <c r="R48" s="181">
        <f>'NEW Rates'!J37</f>
        <v>600.80000000000007</v>
      </c>
      <c r="S48" s="181"/>
      <c r="T48" s="181">
        <f>'NEW Rates'!K37</f>
        <v>710.65000000000032</v>
      </c>
      <c r="U48" s="181"/>
      <c r="V48" s="229"/>
      <c r="W48" s="184"/>
      <c r="AB48" s="4"/>
      <c r="AC48" s="4"/>
      <c r="AD48" s="4"/>
      <c r="AE48" s="4"/>
      <c r="AF48" s="4"/>
      <c r="AG48" s="4"/>
      <c r="AH48" s="4"/>
      <c r="AI48" s="4"/>
    </row>
    <row r="49" spans="1:42" ht="11.1" customHeight="1">
      <c r="A49" s="507"/>
      <c r="B49" s="183" t="s">
        <v>55</v>
      </c>
      <c r="C49" s="227"/>
      <c r="D49" s="182">
        <f>'NEW Rates'!C38</f>
        <v>155.80000000000001</v>
      </c>
      <c r="E49" s="182"/>
      <c r="F49" s="182">
        <f>'NEW Rates'!D38</f>
        <v>208.94999999999982</v>
      </c>
      <c r="G49" s="182"/>
      <c r="H49" s="182">
        <f>'NEW Rates'!E38</f>
        <v>240.29999999999993</v>
      </c>
      <c r="I49" s="182"/>
      <c r="J49" s="182">
        <f>'NEW Rates'!F38</f>
        <v>296.20000000000016</v>
      </c>
      <c r="K49" s="182"/>
      <c r="L49" s="182">
        <f>'NEW Rates'!G38</f>
        <v>383.29999999999995</v>
      </c>
      <c r="M49" s="182"/>
      <c r="N49" s="182">
        <f>'NEW Rates'!H38</f>
        <v>399.7000000000001</v>
      </c>
      <c r="O49" s="182"/>
      <c r="P49" s="182">
        <f>'NEW Rates'!I38</f>
        <v>498.20000000000016</v>
      </c>
      <c r="Q49" s="182"/>
      <c r="R49" s="182">
        <f>'NEW Rates'!J38</f>
        <v>615.05000000000007</v>
      </c>
      <c r="S49" s="182"/>
      <c r="T49" s="182">
        <f>'NEW Rates'!K38</f>
        <v>727.85000000000036</v>
      </c>
      <c r="U49" s="181"/>
      <c r="V49" s="229"/>
      <c r="W49" s="184"/>
      <c r="AB49" s="4"/>
      <c r="AC49" s="4"/>
      <c r="AD49" s="4"/>
      <c r="AE49" s="4"/>
      <c r="AF49" s="4"/>
      <c r="AG49" s="4"/>
      <c r="AH49" s="4"/>
      <c r="AI49" s="4"/>
    </row>
    <row r="50" spans="1:42" ht="11.1" customHeight="1">
      <c r="A50" s="507"/>
      <c r="B50" s="180" t="s">
        <v>56</v>
      </c>
      <c r="C50" s="227"/>
      <c r="D50" s="181">
        <f>'NEW Rates'!C39</f>
        <v>158.30000000000001</v>
      </c>
      <c r="E50" s="181"/>
      <c r="F50" s="181">
        <f>'NEW Rates'!D39</f>
        <v>212.64999999999981</v>
      </c>
      <c r="G50" s="181"/>
      <c r="H50" s="181">
        <f>'NEW Rates'!E39</f>
        <v>243.99999999999991</v>
      </c>
      <c r="I50" s="181"/>
      <c r="J50" s="181">
        <f>'NEW Rates'!F39</f>
        <v>303.20000000000016</v>
      </c>
      <c r="K50" s="181"/>
      <c r="L50" s="181">
        <f>'NEW Rates'!G39</f>
        <v>391.09999999999997</v>
      </c>
      <c r="M50" s="181"/>
      <c r="N50" s="181">
        <f>'NEW Rates'!H39</f>
        <v>408.50000000000011</v>
      </c>
      <c r="O50" s="181"/>
      <c r="P50" s="181">
        <f>'NEW Rates'!I39</f>
        <v>509.15000000000015</v>
      </c>
      <c r="Q50" s="181"/>
      <c r="R50" s="181">
        <f>'NEW Rates'!J39</f>
        <v>629.30000000000007</v>
      </c>
      <c r="S50" s="181"/>
      <c r="T50" s="181">
        <f>'NEW Rates'!K39</f>
        <v>745.05000000000041</v>
      </c>
      <c r="U50" s="181"/>
      <c r="V50" s="228"/>
      <c r="W50" s="184"/>
      <c r="AB50" s="4"/>
      <c r="AC50" s="4"/>
      <c r="AD50" s="4"/>
      <c r="AE50" s="4"/>
      <c r="AF50" s="4"/>
      <c r="AG50" s="4"/>
      <c r="AH50" s="4"/>
      <c r="AI50" s="4"/>
      <c r="AP50" s="10"/>
    </row>
    <row r="51" spans="1:42" ht="11.1" customHeight="1">
      <c r="A51" s="507"/>
      <c r="B51" s="183" t="s">
        <v>57</v>
      </c>
      <c r="C51" s="227"/>
      <c r="D51" s="182">
        <f>'NEW Rates'!C40</f>
        <v>160.80000000000001</v>
      </c>
      <c r="E51" s="182"/>
      <c r="F51" s="182">
        <f>'NEW Rates'!D40</f>
        <v>216.3499999999998</v>
      </c>
      <c r="G51" s="182"/>
      <c r="H51" s="182">
        <f>'NEW Rates'!E40</f>
        <v>247.6999999999999</v>
      </c>
      <c r="I51" s="182"/>
      <c r="J51" s="182">
        <f>'NEW Rates'!F40</f>
        <v>310.20000000000016</v>
      </c>
      <c r="K51" s="182"/>
      <c r="L51" s="182">
        <f>'NEW Rates'!G40</f>
        <v>398.9</v>
      </c>
      <c r="M51" s="182"/>
      <c r="N51" s="182">
        <f>'NEW Rates'!H40</f>
        <v>417.30000000000013</v>
      </c>
      <c r="O51" s="182"/>
      <c r="P51" s="182">
        <f>'NEW Rates'!I40</f>
        <v>520.10000000000014</v>
      </c>
      <c r="Q51" s="182"/>
      <c r="R51" s="182">
        <f>'NEW Rates'!J40</f>
        <v>643.55000000000007</v>
      </c>
      <c r="S51" s="182"/>
      <c r="T51" s="182">
        <f>'NEW Rates'!K40</f>
        <v>762.25000000000045</v>
      </c>
      <c r="U51" s="181"/>
      <c r="V51" s="228"/>
      <c r="W51" s="184"/>
      <c r="AB51" s="4"/>
      <c r="AC51" s="4"/>
      <c r="AD51" s="4"/>
      <c r="AE51" s="4"/>
      <c r="AF51" s="4"/>
      <c r="AG51" s="4"/>
      <c r="AH51" s="4"/>
      <c r="AI51" s="4"/>
      <c r="AP51" s="10"/>
    </row>
    <row r="52" spans="1:42" ht="11.1" customHeight="1">
      <c r="A52" s="507"/>
      <c r="B52" s="180" t="s">
        <v>474</v>
      </c>
      <c r="C52" s="227"/>
      <c r="D52" s="181">
        <f>'NEW Rates'!C41</f>
        <v>163.30000000000001</v>
      </c>
      <c r="E52" s="181"/>
      <c r="F52" s="181">
        <f>'NEW Rates'!D41</f>
        <v>220.04999999999978</v>
      </c>
      <c r="G52" s="181"/>
      <c r="H52" s="181">
        <f>'NEW Rates'!E41</f>
        <v>251.39999999999989</v>
      </c>
      <c r="I52" s="181"/>
      <c r="J52" s="181">
        <f>'NEW Rates'!F41</f>
        <v>317.20000000000016</v>
      </c>
      <c r="K52" s="181"/>
      <c r="L52" s="181">
        <f>'NEW Rates'!G41</f>
        <v>406.7</v>
      </c>
      <c r="M52" s="181"/>
      <c r="N52" s="181">
        <f>'NEW Rates'!H41</f>
        <v>426.10000000000014</v>
      </c>
      <c r="O52" s="181"/>
      <c r="P52" s="181">
        <f>'NEW Rates'!I41</f>
        <v>531.05000000000018</v>
      </c>
      <c r="Q52" s="181"/>
      <c r="R52" s="181">
        <f>'NEW Rates'!J41</f>
        <v>657.80000000000007</v>
      </c>
      <c r="S52" s="181"/>
      <c r="T52" s="181">
        <f>'NEW Rates'!K41</f>
        <v>779.4500000000005</v>
      </c>
      <c r="U52" s="181"/>
      <c r="V52" s="228"/>
      <c r="W52" s="184"/>
      <c r="AB52" s="4"/>
      <c r="AC52" s="4"/>
      <c r="AD52" s="4"/>
      <c r="AE52" s="4"/>
      <c r="AF52" s="4"/>
      <c r="AG52" s="4"/>
      <c r="AH52" s="4"/>
      <c r="AI52" s="4"/>
      <c r="AP52" s="10"/>
    </row>
    <row r="53" spans="1:42" ht="11.1" customHeight="1">
      <c r="A53" s="507"/>
      <c r="B53" s="183" t="s">
        <v>58</v>
      </c>
      <c r="C53" s="227"/>
      <c r="D53" s="182">
        <f>'NEW Rates'!C42</f>
        <v>165.8</v>
      </c>
      <c r="E53" s="182"/>
      <c r="F53" s="182">
        <f>'NEW Rates'!D42</f>
        <v>223.74999999999977</v>
      </c>
      <c r="G53" s="182"/>
      <c r="H53" s="182">
        <f>'NEW Rates'!E42</f>
        <v>255.09999999999988</v>
      </c>
      <c r="I53" s="182"/>
      <c r="J53" s="182">
        <f>'NEW Rates'!F42</f>
        <v>324.20000000000016</v>
      </c>
      <c r="K53" s="182"/>
      <c r="L53" s="182">
        <f>'NEW Rates'!G42</f>
        <v>414.5</v>
      </c>
      <c r="M53" s="182"/>
      <c r="N53" s="182">
        <f>'NEW Rates'!H42</f>
        <v>434.90000000000015</v>
      </c>
      <c r="O53" s="182"/>
      <c r="P53" s="182">
        <f>'NEW Rates'!I42</f>
        <v>542.00000000000023</v>
      </c>
      <c r="Q53" s="182"/>
      <c r="R53" s="182">
        <f>'NEW Rates'!J42</f>
        <v>672.05000000000007</v>
      </c>
      <c r="S53" s="182"/>
      <c r="T53" s="182">
        <f>'NEW Rates'!K42</f>
        <v>796.65000000000055</v>
      </c>
      <c r="U53" s="181"/>
      <c r="V53" s="228"/>
      <c r="W53" s="184"/>
      <c r="AB53" s="4"/>
      <c r="AC53" s="4"/>
      <c r="AD53" s="4"/>
      <c r="AE53" s="4"/>
      <c r="AF53" s="4"/>
      <c r="AG53" s="4"/>
      <c r="AH53" s="4"/>
      <c r="AI53" s="4"/>
      <c r="AP53" s="10"/>
    </row>
    <row r="54" spans="1:42" ht="11.1" customHeight="1">
      <c r="A54" s="507" t="s">
        <v>537</v>
      </c>
      <c r="B54" s="180" t="s">
        <v>773</v>
      </c>
      <c r="C54" s="227"/>
      <c r="D54" s="181">
        <f>'NEW Rates'!C44</f>
        <v>2.6500000000000004</v>
      </c>
      <c r="E54" s="181"/>
      <c r="F54" s="181">
        <f>'NEW Rates'!D44</f>
        <v>5.3000000000000007</v>
      </c>
      <c r="G54" s="181"/>
      <c r="H54" s="181">
        <f>'NEW Rates'!E44</f>
        <v>5.5500000000000007</v>
      </c>
      <c r="I54" s="181"/>
      <c r="J54" s="181">
        <f>'NEW Rates'!F44</f>
        <v>8.4</v>
      </c>
      <c r="K54" s="181"/>
      <c r="L54" s="181">
        <f>'NEW Rates'!G44</f>
        <v>9.2000000000000011</v>
      </c>
      <c r="M54" s="181"/>
      <c r="N54" s="181">
        <f>'NEW Rates'!H44</f>
        <v>10.55</v>
      </c>
      <c r="O54" s="181"/>
      <c r="P54" s="181">
        <f>'NEW Rates'!I44</f>
        <v>13.25</v>
      </c>
      <c r="Q54" s="181"/>
      <c r="R54" s="181">
        <f>'NEW Rates'!J44</f>
        <v>17</v>
      </c>
      <c r="S54" s="181"/>
      <c r="T54" s="181">
        <f>'NEW Rates'!K44</f>
        <v>20.55</v>
      </c>
      <c r="U54" s="501" t="str">
        <f>'Rating Setup'!C7</f>
        <v>CHA2B</v>
      </c>
      <c r="V54" s="229"/>
      <c r="W54" s="184"/>
      <c r="AB54" s="4"/>
      <c r="AC54" s="4"/>
      <c r="AD54" s="4"/>
      <c r="AE54" s="4"/>
      <c r="AF54" s="4"/>
      <c r="AG54" s="4"/>
      <c r="AH54" s="4"/>
      <c r="AI54" s="4"/>
      <c r="AP54" s="10"/>
    </row>
    <row r="55" spans="1:42" ht="11.1" customHeight="1">
      <c r="A55" s="507"/>
      <c r="B55" s="183" t="s">
        <v>59</v>
      </c>
      <c r="C55" s="227"/>
      <c r="D55" s="182">
        <f>'NEW Rates'!C45</f>
        <v>271.8</v>
      </c>
      <c r="E55" s="182"/>
      <c r="F55" s="182">
        <f>'NEW Rates'!D45</f>
        <v>435.74999999999977</v>
      </c>
      <c r="G55" s="182"/>
      <c r="H55" s="182">
        <f>'NEW Rates'!E45</f>
        <v>477.09999999999991</v>
      </c>
      <c r="I55" s="182"/>
      <c r="J55" s="182">
        <f>'NEW Rates'!F45</f>
        <v>660.20000000000016</v>
      </c>
      <c r="K55" s="182"/>
      <c r="L55" s="182">
        <f>'NEW Rates'!G45</f>
        <v>782.5</v>
      </c>
      <c r="M55" s="182"/>
      <c r="N55" s="182">
        <f>'NEW Rates'!H45</f>
        <v>856.90000000000009</v>
      </c>
      <c r="O55" s="182"/>
      <c r="P55" s="182">
        <f>'NEW Rates'!I45</f>
        <v>1072.0000000000002</v>
      </c>
      <c r="Q55" s="182"/>
      <c r="R55" s="182">
        <f>'NEW Rates'!J45</f>
        <v>1352.0500000000002</v>
      </c>
      <c r="S55" s="182"/>
      <c r="T55" s="182">
        <f>'NEW Rates'!K45</f>
        <v>1618.6500000000005</v>
      </c>
      <c r="U55" s="501"/>
      <c r="V55" s="229"/>
      <c r="W55" s="184"/>
      <c r="AB55" s="4"/>
      <c r="AC55" s="4"/>
      <c r="AD55" s="4"/>
      <c r="AE55" s="4"/>
      <c r="AF55" s="4"/>
      <c r="AG55" s="4"/>
      <c r="AH55" s="4"/>
      <c r="AI55" s="4"/>
      <c r="AP55" s="10"/>
    </row>
    <row r="56" spans="1:42" ht="11.1" customHeight="1">
      <c r="A56" s="507"/>
      <c r="B56" s="180" t="s">
        <v>13</v>
      </c>
      <c r="C56" s="227"/>
      <c r="D56" s="181">
        <f>'NEW Rates'!C46</f>
        <v>3.5</v>
      </c>
      <c r="E56" s="181"/>
      <c r="F56" s="181">
        <f>'NEW Rates'!D46</f>
        <v>5.95</v>
      </c>
      <c r="G56" s="181"/>
      <c r="H56" s="181">
        <f>'NEW Rates'!E46</f>
        <v>6.5500000000000007</v>
      </c>
      <c r="I56" s="181"/>
      <c r="J56" s="181">
        <f>'NEW Rates'!F46</f>
        <v>9.2000000000000011</v>
      </c>
      <c r="K56" s="181"/>
      <c r="L56" s="181">
        <f>'NEW Rates'!G46</f>
        <v>11</v>
      </c>
      <c r="M56" s="181"/>
      <c r="N56" s="181">
        <f>'NEW Rates'!H46</f>
        <v>12</v>
      </c>
      <c r="O56" s="181"/>
      <c r="P56" s="181">
        <f>'NEW Rates'!I46</f>
        <v>15.05</v>
      </c>
      <c r="Q56" s="181"/>
      <c r="R56" s="181">
        <f>'NEW Rates'!J46</f>
        <v>19.100000000000001</v>
      </c>
      <c r="S56" s="181"/>
      <c r="T56" s="181">
        <f>'NEW Rates'!K46</f>
        <v>22.85</v>
      </c>
      <c r="U56" s="501"/>
      <c r="V56" s="229"/>
      <c r="W56" s="184"/>
      <c r="AB56" s="4"/>
      <c r="AC56" s="4"/>
      <c r="AD56" s="4"/>
      <c r="AE56" s="4"/>
      <c r="AF56" s="4"/>
      <c r="AG56" s="4"/>
      <c r="AH56" s="4"/>
      <c r="AI56" s="4"/>
      <c r="AP56" s="10"/>
    </row>
    <row r="57" spans="1:42" ht="11.1" customHeight="1">
      <c r="A57" s="507"/>
      <c r="B57" s="183" t="s">
        <v>14</v>
      </c>
      <c r="C57" s="227"/>
      <c r="D57" s="182">
        <f>'NEW Rates'!C47</f>
        <v>3.2</v>
      </c>
      <c r="E57" s="182"/>
      <c r="F57" s="182">
        <f>'NEW Rates'!D47</f>
        <v>5.5500000000000007</v>
      </c>
      <c r="G57" s="182"/>
      <c r="H57" s="182">
        <f>'NEW Rates'!E47</f>
        <v>6.25</v>
      </c>
      <c r="I57" s="182"/>
      <c r="J57" s="182">
        <f>'NEW Rates'!F47</f>
        <v>8.65</v>
      </c>
      <c r="K57" s="182"/>
      <c r="L57" s="182">
        <f>'NEW Rates'!G47</f>
        <v>10.450000000000001</v>
      </c>
      <c r="M57" s="182"/>
      <c r="N57" s="182">
        <f>'NEW Rates'!H47</f>
        <v>11.4</v>
      </c>
      <c r="O57" s="182"/>
      <c r="P57" s="182">
        <f>'NEW Rates'!I47</f>
        <v>14.4</v>
      </c>
      <c r="Q57" s="182"/>
      <c r="R57" s="182">
        <f>'NEW Rates'!J47</f>
        <v>18.25</v>
      </c>
      <c r="S57" s="182"/>
      <c r="T57" s="182">
        <f>'NEW Rates'!K47</f>
        <v>21.700000000000003</v>
      </c>
      <c r="U57" s="501"/>
      <c r="V57" s="238"/>
      <c r="W57" s="184"/>
      <c r="AB57" s="4"/>
      <c r="AC57" s="4"/>
      <c r="AD57" s="4"/>
      <c r="AE57" s="4"/>
      <c r="AF57" s="4"/>
      <c r="AG57" s="4"/>
      <c r="AH57" s="4"/>
      <c r="AI57" s="4"/>
      <c r="AP57" s="10"/>
    </row>
    <row r="58" spans="1:42" s="3" customFormat="1" ht="5.0999999999999996" customHeight="1">
      <c r="A58" s="242"/>
      <c r="B58" s="233"/>
      <c r="C58" s="227"/>
      <c r="D58" s="181"/>
      <c r="E58" s="181"/>
      <c r="F58" s="181"/>
      <c r="G58" s="181"/>
      <c r="H58" s="181"/>
      <c r="I58" s="181"/>
      <c r="J58" s="181"/>
      <c r="K58" s="181"/>
      <c r="L58" s="181"/>
      <c r="M58" s="181"/>
      <c r="N58" s="181"/>
      <c r="O58" s="181"/>
      <c r="P58" s="181"/>
      <c r="Q58" s="181"/>
      <c r="R58" s="181"/>
      <c r="S58" s="181"/>
      <c r="T58" s="181"/>
      <c r="U58" s="181"/>
      <c r="V58" s="184"/>
      <c r="W58" s="184"/>
      <c r="AB58" s="5"/>
      <c r="AC58" s="5"/>
      <c r="AD58" s="5"/>
      <c r="AE58" s="5"/>
      <c r="AF58" s="5"/>
      <c r="AG58" s="5"/>
      <c r="AH58" s="5"/>
      <c r="AI58" s="5"/>
      <c r="AP58" s="14"/>
    </row>
    <row r="59" spans="1:42" ht="12">
      <c r="A59" s="243"/>
      <c r="B59" s="201" t="s">
        <v>1031</v>
      </c>
      <c r="C59" s="201"/>
      <c r="D59" s="200" t="str">
        <f>"prezzo 40 kg: prezzo 30 kg + 10 x prezzo '31.0-69.0 per ogni kg in più' = "&amp;FIXED(D53,2)&amp;" + 10 x "&amp;FIXED(D54,2)&amp;"= CHF "&amp;FIXED(ROUND(D53+10*D54,2),2)&amp;" "&amp;"prezzo 125 kg: 125 x prezzo '71-250 prezzo per kg' = CHF "&amp;FIXED(ROUND(125*D56,2),2)</f>
        <v>prezzo 40 kg: prezzo 30 kg + 10 x prezzo '31.0-69.0 per ogni kg in più' = 165.80 + 10 x 2.65= CHF 192.30 prezzo 125 kg: 125 x prezzo '71-250 prezzo per kg' = CHF 437.50</v>
      </c>
      <c r="E59" s="234"/>
      <c r="F59" s="200"/>
      <c r="G59" s="234"/>
      <c r="H59" s="234"/>
      <c r="I59" s="234"/>
      <c r="J59" s="234"/>
      <c r="K59" s="234"/>
      <c r="L59" s="234"/>
      <c r="M59" s="234"/>
      <c r="N59" s="234"/>
      <c r="O59" s="234"/>
      <c r="P59" s="234"/>
      <c r="Q59" s="234"/>
      <c r="R59" s="234"/>
      <c r="S59" s="235"/>
      <c r="T59" s="235"/>
      <c r="U59" s="235"/>
      <c r="V59" s="236"/>
      <c r="W59" s="184"/>
      <c r="AB59" s="4"/>
      <c r="AC59" s="4"/>
      <c r="AD59" s="4"/>
      <c r="AE59" s="4"/>
      <c r="AF59" s="4"/>
      <c r="AG59" s="4"/>
      <c r="AH59" s="4"/>
      <c r="AI59" s="4"/>
      <c r="AP59" s="10"/>
    </row>
    <row r="60" spans="1:42" ht="5.45" customHeight="1">
      <c r="A60" s="243"/>
      <c r="B60" s="237"/>
      <c r="C60" s="164"/>
      <c r="D60" s="184"/>
      <c r="E60" s="184"/>
      <c r="F60" s="184"/>
      <c r="G60" s="184"/>
      <c r="H60" s="184"/>
      <c r="I60" s="184"/>
      <c r="J60" s="184"/>
      <c r="K60" s="184"/>
      <c r="L60" s="184"/>
      <c r="M60" s="184"/>
      <c r="N60" s="184"/>
      <c r="O60" s="184"/>
      <c r="P60" s="184"/>
      <c r="Q60" s="184"/>
      <c r="R60" s="184"/>
      <c r="S60" s="184"/>
      <c r="T60" s="184"/>
      <c r="U60" s="184"/>
      <c r="V60" s="236"/>
      <c r="W60" s="184"/>
      <c r="AP60" s="10"/>
    </row>
    <row r="61" spans="1:42" ht="10.5" customHeight="1">
      <c r="A61" s="164"/>
      <c r="B61" s="164"/>
      <c r="C61" s="164"/>
      <c r="D61" s="164"/>
      <c r="E61" s="164"/>
      <c r="F61" s="164"/>
      <c r="G61" s="164"/>
      <c r="H61" s="164"/>
      <c r="I61" s="164"/>
      <c r="J61" s="164"/>
      <c r="K61" s="164"/>
      <c r="L61" s="164"/>
      <c r="M61" s="164"/>
      <c r="N61" s="164"/>
      <c r="O61" s="164"/>
      <c r="P61" s="164"/>
      <c r="Q61" s="164"/>
      <c r="R61" s="164"/>
      <c r="S61" s="185"/>
      <c r="T61" s="185"/>
      <c r="U61" s="185"/>
      <c r="V61" s="236"/>
      <c r="W61" s="184"/>
      <c r="AP61" s="10"/>
    </row>
    <row r="62" spans="1:42" ht="11.1" customHeight="1">
      <c r="A62" s="164"/>
      <c r="B62" s="509" t="s">
        <v>497</v>
      </c>
      <c r="C62" s="509"/>
      <c r="D62" s="509"/>
      <c r="E62" s="509"/>
      <c r="F62" s="509"/>
      <c r="G62" s="509"/>
      <c r="H62" s="509"/>
      <c r="I62" s="509"/>
      <c r="J62" s="509"/>
      <c r="K62" s="185"/>
      <c r="L62" s="164"/>
      <c r="M62" s="508" t="s">
        <v>496</v>
      </c>
      <c r="N62" s="508"/>
      <c r="O62" s="508"/>
      <c r="P62" s="508"/>
      <c r="Q62" s="508"/>
      <c r="R62" s="508"/>
      <c r="S62" s="508"/>
      <c r="T62" s="508"/>
      <c r="U62" s="421"/>
      <c r="V62" s="229"/>
      <c r="W62" s="184"/>
    </row>
    <row r="63" spans="1:42" ht="11.1" customHeight="1">
      <c r="A63" s="164"/>
      <c r="B63" s="509"/>
      <c r="C63" s="509"/>
      <c r="D63" s="509"/>
      <c r="E63" s="509"/>
      <c r="F63" s="509"/>
      <c r="G63" s="509"/>
      <c r="H63" s="509"/>
      <c r="I63" s="509"/>
      <c r="J63" s="509"/>
      <c r="K63" s="185"/>
      <c r="L63" s="164"/>
      <c r="M63" s="508"/>
      <c r="N63" s="508"/>
      <c r="O63" s="508"/>
      <c r="P63" s="508"/>
      <c r="Q63" s="508"/>
      <c r="R63" s="508"/>
      <c r="S63" s="508"/>
      <c r="T63" s="508"/>
      <c r="U63" s="421"/>
      <c r="V63" s="229"/>
      <c r="W63" s="184"/>
    </row>
    <row r="64" spans="1:42" ht="11.1" customHeight="1">
      <c r="A64" s="164"/>
      <c r="B64" s="192" t="s">
        <v>686</v>
      </c>
      <c r="C64" s="192"/>
      <c r="D64" s="193"/>
      <c r="E64" s="186"/>
      <c r="F64" s="193"/>
      <c r="G64" s="186"/>
      <c r="H64" s="186"/>
      <c r="I64" s="186"/>
      <c r="J64" s="186">
        <v>15</v>
      </c>
      <c r="K64" s="185"/>
      <c r="L64" s="164"/>
      <c r="M64" s="192" t="s">
        <v>9</v>
      </c>
      <c r="N64" s="192"/>
      <c r="O64" s="193"/>
      <c r="P64" s="186"/>
      <c r="Q64" s="186"/>
      <c r="R64" s="187"/>
      <c r="S64" s="187"/>
      <c r="T64" s="187">
        <v>0</v>
      </c>
      <c r="U64" s="185"/>
      <c r="V64" s="238"/>
      <c r="W64" s="184"/>
    </row>
    <row r="65" spans="1:24" ht="11.1" customHeight="1">
      <c r="A65" s="164"/>
      <c r="B65" s="188" t="s">
        <v>89</v>
      </c>
      <c r="C65" s="188"/>
      <c r="D65" s="188"/>
      <c r="E65" s="184"/>
      <c r="F65" s="188"/>
      <c r="G65" s="184"/>
      <c r="H65" s="184"/>
      <c r="I65" s="184"/>
      <c r="J65" s="184">
        <v>10</v>
      </c>
      <c r="K65" s="185"/>
      <c r="L65" s="164"/>
      <c r="M65" s="189" t="s">
        <v>729</v>
      </c>
      <c r="N65" s="190"/>
      <c r="O65" s="189"/>
      <c r="P65" s="185"/>
      <c r="Q65" s="185"/>
      <c r="R65" s="185"/>
      <c r="S65" s="185"/>
      <c r="T65" s="185">
        <v>10</v>
      </c>
      <c r="U65" s="185"/>
      <c r="V65" s="239"/>
      <c r="W65" s="239"/>
      <c r="X65" s="7"/>
    </row>
    <row r="66" spans="1:24" ht="11.1" customHeight="1">
      <c r="A66" s="243"/>
      <c r="B66" s="192" t="s">
        <v>90</v>
      </c>
      <c r="C66" s="192"/>
      <c r="D66" s="193"/>
      <c r="E66" s="186"/>
      <c r="F66" s="193"/>
      <c r="G66" s="186"/>
      <c r="H66" s="186"/>
      <c r="I66" s="186"/>
      <c r="J66" s="186">
        <v>20</v>
      </c>
      <c r="K66" s="185"/>
      <c r="L66" s="164"/>
      <c r="M66" s="192" t="s">
        <v>730</v>
      </c>
      <c r="N66" s="192"/>
      <c r="O66" s="193"/>
      <c r="P66" s="186"/>
      <c r="Q66" s="186"/>
      <c r="R66" s="187"/>
      <c r="S66" s="187"/>
      <c r="T66" s="187">
        <v>20</v>
      </c>
      <c r="U66" s="185"/>
      <c r="V66" s="238"/>
      <c r="W66" s="184"/>
    </row>
    <row r="67" spans="1:24" ht="11.1" customHeight="1">
      <c r="A67" s="243"/>
      <c r="B67" s="191" t="s">
        <v>657</v>
      </c>
      <c r="C67" s="191"/>
      <c r="D67" s="191"/>
      <c r="E67" s="184"/>
      <c r="F67" s="191"/>
      <c r="G67" s="184"/>
      <c r="H67" s="184"/>
      <c r="I67" s="184"/>
      <c r="J67" s="184">
        <v>30</v>
      </c>
      <c r="K67" s="185"/>
      <c r="L67" s="164"/>
      <c r="M67" s="189" t="s">
        <v>24</v>
      </c>
      <c r="N67" s="190"/>
      <c r="O67" s="189"/>
      <c r="P67" s="185"/>
      <c r="Q67" s="185"/>
      <c r="R67" s="185"/>
      <c r="S67" s="185"/>
      <c r="T67" s="185">
        <v>75</v>
      </c>
      <c r="U67" s="185"/>
      <c r="V67" s="239"/>
      <c r="W67" s="239"/>
      <c r="X67" s="7"/>
    </row>
    <row r="68" spans="1:24" ht="11.1" customHeight="1">
      <c r="A68" s="243"/>
      <c r="B68" s="192" t="s">
        <v>868</v>
      </c>
      <c r="C68" s="192"/>
      <c r="D68" s="193"/>
      <c r="E68" s="186"/>
      <c r="F68" s="193"/>
      <c r="G68" s="186"/>
      <c r="H68" s="186"/>
      <c r="I68" s="186"/>
      <c r="J68" s="186" t="s">
        <v>8</v>
      </c>
      <c r="K68" s="185"/>
      <c r="L68" s="185"/>
      <c r="M68" s="185"/>
      <c r="N68" s="185"/>
      <c r="O68" s="185"/>
      <c r="P68" s="185"/>
      <c r="Q68" s="185"/>
      <c r="R68" s="185"/>
      <c r="S68" s="185"/>
      <c r="T68" s="185"/>
      <c r="U68" s="185"/>
      <c r="V68" s="164"/>
      <c r="W68" s="164"/>
    </row>
    <row r="69" spans="1:24" s="10" customFormat="1" ht="11.1" customHeight="1">
      <c r="A69" s="244"/>
      <c r="B69" s="169"/>
      <c r="C69" s="169"/>
      <c r="D69" s="169"/>
      <c r="E69" s="169"/>
      <c r="F69" s="169"/>
      <c r="G69" s="169"/>
      <c r="H69" s="169"/>
      <c r="I69" s="172"/>
      <c r="J69" s="185"/>
      <c r="K69" s="185"/>
      <c r="L69" s="185"/>
      <c r="M69" s="185"/>
      <c r="N69" s="185"/>
      <c r="O69" s="185"/>
      <c r="P69" s="185"/>
      <c r="Q69" s="185"/>
      <c r="R69" s="185"/>
      <c r="S69" s="185"/>
      <c r="T69" s="185"/>
      <c r="U69" s="185"/>
      <c r="V69" s="172"/>
      <c r="W69" s="169"/>
    </row>
    <row r="70" spans="1:24" s="10" customFormat="1" ht="11.1" customHeight="1">
      <c r="A70" s="244"/>
      <c r="B70" s="169"/>
      <c r="C70" s="169"/>
      <c r="D70" s="169"/>
      <c r="E70" s="169"/>
      <c r="F70" s="169"/>
      <c r="G70" s="169"/>
      <c r="H70" s="169"/>
      <c r="I70" s="172"/>
      <c r="J70" s="185"/>
      <c r="K70" s="185"/>
      <c r="L70" s="185"/>
      <c r="M70" s="185"/>
      <c r="N70" s="185"/>
      <c r="O70" s="185"/>
      <c r="P70" s="185"/>
      <c r="Q70" s="185"/>
      <c r="R70" s="185"/>
      <c r="S70" s="185"/>
      <c r="T70" s="185"/>
      <c r="U70" s="185"/>
      <c r="V70" s="172"/>
      <c r="W70" s="169"/>
    </row>
    <row r="71" spans="1:24" s="10" customFormat="1" ht="11.1" customHeight="1">
      <c r="A71" s="244"/>
      <c r="B71" s="240"/>
      <c r="C71" s="245"/>
      <c r="D71" s="172"/>
      <c r="E71" s="172"/>
      <c r="F71" s="172"/>
      <c r="G71" s="172"/>
      <c r="H71" s="172"/>
      <c r="I71" s="172"/>
      <c r="J71" s="172"/>
      <c r="K71" s="172"/>
      <c r="L71" s="172"/>
      <c r="M71" s="172"/>
      <c r="N71" s="246"/>
      <c r="O71" s="172"/>
      <c r="P71" s="169"/>
      <c r="Q71" s="172"/>
      <c r="R71" s="169"/>
      <c r="S71" s="172"/>
      <c r="T71" s="172"/>
      <c r="U71" s="418"/>
      <c r="V71" s="172"/>
      <c r="W71" s="169"/>
    </row>
    <row r="72" spans="1:24" s="10" customFormat="1" ht="11.1" customHeight="1">
      <c r="A72" s="244"/>
      <c r="B72" s="240"/>
      <c r="C72" s="171"/>
      <c r="D72" s="172"/>
      <c r="E72" s="172"/>
      <c r="F72" s="172"/>
      <c r="G72" s="172"/>
      <c r="H72" s="172"/>
      <c r="I72" s="172"/>
      <c r="J72" s="172"/>
      <c r="K72" s="172"/>
      <c r="L72" s="172"/>
      <c r="M72" s="172"/>
      <c r="N72" s="172"/>
      <c r="O72" s="172"/>
      <c r="P72" s="172"/>
      <c r="Q72" s="172"/>
      <c r="R72" s="172"/>
      <c r="S72" s="172"/>
      <c r="T72" s="172"/>
      <c r="U72" s="418"/>
      <c r="V72" s="172"/>
      <c r="W72" s="169"/>
    </row>
    <row r="73" spans="1:24" s="10" customFormat="1" ht="11.1" customHeight="1">
      <c r="A73" s="15"/>
      <c r="B73" s="13"/>
      <c r="C73" s="14"/>
      <c r="D73" s="12"/>
      <c r="E73" s="12"/>
      <c r="F73" s="12"/>
      <c r="G73" s="12"/>
      <c r="H73" s="12"/>
      <c r="I73" s="12"/>
      <c r="J73" s="12"/>
      <c r="K73" s="12"/>
      <c r="L73" s="12"/>
      <c r="M73" s="12"/>
      <c r="N73" s="12"/>
      <c r="O73" s="12"/>
      <c r="P73" s="12"/>
      <c r="Q73" s="12"/>
      <c r="R73" s="12"/>
      <c r="S73" s="12"/>
      <c r="T73" s="12"/>
      <c r="U73" s="422"/>
      <c r="V73" s="12"/>
    </row>
    <row r="74" spans="1:24" s="10" customFormat="1" ht="11.1" customHeight="1">
      <c r="A74" s="2"/>
      <c r="B74" s="14"/>
      <c r="C74" s="14"/>
      <c r="D74" s="12"/>
      <c r="E74" s="12"/>
      <c r="F74" s="12"/>
      <c r="G74" s="12"/>
      <c r="H74" s="12"/>
      <c r="I74" s="12"/>
      <c r="J74" s="12"/>
      <c r="K74" s="12"/>
      <c r="L74" s="12"/>
      <c r="M74" s="12"/>
      <c r="N74" s="12"/>
      <c r="O74" s="12"/>
      <c r="P74" s="12"/>
      <c r="Q74" s="12"/>
      <c r="R74" s="12"/>
      <c r="S74" s="12"/>
      <c r="T74" s="12"/>
      <c r="U74" s="422"/>
      <c r="V74" s="12"/>
    </row>
    <row r="75" spans="1:24" s="10" customFormat="1" ht="11.1" customHeight="1">
      <c r="A75" s="9"/>
      <c r="B75" s="6"/>
      <c r="C75" s="1"/>
      <c r="D75" s="12"/>
      <c r="E75" s="12"/>
      <c r="F75" s="12"/>
      <c r="G75" s="12"/>
      <c r="H75" s="12"/>
      <c r="I75" s="12"/>
      <c r="J75" s="12"/>
      <c r="K75" s="12"/>
      <c r="L75" s="12"/>
      <c r="M75" s="12"/>
      <c r="N75" s="12"/>
      <c r="O75" s="12"/>
      <c r="P75" s="12"/>
      <c r="Q75" s="12"/>
      <c r="R75" s="12"/>
      <c r="S75" s="12"/>
      <c r="T75" s="12"/>
      <c r="U75" s="422"/>
      <c r="V75" s="12"/>
    </row>
    <row r="76" spans="1:24" s="10" customFormat="1" ht="11.1" customHeight="1">
      <c r="A76" s="9"/>
      <c r="B76" s="11"/>
      <c r="D76" s="12"/>
      <c r="E76" s="12"/>
      <c r="F76" s="12"/>
      <c r="G76" s="12"/>
      <c r="H76" s="12"/>
      <c r="I76" s="12"/>
      <c r="J76" s="12"/>
      <c r="K76" s="12"/>
      <c r="L76" s="12"/>
      <c r="M76" s="12"/>
      <c r="N76" s="12"/>
      <c r="O76" s="12"/>
      <c r="P76" s="12"/>
      <c r="Q76" s="12"/>
      <c r="R76" s="12"/>
      <c r="S76" s="12"/>
      <c r="T76" s="12"/>
      <c r="U76" s="422"/>
      <c r="V76" s="12"/>
    </row>
    <row r="77" spans="1:24" s="10" customFormat="1" ht="11.1" customHeight="1">
      <c r="A77" s="9"/>
      <c r="B77" s="11"/>
      <c r="D77" s="12"/>
      <c r="E77" s="12"/>
      <c r="F77" s="12"/>
      <c r="G77" s="12"/>
      <c r="H77" s="12"/>
      <c r="I77" s="12"/>
      <c r="J77" s="12"/>
      <c r="K77" s="12"/>
      <c r="L77" s="12"/>
      <c r="M77" s="12"/>
      <c r="N77" s="12"/>
      <c r="O77" s="12"/>
      <c r="P77" s="12"/>
      <c r="Q77" s="12"/>
      <c r="R77" s="12"/>
      <c r="S77" s="12"/>
      <c r="T77" s="12"/>
      <c r="U77" s="422"/>
      <c r="V77" s="12"/>
    </row>
    <row r="78" spans="1:24" s="10" customFormat="1" ht="11.1" customHeight="1">
      <c r="A78" s="9"/>
      <c r="B78" s="11"/>
      <c r="D78" s="12"/>
      <c r="E78" s="12"/>
      <c r="F78" s="12"/>
      <c r="G78" s="12"/>
      <c r="H78" s="12"/>
      <c r="I78" s="12"/>
      <c r="J78" s="12"/>
      <c r="K78" s="12"/>
      <c r="L78" s="12"/>
      <c r="M78" s="12"/>
      <c r="N78" s="12"/>
      <c r="O78" s="12"/>
      <c r="P78" s="12"/>
      <c r="Q78" s="12"/>
      <c r="R78" s="12"/>
      <c r="S78" s="12"/>
      <c r="T78" s="12"/>
      <c r="U78" s="422"/>
      <c r="V78" s="12"/>
    </row>
    <row r="79" spans="1:24" s="10" customFormat="1" ht="11.1" customHeight="1">
      <c r="A79" s="9"/>
      <c r="B79" s="11"/>
      <c r="D79" s="12"/>
      <c r="E79" s="12"/>
      <c r="F79" s="12"/>
      <c r="G79" s="12"/>
      <c r="H79" s="12"/>
      <c r="I79" s="12"/>
      <c r="J79" s="12"/>
      <c r="K79" s="12"/>
      <c r="L79" s="12"/>
      <c r="M79" s="12"/>
      <c r="N79" s="12"/>
      <c r="O79" s="12"/>
      <c r="P79" s="12"/>
      <c r="Q79" s="12"/>
      <c r="R79" s="12"/>
      <c r="S79" s="12"/>
      <c r="T79" s="12"/>
      <c r="U79" s="422"/>
      <c r="V79" s="12"/>
    </row>
    <row r="80" spans="1:24" s="10" customFormat="1" ht="11.1" customHeight="1">
      <c r="A80" s="9"/>
      <c r="B80" s="11"/>
      <c r="D80" s="12"/>
      <c r="E80" s="12"/>
      <c r="F80" s="12"/>
      <c r="G80" s="12"/>
      <c r="H80" s="12"/>
      <c r="I80" s="12"/>
      <c r="J80" s="12"/>
      <c r="K80" s="12"/>
      <c r="L80" s="12"/>
      <c r="M80" s="12"/>
      <c r="N80" s="12"/>
      <c r="O80" s="12"/>
      <c r="P80" s="12"/>
      <c r="Q80" s="12"/>
      <c r="R80" s="12"/>
      <c r="S80" s="12"/>
      <c r="T80" s="12"/>
      <c r="U80" s="422"/>
      <c r="V80" s="12"/>
    </row>
    <row r="81" spans="1:22" s="10" customFormat="1" ht="11.1" customHeight="1">
      <c r="A81" s="9"/>
      <c r="B81" s="11"/>
      <c r="D81" s="12"/>
      <c r="E81" s="12"/>
      <c r="F81" s="12"/>
      <c r="G81" s="12"/>
      <c r="H81" s="12"/>
      <c r="I81" s="12"/>
      <c r="J81" s="12"/>
      <c r="K81" s="12"/>
      <c r="L81" s="12"/>
      <c r="M81" s="12"/>
      <c r="N81" s="12"/>
      <c r="O81" s="12"/>
      <c r="P81" s="12"/>
      <c r="Q81" s="12"/>
      <c r="R81" s="12"/>
      <c r="S81" s="12"/>
      <c r="T81" s="12"/>
      <c r="U81" s="422"/>
      <c r="V81" s="12"/>
    </row>
    <row r="82" spans="1:22" s="10" customFormat="1" ht="11.1" customHeight="1">
      <c r="A82" s="9"/>
      <c r="B82" s="11"/>
      <c r="D82" s="12"/>
      <c r="E82" s="12"/>
      <c r="F82" s="12"/>
      <c r="G82" s="12"/>
      <c r="H82" s="12"/>
      <c r="I82" s="12"/>
      <c r="J82" s="12"/>
      <c r="K82" s="12"/>
      <c r="L82" s="12"/>
      <c r="M82" s="12"/>
      <c r="N82" s="12"/>
      <c r="O82" s="12"/>
      <c r="P82" s="12"/>
      <c r="Q82" s="12"/>
      <c r="R82" s="12"/>
      <c r="S82" s="12"/>
      <c r="T82" s="12"/>
      <c r="U82" s="422"/>
      <c r="V82" s="12"/>
    </row>
    <row r="83" spans="1:22" s="10" customFormat="1" ht="11.1" customHeight="1">
      <c r="A83" s="9"/>
      <c r="B83" s="11"/>
      <c r="D83" s="12"/>
      <c r="E83" s="12"/>
      <c r="F83" s="12"/>
      <c r="G83" s="12"/>
      <c r="H83" s="12"/>
      <c r="I83" s="12"/>
      <c r="J83" s="12"/>
      <c r="K83" s="12"/>
      <c r="L83" s="12"/>
      <c r="M83" s="12"/>
      <c r="N83" s="12"/>
      <c r="O83" s="12"/>
      <c r="P83" s="12"/>
      <c r="Q83" s="12"/>
      <c r="R83" s="12"/>
      <c r="S83" s="12"/>
      <c r="T83" s="12"/>
      <c r="U83" s="422"/>
      <c r="V83" s="12"/>
    </row>
    <row r="84" spans="1:22" s="10" customFormat="1" ht="11.1" customHeight="1">
      <c r="A84" s="9"/>
      <c r="B84" s="11"/>
      <c r="D84" s="12"/>
      <c r="E84" s="12"/>
      <c r="F84" s="12"/>
      <c r="G84" s="12"/>
      <c r="H84" s="12"/>
      <c r="I84" s="12"/>
      <c r="J84" s="12"/>
      <c r="K84" s="12"/>
      <c r="L84" s="12"/>
      <c r="M84" s="12"/>
      <c r="N84" s="12"/>
      <c r="O84" s="12"/>
      <c r="P84" s="12"/>
      <c r="Q84" s="12"/>
      <c r="R84" s="12"/>
      <c r="S84" s="12"/>
      <c r="T84" s="12"/>
      <c r="U84" s="422"/>
      <c r="V84" s="12"/>
    </row>
    <row r="85" spans="1:22" s="10" customFormat="1" ht="11.1" customHeight="1">
      <c r="A85" s="9"/>
      <c r="B85" s="11"/>
      <c r="D85" s="12"/>
      <c r="E85" s="12"/>
      <c r="F85" s="12"/>
      <c r="G85" s="12"/>
      <c r="H85" s="12"/>
      <c r="I85" s="12"/>
      <c r="J85" s="12"/>
      <c r="K85" s="12"/>
      <c r="L85" s="12"/>
      <c r="M85" s="12"/>
      <c r="N85" s="12"/>
      <c r="O85" s="12"/>
      <c r="P85" s="12"/>
      <c r="Q85" s="12"/>
      <c r="R85" s="12"/>
      <c r="S85" s="12"/>
      <c r="T85" s="12"/>
      <c r="U85" s="422"/>
      <c r="V85" s="12"/>
    </row>
    <row r="86" spans="1:22" s="10" customFormat="1" ht="11.1" customHeight="1">
      <c r="B86" s="11"/>
      <c r="D86" s="12"/>
      <c r="E86" s="12"/>
      <c r="F86" s="12"/>
      <c r="G86" s="12"/>
      <c r="H86" s="12"/>
      <c r="I86" s="12"/>
      <c r="J86" s="12"/>
      <c r="K86" s="12"/>
      <c r="L86" s="12"/>
      <c r="M86" s="12"/>
      <c r="N86" s="12"/>
      <c r="O86" s="12"/>
      <c r="P86" s="12"/>
      <c r="Q86" s="12"/>
      <c r="R86" s="12"/>
      <c r="S86" s="12"/>
      <c r="T86" s="12"/>
      <c r="U86" s="422"/>
      <c r="V86" s="12"/>
    </row>
    <row r="87" spans="1:22" s="10" customFormat="1" ht="11.1" customHeight="1">
      <c r="B87" s="11"/>
      <c r="D87" s="12"/>
      <c r="E87" s="12"/>
      <c r="F87" s="12"/>
      <c r="G87" s="12"/>
      <c r="H87" s="12"/>
      <c r="I87" s="12"/>
      <c r="J87" s="12"/>
      <c r="K87" s="12"/>
      <c r="L87" s="12"/>
      <c r="M87" s="12"/>
      <c r="N87" s="12"/>
      <c r="O87" s="12"/>
      <c r="P87" s="12"/>
      <c r="Q87" s="12"/>
      <c r="R87" s="12"/>
      <c r="S87" s="12"/>
      <c r="T87" s="12"/>
      <c r="U87" s="422"/>
      <c r="V87" s="12"/>
    </row>
    <row r="88" spans="1:22" s="10" customFormat="1" ht="11.1" customHeight="1">
      <c r="B88" s="11"/>
      <c r="D88" s="12"/>
      <c r="E88" s="12"/>
      <c r="F88" s="12"/>
      <c r="G88" s="12"/>
      <c r="H88" s="12"/>
      <c r="I88" s="12"/>
      <c r="J88" s="12"/>
      <c r="K88" s="12"/>
      <c r="L88" s="12"/>
      <c r="M88" s="12"/>
      <c r="N88" s="12"/>
      <c r="O88" s="12"/>
      <c r="P88" s="12"/>
      <c r="Q88" s="12"/>
      <c r="R88" s="12"/>
      <c r="S88" s="12"/>
      <c r="T88" s="12"/>
      <c r="U88" s="422"/>
      <c r="V88" s="12"/>
    </row>
    <row r="89" spans="1:22" s="10" customFormat="1" ht="11.1" customHeight="1">
      <c r="B89" s="11"/>
      <c r="D89" s="12"/>
      <c r="E89" s="12"/>
      <c r="F89" s="12"/>
      <c r="G89" s="12"/>
      <c r="H89" s="12"/>
      <c r="I89" s="12"/>
      <c r="J89" s="12"/>
      <c r="K89" s="12"/>
      <c r="L89" s="12"/>
      <c r="M89" s="12"/>
      <c r="N89" s="12"/>
      <c r="O89" s="12"/>
      <c r="P89" s="12"/>
      <c r="Q89" s="12"/>
      <c r="R89" s="12"/>
      <c r="S89" s="12"/>
      <c r="T89" s="12"/>
      <c r="U89" s="422"/>
      <c r="V89" s="12"/>
    </row>
    <row r="90" spans="1:22" s="10" customFormat="1" ht="11.1" customHeight="1">
      <c r="B90" s="11"/>
      <c r="D90" s="12"/>
      <c r="E90" s="12"/>
      <c r="F90" s="12"/>
      <c r="G90" s="12"/>
      <c r="H90" s="12"/>
      <c r="I90" s="12"/>
      <c r="J90" s="12"/>
      <c r="K90" s="12"/>
      <c r="L90" s="12"/>
      <c r="M90" s="12"/>
      <c r="N90" s="12"/>
      <c r="O90" s="12"/>
      <c r="P90" s="12"/>
      <c r="Q90" s="12"/>
      <c r="R90" s="12"/>
      <c r="S90" s="12"/>
      <c r="T90" s="12"/>
      <c r="U90" s="422"/>
      <c r="V90" s="12"/>
    </row>
    <row r="91" spans="1:22" s="10" customFormat="1" ht="11.1" customHeight="1">
      <c r="B91" s="11"/>
      <c r="D91" s="12"/>
      <c r="E91" s="12"/>
      <c r="F91" s="12"/>
      <c r="G91" s="12"/>
      <c r="H91" s="12"/>
      <c r="I91" s="12"/>
      <c r="J91" s="12"/>
      <c r="K91" s="12"/>
      <c r="L91" s="12"/>
      <c r="M91" s="12"/>
      <c r="N91" s="12"/>
      <c r="O91" s="12"/>
      <c r="P91" s="12"/>
      <c r="Q91" s="12"/>
      <c r="R91" s="12"/>
      <c r="S91" s="12"/>
      <c r="T91" s="12"/>
      <c r="U91" s="422"/>
      <c r="V91" s="12"/>
    </row>
    <row r="92" spans="1:22" s="10" customFormat="1" ht="11.1" customHeight="1">
      <c r="B92" s="11"/>
      <c r="D92" s="12"/>
      <c r="E92" s="12"/>
      <c r="F92" s="12"/>
      <c r="G92" s="12"/>
      <c r="H92" s="12"/>
      <c r="I92" s="12"/>
      <c r="J92" s="12"/>
      <c r="K92" s="12"/>
      <c r="L92" s="12"/>
      <c r="M92" s="12"/>
      <c r="N92" s="12"/>
      <c r="O92" s="12"/>
      <c r="P92" s="12"/>
      <c r="Q92" s="12"/>
      <c r="R92" s="12"/>
      <c r="S92" s="12"/>
      <c r="T92" s="12"/>
      <c r="U92" s="422"/>
      <c r="V92" s="12"/>
    </row>
    <row r="93" spans="1:22" s="10" customFormat="1" ht="11.1" customHeight="1">
      <c r="B93" s="11"/>
      <c r="D93" s="12"/>
      <c r="E93" s="12"/>
      <c r="F93" s="12"/>
      <c r="G93" s="12"/>
      <c r="H93" s="12"/>
      <c r="I93" s="12"/>
      <c r="J93" s="12"/>
      <c r="K93" s="12"/>
      <c r="L93" s="12"/>
      <c r="M93" s="12"/>
      <c r="N93" s="12"/>
      <c r="O93" s="12"/>
      <c r="P93" s="12"/>
      <c r="Q93" s="12"/>
      <c r="R93" s="12"/>
      <c r="S93" s="12"/>
      <c r="T93" s="12"/>
      <c r="U93" s="422"/>
      <c r="V93" s="12"/>
    </row>
    <row r="94" spans="1:22" s="10" customFormat="1" ht="11.1" customHeight="1">
      <c r="B94" s="11"/>
      <c r="D94" s="12"/>
      <c r="E94" s="12"/>
      <c r="F94" s="12"/>
      <c r="G94" s="12"/>
      <c r="H94" s="12"/>
      <c r="I94" s="12"/>
      <c r="J94" s="12"/>
      <c r="K94" s="12"/>
      <c r="L94" s="12"/>
      <c r="M94" s="12"/>
      <c r="N94" s="12"/>
      <c r="O94" s="12"/>
      <c r="P94" s="12"/>
      <c r="Q94" s="12"/>
      <c r="R94" s="12"/>
      <c r="S94" s="12"/>
      <c r="T94" s="12"/>
      <c r="U94" s="422"/>
      <c r="V94" s="12"/>
    </row>
    <row r="95" spans="1:22" s="10" customFormat="1" ht="11.1" customHeight="1">
      <c r="B95" s="11"/>
      <c r="D95" s="12"/>
      <c r="E95" s="12"/>
      <c r="F95" s="12"/>
      <c r="G95" s="12"/>
      <c r="H95" s="12"/>
      <c r="I95" s="12"/>
      <c r="J95" s="12"/>
      <c r="K95" s="12"/>
      <c r="L95" s="12"/>
      <c r="M95" s="12"/>
      <c r="N95" s="12"/>
      <c r="O95" s="12"/>
      <c r="P95" s="12"/>
      <c r="Q95" s="12"/>
      <c r="R95" s="12"/>
      <c r="S95" s="12"/>
      <c r="T95" s="12"/>
      <c r="U95" s="422"/>
      <c r="V95" s="12"/>
    </row>
    <row r="96" spans="1:22" s="10" customFormat="1" ht="11.1" customHeight="1">
      <c r="A96" s="503"/>
      <c r="B96" s="11"/>
      <c r="D96" s="12"/>
      <c r="E96" s="12"/>
      <c r="F96" s="12"/>
      <c r="G96" s="12"/>
      <c r="H96" s="12"/>
      <c r="I96" s="12"/>
      <c r="J96" s="12"/>
      <c r="K96" s="12"/>
      <c r="L96" s="12"/>
      <c r="M96" s="12"/>
      <c r="N96" s="12"/>
      <c r="O96" s="12"/>
      <c r="P96" s="12"/>
      <c r="Q96" s="12"/>
      <c r="R96" s="12"/>
      <c r="S96" s="12"/>
      <c r="T96" s="12"/>
      <c r="U96" s="422"/>
      <c r="V96" s="12"/>
    </row>
    <row r="97" spans="1:22" s="10" customFormat="1" ht="11.1" customHeight="1">
      <c r="A97" s="504"/>
      <c r="B97" s="11"/>
      <c r="D97" s="12"/>
      <c r="E97" s="12"/>
      <c r="F97" s="12"/>
      <c r="G97" s="12"/>
      <c r="H97" s="12"/>
      <c r="I97" s="12"/>
      <c r="J97" s="12"/>
      <c r="K97" s="12"/>
      <c r="L97" s="12"/>
      <c r="M97" s="12"/>
      <c r="N97" s="12"/>
      <c r="O97" s="12"/>
      <c r="P97" s="12"/>
      <c r="Q97" s="12"/>
      <c r="R97" s="12"/>
      <c r="S97" s="12"/>
      <c r="T97" s="12"/>
      <c r="U97" s="422"/>
      <c r="V97" s="12"/>
    </row>
    <row r="98" spans="1:22" s="10" customFormat="1" ht="11.1" customHeight="1">
      <c r="A98" s="504"/>
      <c r="B98" s="11"/>
      <c r="D98" s="12"/>
      <c r="E98" s="12"/>
      <c r="F98" s="12"/>
      <c r="G98" s="12"/>
      <c r="H98" s="12"/>
      <c r="I98" s="12"/>
      <c r="J98" s="12"/>
      <c r="K98" s="12"/>
      <c r="L98" s="12"/>
      <c r="M98" s="12"/>
      <c r="N98" s="12"/>
      <c r="O98" s="12"/>
      <c r="P98" s="12"/>
      <c r="Q98" s="12"/>
      <c r="R98" s="12"/>
      <c r="S98" s="12"/>
      <c r="T98" s="12"/>
      <c r="U98" s="422"/>
      <c r="V98" s="12"/>
    </row>
    <row r="99" spans="1:22" s="10" customFormat="1" ht="11.1" customHeight="1">
      <c r="A99" s="504"/>
      <c r="B99" s="11"/>
      <c r="D99" s="12"/>
      <c r="E99" s="12"/>
      <c r="F99" s="12"/>
      <c r="G99" s="12"/>
      <c r="H99" s="12"/>
      <c r="I99" s="12"/>
      <c r="J99" s="12"/>
      <c r="K99" s="12"/>
      <c r="L99" s="12"/>
      <c r="M99" s="12"/>
      <c r="N99" s="12"/>
      <c r="O99" s="12"/>
      <c r="P99" s="12"/>
      <c r="Q99" s="12"/>
      <c r="R99" s="12"/>
      <c r="S99" s="12"/>
      <c r="T99" s="12"/>
      <c r="U99" s="422"/>
      <c r="V99" s="12"/>
    </row>
    <row r="100" spans="1:22" s="10" customFormat="1" ht="11.1" customHeight="1">
      <c r="A100" s="504"/>
      <c r="B100" s="11"/>
      <c r="D100" s="12"/>
      <c r="E100" s="12"/>
      <c r="F100" s="12"/>
      <c r="G100" s="12"/>
      <c r="H100" s="12"/>
      <c r="I100" s="12"/>
      <c r="J100" s="12"/>
      <c r="K100" s="12"/>
      <c r="L100" s="12"/>
      <c r="M100" s="12"/>
      <c r="N100" s="12"/>
      <c r="O100" s="12"/>
      <c r="P100" s="12"/>
      <c r="Q100" s="12"/>
      <c r="R100" s="12"/>
      <c r="S100" s="12"/>
      <c r="T100" s="12"/>
      <c r="U100" s="422"/>
      <c r="V100" s="12"/>
    </row>
    <row r="101" spans="1:22" s="10" customFormat="1" ht="11.1" customHeight="1">
      <c r="A101" s="504"/>
      <c r="B101" s="11"/>
      <c r="D101" s="12"/>
      <c r="E101" s="12"/>
      <c r="F101" s="12"/>
      <c r="G101" s="12"/>
      <c r="H101" s="12"/>
      <c r="I101" s="12"/>
      <c r="J101" s="12"/>
      <c r="K101" s="12"/>
      <c r="L101" s="12"/>
      <c r="M101" s="12"/>
      <c r="N101" s="12"/>
      <c r="O101" s="12"/>
      <c r="P101" s="12"/>
      <c r="Q101" s="12"/>
      <c r="R101" s="12"/>
      <c r="S101" s="12"/>
      <c r="T101" s="12"/>
      <c r="U101" s="422"/>
      <c r="V101" s="12"/>
    </row>
    <row r="102" spans="1:22" s="10" customFormat="1" ht="11.1" customHeight="1">
      <c r="A102" s="504"/>
      <c r="B102" s="11"/>
      <c r="D102" s="12"/>
      <c r="E102" s="12"/>
      <c r="F102" s="12"/>
      <c r="G102" s="12"/>
      <c r="H102" s="12"/>
      <c r="I102" s="12"/>
      <c r="J102" s="12"/>
      <c r="K102" s="12"/>
      <c r="L102" s="12"/>
      <c r="M102" s="12"/>
      <c r="N102" s="12"/>
      <c r="O102" s="12"/>
      <c r="P102" s="12"/>
      <c r="Q102" s="12"/>
      <c r="R102" s="12"/>
      <c r="S102" s="12"/>
      <c r="T102" s="12"/>
      <c r="U102" s="422"/>
      <c r="V102" s="12"/>
    </row>
    <row r="103" spans="1:22" s="10" customFormat="1" ht="11.1" customHeight="1">
      <c r="A103" s="504"/>
      <c r="B103" s="11"/>
      <c r="D103" s="12"/>
      <c r="E103" s="12"/>
      <c r="F103" s="12"/>
      <c r="G103" s="12"/>
      <c r="H103" s="12"/>
      <c r="I103" s="12"/>
      <c r="J103" s="12"/>
      <c r="K103" s="12"/>
      <c r="L103" s="12"/>
      <c r="M103" s="12"/>
      <c r="N103" s="12"/>
      <c r="O103" s="12"/>
      <c r="P103" s="12"/>
      <c r="Q103" s="12"/>
      <c r="R103" s="12"/>
      <c r="S103" s="12"/>
      <c r="T103" s="12"/>
      <c r="U103" s="422"/>
      <c r="V103" s="12"/>
    </row>
    <row r="104" spans="1:22" s="10" customFormat="1" ht="11.1" customHeight="1">
      <c r="A104" s="504"/>
      <c r="B104" s="11"/>
      <c r="D104" s="12"/>
      <c r="E104" s="12"/>
      <c r="F104" s="12"/>
      <c r="G104" s="12"/>
      <c r="H104" s="12"/>
      <c r="I104" s="12"/>
      <c r="J104" s="12"/>
      <c r="K104" s="12"/>
      <c r="L104" s="12"/>
      <c r="M104" s="12"/>
      <c r="N104" s="12"/>
      <c r="O104" s="12"/>
      <c r="P104" s="12"/>
      <c r="Q104" s="12"/>
      <c r="R104" s="12"/>
      <c r="S104" s="12"/>
      <c r="T104" s="12"/>
      <c r="U104" s="422"/>
      <c r="V104" s="12"/>
    </row>
    <row r="105" spans="1:22" s="10" customFormat="1" ht="11.1" customHeight="1">
      <c r="A105" s="504"/>
      <c r="B105" s="11"/>
      <c r="D105" s="12"/>
      <c r="E105" s="12"/>
      <c r="F105" s="12"/>
      <c r="G105" s="12"/>
      <c r="H105" s="12"/>
      <c r="I105" s="12"/>
      <c r="J105" s="12"/>
      <c r="K105" s="12"/>
      <c r="L105" s="12"/>
      <c r="M105" s="12"/>
      <c r="N105" s="12"/>
      <c r="O105" s="12"/>
      <c r="P105" s="12"/>
      <c r="Q105" s="12"/>
      <c r="R105" s="12"/>
      <c r="S105" s="12"/>
      <c r="T105" s="12"/>
      <c r="U105" s="422"/>
      <c r="V105" s="12"/>
    </row>
    <row r="106" spans="1:22" s="10" customFormat="1" ht="11.1" customHeight="1">
      <c r="A106" s="504"/>
      <c r="B106" s="11"/>
      <c r="D106" s="12"/>
      <c r="E106" s="12"/>
      <c r="F106" s="12"/>
      <c r="G106" s="12"/>
      <c r="H106" s="12"/>
      <c r="I106" s="12"/>
      <c r="J106" s="12"/>
      <c r="K106" s="12"/>
      <c r="L106" s="12"/>
      <c r="M106" s="12"/>
      <c r="N106" s="12"/>
      <c r="O106" s="12"/>
      <c r="P106" s="12"/>
      <c r="Q106" s="12"/>
      <c r="R106" s="12"/>
      <c r="S106" s="12"/>
      <c r="T106" s="12"/>
      <c r="U106" s="422"/>
      <c r="V106" s="12"/>
    </row>
    <row r="107" spans="1:22" s="10" customFormat="1" ht="11.1" customHeight="1">
      <c r="A107" s="504"/>
      <c r="B107" s="11"/>
      <c r="D107" s="12"/>
      <c r="E107" s="12"/>
      <c r="F107" s="12"/>
      <c r="G107" s="12"/>
      <c r="H107" s="12"/>
      <c r="I107" s="12"/>
      <c r="J107" s="12"/>
      <c r="K107" s="12"/>
      <c r="L107" s="12"/>
      <c r="M107" s="12"/>
      <c r="N107" s="12"/>
      <c r="O107" s="12"/>
      <c r="P107" s="12"/>
      <c r="Q107" s="12"/>
      <c r="R107" s="12"/>
      <c r="S107" s="12"/>
      <c r="T107" s="12"/>
      <c r="U107" s="422"/>
      <c r="V107" s="12"/>
    </row>
    <row r="108" spans="1:22" s="10" customFormat="1" ht="11.1" customHeight="1">
      <c r="A108" s="504"/>
      <c r="B108" s="11"/>
      <c r="D108" s="12"/>
      <c r="E108" s="12"/>
      <c r="F108" s="12"/>
      <c r="G108" s="12"/>
      <c r="H108" s="12"/>
      <c r="I108" s="12"/>
      <c r="J108" s="12"/>
      <c r="K108" s="12"/>
      <c r="L108" s="12"/>
      <c r="M108" s="12"/>
      <c r="N108" s="12"/>
      <c r="O108" s="12"/>
      <c r="P108" s="12"/>
      <c r="Q108" s="12"/>
      <c r="R108" s="12"/>
      <c r="S108" s="12"/>
      <c r="T108" s="12"/>
      <c r="U108" s="422"/>
      <c r="V108" s="12"/>
    </row>
    <row r="109" spans="1:22" s="10" customFormat="1" ht="11.1" customHeight="1">
      <c r="A109" s="504"/>
      <c r="B109" s="11"/>
      <c r="D109" s="12"/>
      <c r="E109" s="12"/>
      <c r="F109" s="12"/>
      <c r="G109" s="12"/>
      <c r="H109" s="12"/>
      <c r="I109" s="12"/>
      <c r="J109" s="12"/>
      <c r="K109" s="12"/>
      <c r="L109" s="12"/>
      <c r="M109" s="12"/>
      <c r="N109" s="12"/>
      <c r="O109" s="12"/>
      <c r="P109" s="12"/>
      <c r="Q109" s="12"/>
      <c r="R109" s="12"/>
      <c r="S109" s="12"/>
      <c r="T109" s="12"/>
      <c r="U109" s="422"/>
      <c r="V109" s="12"/>
    </row>
    <row r="110" spans="1:22" s="10" customFormat="1" ht="11.1" customHeight="1">
      <c r="A110" s="504"/>
      <c r="B110" s="11"/>
      <c r="D110" s="12"/>
      <c r="E110" s="12"/>
      <c r="F110" s="12"/>
      <c r="G110" s="12"/>
      <c r="H110" s="12"/>
      <c r="I110" s="12"/>
      <c r="J110" s="12"/>
      <c r="K110" s="12"/>
      <c r="L110" s="12"/>
      <c r="M110" s="12"/>
      <c r="N110" s="12"/>
      <c r="O110" s="12"/>
      <c r="P110" s="12"/>
      <c r="Q110" s="12"/>
      <c r="R110" s="12"/>
      <c r="S110" s="12"/>
      <c r="T110" s="12"/>
      <c r="U110" s="422"/>
      <c r="V110" s="12"/>
    </row>
    <row r="111" spans="1:22" s="10" customFormat="1" ht="11.1" customHeight="1">
      <c r="A111" s="504"/>
      <c r="B111" s="11"/>
      <c r="D111" s="12"/>
      <c r="E111" s="12"/>
      <c r="F111" s="12"/>
      <c r="G111" s="12"/>
      <c r="H111" s="12"/>
      <c r="I111" s="12"/>
      <c r="J111" s="12"/>
      <c r="K111" s="12"/>
      <c r="L111" s="12"/>
      <c r="M111" s="12"/>
      <c r="N111" s="12"/>
      <c r="O111" s="12"/>
      <c r="P111" s="12"/>
      <c r="Q111" s="12"/>
      <c r="R111" s="12"/>
      <c r="S111" s="12"/>
      <c r="T111" s="12"/>
      <c r="U111" s="422"/>
      <c r="V111" s="12"/>
    </row>
    <row r="112" spans="1:22" s="10" customFormat="1" ht="11.1" customHeight="1">
      <c r="A112" s="504"/>
      <c r="B112" s="11"/>
      <c r="D112" s="12"/>
      <c r="E112" s="12"/>
      <c r="F112" s="12"/>
      <c r="G112" s="12"/>
      <c r="H112" s="12"/>
      <c r="I112" s="12"/>
      <c r="J112" s="12"/>
      <c r="K112" s="12"/>
      <c r="L112" s="12"/>
      <c r="M112" s="12"/>
      <c r="N112" s="12"/>
      <c r="O112" s="12"/>
      <c r="P112" s="12"/>
      <c r="Q112" s="12"/>
      <c r="R112" s="12"/>
      <c r="S112" s="12"/>
      <c r="T112" s="12"/>
      <c r="U112" s="422"/>
      <c r="V112" s="12"/>
    </row>
    <row r="113" spans="1:22" s="10" customFormat="1" ht="11.1" customHeight="1">
      <c r="A113" s="504"/>
      <c r="B113" s="11"/>
      <c r="D113" s="12"/>
      <c r="E113" s="12"/>
      <c r="F113" s="12"/>
      <c r="G113" s="12"/>
      <c r="H113" s="12"/>
      <c r="I113" s="12"/>
      <c r="J113" s="12"/>
      <c r="K113" s="12"/>
      <c r="L113" s="12"/>
      <c r="M113" s="12"/>
      <c r="N113" s="12"/>
      <c r="O113" s="12"/>
      <c r="P113" s="12"/>
      <c r="Q113" s="12"/>
      <c r="R113" s="12"/>
      <c r="S113" s="12"/>
      <c r="T113" s="12"/>
      <c r="U113" s="422"/>
      <c r="V113" s="12"/>
    </row>
    <row r="114" spans="1:22" s="10" customFormat="1" ht="11.1" customHeight="1">
      <c r="A114" s="504"/>
      <c r="B114" s="11"/>
      <c r="D114" s="12"/>
      <c r="E114" s="12"/>
      <c r="F114" s="12"/>
      <c r="G114" s="12"/>
      <c r="H114" s="12"/>
      <c r="I114" s="12"/>
      <c r="J114" s="12"/>
      <c r="K114" s="12"/>
      <c r="L114" s="12"/>
      <c r="M114" s="12"/>
      <c r="N114" s="12"/>
      <c r="O114" s="12"/>
      <c r="P114" s="12"/>
      <c r="Q114" s="12"/>
      <c r="R114" s="12"/>
      <c r="S114" s="12"/>
      <c r="T114" s="12"/>
      <c r="U114" s="422"/>
      <c r="V114" s="12"/>
    </row>
    <row r="115" spans="1:22" s="10" customFormat="1" ht="11.1" customHeight="1">
      <c r="A115" s="504"/>
      <c r="B115" s="11"/>
      <c r="D115" s="12"/>
      <c r="E115" s="12"/>
      <c r="F115" s="12"/>
      <c r="G115" s="12"/>
      <c r="H115" s="12"/>
      <c r="I115" s="12"/>
      <c r="J115" s="12"/>
      <c r="K115" s="12"/>
      <c r="L115" s="12"/>
      <c r="M115" s="12"/>
      <c r="N115" s="12"/>
      <c r="O115" s="12"/>
      <c r="P115" s="12"/>
      <c r="Q115" s="12"/>
      <c r="R115" s="12"/>
      <c r="S115" s="12"/>
      <c r="T115" s="12"/>
      <c r="U115" s="422"/>
      <c r="V115" s="12"/>
    </row>
    <row r="116" spans="1:22" s="10" customFormat="1" ht="11.1" customHeight="1">
      <c r="A116" s="504"/>
      <c r="B116" s="11"/>
      <c r="D116" s="12"/>
      <c r="E116" s="12"/>
      <c r="F116" s="12"/>
      <c r="G116" s="12"/>
      <c r="H116" s="12"/>
      <c r="I116" s="12"/>
      <c r="J116" s="12"/>
      <c r="K116" s="12"/>
      <c r="L116" s="12"/>
      <c r="M116" s="12"/>
      <c r="N116" s="12"/>
      <c r="O116" s="12"/>
      <c r="P116" s="12"/>
      <c r="Q116" s="12"/>
      <c r="R116" s="12"/>
      <c r="S116" s="12"/>
      <c r="T116" s="12"/>
      <c r="U116" s="422"/>
      <c r="V116" s="12"/>
    </row>
    <row r="117" spans="1:22" s="10" customFormat="1" ht="11.1" customHeight="1">
      <c r="A117" s="504"/>
      <c r="B117" s="11"/>
      <c r="D117" s="12"/>
      <c r="E117" s="12"/>
      <c r="F117" s="12"/>
      <c r="G117" s="12"/>
      <c r="H117" s="12"/>
      <c r="I117" s="12"/>
      <c r="J117" s="12"/>
      <c r="K117" s="12"/>
      <c r="L117" s="12"/>
      <c r="M117" s="12"/>
      <c r="N117" s="12"/>
      <c r="O117" s="12"/>
      <c r="P117" s="12"/>
      <c r="Q117" s="12"/>
      <c r="R117" s="12"/>
      <c r="S117" s="12"/>
      <c r="T117" s="12"/>
      <c r="U117" s="422"/>
      <c r="V117" s="12"/>
    </row>
    <row r="118" spans="1:22" s="10" customFormat="1" ht="11.1" customHeight="1">
      <c r="A118" s="504"/>
      <c r="B118" s="11"/>
      <c r="D118" s="12"/>
      <c r="E118" s="12"/>
      <c r="F118" s="12"/>
      <c r="G118" s="12"/>
      <c r="H118" s="12"/>
      <c r="I118" s="12"/>
      <c r="J118" s="12"/>
      <c r="K118" s="12"/>
      <c r="L118" s="12"/>
      <c r="M118" s="12"/>
      <c r="N118" s="12"/>
      <c r="O118" s="12"/>
      <c r="P118" s="12"/>
      <c r="Q118" s="12"/>
      <c r="R118" s="12"/>
      <c r="S118" s="12"/>
      <c r="T118" s="12"/>
      <c r="U118" s="422"/>
      <c r="V118" s="12"/>
    </row>
    <row r="119" spans="1:22" s="10" customFormat="1" ht="11.1" customHeight="1">
      <c r="A119" s="504"/>
      <c r="B119" s="11"/>
      <c r="D119" s="12"/>
      <c r="E119" s="12"/>
      <c r="F119" s="12"/>
      <c r="G119" s="12"/>
      <c r="H119" s="12"/>
      <c r="I119" s="12"/>
      <c r="J119" s="12"/>
      <c r="K119" s="12"/>
      <c r="L119" s="12"/>
      <c r="M119" s="12"/>
      <c r="N119" s="12"/>
      <c r="O119" s="12"/>
      <c r="P119" s="12"/>
      <c r="Q119" s="12"/>
      <c r="R119" s="12"/>
      <c r="S119" s="12"/>
      <c r="T119" s="12"/>
      <c r="U119" s="422"/>
      <c r="V119" s="12"/>
    </row>
    <row r="120" spans="1:22" s="10" customFormat="1" ht="11.1" customHeight="1">
      <c r="A120" s="504"/>
      <c r="B120" s="11"/>
      <c r="D120" s="12"/>
      <c r="E120" s="12"/>
      <c r="F120" s="12"/>
      <c r="G120" s="12"/>
      <c r="H120" s="12"/>
      <c r="I120" s="12"/>
      <c r="J120" s="12"/>
      <c r="K120" s="12"/>
      <c r="L120" s="12"/>
      <c r="M120" s="12"/>
      <c r="N120" s="12"/>
      <c r="O120" s="12"/>
      <c r="P120" s="12"/>
      <c r="Q120" s="12"/>
      <c r="R120" s="12"/>
      <c r="S120" s="12"/>
      <c r="T120" s="12"/>
      <c r="U120" s="422"/>
      <c r="V120" s="12"/>
    </row>
    <row r="121" spans="1:22" s="10" customFormat="1" ht="11.1" customHeight="1">
      <c r="A121" s="504"/>
      <c r="B121" s="11"/>
      <c r="D121" s="12"/>
      <c r="E121" s="12"/>
      <c r="F121" s="12"/>
      <c r="G121" s="12"/>
      <c r="H121" s="12"/>
      <c r="I121" s="12"/>
      <c r="J121" s="12"/>
      <c r="K121" s="12"/>
      <c r="L121" s="12"/>
      <c r="M121" s="12"/>
      <c r="N121" s="12"/>
      <c r="O121" s="12"/>
      <c r="P121" s="12"/>
      <c r="Q121" s="12"/>
      <c r="R121" s="12"/>
      <c r="S121" s="12"/>
      <c r="T121" s="12"/>
      <c r="U121" s="422"/>
      <c r="V121" s="12"/>
    </row>
    <row r="122" spans="1:22" s="10" customFormat="1" ht="11.1" customHeight="1">
      <c r="A122" s="504"/>
      <c r="B122" s="11"/>
      <c r="D122" s="12"/>
      <c r="E122" s="12"/>
      <c r="F122" s="12"/>
      <c r="G122" s="12"/>
      <c r="H122" s="12"/>
      <c r="I122" s="12"/>
      <c r="J122" s="12"/>
      <c r="K122" s="12"/>
      <c r="L122" s="12"/>
      <c r="M122" s="12"/>
      <c r="N122" s="12"/>
      <c r="O122" s="12"/>
      <c r="P122" s="12"/>
      <c r="Q122" s="12"/>
      <c r="R122" s="12"/>
      <c r="S122" s="12"/>
      <c r="T122" s="12"/>
      <c r="U122" s="422"/>
      <c r="V122" s="12"/>
    </row>
    <row r="123" spans="1:22" s="10" customFormat="1" ht="11.1" customHeight="1">
      <c r="A123" s="504"/>
      <c r="B123" s="11"/>
      <c r="D123" s="12"/>
      <c r="E123" s="12"/>
      <c r="F123" s="12"/>
      <c r="G123" s="12"/>
      <c r="H123" s="12"/>
      <c r="I123" s="12"/>
      <c r="J123" s="12"/>
      <c r="K123" s="12"/>
      <c r="L123" s="12"/>
      <c r="M123" s="12"/>
      <c r="N123" s="12"/>
      <c r="O123" s="12"/>
      <c r="P123" s="12"/>
      <c r="Q123" s="12"/>
      <c r="R123" s="12"/>
      <c r="S123" s="12"/>
      <c r="T123" s="12"/>
      <c r="U123" s="422"/>
      <c r="V123" s="12"/>
    </row>
    <row r="124" spans="1:22" s="10" customFormat="1" ht="11.1" customHeight="1">
      <c r="A124" s="504"/>
      <c r="B124" s="11"/>
      <c r="D124" s="12"/>
      <c r="E124" s="12"/>
      <c r="F124" s="12"/>
      <c r="G124" s="12"/>
      <c r="H124" s="12"/>
      <c r="I124" s="12"/>
      <c r="J124" s="12"/>
      <c r="K124" s="12"/>
      <c r="L124" s="12"/>
      <c r="M124" s="12"/>
      <c r="N124" s="12"/>
      <c r="O124" s="12"/>
      <c r="P124" s="12"/>
      <c r="Q124" s="12"/>
      <c r="R124" s="12"/>
      <c r="S124" s="12"/>
      <c r="T124" s="12"/>
      <c r="U124" s="422"/>
      <c r="V124" s="12"/>
    </row>
    <row r="125" spans="1:22" s="10" customFormat="1" ht="11.1" customHeight="1">
      <c r="A125" s="504"/>
      <c r="B125" s="11"/>
      <c r="D125" s="12"/>
      <c r="E125" s="12"/>
      <c r="F125" s="12"/>
      <c r="G125" s="12"/>
      <c r="H125" s="12"/>
      <c r="I125" s="12"/>
      <c r="J125" s="12"/>
      <c r="K125" s="12"/>
      <c r="L125" s="12"/>
      <c r="M125" s="12"/>
      <c r="N125" s="12"/>
      <c r="O125" s="12"/>
      <c r="P125" s="12"/>
      <c r="Q125" s="12"/>
      <c r="R125" s="12"/>
      <c r="S125" s="12"/>
      <c r="T125" s="12"/>
      <c r="U125" s="422"/>
      <c r="V125" s="12"/>
    </row>
    <row r="126" spans="1:22" s="10" customFormat="1" ht="11.1" customHeight="1">
      <c r="A126" s="504"/>
      <c r="B126" s="11"/>
      <c r="D126" s="12"/>
      <c r="E126" s="12"/>
      <c r="F126" s="12"/>
      <c r="G126" s="12"/>
      <c r="H126" s="12"/>
      <c r="I126" s="12"/>
      <c r="J126" s="12"/>
      <c r="K126" s="12"/>
      <c r="L126" s="12"/>
      <c r="M126" s="12"/>
      <c r="N126" s="12"/>
      <c r="O126" s="12"/>
      <c r="P126" s="12"/>
      <c r="Q126" s="12"/>
      <c r="R126" s="12"/>
      <c r="S126" s="12"/>
      <c r="T126" s="12"/>
      <c r="U126" s="422"/>
      <c r="V126" s="12"/>
    </row>
    <row r="127" spans="1:22" s="10" customFormat="1" ht="11.1" customHeight="1">
      <c r="A127" s="504"/>
      <c r="B127" s="11"/>
      <c r="D127" s="12"/>
      <c r="E127" s="12"/>
      <c r="F127" s="12"/>
      <c r="G127" s="12"/>
      <c r="H127" s="12"/>
      <c r="I127" s="12"/>
      <c r="J127" s="12"/>
      <c r="K127" s="12"/>
      <c r="L127" s="12"/>
      <c r="M127" s="12"/>
      <c r="N127" s="12"/>
      <c r="O127" s="12"/>
      <c r="P127" s="12"/>
      <c r="Q127" s="12"/>
      <c r="R127" s="12"/>
      <c r="S127" s="12"/>
      <c r="T127" s="12"/>
      <c r="U127" s="422"/>
      <c r="V127" s="12"/>
    </row>
    <row r="128" spans="1:22" s="10" customFormat="1" ht="11.1" customHeight="1">
      <c r="A128" s="504"/>
      <c r="B128" s="11"/>
      <c r="D128" s="12"/>
      <c r="E128" s="12"/>
      <c r="F128" s="12"/>
      <c r="G128" s="12"/>
      <c r="H128" s="12"/>
      <c r="I128" s="12"/>
      <c r="J128" s="12"/>
      <c r="K128" s="12"/>
      <c r="L128" s="12"/>
      <c r="M128" s="12"/>
      <c r="N128" s="12"/>
      <c r="O128" s="12"/>
      <c r="P128" s="12"/>
      <c r="Q128" s="12"/>
      <c r="R128" s="12"/>
      <c r="S128" s="12"/>
      <c r="T128" s="12"/>
      <c r="U128" s="422"/>
      <c r="V128" s="12"/>
    </row>
    <row r="129" spans="1:22" s="10" customFormat="1" ht="11.1" customHeight="1">
      <c r="A129" s="504"/>
      <c r="B129" s="11"/>
      <c r="D129" s="12"/>
      <c r="E129" s="12"/>
      <c r="F129" s="12"/>
      <c r="G129" s="12"/>
      <c r="H129" s="12"/>
      <c r="I129" s="12"/>
      <c r="J129" s="12"/>
      <c r="K129" s="12"/>
      <c r="L129" s="12"/>
      <c r="M129" s="12"/>
      <c r="N129" s="12"/>
      <c r="O129" s="12"/>
      <c r="P129" s="12"/>
      <c r="Q129" s="12"/>
      <c r="R129" s="12"/>
      <c r="S129" s="12"/>
      <c r="T129" s="12"/>
      <c r="U129" s="422"/>
      <c r="V129" s="12"/>
    </row>
    <row r="130" spans="1:22" s="10" customFormat="1" ht="11.1" customHeight="1">
      <c r="A130" s="504"/>
      <c r="B130" s="11"/>
      <c r="D130" s="12"/>
      <c r="E130" s="12"/>
      <c r="F130" s="12"/>
      <c r="G130" s="12"/>
      <c r="H130" s="12"/>
      <c r="I130" s="12"/>
      <c r="J130" s="12"/>
      <c r="K130" s="12"/>
      <c r="L130" s="12"/>
      <c r="M130" s="12"/>
      <c r="N130" s="12"/>
      <c r="O130" s="12"/>
      <c r="P130" s="12"/>
      <c r="Q130" s="12"/>
      <c r="R130" s="12"/>
      <c r="S130" s="12"/>
      <c r="T130" s="12"/>
      <c r="U130" s="422"/>
      <c r="V130" s="12"/>
    </row>
    <row r="131" spans="1:22" s="10" customFormat="1" ht="11.1" customHeight="1">
      <c r="A131" s="504"/>
      <c r="B131" s="11"/>
      <c r="D131" s="12"/>
      <c r="E131" s="12"/>
      <c r="F131" s="12"/>
      <c r="G131" s="12"/>
      <c r="H131" s="12"/>
      <c r="I131" s="12"/>
      <c r="J131" s="12"/>
      <c r="K131" s="12"/>
      <c r="L131" s="12"/>
      <c r="M131" s="12"/>
      <c r="N131" s="12"/>
      <c r="O131" s="12"/>
      <c r="P131" s="12"/>
      <c r="Q131" s="12"/>
      <c r="R131" s="12"/>
      <c r="S131" s="12"/>
      <c r="T131" s="12"/>
      <c r="U131" s="422"/>
      <c r="V131" s="12"/>
    </row>
    <row r="132" spans="1:22" s="10" customFormat="1" ht="11.1" customHeight="1">
      <c r="A132" s="504"/>
      <c r="B132" s="11"/>
      <c r="D132" s="12"/>
      <c r="E132" s="12"/>
      <c r="F132" s="12"/>
      <c r="G132" s="12"/>
      <c r="H132" s="12"/>
      <c r="I132" s="12"/>
      <c r="J132" s="12"/>
      <c r="K132" s="12"/>
      <c r="L132" s="12"/>
      <c r="M132" s="12"/>
      <c r="N132" s="12"/>
      <c r="O132" s="12"/>
      <c r="P132" s="12"/>
      <c r="Q132" s="12"/>
      <c r="R132" s="12"/>
      <c r="S132" s="12"/>
      <c r="T132" s="12"/>
      <c r="U132" s="422"/>
      <c r="V132" s="12"/>
    </row>
    <row r="133" spans="1:22" s="10" customFormat="1" ht="11.1" customHeight="1">
      <c r="A133" s="504"/>
      <c r="B133" s="11"/>
      <c r="D133" s="12"/>
      <c r="E133" s="12"/>
      <c r="F133" s="12"/>
      <c r="G133" s="12"/>
      <c r="H133" s="12"/>
      <c r="I133" s="12"/>
      <c r="J133" s="12"/>
      <c r="K133" s="12"/>
      <c r="L133" s="12"/>
      <c r="M133" s="12"/>
      <c r="N133" s="12"/>
      <c r="O133" s="12"/>
      <c r="P133" s="12"/>
      <c r="Q133" s="12"/>
      <c r="R133" s="12"/>
      <c r="S133" s="12"/>
      <c r="T133" s="12"/>
      <c r="U133" s="422"/>
      <c r="V133" s="12"/>
    </row>
    <row r="134" spans="1:22" s="10" customFormat="1" ht="11.1" customHeight="1">
      <c r="A134" s="504"/>
      <c r="B134" s="11"/>
      <c r="D134" s="12"/>
      <c r="E134" s="12"/>
      <c r="F134" s="12"/>
      <c r="G134" s="12"/>
      <c r="H134" s="12"/>
      <c r="I134" s="12"/>
      <c r="J134" s="12"/>
      <c r="K134" s="12"/>
      <c r="L134" s="12"/>
      <c r="M134" s="12"/>
      <c r="N134" s="12"/>
      <c r="O134" s="12"/>
      <c r="P134" s="12"/>
      <c r="Q134" s="12"/>
      <c r="R134" s="12"/>
      <c r="S134" s="12"/>
      <c r="T134" s="12"/>
      <c r="U134" s="422"/>
      <c r="V134" s="12"/>
    </row>
    <row r="135" spans="1:22" s="10" customFormat="1" ht="11.1" customHeight="1">
      <c r="A135" s="504"/>
      <c r="B135" s="11"/>
      <c r="D135" s="12"/>
      <c r="E135" s="12"/>
      <c r="F135" s="12"/>
      <c r="G135" s="12"/>
      <c r="H135" s="12"/>
      <c r="I135" s="12"/>
      <c r="J135" s="12"/>
      <c r="K135" s="12"/>
      <c r="L135" s="12"/>
      <c r="M135" s="12"/>
      <c r="N135" s="12"/>
      <c r="O135" s="12"/>
      <c r="P135" s="12"/>
      <c r="Q135" s="12"/>
      <c r="R135" s="12"/>
      <c r="S135" s="12"/>
      <c r="T135" s="12"/>
      <c r="U135" s="422"/>
      <c r="V135" s="12"/>
    </row>
    <row r="136" spans="1:22" s="10" customFormat="1" ht="11.1" customHeight="1">
      <c r="A136" s="504"/>
      <c r="B136" s="11"/>
      <c r="D136" s="12"/>
      <c r="E136" s="12"/>
      <c r="F136" s="12"/>
      <c r="G136" s="12"/>
      <c r="H136" s="12"/>
      <c r="I136" s="12"/>
      <c r="J136" s="12"/>
      <c r="K136" s="12"/>
      <c r="L136" s="12"/>
      <c r="M136" s="12"/>
      <c r="N136" s="12"/>
      <c r="O136" s="12"/>
      <c r="P136" s="12"/>
      <c r="Q136" s="12"/>
      <c r="R136" s="12"/>
      <c r="S136" s="12"/>
      <c r="T136" s="12"/>
      <c r="U136" s="422"/>
      <c r="V136" s="12"/>
    </row>
    <row r="137" spans="1:22" s="10" customFormat="1" ht="11.1" customHeight="1">
      <c r="A137" s="504"/>
      <c r="B137" s="11"/>
      <c r="D137" s="12"/>
      <c r="E137" s="12"/>
      <c r="F137" s="12"/>
      <c r="G137" s="12"/>
      <c r="H137" s="12"/>
      <c r="I137" s="12"/>
      <c r="J137" s="12"/>
      <c r="K137" s="12"/>
      <c r="L137" s="12"/>
      <c r="M137" s="12"/>
      <c r="N137" s="12"/>
      <c r="O137" s="12"/>
      <c r="P137" s="12"/>
      <c r="Q137" s="12"/>
      <c r="R137" s="12"/>
      <c r="S137" s="12"/>
      <c r="U137" s="14"/>
      <c r="V137" s="12"/>
    </row>
    <row r="138" spans="1:22" s="10" customFormat="1" ht="11.1" customHeight="1">
      <c r="A138" s="504"/>
      <c r="B138" s="11"/>
      <c r="D138" s="12"/>
      <c r="E138" s="12"/>
      <c r="F138" s="12"/>
      <c r="G138" s="12"/>
      <c r="H138" s="12"/>
      <c r="U138" s="14"/>
    </row>
    <row r="139" spans="1:22" s="10" customFormat="1" ht="11.1" customHeight="1">
      <c r="A139" s="504"/>
      <c r="U139" s="14"/>
    </row>
    <row r="140" spans="1:22" s="10" customFormat="1" ht="11.1" customHeight="1">
      <c r="A140" s="504"/>
      <c r="U140" s="14"/>
    </row>
    <row r="141" spans="1:22" s="10" customFormat="1" ht="11.1" customHeight="1">
      <c r="A141" s="504"/>
      <c r="U141" s="14"/>
    </row>
    <row r="142" spans="1:22" s="10" customFormat="1" ht="11.1" customHeight="1">
      <c r="A142" s="504"/>
      <c r="U142" s="14"/>
    </row>
    <row r="143" spans="1:22" s="10" customFormat="1" ht="11.1" customHeight="1">
      <c r="A143" s="504"/>
      <c r="U143" s="14"/>
    </row>
    <row r="144" spans="1:22" s="10" customFormat="1" ht="11.1" customHeight="1">
      <c r="A144" s="504"/>
      <c r="U144" s="14"/>
    </row>
    <row r="145" spans="1:21" s="10" customFormat="1" ht="11.1" customHeight="1">
      <c r="A145" s="504"/>
      <c r="U145" s="14"/>
    </row>
    <row r="146" spans="1:21" s="10" customFormat="1" ht="11.1" customHeight="1">
      <c r="A146" s="504"/>
      <c r="U146" s="14"/>
    </row>
    <row r="147" spans="1:21" s="10" customFormat="1" ht="11.1" customHeight="1">
      <c r="A147" s="504"/>
      <c r="U147" s="14"/>
    </row>
    <row r="148" spans="1:21" s="10" customFormat="1" ht="11.1" customHeight="1">
      <c r="A148" s="504"/>
      <c r="U148" s="14"/>
    </row>
    <row r="149" spans="1:21" s="10" customFormat="1" ht="11.1" customHeight="1">
      <c r="A149" s="504"/>
      <c r="U149" s="14"/>
    </row>
    <row r="150" spans="1:21" s="10" customFormat="1" ht="11.1" customHeight="1">
      <c r="A150" s="504"/>
      <c r="U150" s="14"/>
    </row>
    <row r="151" spans="1:21" s="10" customFormat="1" ht="11.1" customHeight="1">
      <c r="A151" s="504"/>
      <c r="U151" s="14"/>
    </row>
    <row r="152" spans="1:21" s="10" customFormat="1" ht="11.1" customHeight="1">
      <c r="A152" s="504"/>
      <c r="U152" s="14"/>
    </row>
    <row r="153" spans="1:21" s="10" customFormat="1" ht="11.1" customHeight="1">
      <c r="A153" s="504"/>
      <c r="U153" s="14"/>
    </row>
    <row r="154" spans="1:21" s="10" customFormat="1" ht="11.1" customHeight="1">
      <c r="A154" s="504"/>
      <c r="U154" s="14"/>
    </row>
    <row r="155" spans="1:21" s="10" customFormat="1" ht="11.1" customHeight="1">
      <c r="A155" s="504"/>
      <c r="U155" s="14"/>
    </row>
    <row r="156" spans="1:21" s="10" customFormat="1" ht="11.1" customHeight="1">
      <c r="A156" s="504"/>
      <c r="U156" s="14"/>
    </row>
    <row r="157" spans="1:21" s="10" customFormat="1" ht="11.1" customHeight="1">
      <c r="A157" s="504"/>
      <c r="U157" s="14"/>
    </row>
    <row r="158" spans="1:21" s="10" customFormat="1" ht="11.1" customHeight="1">
      <c r="A158" s="504"/>
      <c r="U158" s="14"/>
    </row>
    <row r="159" spans="1:21" s="10" customFormat="1" ht="11.1" customHeight="1">
      <c r="A159" s="504"/>
      <c r="U159" s="14"/>
    </row>
    <row r="160" spans="1:21" s="10" customFormat="1" ht="11.1" customHeight="1">
      <c r="A160" s="504"/>
      <c r="U160" s="14"/>
    </row>
    <row r="161" spans="1:21" s="10" customFormat="1" ht="11.1" customHeight="1">
      <c r="A161" s="504"/>
      <c r="U161" s="14"/>
    </row>
    <row r="162" spans="1:21" s="10" customFormat="1" ht="11.1" customHeight="1">
      <c r="A162" s="504"/>
      <c r="U162" s="14"/>
    </row>
    <row r="163" spans="1:21" s="10" customFormat="1" ht="11.1" customHeight="1">
      <c r="A163" s="504"/>
      <c r="U163" s="14"/>
    </row>
    <row r="164" spans="1:21" s="10" customFormat="1" ht="11.1" customHeight="1">
      <c r="A164" s="504"/>
      <c r="U164" s="14"/>
    </row>
    <row r="165" spans="1:21" s="10" customFormat="1" ht="11.1" customHeight="1">
      <c r="A165" s="504"/>
      <c r="U165" s="14"/>
    </row>
    <row r="166" spans="1:21" s="10" customFormat="1" ht="11.1" customHeight="1">
      <c r="A166" s="504"/>
      <c r="U166" s="14"/>
    </row>
    <row r="167" spans="1:21" s="10" customFormat="1" ht="11.1" customHeight="1">
      <c r="A167" s="504"/>
      <c r="U167" s="14"/>
    </row>
    <row r="168" spans="1:21" s="10" customFormat="1" ht="11.1" customHeight="1">
      <c r="A168" s="504"/>
      <c r="U168" s="14"/>
    </row>
    <row r="169" spans="1:21" s="10" customFormat="1" ht="11.1" customHeight="1">
      <c r="A169" s="504"/>
      <c r="U169" s="14"/>
    </row>
    <row r="170" spans="1:21" s="10" customFormat="1" ht="11.1" customHeight="1">
      <c r="A170" s="504"/>
      <c r="U170" s="14"/>
    </row>
    <row r="171" spans="1:21" s="10" customFormat="1" ht="11.1" customHeight="1">
      <c r="A171" s="504"/>
      <c r="U171" s="14"/>
    </row>
    <row r="172" spans="1:21" s="10" customFormat="1" ht="11.1" customHeight="1">
      <c r="A172" s="504"/>
      <c r="U172" s="14"/>
    </row>
    <row r="173" spans="1:21" s="10" customFormat="1" ht="11.1" customHeight="1">
      <c r="A173" s="504"/>
      <c r="U173" s="14"/>
    </row>
    <row r="174" spans="1:21" s="10" customFormat="1" ht="11.1" customHeight="1">
      <c r="A174" s="504"/>
      <c r="U174" s="14"/>
    </row>
    <row r="175" spans="1:21" s="10" customFormat="1" ht="11.1" customHeight="1">
      <c r="A175" s="504"/>
      <c r="U175" s="14"/>
    </row>
    <row r="176" spans="1:21" s="10" customFormat="1" ht="11.1" customHeight="1">
      <c r="A176" s="504"/>
      <c r="U176" s="14"/>
    </row>
    <row r="177" spans="1:21" s="10" customFormat="1" ht="11.1" customHeight="1">
      <c r="A177" s="504"/>
      <c r="U177" s="14"/>
    </row>
    <row r="178" spans="1:21" s="10" customFormat="1" ht="11.1" customHeight="1">
      <c r="A178" s="504"/>
      <c r="U178" s="14"/>
    </row>
    <row r="179" spans="1:21" s="10" customFormat="1" ht="11.1" customHeight="1">
      <c r="A179" s="504"/>
      <c r="U179" s="14"/>
    </row>
    <row r="180" spans="1:21" s="10" customFormat="1" ht="11.1" customHeight="1">
      <c r="A180" s="504"/>
      <c r="U180" s="14"/>
    </row>
    <row r="181" spans="1:21" s="10" customFormat="1" ht="11.1" customHeight="1">
      <c r="A181" s="504"/>
      <c r="U181" s="14"/>
    </row>
    <row r="182" spans="1:21" s="10" customFormat="1" ht="11.1" customHeight="1">
      <c r="A182" s="504"/>
      <c r="U182" s="14"/>
    </row>
    <row r="183" spans="1:21" s="10" customFormat="1" ht="11.1" customHeight="1">
      <c r="A183" s="504"/>
      <c r="U183" s="14"/>
    </row>
    <row r="184" spans="1:21" s="10" customFormat="1" ht="11.1" customHeight="1">
      <c r="A184" s="504"/>
      <c r="U184" s="14"/>
    </row>
    <row r="185" spans="1:21" s="10" customFormat="1" ht="11.1" customHeight="1">
      <c r="A185" s="504"/>
      <c r="U185" s="14"/>
    </row>
    <row r="186" spans="1:21" s="10" customFormat="1" ht="11.1" customHeight="1">
      <c r="A186" s="504"/>
      <c r="U186" s="14"/>
    </row>
    <row r="187" spans="1:21" s="10" customFormat="1" ht="11.1" customHeight="1">
      <c r="A187" s="504"/>
      <c r="U187" s="14"/>
    </row>
    <row r="188" spans="1:21" s="10" customFormat="1" ht="11.1" customHeight="1">
      <c r="A188" s="504"/>
      <c r="T188" s="1"/>
      <c r="U188" s="14"/>
    </row>
    <row r="189" spans="1:21" ht="11.1" customHeight="1">
      <c r="B189" s="10"/>
      <c r="C189" s="10"/>
      <c r="D189" s="10"/>
      <c r="E189" s="10"/>
      <c r="F189" s="10"/>
      <c r="G189" s="10"/>
      <c r="H189" s="10"/>
    </row>
    <row r="199" spans="1:1" ht="11.1" customHeight="1">
      <c r="A199" s="502" t="s">
        <v>19</v>
      </c>
    </row>
    <row r="200" spans="1:1" ht="11.1" customHeight="1">
      <c r="A200" s="502"/>
    </row>
    <row r="201" spans="1:1" ht="11.1" customHeight="1">
      <c r="A201" s="502"/>
    </row>
    <row r="202" spans="1:1" ht="11.1" customHeight="1">
      <c r="A202" s="502"/>
    </row>
    <row r="203" spans="1:1" ht="11.1" customHeight="1">
      <c r="A203" s="502"/>
    </row>
    <row r="204" spans="1:1" ht="11.1" customHeight="1">
      <c r="A204" s="502"/>
    </row>
    <row r="205" spans="1:1" ht="11.1" customHeight="1">
      <c r="A205" s="502"/>
    </row>
    <row r="206" spans="1:1" ht="11.1" customHeight="1">
      <c r="A206" s="502"/>
    </row>
    <row r="207" spans="1:1" ht="11.1" customHeight="1">
      <c r="A207" s="502"/>
    </row>
    <row r="208" spans="1:1" ht="11.1" customHeight="1">
      <c r="A208" s="502"/>
    </row>
    <row r="209" spans="1:1" ht="11.1" customHeight="1">
      <c r="A209" s="502"/>
    </row>
    <row r="210" spans="1:1" ht="11.1" customHeight="1">
      <c r="A210" s="502"/>
    </row>
    <row r="211" spans="1:1" ht="11.1" customHeight="1">
      <c r="A211" s="502"/>
    </row>
    <row r="212" spans="1:1" ht="11.1" customHeight="1">
      <c r="A212" s="502"/>
    </row>
    <row r="213" spans="1:1" ht="11.1" customHeight="1">
      <c r="A213" s="502"/>
    </row>
    <row r="214" spans="1:1" ht="11.1" customHeight="1">
      <c r="A214" s="502"/>
    </row>
    <row r="215" spans="1:1" ht="11.1" customHeight="1">
      <c r="A215" s="502"/>
    </row>
    <row r="216" spans="1:1" ht="11.1" customHeight="1">
      <c r="A216" s="502"/>
    </row>
    <row r="217" spans="1:1" ht="11.1" customHeight="1">
      <c r="A217" s="502"/>
    </row>
    <row r="218" spans="1:1" ht="11.1" customHeight="1">
      <c r="A218" s="502"/>
    </row>
    <row r="219" spans="1:1" ht="11.1" customHeight="1">
      <c r="A219" s="502"/>
    </row>
    <row r="220" spans="1:1" ht="11.1" customHeight="1">
      <c r="A220" s="502"/>
    </row>
    <row r="221" spans="1:1" ht="11.1" customHeight="1">
      <c r="A221" s="502"/>
    </row>
    <row r="222" spans="1:1" ht="11.1" customHeight="1">
      <c r="A222" s="502"/>
    </row>
    <row r="223" spans="1:1" ht="11.1" customHeight="1">
      <c r="A223" s="502"/>
    </row>
    <row r="224" spans="1:1" ht="11.1" customHeight="1">
      <c r="A224" s="502"/>
    </row>
    <row r="225" spans="1:1" ht="11.1" customHeight="1">
      <c r="A225" s="502"/>
    </row>
    <row r="226" spans="1:1" ht="11.1" customHeight="1">
      <c r="A226" s="502"/>
    </row>
    <row r="227" spans="1:1" ht="11.1" customHeight="1">
      <c r="A227" s="502"/>
    </row>
    <row r="228" spans="1:1" ht="11.1" customHeight="1">
      <c r="A228" s="502"/>
    </row>
    <row r="229" spans="1:1" ht="11.1" customHeight="1">
      <c r="A229" s="8"/>
    </row>
    <row r="230" spans="1:1" ht="11.1" customHeight="1">
      <c r="A230" s="8"/>
    </row>
    <row r="231" spans="1:1" ht="11.1" customHeight="1">
      <c r="A231" s="8"/>
    </row>
    <row r="232" spans="1:1" ht="11.1" customHeight="1">
      <c r="A232" s="8"/>
    </row>
    <row r="233" spans="1:1" ht="11.1" customHeight="1">
      <c r="A233" s="8"/>
    </row>
    <row r="234" spans="1:1" ht="11.1" customHeight="1">
      <c r="A234" s="8"/>
    </row>
    <row r="235" spans="1:1" ht="11.1" customHeight="1">
      <c r="A235" s="8"/>
    </row>
    <row r="236" spans="1:1" ht="11.1" customHeight="1">
      <c r="A236" s="8"/>
    </row>
    <row r="237" spans="1:1" ht="11.1" customHeight="1">
      <c r="A237" s="8"/>
    </row>
    <row r="238" spans="1:1" ht="11.1" customHeight="1">
      <c r="A238" s="8"/>
    </row>
    <row r="239" spans="1:1" ht="11.1" customHeight="1">
      <c r="A239" s="8"/>
    </row>
    <row r="240" spans="1:1" ht="11.1" customHeight="1">
      <c r="A240" s="8"/>
    </row>
    <row r="241" spans="1:1" ht="11.1" customHeight="1">
      <c r="A241" s="8"/>
    </row>
    <row r="242" spans="1:1" ht="11.1" customHeight="1">
      <c r="A242" s="8"/>
    </row>
    <row r="243" spans="1:1" ht="11.1" customHeight="1">
      <c r="A243" s="8"/>
    </row>
    <row r="244" spans="1:1" ht="11.1" customHeight="1">
      <c r="A244" s="8"/>
    </row>
    <row r="245" spans="1:1" ht="11.1" customHeight="1">
      <c r="A245" s="8"/>
    </row>
    <row r="246" spans="1:1" ht="11.1" customHeight="1">
      <c r="A246" s="8"/>
    </row>
    <row r="247" spans="1:1" ht="11.1" customHeight="1">
      <c r="A247" s="8"/>
    </row>
    <row r="248" spans="1:1" ht="11.1" customHeight="1">
      <c r="A248" s="8"/>
    </row>
    <row r="249" spans="1:1" ht="11.1" customHeight="1">
      <c r="A249" s="8"/>
    </row>
    <row r="250" spans="1:1" ht="11.1" customHeight="1">
      <c r="A250" s="8"/>
    </row>
    <row r="251" spans="1:1" ht="11.1" customHeight="1">
      <c r="A251" s="8"/>
    </row>
    <row r="252" spans="1:1" ht="11.1" customHeight="1">
      <c r="A252" s="8"/>
    </row>
    <row r="253" spans="1:1" ht="11.1" customHeight="1">
      <c r="A253" s="8"/>
    </row>
    <row r="254" spans="1:1" ht="11.1" customHeight="1">
      <c r="A254" s="8"/>
    </row>
    <row r="255" spans="1:1" ht="11.1" customHeight="1">
      <c r="A255" s="8"/>
    </row>
    <row r="256" spans="1:1" ht="11.1" customHeight="1">
      <c r="A256" s="8"/>
    </row>
    <row r="257" spans="1:1" ht="11.1" customHeight="1">
      <c r="A257" s="8"/>
    </row>
    <row r="258" spans="1:1" ht="11.1" customHeight="1">
      <c r="A258" s="8"/>
    </row>
    <row r="259" spans="1:1" ht="11.1" customHeight="1">
      <c r="A259" s="8"/>
    </row>
    <row r="260" spans="1:1" ht="11.1" customHeight="1">
      <c r="A260" s="8"/>
    </row>
    <row r="261" spans="1:1" ht="11.1" customHeight="1">
      <c r="A261" s="8"/>
    </row>
    <row r="262" spans="1:1" ht="11.1" customHeight="1">
      <c r="A262" s="8"/>
    </row>
    <row r="263" spans="1:1" ht="11.1" customHeight="1">
      <c r="A263" s="8"/>
    </row>
    <row r="264" spans="1:1" ht="11.1" customHeight="1">
      <c r="A264" s="8"/>
    </row>
    <row r="265" spans="1:1" ht="11.1" customHeight="1">
      <c r="A265" s="8"/>
    </row>
    <row r="266" spans="1:1" ht="11.1" customHeight="1">
      <c r="A266" s="8"/>
    </row>
    <row r="267" spans="1:1" ht="11.1" customHeight="1">
      <c r="A267" s="8"/>
    </row>
    <row r="268" spans="1:1" ht="11.1" customHeight="1">
      <c r="A268" s="8"/>
    </row>
    <row r="269" spans="1:1" ht="11.1" customHeight="1">
      <c r="A269" s="8"/>
    </row>
    <row r="270" spans="1:1" ht="11.1" customHeight="1">
      <c r="A270" s="8"/>
    </row>
    <row r="271" spans="1:1" ht="11.1" customHeight="1">
      <c r="A271" s="8"/>
    </row>
    <row r="272" spans="1:1" ht="11.1" customHeight="1">
      <c r="A272" s="8"/>
    </row>
    <row r="273" spans="1:1" ht="11.1" customHeight="1">
      <c r="A273" s="8"/>
    </row>
    <row r="274" spans="1:1" ht="11.1" customHeight="1">
      <c r="A274" s="8"/>
    </row>
    <row r="275" spans="1:1" ht="11.1" customHeight="1">
      <c r="A275" s="8"/>
    </row>
    <row r="276" spans="1:1" ht="11.1" customHeight="1">
      <c r="A276" s="8"/>
    </row>
    <row r="277" spans="1:1" ht="11.1" customHeight="1">
      <c r="A277" s="8"/>
    </row>
    <row r="278" spans="1:1" ht="11.1" customHeight="1">
      <c r="A278" s="8"/>
    </row>
    <row r="279" spans="1:1" ht="11.1" customHeight="1">
      <c r="A279" s="8"/>
    </row>
    <row r="280" spans="1:1" ht="11.1" customHeight="1">
      <c r="A280" s="8"/>
    </row>
    <row r="281" spans="1:1" ht="11.1" customHeight="1">
      <c r="A281" s="8"/>
    </row>
    <row r="282" spans="1:1" ht="11.1" customHeight="1">
      <c r="A282" s="8"/>
    </row>
    <row r="283" spans="1:1" ht="11.1" customHeight="1">
      <c r="A283" s="8"/>
    </row>
    <row r="284" spans="1:1" ht="11.1" customHeight="1">
      <c r="A284" s="8"/>
    </row>
    <row r="285" spans="1:1" ht="11.1" customHeight="1">
      <c r="A285" s="8"/>
    </row>
    <row r="286" spans="1:1" ht="11.1" customHeight="1">
      <c r="A286" s="8"/>
    </row>
    <row r="287" spans="1:1" ht="11.1" customHeight="1">
      <c r="A287" s="8"/>
    </row>
    <row r="288" spans="1:1" ht="11.1" customHeight="1">
      <c r="A288" s="8"/>
    </row>
    <row r="289" spans="1:1" ht="11.1" customHeight="1">
      <c r="A289" s="8"/>
    </row>
  </sheetData>
  <mergeCells count="9">
    <mergeCell ref="U54:U57"/>
    <mergeCell ref="A96:A188"/>
    <mergeCell ref="A199:A228"/>
    <mergeCell ref="P4:T4"/>
    <mergeCell ref="B17:T18"/>
    <mergeCell ref="A19:A53"/>
    <mergeCell ref="A54:A57"/>
    <mergeCell ref="B62:J63"/>
    <mergeCell ref="M62:T63"/>
  </mergeCells>
  <printOptions horizontalCentered="1"/>
  <pageMargins left="0.19685039370078741" right="0.19685039370078741" top="0.39370078740157483" bottom="0.39370078740157483" header="0" footer="0.19685039370078741"/>
  <pageSetup paperSize="9" scale="87" orientation="portrait" r:id="rId1"/>
  <headerFooter>
    <oddFooter>&amp;L&amp;"Arial,Regular"&amp;8&amp;K00-013        Le tariffe sono in vigore dal 01.01.2024 e sono soggette a variazioni.
        Tutte le tariffe sono espresse in CHF, al netto di IVA, dazi, tasse a altri oneri.
&amp;R&amp;G</oddFooter>
  </headerFooter>
  <drawing r:id="rId2"/>
  <legacyDrawingHF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0070C0"/>
    <pageSetUpPr fitToPage="1"/>
  </sheetPr>
  <dimension ref="A1:AO288"/>
  <sheetViews>
    <sheetView showGridLines="0" view="pageBreakPreview" zoomScaleNormal="100" zoomScaleSheetLayoutView="100" zoomScalePageLayoutView="115" workbookViewId="0">
      <selection activeCell="A19" sqref="A19:C57"/>
    </sheetView>
  </sheetViews>
  <sheetFormatPr defaultColWidth="10.5" defaultRowHeight="11.1" customHeight="1"/>
  <cols>
    <col min="1" max="1" width="2.75" style="1" customWidth="1"/>
    <col min="2" max="2" width="14.375" style="1" customWidth="1"/>
    <col min="3" max="3" width="1.125" style="1" customWidth="1"/>
    <col min="4" max="4" width="8.125" style="1" customWidth="1"/>
    <col min="5" max="5" width="0.875" style="1" customWidth="1"/>
    <col min="6" max="6" width="8.125" style="1" customWidth="1"/>
    <col min="7" max="7" width="0.875" style="1" customWidth="1"/>
    <col min="8" max="8" width="8.125" style="1" customWidth="1"/>
    <col min="9" max="9" width="0.875" style="1" customWidth="1"/>
    <col min="10" max="10" width="8.125" style="1" customWidth="1"/>
    <col min="11" max="11" width="0.875" style="1" customWidth="1"/>
    <col min="12" max="12" width="8.125" style="1" customWidth="1"/>
    <col min="13" max="13" width="0.875" style="1" customWidth="1"/>
    <col min="14" max="14" width="8.125" style="1" customWidth="1"/>
    <col min="15" max="15" width="0.875" style="1" customWidth="1"/>
    <col min="16" max="16" width="8.125" style="1" customWidth="1"/>
    <col min="17" max="17" width="0.875" style="1" customWidth="1"/>
    <col min="18" max="18" width="8.125" style="1" customWidth="1"/>
    <col min="19" max="19" width="0.875" style="1" customWidth="1"/>
    <col min="20" max="20" width="8.125" style="1" customWidth="1"/>
    <col min="21" max="21" width="2.5" style="14" customWidth="1"/>
    <col min="22" max="22" width="1.125" style="1" customWidth="1"/>
    <col min="23" max="23" width="7.25" style="1" customWidth="1"/>
    <col min="24" max="24" width="6.125" style="1" customWidth="1"/>
    <col min="25" max="25" width="1.25" style="1" customWidth="1"/>
    <col min="26" max="26" width="6.125" style="1" customWidth="1"/>
    <col min="27" max="27" width="1.25" style="1" customWidth="1"/>
    <col min="28" max="28" width="6.125" style="1" customWidth="1"/>
    <col min="29" max="29" width="1.5" style="1" customWidth="1"/>
    <col min="30" max="30" width="6.125" style="1" customWidth="1"/>
    <col min="31" max="31" width="1.25" style="1" customWidth="1"/>
    <col min="32" max="32" width="6.125" style="1" customWidth="1"/>
    <col min="33" max="33" width="1.25" style="1" customWidth="1"/>
    <col min="34" max="34" width="6.125" style="1" customWidth="1"/>
    <col min="35" max="16384" width="10.5" style="1"/>
  </cols>
  <sheetData>
    <row r="1" spans="1:26" ht="11.1" customHeight="1">
      <c r="A1" s="195"/>
      <c r="B1" s="196" t="s">
        <v>1088</v>
      </c>
      <c r="C1" s="195"/>
      <c r="D1" s="195"/>
      <c r="E1" s="195"/>
      <c r="F1" s="195"/>
      <c r="G1" s="195"/>
      <c r="H1" s="195"/>
      <c r="I1" s="195"/>
      <c r="J1" s="195"/>
      <c r="K1" s="195"/>
      <c r="L1" s="195"/>
      <c r="M1" s="195"/>
      <c r="N1" s="195"/>
      <c r="O1" s="195"/>
      <c r="P1" s="195"/>
      <c r="Q1" s="195"/>
      <c r="R1" s="195"/>
      <c r="S1" s="195"/>
      <c r="T1" s="198" t="s">
        <v>871</v>
      </c>
      <c r="U1" s="416"/>
    </row>
    <row r="2" spans="1:26" ht="12.75" thickBot="1">
      <c r="A2" s="195"/>
      <c r="B2" s="197" t="s">
        <v>992</v>
      </c>
      <c r="C2" s="195"/>
      <c r="D2" s="195"/>
      <c r="E2" s="195"/>
      <c r="F2" s="195"/>
      <c r="G2" s="195"/>
      <c r="H2" s="195"/>
      <c r="I2" s="195"/>
      <c r="J2" s="195"/>
      <c r="K2" s="195"/>
      <c r="L2" s="195"/>
      <c r="M2" s="195"/>
      <c r="N2" s="195"/>
      <c r="O2" s="195"/>
      <c r="P2" s="195"/>
      <c r="Q2" s="195"/>
      <c r="R2" s="195"/>
      <c r="S2" s="195"/>
      <c r="T2" s="195"/>
      <c r="U2" s="224"/>
    </row>
    <row r="3" spans="1:26" ht="12">
      <c r="B3" s="194"/>
      <c r="C3" s="194"/>
      <c r="D3" s="194"/>
      <c r="E3" s="194"/>
      <c r="F3" s="194"/>
      <c r="G3" s="194"/>
      <c r="H3" s="194"/>
      <c r="I3" s="194"/>
      <c r="J3" s="194"/>
      <c r="K3" s="194"/>
      <c r="L3" s="194"/>
      <c r="M3" s="194"/>
      <c r="N3" s="194"/>
      <c r="O3" s="194"/>
      <c r="P3" s="194"/>
      <c r="Q3" s="194"/>
      <c r="R3" s="194"/>
      <c r="S3" s="194"/>
      <c r="T3" s="194"/>
    </row>
    <row r="4" spans="1:26" ht="31.5" customHeight="1">
      <c r="A4" s="164"/>
      <c r="B4" s="199" t="s">
        <v>1095</v>
      </c>
      <c r="C4" s="169"/>
      <c r="D4" s="169"/>
      <c r="E4" s="169"/>
      <c r="F4" s="169"/>
      <c r="G4" s="169"/>
      <c r="H4" s="169"/>
      <c r="I4" s="169"/>
      <c r="J4" s="169"/>
      <c r="K4" s="169"/>
      <c r="L4" s="169"/>
      <c r="M4" s="169"/>
      <c r="N4" s="169"/>
      <c r="O4" s="169"/>
      <c r="P4" s="505" t="s">
        <v>973</v>
      </c>
      <c r="Q4" s="505"/>
      <c r="R4" s="505"/>
      <c r="S4" s="505"/>
      <c r="T4" s="505"/>
      <c r="U4" s="417"/>
      <c r="V4" s="164"/>
      <c r="W4" s="164"/>
      <c r="X4" s="164"/>
      <c r="Y4" s="164"/>
      <c r="Z4" s="164"/>
    </row>
    <row r="5" spans="1:26" s="169" customFormat="1" ht="12">
      <c r="B5" s="173"/>
      <c r="C5" s="173"/>
      <c r="D5" s="173"/>
      <c r="E5" s="173"/>
      <c r="F5" s="173"/>
      <c r="G5" s="173"/>
      <c r="H5" s="173"/>
      <c r="I5" s="173"/>
      <c r="J5" s="173"/>
      <c r="K5" s="173"/>
      <c r="L5" s="173"/>
      <c r="M5" s="173"/>
      <c r="N5" s="173"/>
      <c r="O5" s="173"/>
      <c r="P5" s="173"/>
      <c r="Q5" s="173"/>
      <c r="R5" s="173"/>
      <c r="S5" s="173"/>
      <c r="T5" s="173"/>
      <c r="U5" s="173"/>
    </row>
    <row r="6" spans="1:26" s="169" customFormat="1" ht="12">
      <c r="B6" s="173"/>
      <c r="C6" s="173"/>
      <c r="D6" s="173"/>
      <c r="E6" s="173"/>
      <c r="F6" s="173"/>
      <c r="G6" s="173"/>
      <c r="H6" s="173"/>
      <c r="I6" s="173"/>
      <c r="J6" s="173"/>
      <c r="K6" s="173"/>
      <c r="L6" s="173"/>
      <c r="M6" s="173"/>
      <c r="N6" s="173"/>
      <c r="O6" s="173"/>
      <c r="P6" s="173"/>
      <c r="Q6" s="173"/>
      <c r="R6" s="173"/>
      <c r="S6" s="173"/>
      <c r="T6" s="173"/>
      <c r="U6" s="173"/>
    </row>
    <row r="7" spans="1:26" s="169" customFormat="1" ht="12">
      <c r="B7" s="173"/>
      <c r="C7" s="173"/>
      <c r="D7" s="173"/>
      <c r="E7" s="173"/>
      <c r="F7" s="173"/>
      <c r="G7" s="173"/>
      <c r="H7" s="173"/>
      <c r="I7" s="173"/>
      <c r="J7" s="173"/>
      <c r="K7" s="173"/>
      <c r="L7" s="173"/>
      <c r="M7" s="173"/>
      <c r="N7" s="173"/>
      <c r="O7" s="173"/>
      <c r="P7" s="173"/>
      <c r="Q7" s="173"/>
      <c r="R7" s="173"/>
      <c r="S7" s="173"/>
      <c r="T7" s="173"/>
      <c r="U7" s="173"/>
    </row>
    <row r="8" spans="1:26" s="169" customFormat="1" ht="12">
      <c r="B8" s="173"/>
      <c r="C8" s="173"/>
      <c r="D8" s="173"/>
      <c r="E8" s="173"/>
      <c r="F8" s="173"/>
      <c r="G8" s="173"/>
      <c r="H8" s="173"/>
      <c r="I8" s="173"/>
      <c r="J8" s="173"/>
      <c r="K8" s="173"/>
      <c r="L8" s="173"/>
      <c r="M8" s="173"/>
      <c r="N8" s="173"/>
      <c r="O8" s="173"/>
      <c r="P8" s="173"/>
      <c r="Q8" s="173"/>
      <c r="R8" s="173"/>
      <c r="S8" s="173"/>
      <c r="T8" s="173"/>
      <c r="U8" s="173"/>
    </row>
    <row r="9" spans="1:26" s="169" customFormat="1" ht="12">
      <c r="B9" s="173"/>
      <c r="C9" s="173"/>
      <c r="D9" s="173"/>
      <c r="E9" s="173"/>
      <c r="F9" s="173"/>
      <c r="G9" s="173"/>
      <c r="H9" s="173"/>
      <c r="I9" s="173"/>
      <c r="J9" s="173"/>
      <c r="K9" s="173"/>
      <c r="L9" s="173"/>
      <c r="M9" s="173"/>
      <c r="N9" s="173"/>
      <c r="O9" s="173"/>
      <c r="P9" s="173"/>
      <c r="Q9" s="173"/>
      <c r="R9" s="173"/>
      <c r="S9" s="173"/>
      <c r="T9" s="173"/>
      <c r="U9" s="173"/>
    </row>
    <row r="10" spans="1:26" s="169" customFormat="1" ht="12">
      <c r="A10" s="170"/>
      <c r="B10" s="173"/>
      <c r="C10" s="173"/>
      <c r="D10" s="173"/>
      <c r="E10" s="173"/>
      <c r="F10" s="173"/>
      <c r="G10" s="173"/>
      <c r="H10" s="173"/>
      <c r="I10" s="173"/>
      <c r="J10" s="173"/>
      <c r="K10" s="173"/>
      <c r="L10" s="173"/>
      <c r="M10" s="173"/>
      <c r="N10" s="173"/>
      <c r="O10" s="173"/>
      <c r="P10" s="173"/>
      <c r="Q10" s="173"/>
      <c r="R10" s="173"/>
      <c r="S10" s="173"/>
      <c r="T10" s="173"/>
      <c r="U10" s="173"/>
    </row>
    <row r="11" spans="1:26" s="169" customFormat="1" ht="12">
      <c r="A11" s="170"/>
      <c r="B11" s="174"/>
      <c r="C11" s="174"/>
      <c r="D11" s="175"/>
      <c r="E11" s="176"/>
      <c r="F11" s="175"/>
      <c r="G11" s="176"/>
      <c r="H11" s="175"/>
      <c r="I11" s="176"/>
      <c r="J11" s="175"/>
      <c r="K11" s="176"/>
      <c r="L11" s="175"/>
      <c r="M11" s="171"/>
      <c r="N11" s="174"/>
      <c r="O11" s="174"/>
      <c r="P11" s="174"/>
      <c r="Q11" s="174"/>
      <c r="R11" s="174"/>
      <c r="S11" s="174"/>
      <c r="T11" s="174"/>
      <c r="U11" s="174"/>
      <c r="V11" s="177"/>
    </row>
    <row r="12" spans="1:26" s="169" customFormat="1" ht="12">
      <c r="A12" s="170"/>
      <c r="B12" s="174"/>
      <c r="C12" s="174"/>
      <c r="D12" s="178"/>
      <c r="E12" s="176"/>
      <c r="F12" s="178"/>
      <c r="G12" s="176"/>
      <c r="H12" s="178"/>
      <c r="I12" s="176"/>
      <c r="J12" s="178"/>
      <c r="K12" s="176"/>
      <c r="L12" s="178"/>
      <c r="M12" s="171"/>
      <c r="N12" s="174"/>
      <c r="O12" s="174"/>
      <c r="P12" s="174"/>
      <c r="Q12" s="174"/>
      <c r="R12" s="174"/>
      <c r="S12" s="174"/>
      <c r="T12" s="174"/>
      <c r="U12" s="174"/>
      <c r="V12" s="177"/>
    </row>
    <row r="13" spans="1:26" s="164" customFormat="1" ht="12">
      <c r="U13" s="171"/>
    </row>
    <row r="14" spans="1:26" s="169" customFormat="1" ht="12">
      <c r="A14" s="170"/>
      <c r="B14" s="179"/>
      <c r="D14" s="172"/>
      <c r="E14" s="172"/>
      <c r="F14" s="172"/>
      <c r="G14" s="172"/>
      <c r="H14" s="172"/>
      <c r="I14" s="172"/>
      <c r="J14" s="172"/>
      <c r="K14" s="172"/>
      <c r="L14" s="172"/>
      <c r="M14" s="172"/>
      <c r="N14" s="172"/>
      <c r="O14" s="172"/>
      <c r="P14" s="172"/>
      <c r="Q14" s="172"/>
      <c r="R14" s="172"/>
      <c r="S14" s="172"/>
      <c r="T14" s="172"/>
      <c r="U14" s="418"/>
      <c r="V14" s="172"/>
    </row>
    <row r="15" spans="1:26" s="169" customFormat="1" ht="12">
      <c r="A15" s="170"/>
      <c r="B15" s="168" t="s">
        <v>991</v>
      </c>
      <c r="D15" s="168" t="s">
        <v>1030</v>
      </c>
      <c r="E15" s="172"/>
      <c r="F15" s="168" t="s">
        <v>860</v>
      </c>
      <c r="G15" s="172"/>
      <c r="H15" s="168" t="s">
        <v>861</v>
      </c>
      <c r="I15" s="172"/>
      <c r="J15" s="168" t="s">
        <v>862</v>
      </c>
      <c r="K15" s="172"/>
      <c r="L15" s="168" t="s">
        <v>863</v>
      </c>
      <c r="M15" s="172"/>
      <c r="N15" s="168" t="s">
        <v>864</v>
      </c>
      <c r="O15" s="172"/>
      <c r="P15" s="168" t="s">
        <v>865</v>
      </c>
      <c r="Q15" s="172"/>
      <c r="R15" s="168" t="s">
        <v>866</v>
      </c>
      <c r="S15" s="172"/>
      <c r="T15" s="168" t="s">
        <v>867</v>
      </c>
      <c r="U15" s="419"/>
      <c r="V15" s="172"/>
    </row>
    <row r="16" spans="1:26" s="10" customFormat="1" ht="11.1" customHeight="1">
      <c r="A16" s="170"/>
      <c r="B16" s="226"/>
      <c r="C16" s="171"/>
      <c r="D16" s="184"/>
      <c r="E16" s="184"/>
      <c r="F16" s="184"/>
      <c r="G16" s="184"/>
      <c r="H16" s="184"/>
      <c r="I16" s="184"/>
      <c r="J16" s="184"/>
      <c r="K16" s="169"/>
      <c r="L16" s="226"/>
      <c r="M16" s="226"/>
      <c r="N16" s="226"/>
      <c r="O16" s="226"/>
      <c r="P16" s="226"/>
      <c r="Q16" s="226"/>
      <c r="R16" s="226"/>
      <c r="S16" s="226"/>
      <c r="T16" s="226"/>
      <c r="U16" s="226"/>
      <c r="V16" s="169"/>
      <c r="W16" s="169"/>
      <c r="X16" s="169"/>
      <c r="Y16" s="169"/>
      <c r="Z16" s="169"/>
    </row>
    <row r="17" spans="1:31" s="10" customFormat="1" ht="11.1" customHeight="1">
      <c r="A17" s="170"/>
      <c r="B17" s="506" t="s">
        <v>489</v>
      </c>
      <c r="C17" s="506"/>
      <c r="D17" s="506"/>
      <c r="E17" s="506"/>
      <c r="F17" s="506"/>
      <c r="G17" s="506"/>
      <c r="H17" s="506"/>
      <c r="I17" s="506"/>
      <c r="J17" s="506"/>
      <c r="K17" s="506"/>
      <c r="L17" s="506"/>
      <c r="M17" s="506"/>
      <c r="N17" s="506"/>
      <c r="O17" s="506"/>
      <c r="P17" s="506"/>
      <c r="Q17" s="506"/>
      <c r="R17" s="506"/>
      <c r="S17" s="506"/>
      <c r="T17" s="506"/>
      <c r="U17" s="420"/>
      <c r="V17" s="169"/>
      <c r="W17" s="169"/>
      <c r="X17" s="169"/>
      <c r="Y17" s="169"/>
      <c r="Z17" s="169"/>
    </row>
    <row r="18" spans="1:31" s="10" customFormat="1" ht="11.1" customHeight="1">
      <c r="A18" s="170"/>
      <c r="B18" s="506"/>
      <c r="C18" s="506"/>
      <c r="D18" s="506"/>
      <c r="E18" s="506"/>
      <c r="F18" s="506"/>
      <c r="G18" s="506"/>
      <c r="H18" s="506"/>
      <c r="I18" s="506"/>
      <c r="J18" s="506"/>
      <c r="K18" s="506"/>
      <c r="L18" s="506"/>
      <c r="M18" s="506"/>
      <c r="N18" s="506"/>
      <c r="O18" s="506"/>
      <c r="P18" s="506"/>
      <c r="Q18" s="506"/>
      <c r="R18" s="506"/>
      <c r="S18" s="506"/>
      <c r="T18" s="506"/>
      <c r="U18" s="420"/>
      <c r="V18" s="169"/>
      <c r="W18" s="169"/>
      <c r="X18" s="169"/>
      <c r="Y18" s="169"/>
      <c r="Z18" s="169"/>
    </row>
    <row r="19" spans="1:31" ht="11.1" customHeight="1">
      <c r="A19" s="507" t="s">
        <v>538</v>
      </c>
      <c r="B19" s="183" t="s">
        <v>26</v>
      </c>
      <c r="C19" s="227"/>
      <c r="D19" s="182">
        <f>'NEW Rates'!C54</f>
        <v>45.95</v>
      </c>
      <c r="E19" s="182"/>
      <c r="F19" s="182">
        <f>'NEW Rates'!D54</f>
        <v>48.7</v>
      </c>
      <c r="G19" s="182"/>
      <c r="H19" s="182">
        <f>'NEW Rates'!E54</f>
        <v>50.95</v>
      </c>
      <c r="I19" s="182"/>
      <c r="J19" s="182">
        <f>'NEW Rates'!F54</f>
        <v>53.800000000000004</v>
      </c>
      <c r="K19" s="182"/>
      <c r="L19" s="182">
        <f>'NEW Rates'!G54</f>
        <v>59.900000000000006</v>
      </c>
      <c r="M19" s="182"/>
      <c r="N19" s="182">
        <f>'NEW Rates'!H54</f>
        <v>62.25</v>
      </c>
      <c r="O19" s="182"/>
      <c r="P19" s="182">
        <f>'NEW Rates'!I54</f>
        <v>68.600000000000009</v>
      </c>
      <c r="Q19" s="182"/>
      <c r="R19" s="182">
        <f>'NEW Rates'!J54</f>
        <v>73.650000000000006</v>
      </c>
      <c r="S19" s="182"/>
      <c r="T19" s="182">
        <f>'NEW Rates'!K54</f>
        <v>79.900000000000006</v>
      </c>
      <c r="U19" s="181"/>
      <c r="V19" s="228"/>
      <c r="W19" s="164"/>
      <c r="X19" s="164"/>
      <c r="Y19" s="164"/>
      <c r="Z19" s="164"/>
    </row>
    <row r="20" spans="1:31" ht="11.1" customHeight="1">
      <c r="A20" s="507"/>
      <c r="B20" s="180" t="s">
        <v>28</v>
      </c>
      <c r="C20" s="227"/>
      <c r="D20" s="181">
        <f>'NEW Rates'!C55</f>
        <v>48.400000000000006</v>
      </c>
      <c r="E20" s="181"/>
      <c r="F20" s="181">
        <f>'NEW Rates'!D55</f>
        <v>53.150000000000006</v>
      </c>
      <c r="G20" s="181"/>
      <c r="H20" s="181">
        <f>'NEW Rates'!E55</f>
        <v>57.2</v>
      </c>
      <c r="I20" s="181"/>
      <c r="J20" s="181">
        <f>'NEW Rates'!F55</f>
        <v>61.7</v>
      </c>
      <c r="K20" s="181"/>
      <c r="L20" s="181">
        <f>'NEW Rates'!G55</f>
        <v>65.05</v>
      </c>
      <c r="M20" s="181"/>
      <c r="N20" s="181">
        <f>'NEW Rates'!H55</f>
        <v>71.350000000000009</v>
      </c>
      <c r="O20" s="181"/>
      <c r="P20" s="181">
        <f>'NEW Rates'!I55</f>
        <v>81.95</v>
      </c>
      <c r="Q20" s="181"/>
      <c r="R20" s="181">
        <f>'NEW Rates'!J55</f>
        <v>89.2</v>
      </c>
      <c r="S20" s="181"/>
      <c r="T20" s="181">
        <f>'NEW Rates'!K55</f>
        <v>97.550000000000011</v>
      </c>
      <c r="U20" s="181"/>
      <c r="V20" s="229"/>
      <c r="W20" s="230"/>
      <c r="X20" s="230"/>
      <c r="Y20" s="230"/>
      <c r="Z20" s="230"/>
      <c r="AA20" s="4"/>
    </row>
    <row r="21" spans="1:31" ht="11.1" customHeight="1">
      <c r="A21" s="507"/>
      <c r="B21" s="183" t="s">
        <v>30</v>
      </c>
      <c r="C21" s="227"/>
      <c r="D21" s="182">
        <f>'NEW Rates'!C56</f>
        <v>52.300000000000004</v>
      </c>
      <c r="E21" s="182"/>
      <c r="F21" s="182">
        <f>'NEW Rates'!D56</f>
        <v>57.800000000000004</v>
      </c>
      <c r="G21" s="182"/>
      <c r="H21" s="182">
        <f>'NEW Rates'!E56</f>
        <v>62.2</v>
      </c>
      <c r="I21" s="182"/>
      <c r="J21" s="182">
        <f>'NEW Rates'!F56</f>
        <v>67.95</v>
      </c>
      <c r="K21" s="182"/>
      <c r="L21" s="182">
        <f>'NEW Rates'!G56</f>
        <v>71.150000000000006</v>
      </c>
      <c r="M21" s="182"/>
      <c r="N21" s="182">
        <f>'NEW Rates'!H56</f>
        <v>81.5</v>
      </c>
      <c r="O21" s="182"/>
      <c r="P21" s="182">
        <f>'NEW Rates'!I56</f>
        <v>95.9</v>
      </c>
      <c r="Q21" s="182"/>
      <c r="R21" s="182">
        <f>'NEW Rates'!J56</f>
        <v>105.25</v>
      </c>
      <c r="S21" s="182"/>
      <c r="T21" s="182">
        <f>'NEW Rates'!K56</f>
        <v>115.45</v>
      </c>
      <c r="U21" s="181"/>
      <c r="V21" s="229"/>
      <c r="W21" s="230"/>
      <c r="X21" s="230"/>
      <c r="Y21" s="230"/>
      <c r="Z21" s="230"/>
      <c r="AA21" s="4"/>
    </row>
    <row r="22" spans="1:31" ht="11.1" customHeight="1">
      <c r="A22" s="507"/>
      <c r="B22" s="180" t="s">
        <v>32</v>
      </c>
      <c r="C22" s="227"/>
      <c r="D22" s="181">
        <f>'NEW Rates'!C57</f>
        <v>56.800000000000004</v>
      </c>
      <c r="E22" s="181"/>
      <c r="F22" s="181">
        <f>'NEW Rates'!D57</f>
        <v>62.900000000000006</v>
      </c>
      <c r="G22" s="181"/>
      <c r="H22" s="181">
        <f>'NEW Rates'!E57</f>
        <v>67.650000000000006</v>
      </c>
      <c r="I22" s="181"/>
      <c r="J22" s="181">
        <f>'NEW Rates'!F57</f>
        <v>74.3</v>
      </c>
      <c r="K22" s="181"/>
      <c r="L22" s="181">
        <f>'NEW Rates'!G57</f>
        <v>77.850000000000009</v>
      </c>
      <c r="M22" s="181"/>
      <c r="N22" s="181">
        <f>'NEW Rates'!H57</f>
        <v>92.65</v>
      </c>
      <c r="O22" s="181"/>
      <c r="P22" s="181">
        <f>'NEW Rates'!I57</f>
        <v>110.60000000000001</v>
      </c>
      <c r="Q22" s="181"/>
      <c r="R22" s="181">
        <f>'NEW Rates'!J57</f>
        <v>121.9</v>
      </c>
      <c r="S22" s="181"/>
      <c r="T22" s="181">
        <f>'NEW Rates'!K57</f>
        <v>134.80000000000001</v>
      </c>
      <c r="U22" s="181"/>
      <c r="V22" s="229"/>
      <c r="W22" s="230"/>
      <c r="X22" s="230"/>
      <c r="Y22" s="230"/>
      <c r="Z22" s="230"/>
      <c r="AA22" s="4"/>
    </row>
    <row r="23" spans="1:31" ht="11.1" customHeight="1">
      <c r="A23" s="507"/>
      <c r="B23" s="183" t="s">
        <v>34</v>
      </c>
      <c r="C23" s="227"/>
      <c r="D23" s="182">
        <f>'NEW Rates'!C58</f>
        <v>61.900000000000006</v>
      </c>
      <c r="E23" s="182"/>
      <c r="F23" s="182">
        <f>'NEW Rates'!D58</f>
        <v>68.55</v>
      </c>
      <c r="G23" s="182"/>
      <c r="H23" s="182">
        <f>'NEW Rates'!E58</f>
        <v>73.150000000000006</v>
      </c>
      <c r="I23" s="182"/>
      <c r="J23" s="182">
        <f>'NEW Rates'!F58</f>
        <v>80.600000000000009</v>
      </c>
      <c r="K23" s="182"/>
      <c r="L23" s="182">
        <f>'NEW Rates'!G58</f>
        <v>84.9</v>
      </c>
      <c r="M23" s="182"/>
      <c r="N23" s="182">
        <f>'NEW Rates'!H58</f>
        <v>104.25</v>
      </c>
      <c r="O23" s="182"/>
      <c r="P23" s="182">
        <f>'NEW Rates'!I58</f>
        <v>125.80000000000001</v>
      </c>
      <c r="Q23" s="182"/>
      <c r="R23" s="182">
        <f>'NEW Rates'!J58</f>
        <v>139.4</v>
      </c>
      <c r="S23" s="182"/>
      <c r="T23" s="182">
        <f>'NEW Rates'!K58</f>
        <v>155.35000000000002</v>
      </c>
      <c r="U23" s="181"/>
      <c r="V23" s="229"/>
      <c r="W23" s="230"/>
      <c r="X23" s="230"/>
      <c r="Y23" s="230"/>
      <c r="Z23" s="230"/>
      <c r="AA23" s="4"/>
    </row>
    <row r="24" spans="1:31" ht="11.1" customHeight="1">
      <c r="A24" s="507"/>
      <c r="B24" s="180" t="s">
        <v>35</v>
      </c>
      <c r="C24" s="227"/>
      <c r="D24" s="181">
        <f>'NEW Rates'!C59</f>
        <v>65.45</v>
      </c>
      <c r="E24" s="181"/>
      <c r="F24" s="181">
        <f>'NEW Rates'!D59</f>
        <v>72</v>
      </c>
      <c r="G24" s="181"/>
      <c r="H24" s="181">
        <f>'NEW Rates'!E59</f>
        <v>76</v>
      </c>
      <c r="I24" s="181"/>
      <c r="J24" s="181">
        <f>'NEW Rates'!F59</f>
        <v>84.050000000000011</v>
      </c>
      <c r="K24" s="181"/>
      <c r="L24" s="181">
        <f>'NEW Rates'!G59</f>
        <v>88.15</v>
      </c>
      <c r="M24" s="181"/>
      <c r="N24" s="181">
        <f>'NEW Rates'!H59</f>
        <v>111.5</v>
      </c>
      <c r="O24" s="181"/>
      <c r="P24" s="181">
        <f>'NEW Rates'!I59</f>
        <v>131.25</v>
      </c>
      <c r="Q24" s="181"/>
      <c r="R24" s="181">
        <f>'NEW Rates'!J59</f>
        <v>144.65</v>
      </c>
      <c r="S24" s="181"/>
      <c r="T24" s="181">
        <f>'NEW Rates'!K59</f>
        <v>164.90000000000003</v>
      </c>
      <c r="U24" s="181"/>
      <c r="V24" s="229"/>
      <c r="W24" s="230"/>
      <c r="X24" s="230"/>
      <c r="Y24" s="230"/>
      <c r="Z24" s="230"/>
      <c r="AA24" s="4"/>
    </row>
    <row r="25" spans="1:31" ht="11.1" customHeight="1">
      <c r="A25" s="507"/>
      <c r="B25" s="183" t="s">
        <v>36</v>
      </c>
      <c r="C25" s="227"/>
      <c r="D25" s="182">
        <f>'NEW Rates'!C60</f>
        <v>69</v>
      </c>
      <c r="E25" s="182"/>
      <c r="F25" s="182">
        <f>'NEW Rates'!D60</f>
        <v>75.45</v>
      </c>
      <c r="G25" s="182"/>
      <c r="H25" s="182">
        <f>'NEW Rates'!E60</f>
        <v>78.849999999999994</v>
      </c>
      <c r="I25" s="182"/>
      <c r="J25" s="182">
        <f>'NEW Rates'!F60</f>
        <v>87.500000000000014</v>
      </c>
      <c r="K25" s="182"/>
      <c r="L25" s="182">
        <f>'NEW Rates'!G60</f>
        <v>91.4</v>
      </c>
      <c r="M25" s="182"/>
      <c r="N25" s="182">
        <f>'NEW Rates'!H60</f>
        <v>118.75</v>
      </c>
      <c r="O25" s="182"/>
      <c r="P25" s="182">
        <f>'NEW Rates'!I60</f>
        <v>136.69999999999999</v>
      </c>
      <c r="Q25" s="182"/>
      <c r="R25" s="182">
        <f>'NEW Rates'!J60</f>
        <v>149.9</v>
      </c>
      <c r="S25" s="182"/>
      <c r="T25" s="182">
        <f>'NEW Rates'!K60</f>
        <v>174.45000000000005</v>
      </c>
      <c r="U25" s="181"/>
      <c r="V25" s="228"/>
      <c r="W25" s="231"/>
      <c r="X25" s="231"/>
      <c r="Y25" s="231"/>
      <c r="Z25" s="231"/>
      <c r="AA25" s="5"/>
      <c r="AB25" s="3"/>
      <c r="AC25" s="3"/>
      <c r="AD25" s="3"/>
      <c r="AE25" s="3"/>
    </row>
    <row r="26" spans="1:31" ht="11.1" customHeight="1">
      <c r="A26" s="507"/>
      <c r="B26" s="180" t="s">
        <v>37</v>
      </c>
      <c r="C26" s="227"/>
      <c r="D26" s="181">
        <f>'NEW Rates'!C61</f>
        <v>72.55</v>
      </c>
      <c r="E26" s="181"/>
      <c r="F26" s="181">
        <f>'NEW Rates'!D61</f>
        <v>78.900000000000006</v>
      </c>
      <c r="G26" s="181"/>
      <c r="H26" s="181">
        <f>'NEW Rates'!E61</f>
        <v>81.699999999999989</v>
      </c>
      <c r="I26" s="181"/>
      <c r="J26" s="181">
        <f>'NEW Rates'!F61</f>
        <v>90.950000000000017</v>
      </c>
      <c r="K26" s="181"/>
      <c r="L26" s="181">
        <f>'NEW Rates'!G61</f>
        <v>94.65</v>
      </c>
      <c r="M26" s="181"/>
      <c r="N26" s="181">
        <f>'NEW Rates'!H61</f>
        <v>126</v>
      </c>
      <c r="O26" s="181"/>
      <c r="P26" s="181">
        <f>'NEW Rates'!I61</f>
        <v>142.14999999999998</v>
      </c>
      <c r="Q26" s="181"/>
      <c r="R26" s="181">
        <f>'NEW Rates'!J61</f>
        <v>155.15</v>
      </c>
      <c r="S26" s="181"/>
      <c r="T26" s="181">
        <f>'NEW Rates'!K61</f>
        <v>184.00000000000006</v>
      </c>
      <c r="U26" s="181"/>
      <c r="V26" s="229"/>
      <c r="W26" s="231"/>
      <c r="X26" s="231"/>
      <c r="Y26" s="231"/>
      <c r="Z26" s="231"/>
      <c r="AA26" s="5"/>
      <c r="AB26" s="3"/>
      <c r="AC26" s="3"/>
      <c r="AD26" s="3"/>
      <c r="AE26" s="3"/>
    </row>
    <row r="27" spans="1:31" ht="11.1" customHeight="1">
      <c r="A27" s="507"/>
      <c r="B27" s="183" t="s">
        <v>38</v>
      </c>
      <c r="C27" s="227"/>
      <c r="D27" s="182">
        <f>'NEW Rates'!C62</f>
        <v>76.099999999999994</v>
      </c>
      <c r="E27" s="182"/>
      <c r="F27" s="182">
        <f>'NEW Rates'!D62</f>
        <v>82.350000000000009</v>
      </c>
      <c r="G27" s="182"/>
      <c r="H27" s="182">
        <f>'NEW Rates'!E62</f>
        <v>84.549999999999983</v>
      </c>
      <c r="I27" s="182"/>
      <c r="J27" s="182">
        <f>'NEW Rates'!F62</f>
        <v>94.40000000000002</v>
      </c>
      <c r="K27" s="182"/>
      <c r="L27" s="182">
        <f>'NEW Rates'!G62</f>
        <v>97.9</v>
      </c>
      <c r="M27" s="182"/>
      <c r="N27" s="182">
        <f>'NEW Rates'!H62</f>
        <v>133.25</v>
      </c>
      <c r="O27" s="182"/>
      <c r="P27" s="182">
        <f>'NEW Rates'!I62</f>
        <v>147.59999999999997</v>
      </c>
      <c r="Q27" s="182"/>
      <c r="R27" s="182">
        <f>'NEW Rates'!J62</f>
        <v>160.4</v>
      </c>
      <c r="S27" s="182"/>
      <c r="T27" s="182">
        <f>'NEW Rates'!K62</f>
        <v>193.55000000000007</v>
      </c>
      <c r="U27" s="181"/>
      <c r="V27" s="229"/>
      <c r="W27" s="231"/>
      <c r="X27" s="231"/>
      <c r="Y27" s="231"/>
      <c r="Z27" s="231"/>
      <c r="AA27" s="5"/>
      <c r="AB27" s="3"/>
      <c r="AC27" s="3"/>
      <c r="AD27" s="3"/>
      <c r="AE27" s="3"/>
    </row>
    <row r="28" spans="1:31" ht="11.1" customHeight="1">
      <c r="A28" s="507"/>
      <c r="B28" s="180" t="s">
        <v>39</v>
      </c>
      <c r="C28" s="227"/>
      <c r="D28" s="181">
        <f>'NEW Rates'!C63</f>
        <v>79.649999999999991</v>
      </c>
      <c r="E28" s="181"/>
      <c r="F28" s="181">
        <f>'NEW Rates'!D63</f>
        <v>85.800000000000011</v>
      </c>
      <c r="G28" s="181"/>
      <c r="H28" s="181">
        <f>'NEW Rates'!E63</f>
        <v>87.399999999999977</v>
      </c>
      <c r="I28" s="181"/>
      <c r="J28" s="181">
        <f>'NEW Rates'!F63</f>
        <v>97.850000000000023</v>
      </c>
      <c r="K28" s="181"/>
      <c r="L28" s="181">
        <f>'NEW Rates'!G63</f>
        <v>101.15</v>
      </c>
      <c r="M28" s="181"/>
      <c r="N28" s="181">
        <f>'NEW Rates'!H63</f>
        <v>140.5</v>
      </c>
      <c r="O28" s="181"/>
      <c r="P28" s="181">
        <f>'NEW Rates'!I63</f>
        <v>153.04999999999995</v>
      </c>
      <c r="Q28" s="181"/>
      <c r="R28" s="181">
        <f>'NEW Rates'!J63</f>
        <v>165.65</v>
      </c>
      <c r="S28" s="181"/>
      <c r="T28" s="181">
        <f>'NEW Rates'!K63</f>
        <v>203.10000000000008</v>
      </c>
      <c r="U28" s="181"/>
      <c r="V28" s="229"/>
      <c r="W28" s="231"/>
      <c r="X28" s="231"/>
      <c r="Y28" s="231"/>
      <c r="Z28" s="231"/>
      <c r="AA28" s="5"/>
      <c r="AB28" s="3"/>
      <c r="AC28" s="3"/>
      <c r="AD28" s="3"/>
      <c r="AE28" s="3"/>
    </row>
    <row r="29" spans="1:31" ht="11.1" customHeight="1">
      <c r="A29" s="507"/>
      <c r="B29" s="183" t="s">
        <v>40</v>
      </c>
      <c r="C29" s="227"/>
      <c r="D29" s="182">
        <f>'NEW Rates'!C64</f>
        <v>81.849999999999994</v>
      </c>
      <c r="E29" s="182"/>
      <c r="F29" s="182">
        <f>'NEW Rates'!D64</f>
        <v>88.100000000000009</v>
      </c>
      <c r="G29" s="182"/>
      <c r="H29" s="182">
        <f>'NEW Rates'!E64</f>
        <v>91.149999999999977</v>
      </c>
      <c r="I29" s="182"/>
      <c r="J29" s="182">
        <f>'NEW Rates'!F64</f>
        <v>102.80000000000003</v>
      </c>
      <c r="K29" s="182"/>
      <c r="L29" s="182">
        <f>'NEW Rates'!G64</f>
        <v>107.2</v>
      </c>
      <c r="M29" s="182"/>
      <c r="N29" s="182">
        <f>'NEW Rates'!H64</f>
        <v>147.15</v>
      </c>
      <c r="O29" s="182"/>
      <c r="P29" s="182">
        <f>'NEW Rates'!I64</f>
        <v>161.59999999999997</v>
      </c>
      <c r="Q29" s="182"/>
      <c r="R29" s="182">
        <f>'NEW Rates'!J64</f>
        <v>177.05</v>
      </c>
      <c r="S29" s="182"/>
      <c r="T29" s="182">
        <f>'NEW Rates'!K64</f>
        <v>218.30000000000007</v>
      </c>
      <c r="U29" s="181"/>
      <c r="V29" s="229"/>
      <c r="W29" s="231"/>
      <c r="X29" s="231"/>
      <c r="Y29" s="231"/>
      <c r="Z29" s="231"/>
      <c r="AA29" s="5"/>
      <c r="AB29" s="3"/>
      <c r="AC29" s="3"/>
      <c r="AD29" s="3"/>
      <c r="AE29" s="3"/>
    </row>
    <row r="30" spans="1:31" ht="11.1" customHeight="1">
      <c r="A30" s="507"/>
      <c r="B30" s="180" t="s">
        <v>41</v>
      </c>
      <c r="C30" s="227"/>
      <c r="D30" s="181">
        <f>'NEW Rates'!C65</f>
        <v>84.05</v>
      </c>
      <c r="E30" s="181"/>
      <c r="F30" s="181">
        <f>'NEW Rates'!D65</f>
        <v>90.4</v>
      </c>
      <c r="G30" s="181"/>
      <c r="H30" s="181">
        <f>'NEW Rates'!E65</f>
        <v>94.899999999999977</v>
      </c>
      <c r="I30" s="181"/>
      <c r="J30" s="181">
        <f>'NEW Rates'!F65</f>
        <v>107.75000000000003</v>
      </c>
      <c r="K30" s="181"/>
      <c r="L30" s="181">
        <f>'NEW Rates'!G65</f>
        <v>113.25</v>
      </c>
      <c r="M30" s="181"/>
      <c r="N30" s="181">
        <f>'NEW Rates'!H65</f>
        <v>153.80000000000001</v>
      </c>
      <c r="O30" s="181"/>
      <c r="P30" s="181">
        <f>'NEW Rates'!I65</f>
        <v>170.14999999999998</v>
      </c>
      <c r="Q30" s="181"/>
      <c r="R30" s="181">
        <f>'NEW Rates'!J65</f>
        <v>188.45000000000002</v>
      </c>
      <c r="S30" s="181"/>
      <c r="T30" s="181">
        <f>'NEW Rates'!K65</f>
        <v>233.50000000000006</v>
      </c>
      <c r="U30" s="181"/>
      <c r="V30" s="229"/>
      <c r="W30" s="231"/>
      <c r="X30" s="231"/>
      <c r="Y30" s="231"/>
      <c r="Z30" s="231"/>
      <c r="AA30" s="5"/>
      <c r="AB30" s="3"/>
      <c r="AC30" s="3"/>
      <c r="AD30" s="3"/>
      <c r="AE30" s="3"/>
    </row>
    <row r="31" spans="1:31" ht="11.1" customHeight="1">
      <c r="A31" s="507"/>
      <c r="B31" s="183" t="s">
        <v>42</v>
      </c>
      <c r="C31" s="227"/>
      <c r="D31" s="182">
        <f>'NEW Rates'!C66</f>
        <v>86.25</v>
      </c>
      <c r="E31" s="182"/>
      <c r="F31" s="182">
        <f>'NEW Rates'!D66</f>
        <v>92.7</v>
      </c>
      <c r="G31" s="182"/>
      <c r="H31" s="182">
        <f>'NEW Rates'!E66</f>
        <v>98.649999999999977</v>
      </c>
      <c r="I31" s="182"/>
      <c r="J31" s="182">
        <f>'NEW Rates'!F66</f>
        <v>112.70000000000003</v>
      </c>
      <c r="K31" s="182"/>
      <c r="L31" s="182">
        <f>'NEW Rates'!G66</f>
        <v>119.3</v>
      </c>
      <c r="M31" s="182"/>
      <c r="N31" s="182">
        <f>'NEW Rates'!H66</f>
        <v>160.45000000000002</v>
      </c>
      <c r="O31" s="182"/>
      <c r="P31" s="182">
        <f>'NEW Rates'!I66</f>
        <v>178.7</v>
      </c>
      <c r="Q31" s="182"/>
      <c r="R31" s="182">
        <f>'NEW Rates'!J66</f>
        <v>199.85000000000002</v>
      </c>
      <c r="S31" s="182"/>
      <c r="T31" s="182">
        <f>'NEW Rates'!K66</f>
        <v>248.70000000000005</v>
      </c>
      <c r="U31" s="181"/>
      <c r="V31" s="229"/>
      <c r="W31" s="231"/>
      <c r="X31" s="231"/>
      <c r="Y31" s="231"/>
      <c r="Z31" s="231"/>
      <c r="AA31" s="5"/>
      <c r="AB31" s="3"/>
      <c r="AC31" s="3"/>
      <c r="AD31" s="3"/>
      <c r="AE31" s="3"/>
    </row>
    <row r="32" spans="1:31" ht="11.1" customHeight="1">
      <c r="A32" s="507"/>
      <c r="B32" s="180" t="s">
        <v>43</v>
      </c>
      <c r="C32" s="227"/>
      <c r="D32" s="181">
        <f>'NEW Rates'!C67</f>
        <v>88.45</v>
      </c>
      <c r="E32" s="181"/>
      <c r="F32" s="181">
        <f>'NEW Rates'!D67</f>
        <v>95</v>
      </c>
      <c r="G32" s="181"/>
      <c r="H32" s="181">
        <f>'NEW Rates'!E67</f>
        <v>102.39999999999998</v>
      </c>
      <c r="I32" s="181"/>
      <c r="J32" s="181">
        <f>'NEW Rates'!F67</f>
        <v>117.65000000000003</v>
      </c>
      <c r="K32" s="181"/>
      <c r="L32" s="181">
        <f>'NEW Rates'!G67</f>
        <v>125.35</v>
      </c>
      <c r="M32" s="181"/>
      <c r="N32" s="181">
        <f>'NEW Rates'!H67</f>
        <v>167.10000000000002</v>
      </c>
      <c r="O32" s="181"/>
      <c r="P32" s="181">
        <f>'NEW Rates'!I67</f>
        <v>187.25</v>
      </c>
      <c r="Q32" s="181"/>
      <c r="R32" s="181">
        <f>'NEW Rates'!J67</f>
        <v>211.25000000000003</v>
      </c>
      <c r="S32" s="181"/>
      <c r="T32" s="181">
        <f>'NEW Rates'!K67</f>
        <v>263.90000000000003</v>
      </c>
      <c r="U32" s="181"/>
      <c r="V32" s="229"/>
      <c r="W32" s="231"/>
      <c r="X32" s="231"/>
      <c r="Y32" s="231"/>
      <c r="Z32" s="231"/>
      <c r="AA32" s="5"/>
      <c r="AB32" s="3"/>
      <c r="AC32" s="3"/>
      <c r="AD32" s="3"/>
      <c r="AE32" s="3"/>
    </row>
    <row r="33" spans="1:34" ht="11.1" customHeight="1">
      <c r="A33" s="507"/>
      <c r="B33" s="183" t="s">
        <v>44</v>
      </c>
      <c r="C33" s="227"/>
      <c r="D33" s="182">
        <f>'NEW Rates'!C68</f>
        <v>90.65</v>
      </c>
      <c r="E33" s="182"/>
      <c r="F33" s="182">
        <f>'NEW Rates'!D68</f>
        <v>97.3</v>
      </c>
      <c r="G33" s="182"/>
      <c r="H33" s="182">
        <f>'NEW Rates'!E68</f>
        <v>106.14999999999998</v>
      </c>
      <c r="I33" s="182"/>
      <c r="J33" s="182">
        <f>'NEW Rates'!F68</f>
        <v>122.60000000000004</v>
      </c>
      <c r="K33" s="182"/>
      <c r="L33" s="182">
        <f>'NEW Rates'!G68</f>
        <v>131.4</v>
      </c>
      <c r="M33" s="182"/>
      <c r="N33" s="182">
        <f>'NEW Rates'!H68</f>
        <v>173.75000000000003</v>
      </c>
      <c r="O33" s="182"/>
      <c r="P33" s="182">
        <f>'NEW Rates'!I68</f>
        <v>195.8</v>
      </c>
      <c r="Q33" s="182"/>
      <c r="R33" s="182">
        <f>'NEW Rates'!J68</f>
        <v>222.65000000000003</v>
      </c>
      <c r="S33" s="182"/>
      <c r="T33" s="182">
        <f>'NEW Rates'!K68</f>
        <v>279.10000000000002</v>
      </c>
      <c r="U33" s="181"/>
      <c r="V33" s="229"/>
      <c r="W33" s="231"/>
      <c r="X33" s="231"/>
      <c r="Y33" s="231"/>
      <c r="Z33" s="231"/>
      <c r="AA33" s="5"/>
      <c r="AB33" s="3"/>
      <c r="AC33" s="3"/>
      <c r="AD33" s="3"/>
      <c r="AE33" s="3"/>
    </row>
    <row r="34" spans="1:34" ht="11.1" customHeight="1">
      <c r="A34" s="507"/>
      <c r="B34" s="180" t="s">
        <v>45</v>
      </c>
      <c r="C34" s="227"/>
      <c r="D34" s="181">
        <f>'NEW Rates'!C69</f>
        <v>92.850000000000009</v>
      </c>
      <c r="E34" s="181"/>
      <c r="F34" s="181">
        <f>'NEW Rates'!D69</f>
        <v>99.6</v>
      </c>
      <c r="G34" s="181"/>
      <c r="H34" s="181">
        <f>'NEW Rates'!E69</f>
        <v>109.89999999999998</v>
      </c>
      <c r="I34" s="181"/>
      <c r="J34" s="181">
        <f>'NEW Rates'!F69</f>
        <v>127.55000000000004</v>
      </c>
      <c r="K34" s="181"/>
      <c r="L34" s="181">
        <f>'NEW Rates'!G69</f>
        <v>137.45000000000002</v>
      </c>
      <c r="M34" s="181"/>
      <c r="N34" s="181">
        <f>'NEW Rates'!H69</f>
        <v>180.40000000000003</v>
      </c>
      <c r="O34" s="181"/>
      <c r="P34" s="181">
        <f>'NEW Rates'!I69</f>
        <v>204.35000000000002</v>
      </c>
      <c r="Q34" s="181"/>
      <c r="R34" s="181">
        <f>'NEW Rates'!J69</f>
        <v>234.05000000000004</v>
      </c>
      <c r="S34" s="181"/>
      <c r="T34" s="181">
        <f>'NEW Rates'!K69</f>
        <v>294.3</v>
      </c>
      <c r="U34" s="181"/>
      <c r="V34" s="229"/>
      <c r="W34" s="231"/>
      <c r="X34" s="231"/>
      <c r="Y34" s="231"/>
      <c r="Z34" s="231"/>
      <c r="AA34" s="5"/>
      <c r="AB34" s="3"/>
      <c r="AC34" s="3"/>
      <c r="AD34" s="3"/>
      <c r="AE34" s="3"/>
    </row>
    <row r="35" spans="1:34" ht="11.1" customHeight="1">
      <c r="A35" s="507"/>
      <c r="B35" s="183" t="s">
        <v>46</v>
      </c>
      <c r="C35" s="227"/>
      <c r="D35" s="182">
        <f>'NEW Rates'!C70</f>
        <v>95.050000000000011</v>
      </c>
      <c r="E35" s="182"/>
      <c r="F35" s="182">
        <f>'NEW Rates'!D70</f>
        <v>101.89999999999999</v>
      </c>
      <c r="G35" s="182"/>
      <c r="H35" s="182">
        <f>'NEW Rates'!E70</f>
        <v>113.64999999999998</v>
      </c>
      <c r="I35" s="182"/>
      <c r="J35" s="182">
        <f>'NEW Rates'!F70</f>
        <v>132.50000000000003</v>
      </c>
      <c r="K35" s="182"/>
      <c r="L35" s="182">
        <f>'NEW Rates'!G70</f>
        <v>143.50000000000003</v>
      </c>
      <c r="M35" s="182"/>
      <c r="N35" s="182">
        <f>'NEW Rates'!H70</f>
        <v>187.05000000000004</v>
      </c>
      <c r="O35" s="182"/>
      <c r="P35" s="182">
        <f>'NEW Rates'!I70</f>
        <v>212.90000000000003</v>
      </c>
      <c r="Q35" s="182"/>
      <c r="R35" s="182">
        <f>'NEW Rates'!J70</f>
        <v>245.45000000000005</v>
      </c>
      <c r="S35" s="182"/>
      <c r="T35" s="182">
        <f>'NEW Rates'!K70</f>
        <v>309.5</v>
      </c>
      <c r="U35" s="181"/>
      <c r="V35" s="229"/>
      <c r="W35" s="231"/>
      <c r="X35" s="231"/>
      <c r="Y35" s="231"/>
      <c r="Z35" s="231"/>
      <c r="AA35" s="5"/>
      <c r="AB35" s="3"/>
      <c r="AC35" s="3"/>
      <c r="AD35" s="3"/>
      <c r="AE35" s="3"/>
    </row>
    <row r="36" spans="1:34" ht="11.1" customHeight="1">
      <c r="A36" s="507"/>
      <c r="B36" s="180" t="s">
        <v>47</v>
      </c>
      <c r="C36" s="227"/>
      <c r="D36" s="181">
        <f>'NEW Rates'!C71</f>
        <v>97.250000000000014</v>
      </c>
      <c r="E36" s="181"/>
      <c r="F36" s="181">
        <f>'NEW Rates'!D71</f>
        <v>104.19999999999999</v>
      </c>
      <c r="G36" s="181"/>
      <c r="H36" s="181">
        <f>'NEW Rates'!E71</f>
        <v>117.39999999999998</v>
      </c>
      <c r="I36" s="181"/>
      <c r="J36" s="181">
        <f>'NEW Rates'!F71</f>
        <v>137.45000000000002</v>
      </c>
      <c r="K36" s="181"/>
      <c r="L36" s="181">
        <f>'NEW Rates'!G71</f>
        <v>149.55000000000004</v>
      </c>
      <c r="M36" s="181"/>
      <c r="N36" s="181">
        <f>'NEW Rates'!H71</f>
        <v>193.70000000000005</v>
      </c>
      <c r="O36" s="181"/>
      <c r="P36" s="181">
        <f>'NEW Rates'!I71</f>
        <v>221.45000000000005</v>
      </c>
      <c r="Q36" s="181"/>
      <c r="R36" s="181">
        <f>'NEW Rates'!J71</f>
        <v>256.85000000000002</v>
      </c>
      <c r="S36" s="181"/>
      <c r="T36" s="181">
        <f>'NEW Rates'!K71</f>
        <v>324.7</v>
      </c>
      <c r="U36" s="181"/>
      <c r="V36" s="229"/>
      <c r="W36" s="231"/>
      <c r="X36" s="231"/>
      <c r="Y36" s="231"/>
      <c r="Z36" s="231"/>
      <c r="AA36" s="5"/>
      <c r="AB36" s="3"/>
      <c r="AC36" s="3"/>
      <c r="AD36" s="3"/>
      <c r="AE36" s="3"/>
    </row>
    <row r="37" spans="1:34" ht="11.1" customHeight="1">
      <c r="A37" s="507"/>
      <c r="B37" s="183" t="s">
        <v>48</v>
      </c>
      <c r="C37" s="227"/>
      <c r="D37" s="182">
        <f>'NEW Rates'!C72</f>
        <v>99.450000000000017</v>
      </c>
      <c r="E37" s="182"/>
      <c r="F37" s="182">
        <f>'NEW Rates'!D72</f>
        <v>106.49999999999999</v>
      </c>
      <c r="G37" s="182"/>
      <c r="H37" s="182">
        <f>'NEW Rates'!E72</f>
        <v>121.14999999999998</v>
      </c>
      <c r="I37" s="182"/>
      <c r="J37" s="182">
        <f>'NEW Rates'!F72</f>
        <v>142.4</v>
      </c>
      <c r="K37" s="182"/>
      <c r="L37" s="182">
        <f>'NEW Rates'!G72</f>
        <v>155.60000000000005</v>
      </c>
      <c r="M37" s="182"/>
      <c r="N37" s="182">
        <f>'NEW Rates'!H72</f>
        <v>200.35000000000005</v>
      </c>
      <c r="O37" s="182"/>
      <c r="P37" s="182">
        <f>'NEW Rates'!I72</f>
        <v>230.00000000000006</v>
      </c>
      <c r="Q37" s="182"/>
      <c r="R37" s="182">
        <f>'NEW Rates'!J72</f>
        <v>268.25</v>
      </c>
      <c r="S37" s="182"/>
      <c r="T37" s="182">
        <f>'NEW Rates'!K72</f>
        <v>339.9</v>
      </c>
      <c r="U37" s="181"/>
      <c r="V37" s="228"/>
      <c r="W37" s="231"/>
      <c r="X37" s="231"/>
      <c r="Y37" s="231"/>
      <c r="Z37" s="231"/>
      <c r="AA37" s="5"/>
      <c r="AB37" s="3"/>
      <c r="AC37" s="3"/>
      <c r="AD37" s="3"/>
      <c r="AE37" s="3"/>
    </row>
    <row r="38" spans="1:34" ht="11.1" customHeight="1">
      <c r="A38" s="507"/>
      <c r="B38" s="180" t="s">
        <v>49</v>
      </c>
      <c r="C38" s="227"/>
      <c r="D38" s="181">
        <f>'NEW Rates'!C73</f>
        <v>101.65000000000002</v>
      </c>
      <c r="E38" s="181"/>
      <c r="F38" s="181">
        <f>'NEW Rates'!D73</f>
        <v>108.79999999999998</v>
      </c>
      <c r="G38" s="181"/>
      <c r="H38" s="181">
        <f>'NEW Rates'!E73</f>
        <v>124.89999999999998</v>
      </c>
      <c r="I38" s="181"/>
      <c r="J38" s="181">
        <f>'NEW Rates'!F73</f>
        <v>147.35</v>
      </c>
      <c r="K38" s="181"/>
      <c r="L38" s="181">
        <f>'NEW Rates'!G73</f>
        <v>161.65000000000006</v>
      </c>
      <c r="M38" s="181"/>
      <c r="N38" s="181">
        <f>'NEW Rates'!H73</f>
        <v>207.00000000000006</v>
      </c>
      <c r="O38" s="181"/>
      <c r="P38" s="181">
        <f>'NEW Rates'!I73</f>
        <v>238.55000000000007</v>
      </c>
      <c r="Q38" s="181"/>
      <c r="R38" s="181">
        <f>'NEW Rates'!J73</f>
        <v>279.64999999999998</v>
      </c>
      <c r="S38" s="181"/>
      <c r="T38" s="181">
        <f>'NEW Rates'!K73</f>
        <v>355.09999999999997</v>
      </c>
      <c r="U38" s="181"/>
      <c r="V38" s="229"/>
      <c r="W38" s="231"/>
      <c r="X38" s="231"/>
      <c r="Y38" s="231"/>
      <c r="Z38" s="231"/>
      <c r="AA38" s="5"/>
      <c r="AB38" s="3"/>
      <c r="AC38" s="3"/>
      <c r="AD38" s="3"/>
      <c r="AE38" s="3"/>
    </row>
    <row r="39" spans="1:34" ht="11.1" customHeight="1">
      <c r="A39" s="507"/>
      <c r="B39" s="183" t="s">
        <v>51</v>
      </c>
      <c r="C39" s="227"/>
      <c r="D39" s="182">
        <f>'NEW Rates'!C74</f>
        <v>104.05000000000003</v>
      </c>
      <c r="E39" s="182"/>
      <c r="F39" s="182">
        <f>'NEW Rates'!D74</f>
        <v>111.29999999999998</v>
      </c>
      <c r="G39" s="182"/>
      <c r="H39" s="182">
        <f>'NEW Rates'!E74</f>
        <v>128.79999999999998</v>
      </c>
      <c r="I39" s="182"/>
      <c r="J39" s="182">
        <f>'NEW Rates'!F74</f>
        <v>152.44999999999999</v>
      </c>
      <c r="K39" s="182"/>
      <c r="L39" s="182">
        <f>'NEW Rates'!G74</f>
        <v>173.65000000000006</v>
      </c>
      <c r="M39" s="182"/>
      <c r="N39" s="182">
        <f>'NEW Rates'!H74</f>
        <v>220.55000000000007</v>
      </c>
      <c r="O39" s="182"/>
      <c r="P39" s="182">
        <f>'NEW Rates'!I74</f>
        <v>255.95000000000007</v>
      </c>
      <c r="Q39" s="182"/>
      <c r="R39" s="182">
        <f>'NEW Rates'!J74</f>
        <v>300.89999999999998</v>
      </c>
      <c r="S39" s="182"/>
      <c r="T39" s="182">
        <f>'NEW Rates'!K74</f>
        <v>385.79999999999995</v>
      </c>
      <c r="U39" s="181"/>
      <c r="V39" s="229"/>
      <c r="W39" s="230"/>
      <c r="X39" s="230"/>
      <c r="Y39" s="230"/>
      <c r="Z39" s="230"/>
      <c r="AA39" s="4"/>
    </row>
    <row r="40" spans="1:34" ht="11.1" customHeight="1">
      <c r="A40" s="507"/>
      <c r="B40" s="180" t="s">
        <v>53</v>
      </c>
      <c r="C40" s="227"/>
      <c r="D40" s="181">
        <f>'NEW Rates'!C75</f>
        <v>106.45000000000003</v>
      </c>
      <c r="E40" s="181"/>
      <c r="F40" s="181">
        <f>'NEW Rates'!D75</f>
        <v>113.79999999999998</v>
      </c>
      <c r="G40" s="181"/>
      <c r="H40" s="181">
        <f>'NEW Rates'!E75</f>
        <v>132.69999999999999</v>
      </c>
      <c r="I40" s="181"/>
      <c r="J40" s="181">
        <f>'NEW Rates'!F75</f>
        <v>157.54999999999998</v>
      </c>
      <c r="K40" s="181"/>
      <c r="L40" s="181">
        <f>'NEW Rates'!G75</f>
        <v>185.65000000000006</v>
      </c>
      <c r="M40" s="181"/>
      <c r="N40" s="181">
        <f>'NEW Rates'!H75</f>
        <v>234.10000000000008</v>
      </c>
      <c r="O40" s="181"/>
      <c r="P40" s="181">
        <f>'NEW Rates'!I75</f>
        <v>273.35000000000008</v>
      </c>
      <c r="Q40" s="181"/>
      <c r="R40" s="181">
        <f>'NEW Rates'!J75</f>
        <v>322.14999999999998</v>
      </c>
      <c r="S40" s="181"/>
      <c r="T40" s="181">
        <f>'NEW Rates'!K75</f>
        <v>416.49999999999994</v>
      </c>
      <c r="U40" s="181"/>
      <c r="V40" s="229"/>
      <c r="W40" s="230"/>
      <c r="X40" s="230"/>
      <c r="Y40" s="230"/>
      <c r="Z40" s="230"/>
      <c r="AA40" s="4"/>
    </row>
    <row r="41" spans="1:34" ht="11.1" customHeight="1">
      <c r="A41" s="507"/>
      <c r="B41" s="183" t="s">
        <v>55</v>
      </c>
      <c r="C41" s="227"/>
      <c r="D41" s="182">
        <f>'NEW Rates'!C76</f>
        <v>108.85000000000004</v>
      </c>
      <c r="E41" s="182"/>
      <c r="F41" s="182">
        <f>'NEW Rates'!D76</f>
        <v>116.29999999999998</v>
      </c>
      <c r="G41" s="182"/>
      <c r="H41" s="182">
        <f>'NEW Rates'!E76</f>
        <v>136.6</v>
      </c>
      <c r="I41" s="182"/>
      <c r="J41" s="182">
        <f>'NEW Rates'!F76</f>
        <v>162.64999999999998</v>
      </c>
      <c r="K41" s="182"/>
      <c r="L41" s="182">
        <f>'NEW Rates'!G76</f>
        <v>197.65000000000006</v>
      </c>
      <c r="M41" s="182"/>
      <c r="N41" s="182">
        <f>'NEW Rates'!H76</f>
        <v>247.65000000000009</v>
      </c>
      <c r="O41" s="182"/>
      <c r="P41" s="182">
        <f>'NEW Rates'!I76</f>
        <v>290.75000000000006</v>
      </c>
      <c r="Q41" s="182"/>
      <c r="R41" s="182">
        <f>'NEW Rates'!J76</f>
        <v>343.4</v>
      </c>
      <c r="S41" s="182"/>
      <c r="T41" s="182">
        <f>'NEW Rates'!K76</f>
        <v>447.19999999999993</v>
      </c>
      <c r="U41" s="181"/>
      <c r="V41" s="229"/>
      <c r="W41" s="230"/>
      <c r="X41" s="230"/>
      <c r="Y41" s="230"/>
      <c r="Z41" s="230"/>
      <c r="AA41" s="4"/>
    </row>
    <row r="42" spans="1:34" ht="11.1" customHeight="1">
      <c r="A42" s="507"/>
      <c r="B42" s="180" t="s">
        <v>57</v>
      </c>
      <c r="C42" s="227"/>
      <c r="D42" s="181">
        <f>'NEW Rates'!C77</f>
        <v>111.25000000000004</v>
      </c>
      <c r="E42" s="181"/>
      <c r="F42" s="181">
        <f>'NEW Rates'!D77</f>
        <v>118.79999999999998</v>
      </c>
      <c r="G42" s="181"/>
      <c r="H42" s="181">
        <f>'NEW Rates'!E77</f>
        <v>140.5</v>
      </c>
      <c r="I42" s="181"/>
      <c r="J42" s="181">
        <f>'NEW Rates'!F77</f>
        <v>167.74999999999997</v>
      </c>
      <c r="K42" s="181"/>
      <c r="L42" s="181">
        <f>'NEW Rates'!G77</f>
        <v>209.65000000000006</v>
      </c>
      <c r="M42" s="181"/>
      <c r="N42" s="181">
        <f>'NEW Rates'!H77</f>
        <v>261.2000000000001</v>
      </c>
      <c r="O42" s="181"/>
      <c r="P42" s="181">
        <f>'NEW Rates'!I77</f>
        <v>308.15000000000003</v>
      </c>
      <c r="Q42" s="181"/>
      <c r="R42" s="181">
        <f>'NEW Rates'!J77</f>
        <v>364.65</v>
      </c>
      <c r="S42" s="181"/>
      <c r="T42" s="181">
        <f>'NEW Rates'!K77</f>
        <v>477.89999999999992</v>
      </c>
      <c r="U42" s="181"/>
      <c r="V42" s="228"/>
      <c r="W42" s="230"/>
      <c r="X42" s="230"/>
      <c r="Y42" s="230"/>
      <c r="Z42" s="230"/>
      <c r="AA42" s="4"/>
    </row>
    <row r="43" spans="1:34" ht="11.1" customHeight="1">
      <c r="A43" s="507"/>
      <c r="B43" s="183" t="s">
        <v>58</v>
      </c>
      <c r="C43" s="227"/>
      <c r="D43" s="203">
        <f>'NEW Rates'!C78</f>
        <v>113.65000000000005</v>
      </c>
      <c r="E43" s="203"/>
      <c r="F43" s="203">
        <f>'NEW Rates'!D78</f>
        <v>121.29999999999998</v>
      </c>
      <c r="G43" s="203"/>
      <c r="H43" s="203">
        <f>'NEW Rates'!E78</f>
        <v>144.4</v>
      </c>
      <c r="I43" s="203"/>
      <c r="J43" s="203">
        <f>'NEW Rates'!F78</f>
        <v>172.84999999999997</v>
      </c>
      <c r="K43" s="203"/>
      <c r="L43" s="203">
        <f>'NEW Rates'!G78</f>
        <v>221.65000000000006</v>
      </c>
      <c r="M43" s="203"/>
      <c r="N43" s="203">
        <f>'NEW Rates'!H78</f>
        <v>274.75000000000011</v>
      </c>
      <c r="O43" s="203"/>
      <c r="P43" s="203">
        <f>'NEW Rates'!I78</f>
        <v>325.55</v>
      </c>
      <c r="Q43" s="203"/>
      <c r="R43" s="203">
        <f>'NEW Rates'!J78</f>
        <v>385.9</v>
      </c>
      <c r="S43" s="203"/>
      <c r="T43" s="203">
        <f>'NEW Rates'!K78</f>
        <v>508.59999999999991</v>
      </c>
      <c r="U43" s="412"/>
      <c r="V43" s="232"/>
      <c r="W43" s="230"/>
      <c r="X43" s="230"/>
      <c r="Y43" s="230"/>
      <c r="Z43" s="230"/>
      <c r="AA43" s="4"/>
    </row>
    <row r="44" spans="1:34" ht="11.1" customHeight="1">
      <c r="A44" s="507"/>
      <c r="B44" s="180" t="s">
        <v>779</v>
      </c>
      <c r="C44" s="227"/>
      <c r="D44" s="426">
        <f>'NEW Rates'!X62</f>
        <v>7.2</v>
      </c>
      <c r="E44" s="426"/>
      <c r="F44" s="344">
        <f>'NEW Rates'!O62</f>
        <v>7.6000000000000005</v>
      </c>
      <c r="G44" s="344"/>
      <c r="H44" s="344">
        <f>'NEW Rates'!P62</f>
        <v>11.5</v>
      </c>
      <c r="I44" s="344"/>
      <c r="J44" s="344">
        <f>'NEW Rates'!Q62</f>
        <v>13.3</v>
      </c>
      <c r="K44" s="344"/>
      <c r="L44" s="344">
        <f>'NEW Rates'!R62</f>
        <v>21.3</v>
      </c>
      <c r="M44" s="344"/>
      <c r="N44" s="344">
        <f>'NEW Rates'!S62</f>
        <v>55.400000000000006</v>
      </c>
      <c r="O44" s="344"/>
      <c r="P44" s="344">
        <f>'NEW Rates'!T62</f>
        <v>74.45</v>
      </c>
      <c r="Q44" s="344"/>
      <c r="R44" s="344">
        <f>'NEW Rates'!U62</f>
        <v>76.350000000000009</v>
      </c>
      <c r="S44" s="344"/>
      <c r="T44" s="344">
        <f>'NEW Rates'!V62</f>
        <v>95.4</v>
      </c>
      <c r="U44" s="412"/>
      <c r="V44" s="181"/>
      <c r="W44" s="164"/>
      <c r="X44" s="164"/>
      <c r="Y44" s="164"/>
      <c r="Z44" s="164"/>
      <c r="AA44" s="4"/>
      <c r="AB44" s="4"/>
      <c r="AC44" s="4"/>
      <c r="AD44" s="4"/>
      <c r="AE44" s="4"/>
      <c r="AF44" s="4"/>
      <c r="AG44" s="4"/>
      <c r="AH44" s="4"/>
    </row>
    <row r="45" spans="1:34" ht="11.1" customHeight="1">
      <c r="A45" s="507"/>
      <c r="B45" s="183" t="s">
        <v>92</v>
      </c>
      <c r="C45" s="227"/>
      <c r="D45" s="203">
        <f>'NEW Rates'!C82</f>
        <v>142.45000000000002</v>
      </c>
      <c r="E45" s="203"/>
      <c r="F45" s="203">
        <f>'NEW Rates'!D82</f>
        <v>151.69999999999996</v>
      </c>
      <c r="G45" s="203"/>
      <c r="H45" s="203">
        <f>'NEW Rates'!E82</f>
        <v>190.4</v>
      </c>
      <c r="I45" s="203"/>
      <c r="J45" s="203">
        <f>'NEW Rates'!F82</f>
        <v>226.05</v>
      </c>
      <c r="K45" s="203"/>
      <c r="L45" s="203">
        <f>'NEW Rates'!G82</f>
        <v>306.85000000000008</v>
      </c>
      <c r="M45" s="203"/>
      <c r="N45" s="203">
        <f>'NEW Rates'!H82</f>
        <v>496.35</v>
      </c>
      <c r="O45" s="203"/>
      <c r="P45" s="203">
        <f>'NEW Rates'!I82</f>
        <v>623.35</v>
      </c>
      <c r="Q45" s="203"/>
      <c r="R45" s="203">
        <f>'NEW Rates'!J82</f>
        <v>691.30000000000007</v>
      </c>
      <c r="S45" s="203"/>
      <c r="T45" s="203">
        <f>'NEW Rates'!K82</f>
        <v>890.19999999999982</v>
      </c>
      <c r="U45" s="412"/>
      <c r="V45" s="181"/>
      <c r="W45" s="164"/>
      <c r="X45" s="164"/>
      <c r="Y45" s="164"/>
      <c r="Z45" s="164"/>
      <c r="AA45" s="4"/>
      <c r="AB45" s="4"/>
      <c r="AC45" s="4"/>
      <c r="AD45" s="4"/>
      <c r="AE45" s="4"/>
      <c r="AF45" s="4"/>
      <c r="AG45" s="4"/>
      <c r="AH45" s="4"/>
    </row>
    <row r="46" spans="1:34" ht="11.1" customHeight="1">
      <c r="A46" s="507"/>
      <c r="B46" s="180" t="s">
        <v>780</v>
      </c>
      <c r="C46" s="227"/>
      <c r="D46" s="426">
        <f>'NEW Rates'!X63</f>
        <v>7.45</v>
      </c>
      <c r="E46" s="426"/>
      <c r="F46" s="344">
        <f>'NEW Rates'!O63</f>
        <v>7.9</v>
      </c>
      <c r="G46" s="344"/>
      <c r="H46" s="344">
        <f>'NEW Rates'!P63</f>
        <v>11.950000000000001</v>
      </c>
      <c r="I46" s="344"/>
      <c r="J46" s="344">
        <f>'NEW Rates'!Q63</f>
        <v>13.700000000000001</v>
      </c>
      <c r="K46" s="344"/>
      <c r="L46" s="344">
        <f>'NEW Rates'!R63</f>
        <v>21.6</v>
      </c>
      <c r="M46" s="344"/>
      <c r="N46" s="344">
        <f>'NEW Rates'!S63</f>
        <v>67.2</v>
      </c>
      <c r="O46" s="344"/>
      <c r="P46" s="344">
        <f>'NEW Rates'!T63</f>
        <v>86.25</v>
      </c>
      <c r="Q46" s="344"/>
      <c r="R46" s="344">
        <f>'NEW Rates'!U63</f>
        <v>95.65</v>
      </c>
      <c r="S46" s="344"/>
      <c r="T46" s="344">
        <f>'NEW Rates'!V63</f>
        <v>133.80000000000001</v>
      </c>
      <c r="U46" s="412"/>
      <c r="V46" s="181"/>
      <c r="W46" s="164"/>
      <c r="X46" s="164"/>
      <c r="Y46" s="164"/>
      <c r="Z46" s="164"/>
      <c r="AA46" s="4"/>
      <c r="AB46" s="4"/>
      <c r="AC46" s="4"/>
      <c r="AD46" s="4"/>
      <c r="AE46" s="4"/>
      <c r="AF46" s="4"/>
      <c r="AG46" s="4"/>
      <c r="AH46" s="4"/>
    </row>
    <row r="47" spans="1:34" ht="11.1" customHeight="1">
      <c r="A47" s="507"/>
      <c r="B47" s="183" t="s">
        <v>93</v>
      </c>
      <c r="C47" s="227"/>
      <c r="D47" s="203">
        <f>'NEW Rates'!C87</f>
        <v>179.69999999999996</v>
      </c>
      <c r="E47" s="203"/>
      <c r="F47" s="203">
        <f>'NEW Rates'!D87</f>
        <v>191.2</v>
      </c>
      <c r="G47" s="203"/>
      <c r="H47" s="203">
        <f>'NEW Rates'!E87</f>
        <v>250.14999999999995</v>
      </c>
      <c r="I47" s="203"/>
      <c r="J47" s="203">
        <f>'NEW Rates'!F87</f>
        <v>294.54999999999995</v>
      </c>
      <c r="K47" s="203"/>
      <c r="L47" s="203">
        <f>'NEW Rates'!G87</f>
        <v>414.85000000000019</v>
      </c>
      <c r="M47" s="203"/>
      <c r="N47" s="203">
        <f>'NEW Rates'!H87</f>
        <v>832.35000000000025</v>
      </c>
      <c r="O47" s="203"/>
      <c r="P47" s="203">
        <f>'NEW Rates'!I87</f>
        <v>1054.5999999999999</v>
      </c>
      <c r="Q47" s="203"/>
      <c r="R47" s="203">
        <f>'NEW Rates'!J87</f>
        <v>1169.5500000000002</v>
      </c>
      <c r="S47" s="203"/>
      <c r="T47" s="203">
        <f>'NEW Rates'!K87</f>
        <v>1559.1999999999996</v>
      </c>
      <c r="U47" s="412"/>
      <c r="V47" s="181"/>
      <c r="W47" s="164"/>
      <c r="X47" s="164"/>
      <c r="Y47" s="164"/>
      <c r="Z47" s="164"/>
      <c r="AA47" s="4"/>
      <c r="AB47" s="4"/>
      <c r="AC47" s="4"/>
      <c r="AD47" s="4"/>
      <c r="AE47" s="4"/>
      <c r="AF47" s="4"/>
      <c r="AG47" s="4"/>
      <c r="AH47" s="4"/>
    </row>
    <row r="48" spans="1:34" ht="11.1" customHeight="1">
      <c r="A48" s="507"/>
      <c r="B48" s="180" t="s">
        <v>94</v>
      </c>
      <c r="C48" s="227"/>
      <c r="D48" s="426">
        <f>'NEW Rates'!C92</f>
        <v>216.9499999999999</v>
      </c>
      <c r="E48" s="426"/>
      <c r="F48" s="344">
        <f>'NEW Rates'!D92</f>
        <v>230.70000000000002</v>
      </c>
      <c r="G48" s="344"/>
      <c r="H48" s="344">
        <f>'NEW Rates'!E92</f>
        <v>309.89999999999992</v>
      </c>
      <c r="I48" s="344"/>
      <c r="J48" s="344">
        <f>'NEW Rates'!F92</f>
        <v>363.0499999999999</v>
      </c>
      <c r="K48" s="344"/>
      <c r="L48" s="344">
        <f>'NEW Rates'!G92</f>
        <v>522.85000000000025</v>
      </c>
      <c r="M48" s="344"/>
      <c r="N48" s="344">
        <f>'NEW Rates'!H92</f>
        <v>1168.3500000000004</v>
      </c>
      <c r="O48" s="344"/>
      <c r="P48" s="344">
        <f>'NEW Rates'!I92</f>
        <v>1485.85</v>
      </c>
      <c r="Q48" s="344"/>
      <c r="R48" s="344">
        <f>'NEW Rates'!J92</f>
        <v>1647.8000000000006</v>
      </c>
      <c r="S48" s="344"/>
      <c r="T48" s="344">
        <f>'NEW Rates'!K92</f>
        <v>2228.1999999999998</v>
      </c>
      <c r="U48" s="412"/>
      <c r="V48" s="181"/>
      <c r="W48" s="164"/>
      <c r="X48" s="164"/>
      <c r="Y48" s="164"/>
      <c r="Z48" s="164"/>
      <c r="AA48" s="4"/>
      <c r="AB48" s="4"/>
      <c r="AC48" s="4"/>
      <c r="AD48" s="4"/>
      <c r="AE48" s="4"/>
      <c r="AF48" s="4"/>
      <c r="AG48" s="4"/>
      <c r="AH48" s="4"/>
    </row>
    <row r="49" spans="1:41" ht="11.1" customHeight="1">
      <c r="A49" s="507"/>
      <c r="B49" s="183" t="s">
        <v>95</v>
      </c>
      <c r="C49" s="227"/>
      <c r="D49" s="203">
        <f>'NEW Rates'!C97</f>
        <v>254.19999999999985</v>
      </c>
      <c r="E49" s="203"/>
      <c r="F49" s="203">
        <f>'NEW Rates'!D97</f>
        <v>270.2</v>
      </c>
      <c r="G49" s="203"/>
      <c r="H49" s="203">
        <f>'NEW Rates'!E97</f>
        <v>369.64999999999986</v>
      </c>
      <c r="I49" s="203"/>
      <c r="J49" s="203">
        <f>'NEW Rates'!F97</f>
        <v>431.54999999999984</v>
      </c>
      <c r="K49" s="203"/>
      <c r="L49" s="203">
        <f>'NEW Rates'!G97</f>
        <v>630.85000000000036</v>
      </c>
      <c r="M49" s="203"/>
      <c r="N49" s="203">
        <f>'NEW Rates'!H97</f>
        <v>1504.3500000000006</v>
      </c>
      <c r="O49" s="203"/>
      <c r="P49" s="203">
        <f>'NEW Rates'!I97</f>
        <v>1917.1</v>
      </c>
      <c r="Q49" s="203"/>
      <c r="R49" s="203">
        <f>'NEW Rates'!J97</f>
        <v>2126.0500000000011</v>
      </c>
      <c r="S49" s="203"/>
      <c r="T49" s="203">
        <f>'NEW Rates'!K97</f>
        <v>2897.2000000000007</v>
      </c>
      <c r="U49" s="412"/>
      <c r="V49" s="181"/>
      <c r="W49" s="164"/>
      <c r="X49" s="164"/>
      <c r="Y49" s="164"/>
      <c r="Z49" s="164"/>
      <c r="AA49" s="4"/>
      <c r="AB49" s="4"/>
      <c r="AC49" s="4"/>
      <c r="AD49" s="4"/>
      <c r="AE49" s="4"/>
      <c r="AF49" s="4"/>
      <c r="AG49" s="4"/>
      <c r="AH49" s="4"/>
    </row>
    <row r="50" spans="1:41" ht="11.1" customHeight="1">
      <c r="A50" s="507"/>
      <c r="B50" s="180" t="s">
        <v>781</v>
      </c>
      <c r="C50" s="227"/>
      <c r="D50" s="426">
        <f>'NEW Rates'!X64</f>
        <v>14.75</v>
      </c>
      <c r="E50" s="426"/>
      <c r="F50" s="344">
        <f>'NEW Rates'!O64</f>
        <v>15.55</v>
      </c>
      <c r="G50" s="344"/>
      <c r="H50" s="344">
        <f>'NEW Rates'!P64</f>
        <v>17.2</v>
      </c>
      <c r="I50" s="344"/>
      <c r="J50" s="344">
        <f>'NEW Rates'!Q64</f>
        <v>20.75</v>
      </c>
      <c r="K50" s="344"/>
      <c r="L50" s="344">
        <f>'NEW Rates'!R64</f>
        <v>25.950000000000003</v>
      </c>
      <c r="M50" s="344"/>
      <c r="N50" s="344">
        <f>'NEW Rates'!S64</f>
        <v>133.15</v>
      </c>
      <c r="O50" s="344"/>
      <c r="P50" s="344">
        <f>'NEW Rates'!T64</f>
        <v>160.35000000000002</v>
      </c>
      <c r="Q50" s="344"/>
      <c r="R50" s="344">
        <f>'NEW Rates'!U64</f>
        <v>180.70000000000002</v>
      </c>
      <c r="S50" s="344"/>
      <c r="T50" s="344">
        <f>'NEW Rates'!V64</f>
        <v>237.85000000000002</v>
      </c>
      <c r="U50" s="412"/>
      <c r="V50" s="181"/>
      <c r="W50" s="164"/>
      <c r="X50" s="164"/>
      <c r="Y50" s="164"/>
      <c r="Z50" s="164"/>
      <c r="AA50" s="4"/>
      <c r="AB50" s="4"/>
      <c r="AC50" s="4"/>
      <c r="AD50" s="4"/>
      <c r="AE50" s="4"/>
      <c r="AF50" s="4"/>
      <c r="AG50" s="4"/>
      <c r="AH50" s="4"/>
      <c r="AO50" s="10"/>
    </row>
    <row r="51" spans="1:41" ht="11.1" customHeight="1">
      <c r="A51" s="507"/>
      <c r="B51" s="183" t="s">
        <v>96</v>
      </c>
      <c r="C51" s="227"/>
      <c r="D51" s="203">
        <f>'NEW Rates'!C102</f>
        <v>327.94999999999982</v>
      </c>
      <c r="E51" s="203"/>
      <c r="F51" s="203">
        <f>'NEW Rates'!D102</f>
        <v>347.95000000000005</v>
      </c>
      <c r="G51" s="203"/>
      <c r="H51" s="203">
        <f>'NEW Rates'!E102</f>
        <v>455.64999999999981</v>
      </c>
      <c r="I51" s="203"/>
      <c r="J51" s="203">
        <f>'NEW Rates'!F102</f>
        <v>535.29999999999984</v>
      </c>
      <c r="K51" s="203"/>
      <c r="L51" s="203">
        <f>'NEW Rates'!G102</f>
        <v>760.60000000000059</v>
      </c>
      <c r="M51" s="203"/>
      <c r="N51" s="203">
        <f>'NEW Rates'!H102</f>
        <v>2170.1000000000008</v>
      </c>
      <c r="O51" s="203"/>
      <c r="P51" s="203">
        <f>'NEW Rates'!I102</f>
        <v>2718.8499999999995</v>
      </c>
      <c r="Q51" s="203"/>
      <c r="R51" s="203">
        <f>'NEW Rates'!J102</f>
        <v>3029.55</v>
      </c>
      <c r="S51" s="203"/>
      <c r="T51" s="203">
        <f>'NEW Rates'!K102</f>
        <v>4086.4500000000003</v>
      </c>
      <c r="U51" s="412"/>
      <c r="V51" s="181"/>
      <c r="W51" s="164"/>
      <c r="X51" s="164"/>
      <c r="Y51" s="164"/>
      <c r="Z51" s="164"/>
      <c r="AA51" s="4"/>
      <c r="AB51" s="4"/>
      <c r="AC51" s="4"/>
      <c r="AD51" s="4"/>
      <c r="AE51" s="4"/>
      <c r="AF51" s="4"/>
      <c r="AG51" s="4"/>
      <c r="AH51" s="4"/>
      <c r="AO51" s="10"/>
    </row>
    <row r="52" spans="1:41" ht="11.1" customHeight="1">
      <c r="A52" s="507"/>
      <c r="B52" s="180" t="s">
        <v>782</v>
      </c>
      <c r="C52" s="227"/>
      <c r="D52" s="426">
        <f>'NEW Rates'!X65</f>
        <v>24.650000000000002</v>
      </c>
      <c r="E52" s="426"/>
      <c r="F52" s="344">
        <f>'NEW Rates'!O65</f>
        <v>25.950000000000003</v>
      </c>
      <c r="G52" s="344"/>
      <c r="H52" s="344">
        <f>'NEW Rates'!P65</f>
        <v>43.25</v>
      </c>
      <c r="I52" s="344"/>
      <c r="J52" s="344">
        <f>'NEW Rates'!Q65</f>
        <v>60.45</v>
      </c>
      <c r="K52" s="344"/>
      <c r="L52" s="344">
        <f>'NEW Rates'!R65</f>
        <v>96.75</v>
      </c>
      <c r="M52" s="344"/>
      <c r="N52" s="344">
        <f>'NEW Rates'!S65</f>
        <v>370.8</v>
      </c>
      <c r="O52" s="344"/>
      <c r="P52" s="344">
        <f>'NEW Rates'!T65</f>
        <v>470.20000000000005</v>
      </c>
      <c r="Q52" s="344"/>
      <c r="R52" s="344">
        <f>'NEW Rates'!U65</f>
        <v>528.05000000000007</v>
      </c>
      <c r="S52" s="344"/>
      <c r="T52" s="344">
        <f>'NEW Rates'!V65</f>
        <v>694.1</v>
      </c>
      <c r="U52" s="412"/>
      <c r="V52" s="181"/>
      <c r="W52" s="164"/>
      <c r="X52" s="164"/>
      <c r="Y52" s="164"/>
      <c r="Z52" s="164"/>
      <c r="AA52" s="4"/>
      <c r="AB52" s="4"/>
      <c r="AC52" s="4"/>
      <c r="AD52" s="4"/>
      <c r="AE52" s="4"/>
      <c r="AF52" s="4"/>
      <c r="AG52" s="4"/>
      <c r="AH52" s="4"/>
      <c r="AO52" s="10"/>
    </row>
    <row r="53" spans="1:41" ht="11.1" customHeight="1">
      <c r="A53" s="507"/>
      <c r="B53" s="183" t="s">
        <v>97</v>
      </c>
      <c r="C53" s="227"/>
      <c r="D53" s="203">
        <f>'NEW Rates'!C106</f>
        <v>426.54999999999973</v>
      </c>
      <c r="E53" s="203"/>
      <c r="F53" s="203">
        <f>'NEW Rates'!D106</f>
        <v>451.75</v>
      </c>
      <c r="G53" s="203"/>
      <c r="H53" s="203">
        <f>'NEW Rates'!E106</f>
        <v>628.64999999999986</v>
      </c>
      <c r="I53" s="203"/>
      <c r="J53" s="203">
        <f>'NEW Rates'!F106</f>
        <v>777.1</v>
      </c>
      <c r="K53" s="203"/>
      <c r="L53" s="203">
        <f>'NEW Rates'!G106</f>
        <v>1147.6000000000006</v>
      </c>
      <c r="M53" s="203"/>
      <c r="N53" s="203">
        <f>'NEW Rates'!H106</f>
        <v>3653.3000000000015</v>
      </c>
      <c r="O53" s="203"/>
      <c r="P53" s="203">
        <f>'NEW Rates'!I106</f>
        <v>4599.6499999999987</v>
      </c>
      <c r="Q53" s="203"/>
      <c r="R53" s="203">
        <f>'NEW Rates'!J106</f>
        <v>5141.7500000000009</v>
      </c>
      <c r="S53" s="203"/>
      <c r="T53" s="203">
        <f>'NEW Rates'!K106</f>
        <v>6862.8500000000013</v>
      </c>
      <c r="U53" s="412"/>
      <c r="V53" s="181"/>
      <c r="W53" s="164"/>
      <c r="X53" s="164"/>
      <c r="Y53" s="164"/>
      <c r="Z53" s="164"/>
      <c r="AA53" s="4"/>
      <c r="AB53" s="4"/>
      <c r="AC53" s="4"/>
      <c r="AD53" s="4"/>
      <c r="AE53" s="4"/>
      <c r="AF53" s="4"/>
      <c r="AG53" s="4"/>
      <c r="AH53" s="4"/>
      <c r="AO53" s="10"/>
    </row>
    <row r="54" spans="1:41" ht="11.1" customHeight="1">
      <c r="A54" s="507"/>
      <c r="B54" s="180" t="s">
        <v>98</v>
      </c>
      <c r="C54" s="227"/>
      <c r="D54" s="426">
        <f>'NEW Rates'!C111</f>
        <v>549.79999999999961</v>
      </c>
      <c r="E54" s="426"/>
      <c r="F54" s="344">
        <f>'NEW Rates'!D111</f>
        <v>581.50000000000011</v>
      </c>
      <c r="G54" s="344"/>
      <c r="H54" s="344">
        <f>'NEW Rates'!E111</f>
        <v>844.89999999999986</v>
      </c>
      <c r="I54" s="344"/>
      <c r="J54" s="344">
        <f>'NEW Rates'!F111</f>
        <v>1079.3500000000001</v>
      </c>
      <c r="K54" s="344"/>
      <c r="L54" s="344">
        <f>'NEW Rates'!G111</f>
        <v>1631.3500000000006</v>
      </c>
      <c r="M54" s="344"/>
      <c r="N54" s="344">
        <f>'NEW Rates'!H111</f>
        <v>5507.300000000002</v>
      </c>
      <c r="O54" s="344"/>
      <c r="P54" s="344">
        <f>'NEW Rates'!I111</f>
        <v>6950.6499999999978</v>
      </c>
      <c r="Q54" s="344"/>
      <c r="R54" s="344">
        <f>'NEW Rates'!J111</f>
        <v>7782.0000000000018</v>
      </c>
      <c r="S54" s="344"/>
      <c r="T54" s="344">
        <f>'NEW Rates'!K111</f>
        <v>10333.350000000002</v>
      </c>
      <c r="U54" s="513" t="str">
        <f>'Rating Setup'!C7</f>
        <v>CHA2B</v>
      </c>
      <c r="V54" s="181"/>
      <c r="W54" s="164"/>
      <c r="X54" s="164"/>
      <c r="Y54" s="164"/>
      <c r="Z54" s="164"/>
      <c r="AA54" s="4"/>
      <c r="AB54" s="4"/>
      <c r="AC54" s="4"/>
      <c r="AD54" s="4"/>
      <c r="AE54" s="4"/>
      <c r="AF54" s="4"/>
      <c r="AG54" s="4"/>
      <c r="AH54" s="4"/>
      <c r="AO54" s="10"/>
    </row>
    <row r="55" spans="1:41" ht="11.1" customHeight="1">
      <c r="A55" s="507"/>
      <c r="B55" s="183" t="s">
        <v>63</v>
      </c>
      <c r="C55" s="227"/>
      <c r="D55" s="203">
        <f>'NEW Rates'!C116</f>
        <v>673.0499999999995</v>
      </c>
      <c r="E55" s="203"/>
      <c r="F55" s="203">
        <f>'NEW Rates'!D116</f>
        <v>711.25000000000034</v>
      </c>
      <c r="G55" s="203"/>
      <c r="H55" s="203">
        <f>'NEW Rates'!E116</f>
        <v>1061.1499999999999</v>
      </c>
      <c r="I55" s="203"/>
      <c r="J55" s="203">
        <f>'NEW Rates'!F116</f>
        <v>1381.6000000000004</v>
      </c>
      <c r="K55" s="203"/>
      <c r="L55" s="203">
        <f>'NEW Rates'!G116</f>
        <v>2115.1000000000004</v>
      </c>
      <c r="M55" s="203"/>
      <c r="N55" s="203">
        <f>'NEW Rates'!H116</f>
        <v>7361.3000000000029</v>
      </c>
      <c r="O55" s="203"/>
      <c r="P55" s="203">
        <f>'NEW Rates'!I116</f>
        <v>9301.65</v>
      </c>
      <c r="Q55" s="203"/>
      <c r="R55" s="203">
        <f>'NEW Rates'!J116</f>
        <v>10422.249999999998</v>
      </c>
      <c r="S55" s="203"/>
      <c r="T55" s="203">
        <f>'NEW Rates'!K116</f>
        <v>13803.850000000004</v>
      </c>
      <c r="U55" s="513"/>
      <c r="V55" s="181"/>
      <c r="W55" s="164"/>
      <c r="X55" s="164"/>
      <c r="Y55" s="164"/>
      <c r="Z55" s="164"/>
      <c r="AA55" s="4"/>
      <c r="AB55" s="4"/>
      <c r="AC55" s="4"/>
      <c r="AD55" s="4"/>
      <c r="AE55" s="4"/>
      <c r="AF55" s="4"/>
      <c r="AG55" s="4"/>
      <c r="AH55" s="4"/>
      <c r="AO55" s="10"/>
    </row>
    <row r="56" spans="1:41" ht="11.1" customHeight="1">
      <c r="A56" s="507"/>
      <c r="B56" s="180" t="s">
        <v>673</v>
      </c>
      <c r="C56" s="227"/>
      <c r="D56" s="426">
        <f>'NEW Rates'!C118</f>
        <v>0.64</v>
      </c>
      <c r="E56" s="426"/>
      <c r="F56" s="344">
        <f>'NEW Rates'!D118</f>
        <v>0.67</v>
      </c>
      <c r="G56" s="344"/>
      <c r="H56" s="344">
        <f>'NEW Rates'!E118</f>
        <v>1.02</v>
      </c>
      <c r="I56" s="344"/>
      <c r="J56" s="344">
        <f>'NEW Rates'!F118</f>
        <v>1.33</v>
      </c>
      <c r="K56" s="344"/>
      <c r="L56" s="344">
        <f>'NEW Rates'!G118</f>
        <v>2.08</v>
      </c>
      <c r="M56" s="344"/>
      <c r="N56" s="510" t="s">
        <v>869</v>
      </c>
      <c r="O56" s="510"/>
      <c r="P56" s="510" t="s">
        <v>869</v>
      </c>
      <c r="Q56" s="510"/>
      <c r="R56" s="510" t="s">
        <v>869</v>
      </c>
      <c r="S56" s="510"/>
      <c r="T56" s="510" t="s">
        <v>869</v>
      </c>
      <c r="U56" s="513"/>
      <c r="V56" s="181"/>
      <c r="W56" s="164"/>
      <c r="X56" s="164"/>
      <c r="Y56" s="164"/>
      <c r="Z56" s="164"/>
      <c r="AA56" s="4"/>
      <c r="AB56" s="4"/>
      <c r="AC56" s="4"/>
      <c r="AD56" s="4"/>
      <c r="AE56" s="4"/>
      <c r="AF56" s="4"/>
      <c r="AG56" s="4"/>
      <c r="AH56" s="4"/>
      <c r="AO56" s="10"/>
    </row>
    <row r="57" spans="1:41" ht="11.1" customHeight="1">
      <c r="A57" s="507"/>
      <c r="B57" s="183" t="s">
        <v>672</v>
      </c>
      <c r="C57" s="227"/>
      <c r="D57" s="203">
        <f>'NEW Rates'!C119</f>
        <v>0.56999999999999995</v>
      </c>
      <c r="E57" s="203"/>
      <c r="F57" s="203">
        <f>'NEW Rates'!D119</f>
        <v>0.61</v>
      </c>
      <c r="G57" s="203"/>
      <c r="H57" s="203">
        <f>'NEW Rates'!E119</f>
        <v>0.94</v>
      </c>
      <c r="I57" s="203"/>
      <c r="J57" s="203">
        <f>'NEW Rates'!F119</f>
        <v>1.2</v>
      </c>
      <c r="K57" s="203"/>
      <c r="L57" s="203">
        <f>'NEW Rates'!G119</f>
        <v>1.85</v>
      </c>
      <c r="M57" s="203"/>
      <c r="N57" s="511"/>
      <c r="O57" s="511"/>
      <c r="P57" s="511"/>
      <c r="Q57" s="511"/>
      <c r="R57" s="511"/>
      <c r="S57" s="511"/>
      <c r="T57" s="511"/>
      <c r="U57" s="513"/>
      <c r="V57" s="181"/>
      <c r="W57" s="164"/>
      <c r="X57" s="164"/>
      <c r="Y57" s="164"/>
      <c r="Z57" s="164"/>
      <c r="AA57" s="4"/>
      <c r="AB57" s="4"/>
      <c r="AC57" s="4"/>
      <c r="AD57" s="4"/>
      <c r="AE57" s="4"/>
      <c r="AF57" s="4"/>
      <c r="AG57" s="4"/>
      <c r="AH57" s="4"/>
      <c r="AO57" s="10"/>
    </row>
    <row r="58" spans="1:41" s="3" customFormat="1" ht="5.0999999999999996" customHeight="1">
      <c r="A58" s="242"/>
      <c r="B58" s="233"/>
      <c r="C58" s="227"/>
      <c r="D58" s="181"/>
      <c r="E58" s="181"/>
      <c r="F58" s="181"/>
      <c r="G58" s="181"/>
      <c r="H58" s="181"/>
      <c r="I58" s="181"/>
      <c r="J58" s="181"/>
      <c r="K58" s="181"/>
      <c r="L58" s="181"/>
      <c r="M58" s="181"/>
      <c r="N58" s="181"/>
      <c r="O58" s="181"/>
      <c r="P58" s="181"/>
      <c r="Q58" s="181"/>
      <c r="R58" s="181"/>
      <c r="S58" s="181"/>
      <c r="T58" s="181"/>
      <c r="U58" s="181"/>
      <c r="V58" s="184"/>
      <c r="W58" s="231"/>
      <c r="X58" s="231"/>
      <c r="Y58" s="231"/>
      <c r="Z58" s="231"/>
      <c r="AA58" s="5"/>
      <c r="AH58" s="14"/>
    </row>
    <row r="59" spans="1:41" ht="12">
      <c r="A59" s="243"/>
      <c r="B59" s="201"/>
      <c r="C59" s="201"/>
      <c r="D59" s="200"/>
      <c r="E59" s="234"/>
      <c r="F59" s="200"/>
      <c r="G59" s="234"/>
      <c r="H59" s="234"/>
      <c r="I59" s="234"/>
      <c r="J59" s="234"/>
      <c r="K59" s="234"/>
      <c r="L59" s="234"/>
      <c r="M59" s="234"/>
      <c r="N59" s="234"/>
      <c r="O59" s="234"/>
      <c r="P59" s="234"/>
      <c r="Q59" s="234"/>
      <c r="R59" s="234"/>
      <c r="S59" s="235"/>
      <c r="T59" s="235"/>
      <c r="U59" s="235"/>
      <c r="V59" s="236"/>
      <c r="W59" s="230"/>
      <c r="X59" s="230"/>
      <c r="Y59" s="230"/>
      <c r="Z59" s="230"/>
      <c r="AA59" s="4"/>
      <c r="AH59" s="10"/>
    </row>
    <row r="60" spans="1:41" ht="5.45" customHeight="1">
      <c r="A60" s="243"/>
      <c r="B60" s="237"/>
      <c r="C60" s="164"/>
      <c r="D60" s="184"/>
      <c r="E60" s="184"/>
      <c r="F60" s="184"/>
      <c r="G60" s="184"/>
      <c r="H60" s="184"/>
      <c r="I60" s="184"/>
      <c r="J60" s="184"/>
      <c r="K60" s="184"/>
      <c r="L60" s="184"/>
      <c r="M60" s="184"/>
      <c r="N60" s="184"/>
      <c r="O60" s="184"/>
      <c r="P60" s="184"/>
      <c r="Q60" s="184"/>
      <c r="R60" s="184"/>
      <c r="S60" s="184"/>
      <c r="T60" s="184"/>
      <c r="U60" s="184"/>
      <c r="V60" s="236"/>
      <c r="W60" s="164"/>
      <c r="X60" s="164"/>
      <c r="Y60" s="164"/>
      <c r="Z60" s="164"/>
      <c r="AH60" s="10"/>
    </row>
    <row r="61" spans="1:41" ht="10.5" customHeight="1">
      <c r="A61" s="164"/>
      <c r="B61" s="164"/>
      <c r="C61" s="164"/>
      <c r="D61" s="164"/>
      <c r="E61" s="164"/>
      <c r="F61" s="164"/>
      <c r="G61" s="164"/>
      <c r="H61" s="164"/>
      <c r="I61" s="164"/>
      <c r="J61" s="164"/>
      <c r="K61" s="164"/>
      <c r="L61" s="164"/>
      <c r="M61" s="164"/>
      <c r="N61" s="164"/>
      <c r="O61" s="164"/>
      <c r="P61" s="164"/>
      <c r="Q61" s="164"/>
      <c r="R61" s="164"/>
      <c r="S61" s="185"/>
      <c r="T61" s="185"/>
      <c r="U61" s="185"/>
      <c r="V61" s="236"/>
      <c r="W61" s="164"/>
      <c r="X61" s="164"/>
      <c r="Y61" s="164"/>
      <c r="Z61" s="164"/>
      <c r="AH61" s="10"/>
    </row>
    <row r="62" spans="1:41" ht="11.1" customHeight="1">
      <c r="A62" s="164"/>
      <c r="B62" s="509" t="s">
        <v>497</v>
      </c>
      <c r="C62" s="509"/>
      <c r="D62" s="509"/>
      <c r="E62" s="509"/>
      <c r="F62" s="509"/>
      <c r="G62" s="509"/>
      <c r="H62" s="509"/>
      <c r="I62" s="428"/>
      <c r="J62" s="430"/>
      <c r="K62" s="185"/>
      <c r="L62" s="164"/>
      <c r="M62" s="508" t="s">
        <v>496</v>
      </c>
      <c r="N62" s="508"/>
      <c r="O62" s="508"/>
      <c r="P62" s="508"/>
      <c r="Q62" s="508"/>
      <c r="R62" s="508"/>
      <c r="S62" s="508"/>
      <c r="T62" s="508"/>
      <c r="U62" s="421"/>
      <c r="V62" s="229"/>
      <c r="W62" s="164"/>
      <c r="X62" s="164"/>
      <c r="Y62" s="164"/>
      <c r="Z62" s="164"/>
    </row>
    <row r="63" spans="1:41" ht="11.1" customHeight="1">
      <c r="A63" s="164"/>
      <c r="B63" s="509"/>
      <c r="C63" s="509"/>
      <c r="D63" s="509"/>
      <c r="E63" s="509"/>
      <c r="F63" s="509"/>
      <c r="G63" s="509"/>
      <c r="H63" s="509"/>
      <c r="I63" s="428"/>
      <c r="J63" s="430"/>
      <c r="K63" s="185"/>
      <c r="L63" s="164"/>
      <c r="M63" s="508"/>
      <c r="N63" s="508"/>
      <c r="O63" s="508"/>
      <c r="P63" s="508"/>
      <c r="Q63" s="508"/>
      <c r="R63" s="508"/>
      <c r="S63" s="508"/>
      <c r="T63" s="508"/>
      <c r="U63" s="421"/>
      <c r="V63" s="229"/>
      <c r="W63" s="164"/>
      <c r="X63" s="164"/>
      <c r="Y63" s="164"/>
      <c r="Z63" s="164"/>
    </row>
    <row r="64" spans="1:41" ht="11.1" customHeight="1">
      <c r="A64" s="164"/>
      <c r="B64" s="192" t="s">
        <v>686</v>
      </c>
      <c r="C64" s="192"/>
      <c r="D64" s="193"/>
      <c r="E64" s="186"/>
      <c r="F64" s="193"/>
      <c r="G64" s="186"/>
      <c r="H64" s="186">
        <v>15</v>
      </c>
      <c r="I64" s="186"/>
      <c r="J64" s="3"/>
      <c r="K64" s="185"/>
      <c r="L64" s="164"/>
      <c r="M64" s="192" t="s">
        <v>729</v>
      </c>
      <c r="N64" s="192"/>
      <c r="O64" s="193"/>
      <c r="P64" s="186"/>
      <c r="Q64" s="186"/>
      <c r="R64" s="187"/>
      <c r="S64" s="187"/>
      <c r="T64" s="187">
        <v>10</v>
      </c>
      <c r="U64" s="185"/>
      <c r="V64" s="238"/>
      <c r="W64" s="164"/>
      <c r="X64" s="164"/>
      <c r="Y64" s="164"/>
      <c r="Z64" s="164"/>
    </row>
    <row r="65" spans="1:26" ht="11.1" customHeight="1">
      <c r="A65" s="164"/>
      <c r="B65" s="188" t="s">
        <v>89</v>
      </c>
      <c r="C65" s="188"/>
      <c r="D65" s="188"/>
      <c r="E65" s="184"/>
      <c r="F65" s="188"/>
      <c r="G65" s="184"/>
      <c r="H65" s="184">
        <v>10</v>
      </c>
      <c r="I65" s="184"/>
      <c r="K65" s="185"/>
      <c r="L65" s="164"/>
      <c r="M65" s="191" t="s">
        <v>730</v>
      </c>
      <c r="N65" s="191"/>
      <c r="O65" s="202"/>
      <c r="P65" s="184"/>
      <c r="Q65" s="184"/>
      <c r="R65" s="185"/>
      <c r="S65" s="185"/>
      <c r="T65" s="185">
        <v>20</v>
      </c>
      <c r="U65" s="185"/>
      <c r="V65" s="239"/>
      <c r="W65" s="164"/>
      <c r="X65" s="164"/>
      <c r="Y65" s="164"/>
      <c r="Z65" s="164"/>
    </row>
    <row r="66" spans="1:26" ht="11.1" customHeight="1">
      <c r="A66" s="243"/>
      <c r="B66" s="191"/>
      <c r="C66" s="191"/>
      <c r="D66" s="202"/>
      <c r="E66" s="184"/>
      <c r="F66" s="202"/>
      <c r="G66" s="184"/>
      <c r="H66" s="184"/>
      <c r="I66" s="184"/>
      <c r="J66" s="184"/>
      <c r="K66" s="185"/>
      <c r="L66" s="164"/>
      <c r="M66" s="192" t="s">
        <v>24</v>
      </c>
      <c r="N66" s="192"/>
      <c r="O66" s="193"/>
      <c r="P66" s="186"/>
      <c r="Q66" s="186"/>
      <c r="R66" s="187"/>
      <c r="S66" s="187"/>
      <c r="T66" s="187">
        <v>75</v>
      </c>
      <c r="U66" s="185"/>
      <c r="V66" s="238"/>
      <c r="W66" s="164"/>
      <c r="X66" s="164"/>
      <c r="Y66" s="164"/>
      <c r="Z66" s="164"/>
    </row>
    <row r="67" spans="1:26" ht="11.1" customHeight="1">
      <c r="A67" s="243"/>
      <c r="B67" s="191"/>
      <c r="C67" s="191"/>
      <c r="D67" s="191"/>
      <c r="E67" s="184"/>
      <c r="F67" s="191"/>
      <c r="G67" s="184"/>
      <c r="H67" s="184"/>
      <c r="I67" s="184"/>
      <c r="J67" s="184"/>
      <c r="K67" s="185"/>
      <c r="L67" s="164"/>
      <c r="M67" s="189"/>
      <c r="N67" s="190"/>
      <c r="O67" s="189"/>
      <c r="P67" s="185"/>
      <c r="Q67" s="185"/>
      <c r="R67" s="185"/>
      <c r="S67" s="185"/>
      <c r="T67" s="185"/>
      <c r="U67" s="185"/>
      <c r="V67" s="239"/>
      <c r="W67" s="164"/>
      <c r="X67" s="164"/>
      <c r="Y67" s="164"/>
      <c r="Z67" s="164"/>
    </row>
    <row r="68" spans="1:26" ht="11.1" customHeight="1">
      <c r="A68" s="243"/>
      <c r="B68" s="191"/>
      <c r="C68" s="191"/>
      <c r="D68" s="202"/>
      <c r="E68" s="184"/>
      <c r="F68" s="202"/>
      <c r="G68" s="184"/>
      <c r="H68" s="184"/>
      <c r="I68" s="184"/>
      <c r="J68" s="184"/>
      <c r="K68" s="185"/>
      <c r="L68" s="185"/>
      <c r="M68" s="185"/>
      <c r="N68" s="185"/>
      <c r="O68" s="185"/>
      <c r="P68" s="185"/>
      <c r="Q68" s="185"/>
      <c r="R68" s="185"/>
      <c r="S68" s="185"/>
      <c r="T68" s="185"/>
      <c r="U68" s="185"/>
      <c r="V68" s="164"/>
      <c r="W68" s="164"/>
      <c r="X68" s="164"/>
      <c r="Y68" s="164"/>
      <c r="Z68" s="164"/>
    </row>
    <row r="69" spans="1:26" s="10" customFormat="1" ht="11.1" customHeight="1">
      <c r="A69" s="244"/>
      <c r="B69" s="169"/>
      <c r="C69" s="169"/>
      <c r="D69" s="169"/>
      <c r="E69" s="169"/>
      <c r="F69" s="169"/>
      <c r="G69" s="169"/>
      <c r="H69" s="169"/>
      <c r="I69" s="172"/>
      <c r="J69" s="185"/>
      <c r="K69" s="185"/>
      <c r="L69" s="185"/>
      <c r="M69" s="185"/>
      <c r="N69" s="185"/>
      <c r="O69" s="185"/>
      <c r="P69" s="185"/>
      <c r="Q69" s="185"/>
      <c r="R69" s="185"/>
      <c r="S69" s="185"/>
      <c r="T69" s="185"/>
      <c r="U69" s="185"/>
      <c r="V69" s="172"/>
      <c r="W69" s="169"/>
      <c r="X69" s="169"/>
      <c r="Y69" s="169"/>
      <c r="Z69" s="169"/>
    </row>
    <row r="70" spans="1:26" s="10" customFormat="1" ht="11.1" customHeight="1">
      <c r="A70" s="244"/>
      <c r="B70" s="169"/>
      <c r="C70" s="169"/>
      <c r="D70" s="169"/>
      <c r="E70" s="169"/>
      <c r="F70" s="169"/>
      <c r="G70" s="169"/>
      <c r="H70" s="169"/>
      <c r="I70" s="172"/>
      <c r="J70" s="185"/>
      <c r="K70" s="185"/>
      <c r="L70" s="185"/>
      <c r="M70" s="185"/>
      <c r="N70" s="185"/>
      <c r="O70" s="185"/>
      <c r="P70" s="185"/>
      <c r="Q70" s="185"/>
      <c r="R70" s="185"/>
      <c r="S70" s="185"/>
      <c r="T70" s="185"/>
      <c r="U70" s="185"/>
      <c r="V70" s="172"/>
      <c r="W70" s="169"/>
      <c r="X70" s="169"/>
      <c r="Y70" s="169"/>
      <c r="Z70" s="169"/>
    </row>
    <row r="71" spans="1:26" s="10" customFormat="1" ht="11.1" customHeight="1">
      <c r="A71" s="244"/>
      <c r="B71" s="169"/>
      <c r="C71" s="169"/>
      <c r="D71" s="169"/>
      <c r="E71" s="169"/>
      <c r="F71" s="169"/>
      <c r="G71" s="169"/>
      <c r="H71" s="169"/>
      <c r="I71" s="172"/>
      <c r="J71" s="185"/>
      <c r="K71" s="185"/>
      <c r="L71" s="185"/>
      <c r="M71" s="185"/>
      <c r="N71" s="185"/>
      <c r="O71" s="185"/>
      <c r="P71" s="185"/>
      <c r="Q71" s="185"/>
      <c r="R71" s="185"/>
      <c r="S71" s="185"/>
      <c r="T71" s="185"/>
      <c r="U71" s="185"/>
      <c r="V71" s="172"/>
      <c r="W71" s="169"/>
      <c r="X71" s="169"/>
      <c r="Y71" s="169"/>
      <c r="Z71" s="169"/>
    </row>
    <row r="72" spans="1:26" s="10" customFormat="1" ht="11.1" customHeight="1">
      <c r="A72" s="244"/>
      <c r="B72" s="240"/>
      <c r="C72" s="171"/>
      <c r="D72" s="172"/>
      <c r="E72" s="172"/>
      <c r="F72" s="172"/>
      <c r="G72" s="172"/>
      <c r="H72" s="172"/>
      <c r="I72" s="172"/>
      <c r="J72" s="172"/>
      <c r="K72" s="172"/>
      <c r="L72" s="172"/>
      <c r="M72" s="172"/>
      <c r="N72" s="172"/>
      <c r="O72" s="172"/>
      <c r="P72" s="172"/>
      <c r="Q72" s="172"/>
      <c r="R72" s="172"/>
      <c r="S72" s="172"/>
      <c r="T72" s="172"/>
      <c r="U72" s="418"/>
      <c r="V72" s="172"/>
      <c r="W72" s="169"/>
      <c r="X72" s="169"/>
      <c r="Y72" s="169"/>
      <c r="Z72" s="169"/>
    </row>
    <row r="73" spans="1:26" s="10" customFormat="1" ht="11.1" customHeight="1">
      <c r="A73" s="243"/>
      <c r="B73" s="171"/>
      <c r="C73" s="171"/>
      <c r="D73" s="172"/>
      <c r="E73" s="172"/>
      <c r="F73" s="172"/>
      <c r="G73" s="172"/>
      <c r="H73" s="172"/>
      <c r="I73" s="172"/>
      <c r="J73" s="172"/>
      <c r="K73" s="172"/>
      <c r="L73" s="172"/>
      <c r="M73" s="172"/>
      <c r="N73" s="172"/>
      <c r="O73" s="172"/>
      <c r="P73" s="172"/>
      <c r="Q73" s="172"/>
      <c r="R73" s="172"/>
      <c r="S73" s="172"/>
      <c r="T73" s="172"/>
      <c r="U73" s="418"/>
      <c r="V73" s="172"/>
      <c r="W73" s="169"/>
      <c r="X73" s="169"/>
      <c r="Y73" s="169"/>
      <c r="Z73" s="169"/>
    </row>
    <row r="74" spans="1:26" s="10" customFormat="1" ht="11.1" customHeight="1">
      <c r="A74" s="170"/>
      <c r="B74" s="237"/>
      <c r="C74" s="164"/>
      <c r="D74" s="172"/>
      <c r="E74" s="172"/>
      <c r="F74" s="172"/>
      <c r="G74" s="172"/>
      <c r="H74" s="172"/>
      <c r="I74" s="172"/>
      <c r="J74" s="172"/>
      <c r="K74" s="172"/>
      <c r="L74" s="172"/>
      <c r="M74" s="172"/>
      <c r="N74" s="172"/>
      <c r="O74" s="172"/>
      <c r="P74" s="172"/>
      <c r="Q74" s="172"/>
      <c r="R74" s="172"/>
      <c r="S74" s="172"/>
      <c r="T74" s="172"/>
      <c r="U74" s="418"/>
      <c r="V74" s="172"/>
      <c r="W74" s="169"/>
      <c r="X74" s="169"/>
      <c r="Y74" s="169"/>
      <c r="Z74" s="169"/>
    </row>
    <row r="75" spans="1:26" s="10" customFormat="1" ht="11.1" customHeight="1">
      <c r="A75" s="170"/>
      <c r="B75" s="241"/>
      <c r="C75" s="169"/>
      <c r="D75" s="172"/>
      <c r="E75" s="172"/>
      <c r="F75" s="172"/>
      <c r="G75" s="172"/>
      <c r="H75" s="172"/>
      <c r="I75" s="172"/>
      <c r="J75" s="172"/>
      <c r="K75" s="172"/>
      <c r="L75" s="172"/>
      <c r="M75" s="172"/>
      <c r="N75" s="172"/>
      <c r="O75" s="172"/>
      <c r="P75" s="172"/>
      <c r="Q75" s="172"/>
      <c r="R75" s="172"/>
      <c r="S75" s="172"/>
      <c r="T75" s="172"/>
      <c r="U75" s="418"/>
      <c r="V75" s="172"/>
      <c r="W75" s="169"/>
      <c r="X75" s="169"/>
      <c r="Y75" s="169"/>
      <c r="Z75" s="169"/>
    </row>
    <row r="76" spans="1:26" s="10" customFormat="1" ht="11.1" customHeight="1">
      <c r="A76" s="170"/>
      <c r="B76" s="241"/>
      <c r="C76" s="169"/>
      <c r="D76" s="172"/>
      <c r="E76" s="172"/>
      <c r="F76" s="172"/>
      <c r="G76" s="172"/>
      <c r="H76" s="172"/>
      <c r="I76" s="172"/>
      <c r="J76" s="172"/>
      <c r="K76" s="172"/>
      <c r="L76" s="172"/>
      <c r="M76" s="172"/>
      <c r="N76" s="172"/>
      <c r="O76" s="172"/>
      <c r="P76" s="172"/>
      <c r="Q76" s="172"/>
      <c r="R76" s="172"/>
      <c r="S76" s="172"/>
      <c r="T76" s="172"/>
      <c r="U76" s="418"/>
      <c r="V76" s="172"/>
      <c r="W76" s="169"/>
      <c r="X76" s="169"/>
      <c r="Y76" s="169"/>
      <c r="Z76" s="169"/>
    </row>
    <row r="77" spans="1:26" s="10" customFormat="1" ht="11.1" customHeight="1">
      <c r="A77" s="9"/>
      <c r="B77" s="241"/>
      <c r="C77" s="169"/>
      <c r="D77" s="172"/>
      <c r="E77" s="172"/>
      <c r="F77" s="172"/>
      <c r="G77" s="172"/>
      <c r="H77" s="172"/>
      <c r="I77" s="172"/>
      <c r="J77" s="172"/>
      <c r="K77" s="172"/>
      <c r="L77" s="172"/>
      <c r="M77" s="172"/>
      <c r="N77" s="172"/>
      <c r="O77" s="172"/>
      <c r="P77" s="172"/>
      <c r="Q77" s="172"/>
      <c r="R77" s="172"/>
      <c r="S77" s="172"/>
      <c r="T77" s="172"/>
      <c r="U77" s="418"/>
      <c r="V77" s="172"/>
      <c r="W77" s="169"/>
      <c r="X77" s="169"/>
    </row>
    <row r="78" spans="1:26" s="10" customFormat="1" ht="11.1" customHeight="1">
      <c r="A78" s="9"/>
      <c r="B78" s="241"/>
      <c r="C78" s="169"/>
      <c r="D78" s="172"/>
      <c r="E78" s="172"/>
      <c r="F78" s="172"/>
      <c r="G78" s="172"/>
      <c r="H78" s="172"/>
      <c r="I78" s="172"/>
      <c r="J78" s="172"/>
      <c r="K78" s="172"/>
      <c r="L78" s="172"/>
      <c r="M78" s="172"/>
      <c r="N78" s="172"/>
      <c r="O78" s="172"/>
      <c r="P78" s="172"/>
      <c r="Q78" s="172"/>
      <c r="R78" s="172"/>
      <c r="S78" s="172"/>
      <c r="T78" s="172"/>
      <c r="U78" s="418"/>
      <c r="V78" s="172"/>
      <c r="W78" s="169"/>
      <c r="X78" s="169"/>
    </row>
    <row r="79" spans="1:26" s="10" customFormat="1" ht="11.1" customHeight="1">
      <c r="A79" s="9"/>
      <c r="B79" s="241"/>
      <c r="C79" s="169"/>
      <c r="D79" s="172"/>
      <c r="E79" s="172"/>
      <c r="F79" s="172"/>
      <c r="G79" s="172"/>
      <c r="H79" s="172"/>
      <c r="I79" s="172"/>
      <c r="J79" s="172"/>
      <c r="K79" s="172"/>
      <c r="L79" s="172"/>
      <c r="M79" s="172"/>
      <c r="N79" s="172"/>
      <c r="O79" s="172"/>
      <c r="P79" s="172"/>
      <c r="Q79" s="172"/>
      <c r="R79" s="172"/>
      <c r="S79" s="172"/>
      <c r="T79" s="172"/>
      <c r="U79" s="418"/>
      <c r="V79" s="172"/>
      <c r="W79" s="169"/>
      <c r="X79" s="169"/>
    </row>
    <row r="80" spans="1:26" s="10" customFormat="1" ht="11.1" customHeight="1">
      <c r="A80" s="9"/>
      <c r="B80" s="241"/>
      <c r="C80" s="169"/>
      <c r="D80" s="172"/>
      <c r="E80" s="172"/>
      <c r="F80" s="172"/>
      <c r="G80" s="172"/>
      <c r="H80" s="172"/>
      <c r="I80" s="172"/>
      <c r="J80" s="172"/>
      <c r="K80" s="172"/>
      <c r="L80" s="172"/>
      <c r="M80" s="172"/>
      <c r="N80" s="172"/>
      <c r="O80" s="172"/>
      <c r="P80" s="172"/>
      <c r="Q80" s="172"/>
      <c r="R80" s="172"/>
      <c r="S80" s="172"/>
      <c r="T80" s="172"/>
      <c r="U80" s="418"/>
      <c r="V80" s="172"/>
      <c r="W80" s="169"/>
      <c r="X80" s="169"/>
    </row>
    <row r="81" spans="1:24" s="10" customFormat="1" ht="11.1" customHeight="1">
      <c r="A81" s="9"/>
      <c r="B81" s="241"/>
      <c r="C81" s="169"/>
      <c r="D81" s="172"/>
      <c r="E81" s="172"/>
      <c r="F81" s="172"/>
      <c r="G81" s="172"/>
      <c r="H81" s="172"/>
      <c r="I81" s="172"/>
      <c r="J81" s="172"/>
      <c r="K81" s="172"/>
      <c r="L81" s="172"/>
      <c r="M81" s="172"/>
      <c r="N81" s="172"/>
      <c r="O81" s="172"/>
      <c r="P81" s="172"/>
      <c r="Q81" s="172"/>
      <c r="R81" s="172"/>
      <c r="S81" s="172"/>
      <c r="T81" s="172"/>
      <c r="U81" s="418"/>
      <c r="V81" s="172"/>
      <c r="W81" s="169"/>
      <c r="X81" s="169"/>
    </row>
    <row r="82" spans="1:24" s="10" customFormat="1" ht="11.1" customHeight="1">
      <c r="A82" s="9"/>
      <c r="B82" s="241"/>
      <c r="C82" s="169"/>
      <c r="D82" s="172"/>
      <c r="E82" s="172"/>
      <c r="F82" s="172"/>
      <c r="G82" s="172"/>
      <c r="H82" s="172"/>
      <c r="I82" s="172"/>
      <c r="J82" s="172"/>
      <c r="K82" s="172"/>
      <c r="L82" s="172"/>
      <c r="M82" s="172"/>
      <c r="N82" s="172"/>
      <c r="O82" s="172"/>
      <c r="P82" s="172"/>
      <c r="Q82" s="172"/>
      <c r="R82" s="172"/>
      <c r="S82" s="172"/>
      <c r="T82" s="172"/>
      <c r="U82" s="418"/>
      <c r="V82" s="172"/>
      <c r="W82" s="169"/>
      <c r="X82" s="169"/>
    </row>
    <row r="83" spans="1:24" s="10" customFormat="1" ht="11.1" customHeight="1">
      <c r="A83" s="9"/>
      <c r="B83" s="241"/>
      <c r="C83" s="169"/>
      <c r="D83" s="172"/>
      <c r="E83" s="172"/>
      <c r="F83" s="172"/>
      <c r="G83" s="172"/>
      <c r="H83" s="172"/>
      <c r="I83" s="172"/>
      <c r="J83" s="172"/>
      <c r="K83" s="172"/>
      <c r="L83" s="172"/>
      <c r="M83" s="172"/>
      <c r="N83" s="172"/>
      <c r="O83" s="172"/>
      <c r="P83" s="172"/>
      <c r="Q83" s="172"/>
      <c r="R83" s="172"/>
      <c r="S83" s="172"/>
      <c r="T83" s="172"/>
      <c r="U83" s="418"/>
      <c r="V83" s="172"/>
      <c r="W83" s="169"/>
      <c r="X83" s="169"/>
    </row>
    <row r="84" spans="1:24" s="10" customFormat="1" ht="11.1" customHeight="1">
      <c r="A84" s="9"/>
      <c r="B84" s="241"/>
      <c r="C84" s="169"/>
      <c r="D84" s="172"/>
      <c r="E84" s="172"/>
      <c r="F84" s="172"/>
      <c r="G84" s="172"/>
      <c r="H84" s="172"/>
      <c r="I84" s="172"/>
      <c r="J84" s="172"/>
      <c r="K84" s="172"/>
      <c r="L84" s="172"/>
      <c r="M84" s="172"/>
      <c r="N84" s="172"/>
      <c r="O84" s="172"/>
      <c r="P84" s="172"/>
      <c r="Q84" s="172"/>
      <c r="R84" s="172"/>
      <c r="S84" s="172"/>
      <c r="T84" s="172"/>
      <c r="U84" s="418"/>
      <c r="V84" s="172"/>
      <c r="W84" s="169"/>
      <c r="X84" s="169"/>
    </row>
    <row r="85" spans="1:24" s="10" customFormat="1" ht="11.1" customHeight="1">
      <c r="B85" s="241"/>
      <c r="C85" s="169"/>
      <c r="D85" s="172"/>
      <c r="E85" s="172"/>
      <c r="F85" s="172"/>
      <c r="G85" s="172"/>
      <c r="H85" s="172"/>
      <c r="I85" s="172"/>
      <c r="J85" s="172"/>
      <c r="K85" s="172"/>
      <c r="L85" s="172"/>
      <c r="M85" s="172"/>
      <c r="N85" s="172"/>
      <c r="O85" s="172"/>
      <c r="P85" s="172"/>
      <c r="Q85" s="172"/>
      <c r="R85" s="172"/>
      <c r="S85" s="172"/>
      <c r="T85" s="172"/>
      <c r="U85" s="418"/>
      <c r="V85" s="172"/>
      <c r="W85" s="169"/>
      <c r="X85" s="169"/>
    </row>
    <row r="86" spans="1:24" s="10" customFormat="1" ht="11.1" customHeight="1">
      <c r="B86" s="241"/>
      <c r="C86" s="169"/>
      <c r="D86" s="172"/>
      <c r="E86" s="172"/>
      <c r="F86" s="172"/>
      <c r="G86" s="172"/>
      <c r="H86" s="172"/>
      <c r="I86" s="172"/>
      <c r="J86" s="172"/>
      <c r="K86" s="172"/>
      <c r="L86" s="172"/>
      <c r="M86" s="172"/>
      <c r="N86" s="172"/>
      <c r="O86" s="172"/>
      <c r="P86" s="172"/>
      <c r="Q86" s="172"/>
      <c r="R86" s="172"/>
      <c r="S86" s="172"/>
      <c r="T86" s="172"/>
      <c r="U86" s="418"/>
      <c r="V86" s="172"/>
      <c r="W86" s="169"/>
      <c r="X86" s="169"/>
    </row>
    <row r="87" spans="1:24" s="10" customFormat="1" ht="11.1" customHeight="1">
      <c r="B87" s="241"/>
      <c r="C87" s="169"/>
      <c r="D87" s="172"/>
      <c r="E87" s="172"/>
      <c r="F87" s="172"/>
      <c r="G87" s="172"/>
      <c r="H87" s="172"/>
      <c r="I87" s="172"/>
      <c r="J87" s="172"/>
      <c r="K87" s="172"/>
      <c r="L87" s="172"/>
      <c r="M87" s="172"/>
      <c r="N87" s="172"/>
      <c r="O87" s="172"/>
      <c r="P87" s="172"/>
      <c r="Q87" s="172"/>
      <c r="R87" s="172"/>
      <c r="S87" s="172"/>
      <c r="T87" s="172"/>
      <c r="U87" s="418"/>
      <c r="V87" s="172"/>
      <c r="W87" s="169"/>
      <c r="X87" s="169"/>
    </row>
    <row r="88" spans="1:24" s="10" customFormat="1" ht="11.1" customHeight="1">
      <c r="B88" s="241"/>
      <c r="C88" s="169"/>
      <c r="D88" s="172"/>
      <c r="E88" s="172"/>
      <c r="F88" s="172"/>
      <c r="G88" s="172"/>
      <c r="H88" s="172"/>
      <c r="I88" s="172"/>
      <c r="J88" s="172"/>
      <c r="K88" s="172"/>
      <c r="L88" s="172"/>
      <c r="M88" s="172"/>
      <c r="N88" s="172"/>
      <c r="O88" s="172"/>
      <c r="P88" s="172"/>
      <c r="Q88" s="172"/>
      <c r="R88" s="172"/>
      <c r="S88" s="172"/>
      <c r="T88" s="172"/>
      <c r="U88" s="418"/>
      <c r="V88" s="172"/>
      <c r="W88" s="169"/>
      <c r="X88" s="169"/>
    </row>
    <row r="89" spans="1:24" s="10" customFormat="1" ht="11.1" customHeight="1">
      <c r="B89" s="241"/>
      <c r="C89" s="169"/>
      <c r="D89" s="172"/>
      <c r="E89" s="172"/>
      <c r="F89" s="172"/>
      <c r="G89" s="172"/>
      <c r="H89" s="172"/>
      <c r="I89" s="172"/>
      <c r="J89" s="172"/>
      <c r="K89" s="172"/>
      <c r="L89" s="172"/>
      <c r="M89" s="172"/>
      <c r="N89" s="172"/>
      <c r="O89" s="172"/>
      <c r="P89" s="172"/>
      <c r="Q89" s="172"/>
      <c r="R89" s="172"/>
      <c r="S89" s="172"/>
      <c r="T89" s="172"/>
      <c r="U89" s="418"/>
      <c r="V89" s="172"/>
      <c r="W89" s="169"/>
      <c r="X89" s="169"/>
    </row>
    <row r="90" spans="1:24" s="10" customFormat="1" ht="11.1" customHeight="1">
      <c r="B90" s="241"/>
      <c r="C90" s="169"/>
      <c r="D90" s="172"/>
      <c r="E90" s="172"/>
      <c r="F90" s="172"/>
      <c r="G90" s="172"/>
      <c r="H90" s="172"/>
      <c r="I90" s="172"/>
      <c r="J90" s="172"/>
      <c r="K90" s="172"/>
      <c r="L90" s="172"/>
      <c r="M90" s="172"/>
      <c r="N90" s="172"/>
      <c r="O90" s="172"/>
      <c r="P90" s="172"/>
      <c r="Q90" s="172"/>
      <c r="R90" s="172"/>
      <c r="S90" s="172"/>
      <c r="T90" s="172"/>
      <c r="U90" s="418"/>
      <c r="V90" s="172"/>
      <c r="W90" s="169"/>
      <c r="X90" s="169"/>
    </row>
    <row r="91" spans="1:24" s="10" customFormat="1" ht="11.1" customHeight="1">
      <c r="B91" s="241"/>
      <c r="C91" s="169"/>
      <c r="D91" s="172"/>
      <c r="E91" s="172"/>
      <c r="F91" s="172"/>
      <c r="G91" s="172"/>
      <c r="H91" s="172"/>
      <c r="I91" s="172"/>
      <c r="J91" s="172"/>
      <c r="K91" s="172"/>
      <c r="L91" s="172"/>
      <c r="M91" s="172"/>
      <c r="N91" s="172"/>
      <c r="O91" s="172"/>
      <c r="P91" s="172"/>
      <c r="Q91" s="172"/>
      <c r="R91" s="172"/>
      <c r="S91" s="172"/>
      <c r="T91" s="172"/>
      <c r="U91" s="418"/>
      <c r="V91" s="172"/>
      <c r="W91" s="169"/>
      <c r="X91" s="169"/>
    </row>
    <row r="92" spans="1:24" s="10" customFormat="1" ht="11.1" customHeight="1">
      <c r="B92" s="241"/>
      <c r="C92" s="169"/>
      <c r="D92" s="172"/>
      <c r="E92" s="172"/>
      <c r="F92" s="172"/>
      <c r="G92" s="172"/>
      <c r="H92" s="172"/>
      <c r="I92" s="172"/>
      <c r="J92" s="172"/>
      <c r="K92" s="172"/>
      <c r="L92" s="172"/>
      <c r="M92" s="172"/>
      <c r="N92" s="172"/>
      <c r="O92" s="172"/>
      <c r="P92" s="172"/>
      <c r="Q92" s="172"/>
      <c r="R92" s="172"/>
      <c r="S92" s="172"/>
      <c r="T92" s="172"/>
      <c r="U92" s="418"/>
      <c r="V92" s="172"/>
      <c r="W92" s="169"/>
      <c r="X92" s="169"/>
    </row>
    <row r="93" spans="1:24" s="10" customFormat="1" ht="11.1" customHeight="1">
      <c r="B93" s="241"/>
      <c r="C93" s="169"/>
      <c r="D93" s="172"/>
      <c r="E93" s="172"/>
      <c r="F93" s="172"/>
      <c r="G93" s="172"/>
      <c r="H93" s="172"/>
      <c r="I93" s="172"/>
      <c r="J93" s="172"/>
      <c r="K93" s="172"/>
      <c r="L93" s="172"/>
      <c r="M93" s="172"/>
      <c r="N93" s="172"/>
      <c r="O93" s="172"/>
      <c r="P93" s="172"/>
      <c r="Q93" s="172"/>
      <c r="R93" s="172"/>
      <c r="S93" s="172"/>
      <c r="T93" s="172"/>
      <c r="U93" s="418"/>
      <c r="V93" s="172"/>
      <c r="W93" s="169"/>
      <c r="X93" s="169"/>
    </row>
    <row r="94" spans="1:24" s="10" customFormat="1" ht="11.1" customHeight="1">
      <c r="B94" s="241"/>
      <c r="C94" s="169"/>
      <c r="D94" s="172"/>
      <c r="E94" s="172"/>
      <c r="F94" s="172"/>
      <c r="G94" s="172"/>
      <c r="H94" s="172"/>
      <c r="I94" s="172"/>
      <c r="J94" s="172"/>
      <c r="K94" s="172"/>
      <c r="L94" s="172"/>
      <c r="M94" s="172"/>
      <c r="N94" s="172"/>
      <c r="O94" s="172"/>
      <c r="P94" s="172"/>
      <c r="Q94" s="172"/>
      <c r="R94" s="172"/>
      <c r="S94" s="172"/>
      <c r="T94" s="172"/>
      <c r="U94" s="418"/>
      <c r="V94" s="172"/>
      <c r="W94" s="169"/>
      <c r="X94" s="169"/>
    </row>
    <row r="95" spans="1:24" s="10" customFormat="1" ht="11.1" customHeight="1">
      <c r="A95" s="503"/>
      <c r="B95" s="241"/>
      <c r="C95" s="169"/>
      <c r="D95" s="172"/>
      <c r="E95" s="172"/>
      <c r="F95" s="172"/>
      <c r="G95" s="172"/>
      <c r="H95" s="172"/>
      <c r="I95" s="172"/>
      <c r="J95" s="172"/>
      <c r="K95" s="172"/>
      <c r="L95" s="172"/>
      <c r="M95" s="172"/>
      <c r="N95" s="172"/>
      <c r="O95" s="172"/>
      <c r="P95" s="172"/>
      <c r="Q95" s="172"/>
      <c r="R95" s="172"/>
      <c r="S95" s="172"/>
      <c r="T95" s="172"/>
      <c r="U95" s="418"/>
      <c r="V95" s="172"/>
      <c r="W95" s="169"/>
      <c r="X95" s="169"/>
    </row>
    <row r="96" spans="1:24" s="10" customFormat="1" ht="11.1" customHeight="1">
      <c r="A96" s="504"/>
      <c r="B96" s="241"/>
      <c r="C96" s="169"/>
      <c r="D96" s="172"/>
      <c r="E96" s="172"/>
      <c r="F96" s="172"/>
      <c r="G96" s="172"/>
      <c r="H96" s="172"/>
      <c r="I96" s="172"/>
      <c r="J96" s="172"/>
      <c r="K96" s="172"/>
      <c r="L96" s="172"/>
      <c r="M96" s="172"/>
      <c r="N96" s="172"/>
      <c r="O96" s="172"/>
      <c r="P96" s="172"/>
      <c r="Q96" s="172"/>
      <c r="R96" s="172"/>
      <c r="S96" s="172"/>
      <c r="T96" s="172"/>
      <c r="U96" s="418"/>
      <c r="V96" s="172"/>
      <c r="W96" s="169"/>
      <c r="X96" s="169"/>
    </row>
    <row r="97" spans="1:24" s="10" customFormat="1" ht="11.1" customHeight="1">
      <c r="A97" s="504"/>
      <c r="B97" s="241"/>
      <c r="C97" s="169"/>
      <c r="D97" s="172"/>
      <c r="E97" s="172"/>
      <c r="F97" s="172"/>
      <c r="G97" s="172"/>
      <c r="H97" s="172"/>
      <c r="I97" s="172"/>
      <c r="J97" s="172"/>
      <c r="K97" s="172"/>
      <c r="L97" s="172"/>
      <c r="M97" s="172"/>
      <c r="N97" s="172"/>
      <c r="O97" s="172"/>
      <c r="P97" s="172"/>
      <c r="Q97" s="172"/>
      <c r="R97" s="172"/>
      <c r="S97" s="172"/>
      <c r="T97" s="172"/>
      <c r="U97" s="418"/>
      <c r="V97" s="172"/>
      <c r="W97" s="169"/>
      <c r="X97" s="169"/>
    </row>
    <row r="98" spans="1:24" s="10" customFormat="1" ht="11.1" customHeight="1">
      <c r="A98" s="504"/>
      <c r="B98" s="241"/>
      <c r="C98" s="169"/>
      <c r="D98" s="172"/>
      <c r="E98" s="172"/>
      <c r="F98" s="172"/>
      <c r="G98" s="172"/>
      <c r="H98" s="172"/>
      <c r="I98" s="172"/>
      <c r="J98" s="172"/>
      <c r="K98" s="172"/>
      <c r="L98" s="172"/>
      <c r="M98" s="172"/>
      <c r="N98" s="172"/>
      <c r="O98" s="172"/>
      <c r="P98" s="172"/>
      <c r="Q98" s="172"/>
      <c r="R98" s="172"/>
      <c r="S98" s="172"/>
      <c r="T98" s="172"/>
      <c r="U98" s="418"/>
      <c r="V98" s="172"/>
      <c r="W98" s="169"/>
      <c r="X98" s="169"/>
    </row>
    <row r="99" spans="1:24" s="10" customFormat="1" ht="11.1" customHeight="1">
      <c r="A99" s="504"/>
      <c r="B99" s="241"/>
      <c r="C99" s="169"/>
      <c r="D99" s="172"/>
      <c r="E99" s="172"/>
      <c r="F99" s="172"/>
      <c r="G99" s="172"/>
      <c r="H99" s="172"/>
      <c r="I99" s="172"/>
      <c r="J99" s="172"/>
      <c r="K99" s="172"/>
      <c r="L99" s="172"/>
      <c r="M99" s="172"/>
      <c r="N99" s="172"/>
      <c r="O99" s="172"/>
      <c r="P99" s="172"/>
      <c r="Q99" s="172"/>
      <c r="R99" s="172"/>
      <c r="S99" s="172"/>
      <c r="T99" s="172"/>
      <c r="U99" s="418"/>
      <c r="V99" s="172"/>
      <c r="W99" s="169"/>
      <c r="X99" s="169"/>
    </row>
    <row r="100" spans="1:24" s="10" customFormat="1" ht="11.1" customHeight="1">
      <c r="A100" s="504"/>
      <c r="B100" s="241"/>
      <c r="C100" s="169"/>
      <c r="D100" s="172"/>
      <c r="E100" s="172"/>
      <c r="F100" s="172"/>
      <c r="G100" s="172"/>
      <c r="H100" s="172"/>
      <c r="I100" s="172"/>
      <c r="J100" s="172"/>
      <c r="K100" s="172"/>
      <c r="L100" s="172"/>
      <c r="M100" s="172"/>
      <c r="N100" s="172"/>
      <c r="O100" s="172"/>
      <c r="P100" s="172"/>
      <c r="Q100" s="172"/>
      <c r="R100" s="172"/>
      <c r="S100" s="172"/>
      <c r="T100" s="172"/>
      <c r="U100" s="418"/>
      <c r="V100" s="172"/>
      <c r="W100" s="169"/>
      <c r="X100" s="169"/>
    </row>
    <row r="101" spans="1:24" s="10" customFormat="1" ht="11.1" customHeight="1">
      <c r="A101" s="504"/>
      <c r="B101" s="241"/>
      <c r="C101" s="169"/>
      <c r="D101" s="172"/>
      <c r="E101" s="172"/>
      <c r="F101" s="172"/>
      <c r="G101" s="172"/>
      <c r="H101" s="172"/>
      <c r="I101" s="172"/>
      <c r="J101" s="172"/>
      <c r="K101" s="172"/>
      <c r="L101" s="172"/>
      <c r="M101" s="172"/>
      <c r="N101" s="172"/>
      <c r="O101" s="172"/>
      <c r="P101" s="172"/>
      <c r="Q101" s="172"/>
      <c r="R101" s="172"/>
      <c r="S101" s="172"/>
      <c r="T101" s="172"/>
      <c r="U101" s="418"/>
      <c r="V101" s="172"/>
      <c r="W101" s="169"/>
      <c r="X101" s="169"/>
    </row>
    <row r="102" spans="1:24" s="10" customFormat="1" ht="11.1" customHeight="1">
      <c r="A102" s="504"/>
      <c r="B102" s="241"/>
      <c r="C102" s="169"/>
      <c r="D102" s="172"/>
      <c r="E102" s="172"/>
      <c r="F102" s="172"/>
      <c r="G102" s="172"/>
      <c r="H102" s="172"/>
      <c r="I102" s="172"/>
      <c r="J102" s="172"/>
      <c r="K102" s="172"/>
      <c r="L102" s="172"/>
      <c r="M102" s="172"/>
      <c r="N102" s="172"/>
      <c r="O102" s="172"/>
      <c r="P102" s="172"/>
      <c r="Q102" s="172"/>
      <c r="R102" s="172"/>
      <c r="S102" s="172"/>
      <c r="T102" s="172"/>
      <c r="U102" s="418"/>
      <c r="V102" s="172"/>
      <c r="W102" s="169"/>
      <c r="X102" s="169"/>
    </row>
    <row r="103" spans="1:24" s="10" customFormat="1" ht="11.1" customHeight="1">
      <c r="A103" s="504"/>
      <c r="B103" s="241"/>
      <c r="C103" s="169"/>
      <c r="D103" s="172"/>
      <c r="E103" s="172"/>
      <c r="F103" s="172"/>
      <c r="G103" s="172"/>
      <c r="H103" s="172"/>
      <c r="I103" s="172"/>
      <c r="J103" s="172"/>
      <c r="K103" s="172"/>
      <c r="L103" s="172"/>
      <c r="M103" s="172"/>
      <c r="N103" s="172"/>
      <c r="O103" s="172"/>
      <c r="P103" s="172"/>
      <c r="Q103" s="172"/>
      <c r="R103" s="172"/>
      <c r="S103" s="172"/>
      <c r="T103" s="172"/>
      <c r="U103" s="418"/>
      <c r="V103" s="172"/>
      <c r="W103" s="169"/>
      <c r="X103" s="169"/>
    </row>
    <row r="104" spans="1:24" s="10" customFormat="1" ht="11.1" customHeight="1">
      <c r="A104" s="504"/>
      <c r="B104" s="241"/>
      <c r="C104" s="169"/>
      <c r="D104" s="172"/>
      <c r="E104" s="172"/>
      <c r="F104" s="172"/>
      <c r="G104" s="172"/>
      <c r="H104" s="172"/>
      <c r="I104" s="172"/>
      <c r="J104" s="172"/>
      <c r="K104" s="172"/>
      <c r="L104" s="172"/>
      <c r="M104" s="172"/>
      <c r="N104" s="172"/>
      <c r="O104" s="172"/>
      <c r="P104" s="172"/>
      <c r="Q104" s="172"/>
      <c r="R104" s="172"/>
      <c r="S104" s="172"/>
      <c r="T104" s="172"/>
      <c r="U104" s="418"/>
      <c r="V104" s="172"/>
      <c r="W104" s="169"/>
      <c r="X104" s="169"/>
    </row>
    <row r="105" spans="1:24" s="10" customFormat="1" ht="11.1" customHeight="1">
      <c r="A105" s="504"/>
      <c r="B105" s="241"/>
      <c r="C105" s="169"/>
      <c r="D105" s="172"/>
      <c r="E105" s="172"/>
      <c r="F105" s="172"/>
      <c r="G105" s="172"/>
      <c r="H105" s="172"/>
      <c r="I105" s="172"/>
      <c r="J105" s="172"/>
      <c r="K105" s="172"/>
      <c r="L105" s="172"/>
      <c r="M105" s="172"/>
      <c r="N105" s="172"/>
      <c r="O105" s="172"/>
      <c r="P105" s="172"/>
      <c r="Q105" s="172"/>
      <c r="R105" s="172"/>
      <c r="S105" s="172"/>
      <c r="T105" s="172"/>
      <c r="U105" s="418"/>
      <c r="V105" s="172"/>
      <c r="W105" s="169"/>
      <c r="X105" s="169"/>
    </row>
    <row r="106" spans="1:24" s="10" customFormat="1" ht="11.1" customHeight="1">
      <c r="A106" s="504"/>
      <c r="B106" s="241"/>
      <c r="C106" s="169"/>
      <c r="D106" s="172"/>
      <c r="E106" s="172"/>
      <c r="F106" s="172"/>
      <c r="G106" s="172"/>
      <c r="H106" s="172"/>
      <c r="I106" s="172"/>
      <c r="J106" s="172"/>
      <c r="K106" s="172"/>
      <c r="L106" s="172"/>
      <c r="M106" s="172"/>
      <c r="N106" s="172"/>
      <c r="O106" s="172"/>
      <c r="P106" s="172"/>
      <c r="Q106" s="172"/>
      <c r="R106" s="172"/>
      <c r="S106" s="172"/>
      <c r="T106" s="172"/>
      <c r="U106" s="418"/>
      <c r="V106" s="172"/>
      <c r="W106" s="169"/>
      <c r="X106" s="169"/>
    </row>
    <row r="107" spans="1:24" s="10" customFormat="1" ht="11.1" customHeight="1">
      <c r="A107" s="504"/>
      <c r="B107" s="241"/>
      <c r="C107" s="169"/>
      <c r="D107" s="172"/>
      <c r="E107" s="172"/>
      <c r="F107" s="172"/>
      <c r="G107" s="172"/>
      <c r="H107" s="172"/>
      <c r="I107" s="172"/>
      <c r="J107" s="172"/>
      <c r="K107" s="172"/>
      <c r="L107" s="172"/>
      <c r="M107" s="172"/>
      <c r="N107" s="172"/>
      <c r="O107" s="172"/>
      <c r="P107" s="172"/>
      <c r="Q107" s="172"/>
      <c r="R107" s="172"/>
      <c r="S107" s="172"/>
      <c r="T107" s="172"/>
      <c r="U107" s="418"/>
      <c r="V107" s="172"/>
      <c r="W107" s="169"/>
      <c r="X107" s="169"/>
    </row>
    <row r="108" spans="1:24" s="10" customFormat="1" ht="11.1" customHeight="1">
      <c r="A108" s="504"/>
      <c r="B108" s="241"/>
      <c r="C108" s="169"/>
      <c r="D108" s="172"/>
      <c r="E108" s="172"/>
      <c r="F108" s="172"/>
      <c r="G108" s="172"/>
      <c r="H108" s="172"/>
      <c r="I108" s="172"/>
      <c r="J108" s="172"/>
      <c r="K108" s="172"/>
      <c r="L108" s="172"/>
      <c r="M108" s="172"/>
      <c r="N108" s="172"/>
      <c r="O108" s="172"/>
      <c r="P108" s="172"/>
      <c r="Q108" s="172"/>
      <c r="R108" s="172"/>
      <c r="S108" s="172"/>
      <c r="T108" s="172"/>
      <c r="U108" s="418"/>
      <c r="V108" s="172"/>
      <c r="W108" s="169"/>
      <c r="X108" s="169"/>
    </row>
    <row r="109" spans="1:24" s="10" customFormat="1" ht="11.1" customHeight="1">
      <c r="A109" s="504"/>
      <c r="B109" s="241"/>
      <c r="C109" s="169"/>
      <c r="D109" s="172"/>
      <c r="E109" s="172"/>
      <c r="F109" s="172"/>
      <c r="G109" s="172"/>
      <c r="H109" s="172"/>
      <c r="I109" s="172"/>
      <c r="J109" s="172"/>
      <c r="K109" s="172"/>
      <c r="L109" s="172"/>
      <c r="M109" s="172"/>
      <c r="N109" s="172"/>
      <c r="O109" s="172"/>
      <c r="P109" s="172"/>
      <c r="Q109" s="172"/>
      <c r="R109" s="172"/>
      <c r="S109" s="172"/>
      <c r="T109" s="172"/>
      <c r="U109" s="418"/>
      <c r="V109" s="172"/>
      <c r="W109" s="169"/>
      <c r="X109" s="169"/>
    </row>
    <row r="110" spans="1:24" s="10" customFormat="1" ht="11.1" customHeight="1">
      <c r="A110" s="504"/>
      <c r="B110" s="241"/>
      <c r="C110" s="169"/>
      <c r="D110" s="172"/>
      <c r="E110" s="172"/>
      <c r="F110" s="172"/>
      <c r="G110" s="172"/>
      <c r="H110" s="172"/>
      <c r="I110" s="172"/>
      <c r="J110" s="172"/>
      <c r="K110" s="172"/>
      <c r="L110" s="172"/>
      <c r="M110" s="172"/>
      <c r="N110" s="172"/>
      <c r="O110" s="172"/>
      <c r="P110" s="172"/>
      <c r="Q110" s="172"/>
      <c r="R110" s="172"/>
      <c r="S110" s="172"/>
      <c r="T110" s="172"/>
      <c r="U110" s="418"/>
      <c r="V110" s="172"/>
      <c r="W110" s="169"/>
      <c r="X110" s="169"/>
    </row>
    <row r="111" spans="1:24" s="10" customFormat="1" ht="11.1" customHeight="1">
      <c r="A111" s="504"/>
      <c r="B111" s="241"/>
      <c r="C111" s="169"/>
      <c r="D111" s="172"/>
      <c r="E111" s="172"/>
      <c r="F111" s="172"/>
      <c r="G111" s="172"/>
      <c r="H111" s="172"/>
      <c r="I111" s="172"/>
      <c r="J111" s="172"/>
      <c r="K111" s="172"/>
      <c r="L111" s="172"/>
      <c r="M111" s="172"/>
      <c r="N111" s="172"/>
      <c r="O111" s="172"/>
      <c r="P111" s="172"/>
      <c r="Q111" s="172"/>
      <c r="R111" s="172"/>
      <c r="S111" s="172"/>
      <c r="T111" s="172"/>
      <c r="U111" s="418"/>
      <c r="V111" s="172"/>
      <c r="W111" s="169"/>
      <c r="X111" s="169"/>
    </row>
    <row r="112" spans="1:24" s="10" customFormat="1" ht="11.1" customHeight="1">
      <c r="A112" s="504"/>
      <c r="B112" s="241"/>
      <c r="C112" s="169"/>
      <c r="D112" s="172"/>
      <c r="E112" s="172"/>
      <c r="F112" s="172"/>
      <c r="G112" s="172"/>
      <c r="H112" s="172"/>
      <c r="I112" s="172"/>
      <c r="J112" s="172"/>
      <c r="K112" s="172"/>
      <c r="L112" s="172"/>
      <c r="M112" s="172"/>
      <c r="N112" s="172"/>
      <c r="O112" s="172"/>
      <c r="P112" s="172"/>
      <c r="Q112" s="172"/>
      <c r="R112" s="172"/>
      <c r="S112" s="172"/>
      <c r="T112" s="172"/>
      <c r="U112" s="418"/>
      <c r="V112" s="172"/>
      <c r="W112" s="169"/>
      <c r="X112" s="169"/>
    </row>
    <row r="113" spans="1:24" s="10" customFormat="1" ht="11.1" customHeight="1">
      <c r="A113" s="504"/>
      <c r="B113" s="241"/>
      <c r="C113" s="169"/>
      <c r="D113" s="172"/>
      <c r="E113" s="172"/>
      <c r="F113" s="172"/>
      <c r="G113" s="172"/>
      <c r="H113" s="172"/>
      <c r="I113" s="172"/>
      <c r="J113" s="172"/>
      <c r="K113" s="172"/>
      <c r="L113" s="172"/>
      <c r="M113" s="172"/>
      <c r="N113" s="172"/>
      <c r="O113" s="172"/>
      <c r="P113" s="172"/>
      <c r="Q113" s="172"/>
      <c r="R113" s="172"/>
      <c r="S113" s="172"/>
      <c r="T113" s="172"/>
      <c r="U113" s="418"/>
      <c r="V113" s="172"/>
      <c r="W113" s="169"/>
      <c r="X113" s="169"/>
    </row>
    <row r="114" spans="1:24" s="10" customFormat="1" ht="11.1" customHeight="1">
      <c r="A114" s="504"/>
      <c r="B114" s="241"/>
      <c r="C114" s="169"/>
      <c r="D114" s="172"/>
      <c r="E114" s="172"/>
      <c r="F114" s="172"/>
      <c r="G114" s="172"/>
      <c r="H114" s="172"/>
      <c r="I114" s="172"/>
      <c r="J114" s="172"/>
      <c r="K114" s="172"/>
      <c r="L114" s="172"/>
      <c r="M114" s="172"/>
      <c r="N114" s="172"/>
      <c r="O114" s="172"/>
      <c r="P114" s="172"/>
      <c r="Q114" s="172"/>
      <c r="R114" s="172"/>
      <c r="S114" s="172"/>
      <c r="T114" s="172"/>
      <c r="U114" s="418"/>
      <c r="V114" s="172"/>
      <c r="W114" s="169"/>
      <c r="X114" s="169"/>
    </row>
    <row r="115" spans="1:24" s="10" customFormat="1" ht="11.1" customHeight="1">
      <c r="A115" s="504"/>
      <c r="B115" s="241"/>
      <c r="C115" s="169"/>
      <c r="D115" s="172"/>
      <c r="E115" s="172"/>
      <c r="F115" s="172"/>
      <c r="G115" s="172"/>
      <c r="H115" s="172"/>
      <c r="I115" s="172"/>
      <c r="J115" s="172"/>
      <c r="K115" s="172"/>
      <c r="L115" s="172"/>
      <c r="M115" s="172"/>
      <c r="N115" s="172"/>
      <c r="O115" s="172"/>
      <c r="P115" s="172"/>
      <c r="Q115" s="172"/>
      <c r="R115" s="172"/>
      <c r="S115" s="172"/>
      <c r="T115" s="172"/>
      <c r="U115" s="418"/>
      <c r="V115" s="172"/>
      <c r="W115" s="169"/>
      <c r="X115" s="169"/>
    </row>
    <row r="116" spans="1:24" s="10" customFormat="1" ht="11.1" customHeight="1">
      <c r="A116" s="504"/>
      <c r="B116" s="241"/>
      <c r="C116" s="169"/>
      <c r="D116" s="172"/>
      <c r="E116" s="172"/>
      <c r="F116" s="172"/>
      <c r="G116" s="172"/>
      <c r="H116" s="172"/>
      <c r="I116" s="172"/>
      <c r="J116" s="172"/>
      <c r="K116" s="172"/>
      <c r="L116" s="172"/>
      <c r="M116" s="172"/>
      <c r="N116" s="172"/>
      <c r="O116" s="172"/>
      <c r="P116" s="172"/>
      <c r="Q116" s="172"/>
      <c r="R116" s="172"/>
      <c r="S116" s="172"/>
      <c r="T116" s="172"/>
      <c r="U116" s="418"/>
      <c r="V116" s="172"/>
      <c r="W116" s="169"/>
      <c r="X116" s="169"/>
    </row>
    <row r="117" spans="1:24" s="10" customFormat="1" ht="11.1" customHeight="1">
      <c r="A117" s="504"/>
      <c r="B117" s="241"/>
      <c r="C117" s="169"/>
      <c r="D117" s="172"/>
      <c r="E117" s="172"/>
      <c r="F117" s="172"/>
      <c r="G117" s="172"/>
      <c r="H117" s="172"/>
      <c r="I117" s="172"/>
      <c r="J117" s="172"/>
      <c r="K117" s="172"/>
      <c r="L117" s="172"/>
      <c r="M117" s="172"/>
      <c r="N117" s="172"/>
      <c r="O117" s="172"/>
      <c r="P117" s="172"/>
      <c r="Q117" s="172"/>
      <c r="R117" s="172"/>
      <c r="S117" s="172"/>
      <c r="T117" s="172"/>
      <c r="U117" s="418"/>
      <c r="V117" s="172"/>
      <c r="W117" s="169"/>
      <c r="X117" s="169"/>
    </row>
    <row r="118" spans="1:24" s="10" customFormat="1" ht="11.1" customHeight="1">
      <c r="A118" s="504"/>
      <c r="B118" s="241"/>
      <c r="C118" s="169"/>
      <c r="D118" s="172"/>
      <c r="E118" s="172"/>
      <c r="F118" s="172"/>
      <c r="G118" s="172"/>
      <c r="H118" s="172"/>
      <c r="I118" s="172"/>
      <c r="J118" s="172"/>
      <c r="K118" s="172"/>
      <c r="L118" s="172"/>
      <c r="M118" s="172"/>
      <c r="N118" s="172"/>
      <c r="O118" s="172"/>
      <c r="P118" s="172"/>
      <c r="Q118" s="172"/>
      <c r="R118" s="172"/>
      <c r="S118" s="172"/>
      <c r="T118" s="172"/>
      <c r="U118" s="418"/>
      <c r="V118" s="172"/>
      <c r="W118" s="169"/>
      <c r="X118" s="169"/>
    </row>
    <row r="119" spans="1:24" s="10" customFormat="1" ht="11.1" customHeight="1">
      <c r="A119" s="504"/>
      <c r="B119" s="241"/>
      <c r="C119" s="169"/>
      <c r="D119" s="172"/>
      <c r="E119" s="172"/>
      <c r="F119" s="172"/>
      <c r="G119" s="172"/>
      <c r="H119" s="172"/>
      <c r="I119" s="172"/>
      <c r="J119" s="172"/>
      <c r="K119" s="172"/>
      <c r="L119" s="172"/>
      <c r="M119" s="172"/>
      <c r="N119" s="172"/>
      <c r="O119" s="172"/>
      <c r="P119" s="172"/>
      <c r="Q119" s="172"/>
      <c r="R119" s="172"/>
      <c r="S119" s="172"/>
      <c r="T119" s="172"/>
      <c r="U119" s="418"/>
      <c r="V119" s="172"/>
      <c r="W119" s="169"/>
      <c r="X119" s="169"/>
    </row>
    <row r="120" spans="1:24" s="10" customFormat="1" ht="11.1" customHeight="1">
      <c r="A120" s="504"/>
      <c r="B120" s="241"/>
      <c r="C120" s="169"/>
      <c r="D120" s="172"/>
      <c r="E120" s="172"/>
      <c r="F120" s="172"/>
      <c r="G120" s="172"/>
      <c r="H120" s="172"/>
      <c r="I120" s="172"/>
      <c r="J120" s="172"/>
      <c r="K120" s="172"/>
      <c r="L120" s="172"/>
      <c r="M120" s="172"/>
      <c r="N120" s="172"/>
      <c r="O120" s="172"/>
      <c r="P120" s="172"/>
      <c r="Q120" s="172"/>
      <c r="R120" s="172"/>
      <c r="S120" s="172"/>
      <c r="T120" s="172"/>
      <c r="U120" s="418"/>
      <c r="V120" s="172"/>
      <c r="W120" s="169"/>
      <c r="X120" s="169"/>
    </row>
    <row r="121" spans="1:24" s="10" customFormat="1" ht="11.1" customHeight="1">
      <c r="A121" s="504"/>
      <c r="B121" s="241"/>
      <c r="C121" s="169"/>
      <c r="D121" s="172"/>
      <c r="E121" s="172"/>
      <c r="F121" s="172"/>
      <c r="G121" s="172"/>
      <c r="H121" s="172"/>
      <c r="I121" s="172"/>
      <c r="J121" s="172"/>
      <c r="K121" s="172"/>
      <c r="L121" s="172"/>
      <c r="M121" s="172"/>
      <c r="N121" s="172"/>
      <c r="O121" s="172"/>
      <c r="P121" s="172"/>
      <c r="Q121" s="172"/>
      <c r="R121" s="172"/>
      <c r="S121" s="172"/>
      <c r="T121" s="172"/>
      <c r="U121" s="418"/>
      <c r="V121" s="172"/>
      <c r="W121" s="169"/>
      <c r="X121" s="169"/>
    </row>
    <row r="122" spans="1:24" s="10" customFormat="1" ht="11.1" customHeight="1">
      <c r="A122" s="504"/>
      <c r="B122" s="241"/>
      <c r="C122" s="169"/>
      <c r="D122" s="172"/>
      <c r="E122" s="172"/>
      <c r="F122" s="172"/>
      <c r="G122" s="172"/>
      <c r="H122" s="172"/>
      <c r="I122" s="172"/>
      <c r="J122" s="172"/>
      <c r="K122" s="172"/>
      <c r="L122" s="172"/>
      <c r="M122" s="172"/>
      <c r="N122" s="172"/>
      <c r="O122" s="172"/>
      <c r="P122" s="172"/>
      <c r="Q122" s="172"/>
      <c r="R122" s="172"/>
      <c r="S122" s="172"/>
      <c r="T122" s="172"/>
      <c r="U122" s="418"/>
      <c r="V122" s="172"/>
      <c r="W122" s="169"/>
      <c r="X122" s="169"/>
    </row>
    <row r="123" spans="1:24" s="10" customFormat="1" ht="11.1" customHeight="1">
      <c r="A123" s="504"/>
      <c r="B123" s="241"/>
      <c r="C123" s="169"/>
      <c r="D123" s="172"/>
      <c r="E123" s="172"/>
      <c r="F123" s="172"/>
      <c r="G123" s="172"/>
      <c r="H123" s="172"/>
      <c r="I123" s="172"/>
      <c r="J123" s="172"/>
      <c r="K123" s="172"/>
      <c r="L123" s="172"/>
      <c r="M123" s="172"/>
      <c r="N123" s="172"/>
      <c r="O123" s="172"/>
      <c r="P123" s="172"/>
      <c r="Q123" s="172"/>
      <c r="R123" s="172"/>
      <c r="S123" s="172"/>
      <c r="T123" s="172"/>
      <c r="U123" s="418"/>
      <c r="V123" s="172"/>
      <c r="W123" s="169"/>
      <c r="X123" s="169"/>
    </row>
    <row r="124" spans="1:24" s="10" customFormat="1" ht="11.1" customHeight="1">
      <c r="A124" s="504"/>
      <c r="B124" s="241"/>
      <c r="C124" s="169"/>
      <c r="D124" s="172"/>
      <c r="E124" s="172"/>
      <c r="F124" s="172"/>
      <c r="G124" s="172"/>
      <c r="H124" s="172"/>
      <c r="I124" s="172"/>
      <c r="J124" s="172"/>
      <c r="K124" s="172"/>
      <c r="L124" s="172"/>
      <c r="M124" s="172"/>
      <c r="N124" s="172"/>
      <c r="O124" s="172"/>
      <c r="P124" s="172"/>
      <c r="Q124" s="172"/>
      <c r="R124" s="172"/>
      <c r="S124" s="172"/>
      <c r="T124" s="172"/>
      <c r="U124" s="418"/>
      <c r="V124" s="172"/>
      <c r="W124" s="169"/>
      <c r="X124" s="169"/>
    </row>
    <row r="125" spans="1:24" s="10" customFormat="1" ht="11.1" customHeight="1">
      <c r="A125" s="504"/>
      <c r="B125" s="241"/>
      <c r="C125" s="169"/>
      <c r="D125" s="172"/>
      <c r="E125" s="172"/>
      <c r="F125" s="172"/>
      <c r="G125" s="172"/>
      <c r="H125" s="172"/>
      <c r="I125" s="172"/>
      <c r="J125" s="172"/>
      <c r="K125" s="172"/>
      <c r="L125" s="172"/>
      <c r="M125" s="172"/>
      <c r="N125" s="172"/>
      <c r="O125" s="172"/>
      <c r="P125" s="172"/>
      <c r="Q125" s="172"/>
      <c r="R125" s="172"/>
      <c r="S125" s="172"/>
      <c r="T125" s="172"/>
      <c r="U125" s="418"/>
      <c r="V125" s="172"/>
      <c r="W125" s="169"/>
      <c r="X125" s="169"/>
    </row>
    <row r="126" spans="1:24" s="10" customFormat="1" ht="11.1" customHeight="1">
      <c r="A126" s="504"/>
      <c r="B126" s="241"/>
      <c r="C126" s="169"/>
      <c r="D126" s="172"/>
      <c r="E126" s="172"/>
      <c r="F126" s="172"/>
      <c r="G126" s="172"/>
      <c r="H126" s="172"/>
      <c r="I126" s="172"/>
      <c r="J126" s="172"/>
      <c r="K126" s="172"/>
      <c r="L126" s="172"/>
      <c r="M126" s="172"/>
      <c r="N126" s="172"/>
      <c r="O126" s="172"/>
      <c r="P126" s="172"/>
      <c r="Q126" s="172"/>
      <c r="R126" s="172"/>
      <c r="S126" s="172"/>
      <c r="T126" s="172"/>
      <c r="U126" s="418"/>
      <c r="V126" s="172"/>
      <c r="W126" s="169"/>
      <c r="X126" s="169"/>
    </row>
    <row r="127" spans="1:24" s="10" customFormat="1" ht="11.1" customHeight="1">
      <c r="A127" s="504"/>
      <c r="B127" s="241"/>
      <c r="C127" s="169"/>
      <c r="D127" s="172"/>
      <c r="E127" s="172"/>
      <c r="F127" s="172"/>
      <c r="G127" s="172"/>
      <c r="H127" s="172"/>
      <c r="I127" s="172"/>
      <c r="J127" s="172"/>
      <c r="K127" s="172"/>
      <c r="L127" s="172"/>
      <c r="M127" s="172"/>
      <c r="N127" s="172"/>
      <c r="O127" s="172"/>
      <c r="P127" s="172"/>
      <c r="Q127" s="172"/>
      <c r="R127" s="172"/>
      <c r="S127" s="172"/>
      <c r="T127" s="172"/>
      <c r="U127" s="418"/>
      <c r="V127" s="172"/>
      <c r="W127" s="169"/>
      <c r="X127" s="169"/>
    </row>
    <row r="128" spans="1:24" s="10" customFormat="1" ht="11.1" customHeight="1">
      <c r="A128" s="504"/>
      <c r="B128" s="241"/>
      <c r="C128" s="169"/>
      <c r="D128" s="172"/>
      <c r="E128" s="172"/>
      <c r="F128" s="172"/>
      <c r="G128" s="172"/>
      <c r="H128" s="172"/>
      <c r="I128" s="172"/>
      <c r="J128" s="172"/>
      <c r="K128" s="172"/>
      <c r="L128" s="172"/>
      <c r="M128" s="172"/>
      <c r="N128" s="172"/>
      <c r="O128" s="172"/>
      <c r="P128" s="172"/>
      <c r="Q128" s="172"/>
      <c r="R128" s="172"/>
      <c r="S128" s="172"/>
      <c r="T128" s="172"/>
      <c r="U128" s="418"/>
      <c r="V128" s="172"/>
      <c r="W128" s="169"/>
      <c r="X128" s="169"/>
    </row>
    <row r="129" spans="1:24" s="10" customFormat="1" ht="11.1" customHeight="1">
      <c r="A129" s="504"/>
      <c r="B129" s="241"/>
      <c r="C129" s="169"/>
      <c r="D129" s="172"/>
      <c r="E129" s="172"/>
      <c r="F129" s="172"/>
      <c r="G129" s="172"/>
      <c r="H129" s="172"/>
      <c r="I129" s="172"/>
      <c r="J129" s="172"/>
      <c r="K129" s="172"/>
      <c r="L129" s="172"/>
      <c r="M129" s="172"/>
      <c r="N129" s="172"/>
      <c r="O129" s="172"/>
      <c r="P129" s="172"/>
      <c r="Q129" s="172"/>
      <c r="R129" s="172"/>
      <c r="S129" s="172"/>
      <c r="T129" s="172"/>
      <c r="U129" s="418"/>
      <c r="V129" s="172"/>
      <c r="W129" s="169"/>
      <c r="X129" s="169"/>
    </row>
    <row r="130" spans="1:24" s="10" customFormat="1" ht="11.1" customHeight="1">
      <c r="A130" s="504"/>
      <c r="B130" s="241"/>
      <c r="C130" s="169"/>
      <c r="D130" s="172"/>
      <c r="E130" s="172"/>
      <c r="F130" s="172"/>
      <c r="G130" s="172"/>
      <c r="H130" s="172"/>
      <c r="I130" s="172"/>
      <c r="J130" s="172"/>
      <c r="K130" s="172"/>
      <c r="L130" s="172"/>
      <c r="M130" s="172"/>
      <c r="N130" s="172"/>
      <c r="O130" s="172"/>
      <c r="P130" s="172"/>
      <c r="Q130" s="172"/>
      <c r="R130" s="172"/>
      <c r="S130" s="172"/>
      <c r="T130" s="172"/>
      <c r="U130" s="418"/>
      <c r="V130" s="172"/>
      <c r="W130" s="169"/>
      <c r="X130" s="169"/>
    </row>
    <row r="131" spans="1:24" s="10" customFormat="1" ht="11.1" customHeight="1">
      <c r="A131" s="504"/>
      <c r="B131" s="241"/>
      <c r="C131" s="169"/>
      <c r="D131" s="172"/>
      <c r="E131" s="172"/>
      <c r="F131" s="172"/>
      <c r="G131" s="172"/>
      <c r="H131" s="172"/>
      <c r="I131" s="172"/>
      <c r="J131" s="172"/>
      <c r="K131" s="172"/>
      <c r="L131" s="172"/>
      <c r="M131" s="172"/>
      <c r="N131" s="172"/>
      <c r="O131" s="172"/>
      <c r="P131" s="172"/>
      <c r="Q131" s="172"/>
      <c r="R131" s="172"/>
      <c r="S131" s="172"/>
      <c r="T131" s="172"/>
      <c r="U131" s="418"/>
      <c r="V131" s="172"/>
      <c r="W131" s="169"/>
      <c r="X131" s="169"/>
    </row>
    <row r="132" spans="1:24" s="10" customFormat="1" ht="11.1" customHeight="1">
      <c r="A132" s="504"/>
      <c r="B132" s="241"/>
      <c r="C132" s="169"/>
      <c r="D132" s="172"/>
      <c r="E132" s="172"/>
      <c r="F132" s="172"/>
      <c r="G132" s="172"/>
      <c r="H132" s="172"/>
      <c r="I132" s="172"/>
      <c r="J132" s="172"/>
      <c r="K132" s="172"/>
      <c r="L132" s="172"/>
      <c r="M132" s="172"/>
      <c r="N132" s="172"/>
      <c r="O132" s="172"/>
      <c r="P132" s="172"/>
      <c r="Q132" s="172"/>
      <c r="R132" s="172"/>
      <c r="S132" s="172"/>
      <c r="T132" s="172"/>
      <c r="U132" s="418"/>
      <c r="V132" s="172"/>
      <c r="W132" s="169"/>
      <c r="X132" s="169"/>
    </row>
    <row r="133" spans="1:24" s="10" customFormat="1" ht="11.1" customHeight="1">
      <c r="A133" s="504"/>
      <c r="B133" s="241"/>
      <c r="C133" s="169"/>
      <c r="D133" s="172"/>
      <c r="E133" s="172"/>
      <c r="F133" s="172"/>
      <c r="G133" s="172"/>
      <c r="H133" s="172"/>
      <c r="I133" s="172"/>
      <c r="J133" s="172"/>
      <c r="K133" s="172"/>
      <c r="L133" s="172"/>
      <c r="M133" s="172"/>
      <c r="N133" s="172"/>
      <c r="O133" s="172"/>
      <c r="P133" s="172"/>
      <c r="Q133" s="172"/>
      <c r="R133" s="172"/>
      <c r="S133" s="172"/>
      <c r="T133" s="172"/>
      <c r="U133" s="418"/>
      <c r="V133" s="172"/>
      <c r="W133" s="169"/>
      <c r="X133" s="169"/>
    </row>
    <row r="134" spans="1:24" s="10" customFormat="1" ht="11.1" customHeight="1">
      <c r="A134" s="504"/>
      <c r="B134" s="11"/>
      <c r="D134" s="12"/>
      <c r="E134" s="12"/>
      <c r="F134" s="12"/>
      <c r="G134" s="12"/>
      <c r="H134" s="12"/>
      <c r="I134" s="12"/>
      <c r="J134" s="12"/>
      <c r="K134" s="12"/>
      <c r="L134" s="12"/>
      <c r="M134" s="12"/>
      <c r="N134" s="12"/>
      <c r="O134" s="12"/>
      <c r="P134" s="12"/>
      <c r="Q134" s="12"/>
      <c r="R134" s="12"/>
      <c r="S134" s="12"/>
      <c r="T134" s="12"/>
      <c r="U134" s="422"/>
      <c r="V134" s="12"/>
    </row>
    <row r="135" spans="1:24" s="10" customFormat="1" ht="11.1" customHeight="1">
      <c r="A135" s="504"/>
      <c r="B135" s="11"/>
      <c r="D135" s="12"/>
      <c r="E135" s="12"/>
      <c r="F135" s="12"/>
      <c r="G135" s="12"/>
      <c r="H135" s="12"/>
      <c r="I135" s="12"/>
      <c r="J135" s="12"/>
      <c r="K135" s="12"/>
      <c r="L135" s="12"/>
      <c r="M135" s="12"/>
      <c r="N135" s="12"/>
      <c r="O135" s="12"/>
      <c r="P135" s="12"/>
      <c r="Q135" s="12"/>
      <c r="R135" s="12"/>
      <c r="S135" s="12"/>
      <c r="T135" s="12"/>
      <c r="U135" s="422"/>
      <c r="V135" s="12"/>
    </row>
    <row r="136" spans="1:24" s="10" customFormat="1" ht="11.1" customHeight="1">
      <c r="A136" s="504"/>
      <c r="B136" s="11"/>
      <c r="D136" s="12"/>
      <c r="E136" s="12"/>
      <c r="F136" s="12"/>
      <c r="G136" s="12"/>
      <c r="H136" s="12"/>
      <c r="I136" s="12"/>
      <c r="J136" s="12"/>
      <c r="K136" s="12"/>
      <c r="L136" s="12"/>
      <c r="M136" s="12"/>
      <c r="N136" s="12"/>
      <c r="O136" s="12"/>
      <c r="P136" s="12"/>
      <c r="Q136" s="12"/>
      <c r="R136" s="12"/>
      <c r="S136" s="12"/>
      <c r="U136" s="14"/>
      <c r="V136" s="12"/>
    </row>
    <row r="137" spans="1:24" s="10" customFormat="1" ht="11.1" customHeight="1">
      <c r="A137" s="504"/>
      <c r="B137" s="11"/>
      <c r="D137" s="12"/>
      <c r="E137" s="12"/>
      <c r="F137" s="12"/>
      <c r="G137" s="12"/>
      <c r="H137" s="12"/>
      <c r="U137" s="14"/>
    </row>
    <row r="138" spans="1:24" s="10" customFormat="1" ht="11.1" customHeight="1">
      <c r="A138" s="504"/>
      <c r="U138" s="14"/>
    </row>
    <row r="139" spans="1:24" s="10" customFormat="1" ht="11.1" customHeight="1">
      <c r="A139" s="504"/>
      <c r="U139" s="14"/>
    </row>
    <row r="140" spans="1:24" s="10" customFormat="1" ht="11.1" customHeight="1">
      <c r="A140" s="504"/>
      <c r="U140" s="14"/>
    </row>
    <row r="141" spans="1:24" s="10" customFormat="1" ht="11.1" customHeight="1">
      <c r="A141" s="504"/>
      <c r="U141" s="14"/>
    </row>
    <row r="142" spans="1:24" s="10" customFormat="1" ht="11.1" customHeight="1">
      <c r="A142" s="504"/>
      <c r="U142" s="14"/>
    </row>
    <row r="143" spans="1:24" s="10" customFormat="1" ht="11.1" customHeight="1">
      <c r="A143" s="504"/>
      <c r="U143" s="14"/>
    </row>
    <row r="144" spans="1:24" s="10" customFormat="1" ht="11.1" customHeight="1">
      <c r="A144" s="504"/>
      <c r="U144" s="14"/>
    </row>
    <row r="145" spans="1:21" s="10" customFormat="1" ht="11.1" customHeight="1">
      <c r="A145" s="504"/>
      <c r="U145" s="14"/>
    </row>
    <row r="146" spans="1:21" s="10" customFormat="1" ht="11.1" customHeight="1">
      <c r="A146" s="504"/>
      <c r="U146" s="14"/>
    </row>
    <row r="147" spans="1:21" s="10" customFormat="1" ht="11.1" customHeight="1">
      <c r="A147" s="504"/>
      <c r="U147" s="14"/>
    </row>
    <row r="148" spans="1:21" s="10" customFormat="1" ht="11.1" customHeight="1">
      <c r="A148" s="504"/>
      <c r="U148" s="14"/>
    </row>
    <row r="149" spans="1:21" s="10" customFormat="1" ht="11.1" customHeight="1">
      <c r="A149" s="504"/>
      <c r="U149" s="14"/>
    </row>
    <row r="150" spans="1:21" s="10" customFormat="1" ht="11.1" customHeight="1">
      <c r="A150" s="504"/>
      <c r="U150" s="14"/>
    </row>
    <row r="151" spans="1:21" s="10" customFormat="1" ht="11.1" customHeight="1">
      <c r="A151" s="504"/>
      <c r="U151" s="14"/>
    </row>
    <row r="152" spans="1:21" s="10" customFormat="1" ht="11.1" customHeight="1">
      <c r="A152" s="504"/>
      <c r="U152" s="14"/>
    </row>
    <row r="153" spans="1:21" s="10" customFormat="1" ht="11.1" customHeight="1">
      <c r="A153" s="504"/>
      <c r="U153" s="14"/>
    </row>
    <row r="154" spans="1:21" s="10" customFormat="1" ht="11.1" customHeight="1">
      <c r="A154" s="504"/>
      <c r="U154" s="14"/>
    </row>
    <row r="155" spans="1:21" s="10" customFormat="1" ht="11.1" customHeight="1">
      <c r="A155" s="504"/>
      <c r="U155" s="14"/>
    </row>
    <row r="156" spans="1:21" s="10" customFormat="1" ht="11.1" customHeight="1">
      <c r="A156" s="504"/>
      <c r="U156" s="14"/>
    </row>
    <row r="157" spans="1:21" s="10" customFormat="1" ht="11.1" customHeight="1">
      <c r="A157" s="504"/>
      <c r="U157" s="14"/>
    </row>
    <row r="158" spans="1:21" s="10" customFormat="1" ht="11.1" customHeight="1">
      <c r="A158" s="504"/>
      <c r="U158" s="14"/>
    </row>
    <row r="159" spans="1:21" s="10" customFormat="1" ht="11.1" customHeight="1">
      <c r="A159" s="504"/>
      <c r="U159" s="14"/>
    </row>
    <row r="160" spans="1:21" s="10" customFormat="1" ht="11.1" customHeight="1">
      <c r="A160" s="504"/>
      <c r="U160" s="14"/>
    </row>
    <row r="161" spans="1:21" s="10" customFormat="1" ht="11.1" customHeight="1">
      <c r="A161" s="504"/>
      <c r="U161" s="14"/>
    </row>
    <row r="162" spans="1:21" s="10" customFormat="1" ht="11.1" customHeight="1">
      <c r="A162" s="504"/>
      <c r="U162" s="14"/>
    </row>
    <row r="163" spans="1:21" s="10" customFormat="1" ht="11.1" customHeight="1">
      <c r="A163" s="504"/>
      <c r="U163" s="14"/>
    </row>
    <row r="164" spans="1:21" s="10" customFormat="1" ht="11.1" customHeight="1">
      <c r="A164" s="504"/>
      <c r="U164" s="14"/>
    </row>
    <row r="165" spans="1:21" s="10" customFormat="1" ht="11.1" customHeight="1">
      <c r="A165" s="504"/>
      <c r="U165" s="14"/>
    </row>
    <row r="166" spans="1:21" s="10" customFormat="1" ht="11.1" customHeight="1">
      <c r="A166" s="504"/>
      <c r="U166" s="14"/>
    </row>
    <row r="167" spans="1:21" s="10" customFormat="1" ht="11.1" customHeight="1">
      <c r="A167" s="504"/>
      <c r="U167" s="14"/>
    </row>
    <row r="168" spans="1:21" s="10" customFormat="1" ht="11.1" customHeight="1">
      <c r="A168" s="504"/>
      <c r="U168" s="14"/>
    </row>
    <row r="169" spans="1:21" s="10" customFormat="1" ht="11.1" customHeight="1">
      <c r="A169" s="504"/>
      <c r="U169" s="14"/>
    </row>
    <row r="170" spans="1:21" s="10" customFormat="1" ht="11.1" customHeight="1">
      <c r="A170" s="504"/>
      <c r="U170" s="14"/>
    </row>
    <row r="171" spans="1:21" s="10" customFormat="1" ht="11.1" customHeight="1">
      <c r="A171" s="504"/>
      <c r="U171" s="14"/>
    </row>
    <row r="172" spans="1:21" s="10" customFormat="1" ht="11.1" customHeight="1">
      <c r="A172" s="504"/>
      <c r="U172" s="14"/>
    </row>
    <row r="173" spans="1:21" s="10" customFormat="1" ht="11.1" customHeight="1">
      <c r="A173" s="504"/>
      <c r="U173" s="14"/>
    </row>
    <row r="174" spans="1:21" s="10" customFormat="1" ht="11.1" customHeight="1">
      <c r="A174" s="504"/>
      <c r="U174" s="14"/>
    </row>
    <row r="175" spans="1:21" s="10" customFormat="1" ht="11.1" customHeight="1">
      <c r="A175" s="504"/>
      <c r="U175" s="14"/>
    </row>
    <row r="176" spans="1:21" s="10" customFormat="1" ht="11.1" customHeight="1">
      <c r="A176" s="504"/>
      <c r="U176" s="14"/>
    </row>
    <row r="177" spans="1:21" s="10" customFormat="1" ht="11.1" customHeight="1">
      <c r="A177" s="504"/>
      <c r="U177" s="14"/>
    </row>
    <row r="178" spans="1:21" s="10" customFormat="1" ht="11.1" customHeight="1">
      <c r="A178" s="504"/>
      <c r="U178" s="14"/>
    </row>
    <row r="179" spans="1:21" s="10" customFormat="1" ht="11.1" customHeight="1">
      <c r="A179" s="504"/>
      <c r="U179" s="14"/>
    </row>
    <row r="180" spans="1:21" s="10" customFormat="1" ht="11.1" customHeight="1">
      <c r="A180" s="504"/>
      <c r="U180" s="14"/>
    </row>
    <row r="181" spans="1:21" s="10" customFormat="1" ht="11.1" customHeight="1">
      <c r="A181" s="504"/>
      <c r="U181" s="14"/>
    </row>
    <row r="182" spans="1:21" s="10" customFormat="1" ht="11.1" customHeight="1">
      <c r="A182" s="504"/>
      <c r="U182" s="14"/>
    </row>
    <row r="183" spans="1:21" s="10" customFormat="1" ht="11.1" customHeight="1">
      <c r="A183" s="504"/>
      <c r="U183" s="14"/>
    </row>
    <row r="184" spans="1:21" s="10" customFormat="1" ht="11.1" customHeight="1">
      <c r="A184" s="504"/>
      <c r="U184" s="14"/>
    </row>
    <row r="185" spans="1:21" s="10" customFormat="1" ht="11.1" customHeight="1">
      <c r="A185" s="504"/>
      <c r="U185" s="14"/>
    </row>
    <row r="186" spans="1:21" s="10" customFormat="1" ht="11.1" customHeight="1">
      <c r="A186" s="504"/>
      <c r="U186" s="14"/>
    </row>
    <row r="187" spans="1:21" s="10" customFormat="1" ht="11.1" customHeight="1">
      <c r="A187" s="504"/>
      <c r="T187" s="1"/>
      <c r="U187" s="14"/>
    </row>
    <row r="188" spans="1:21" ht="11.1" customHeight="1">
      <c r="B188" s="10"/>
      <c r="C188" s="10"/>
      <c r="D188" s="10"/>
      <c r="E188" s="10"/>
      <c r="F188" s="10"/>
      <c r="G188" s="10"/>
      <c r="H188" s="10"/>
    </row>
    <row r="198" spans="1:1" ht="11.1" customHeight="1">
      <c r="A198" s="502" t="s">
        <v>19</v>
      </c>
    </row>
    <row r="199" spans="1:1" ht="11.1" customHeight="1">
      <c r="A199" s="502"/>
    </row>
    <row r="200" spans="1:1" ht="11.1" customHeight="1">
      <c r="A200" s="502"/>
    </row>
    <row r="201" spans="1:1" ht="11.1" customHeight="1">
      <c r="A201" s="502"/>
    </row>
    <row r="202" spans="1:1" ht="11.1" customHeight="1">
      <c r="A202" s="502"/>
    </row>
    <row r="203" spans="1:1" ht="11.1" customHeight="1">
      <c r="A203" s="502"/>
    </row>
    <row r="204" spans="1:1" ht="11.1" customHeight="1">
      <c r="A204" s="502"/>
    </row>
    <row r="205" spans="1:1" ht="11.1" customHeight="1">
      <c r="A205" s="502"/>
    </row>
    <row r="206" spans="1:1" ht="11.1" customHeight="1">
      <c r="A206" s="502"/>
    </row>
    <row r="207" spans="1:1" ht="11.1" customHeight="1">
      <c r="A207" s="502"/>
    </row>
    <row r="208" spans="1:1" ht="11.1" customHeight="1">
      <c r="A208" s="502"/>
    </row>
    <row r="209" spans="1:1" ht="11.1" customHeight="1">
      <c r="A209" s="502"/>
    </row>
    <row r="210" spans="1:1" ht="11.1" customHeight="1">
      <c r="A210" s="502"/>
    </row>
    <row r="211" spans="1:1" ht="11.1" customHeight="1">
      <c r="A211" s="502"/>
    </row>
    <row r="212" spans="1:1" ht="11.1" customHeight="1">
      <c r="A212" s="502"/>
    </row>
    <row r="213" spans="1:1" ht="11.1" customHeight="1">
      <c r="A213" s="502"/>
    </row>
    <row r="214" spans="1:1" ht="11.1" customHeight="1">
      <c r="A214" s="502"/>
    </row>
    <row r="215" spans="1:1" ht="11.1" customHeight="1">
      <c r="A215" s="502"/>
    </row>
    <row r="216" spans="1:1" ht="11.1" customHeight="1">
      <c r="A216" s="502"/>
    </row>
    <row r="217" spans="1:1" ht="11.1" customHeight="1">
      <c r="A217" s="502"/>
    </row>
    <row r="218" spans="1:1" ht="11.1" customHeight="1">
      <c r="A218" s="502"/>
    </row>
    <row r="219" spans="1:1" ht="11.1" customHeight="1">
      <c r="A219" s="502"/>
    </row>
    <row r="220" spans="1:1" ht="11.1" customHeight="1">
      <c r="A220" s="502"/>
    </row>
    <row r="221" spans="1:1" ht="11.1" customHeight="1">
      <c r="A221" s="502"/>
    </row>
    <row r="222" spans="1:1" ht="11.1" customHeight="1">
      <c r="A222" s="502"/>
    </row>
    <row r="223" spans="1:1" ht="11.1" customHeight="1">
      <c r="A223" s="502"/>
    </row>
    <row r="224" spans="1:1" ht="11.1" customHeight="1">
      <c r="A224" s="502"/>
    </row>
    <row r="225" spans="1:1" ht="11.1" customHeight="1">
      <c r="A225" s="502"/>
    </row>
    <row r="226" spans="1:1" ht="11.1" customHeight="1">
      <c r="A226" s="502"/>
    </row>
    <row r="227" spans="1:1" ht="11.1" customHeight="1">
      <c r="A227" s="502"/>
    </row>
    <row r="228" spans="1:1" ht="11.1" customHeight="1">
      <c r="A228" s="8"/>
    </row>
    <row r="229" spans="1:1" ht="11.1" customHeight="1">
      <c r="A229" s="8"/>
    </row>
    <row r="230" spans="1:1" ht="11.1" customHeight="1">
      <c r="A230" s="8"/>
    </row>
    <row r="231" spans="1:1" ht="11.1" customHeight="1">
      <c r="A231" s="8"/>
    </row>
    <row r="232" spans="1:1" ht="11.1" customHeight="1">
      <c r="A232" s="8"/>
    </row>
    <row r="233" spans="1:1" ht="11.1" customHeight="1">
      <c r="A233" s="8"/>
    </row>
    <row r="234" spans="1:1" ht="11.1" customHeight="1">
      <c r="A234" s="8"/>
    </row>
    <row r="235" spans="1:1" ht="11.1" customHeight="1">
      <c r="A235" s="8"/>
    </row>
    <row r="236" spans="1:1" ht="11.1" customHeight="1">
      <c r="A236" s="8"/>
    </row>
    <row r="237" spans="1:1" ht="11.1" customHeight="1">
      <c r="A237" s="8"/>
    </row>
    <row r="238" spans="1:1" ht="11.1" customHeight="1">
      <c r="A238" s="8"/>
    </row>
    <row r="239" spans="1:1" ht="11.1" customHeight="1">
      <c r="A239" s="8"/>
    </row>
    <row r="240" spans="1:1" ht="11.1" customHeight="1">
      <c r="A240" s="8"/>
    </row>
    <row r="241" spans="1:1" ht="11.1" customHeight="1">
      <c r="A241" s="8"/>
    </row>
    <row r="242" spans="1:1" ht="11.1" customHeight="1">
      <c r="A242" s="8"/>
    </row>
    <row r="243" spans="1:1" ht="11.1" customHeight="1">
      <c r="A243" s="8"/>
    </row>
    <row r="244" spans="1:1" ht="11.1" customHeight="1">
      <c r="A244" s="8"/>
    </row>
    <row r="245" spans="1:1" ht="11.1" customHeight="1">
      <c r="A245" s="8"/>
    </row>
    <row r="246" spans="1:1" ht="11.1" customHeight="1">
      <c r="A246" s="8"/>
    </row>
    <row r="247" spans="1:1" ht="11.1" customHeight="1">
      <c r="A247" s="8"/>
    </row>
    <row r="248" spans="1:1" ht="11.1" customHeight="1">
      <c r="A248" s="8"/>
    </row>
    <row r="249" spans="1:1" ht="11.1" customHeight="1">
      <c r="A249" s="8"/>
    </row>
    <row r="250" spans="1:1" ht="11.1" customHeight="1">
      <c r="A250" s="8"/>
    </row>
    <row r="251" spans="1:1" ht="11.1" customHeight="1">
      <c r="A251" s="8"/>
    </row>
    <row r="252" spans="1:1" ht="11.1" customHeight="1">
      <c r="A252" s="8"/>
    </row>
    <row r="253" spans="1:1" ht="11.1" customHeight="1">
      <c r="A253" s="8"/>
    </row>
    <row r="254" spans="1:1" ht="11.1" customHeight="1">
      <c r="A254" s="8"/>
    </row>
    <row r="255" spans="1:1" ht="11.1" customHeight="1">
      <c r="A255" s="8"/>
    </row>
    <row r="256" spans="1:1" ht="11.1" customHeight="1">
      <c r="A256" s="8"/>
    </row>
    <row r="257" spans="1:1" ht="11.1" customHeight="1">
      <c r="A257" s="8"/>
    </row>
    <row r="258" spans="1:1" ht="11.1" customHeight="1">
      <c r="A258" s="8"/>
    </row>
    <row r="259" spans="1:1" ht="11.1" customHeight="1">
      <c r="A259" s="8"/>
    </row>
    <row r="260" spans="1:1" ht="11.1" customHeight="1">
      <c r="A260" s="8"/>
    </row>
    <row r="261" spans="1:1" ht="11.1" customHeight="1">
      <c r="A261" s="8"/>
    </row>
    <row r="262" spans="1:1" ht="11.1" customHeight="1">
      <c r="A262" s="8"/>
    </row>
    <row r="263" spans="1:1" ht="11.1" customHeight="1">
      <c r="A263" s="8"/>
    </row>
    <row r="264" spans="1:1" ht="11.1" customHeight="1">
      <c r="A264" s="8"/>
    </row>
    <row r="265" spans="1:1" ht="11.1" customHeight="1">
      <c r="A265" s="8"/>
    </row>
    <row r="266" spans="1:1" ht="11.1" customHeight="1">
      <c r="A266" s="8"/>
    </row>
    <row r="267" spans="1:1" ht="11.1" customHeight="1">
      <c r="A267" s="8"/>
    </row>
    <row r="268" spans="1:1" ht="11.1" customHeight="1">
      <c r="A268" s="8"/>
    </row>
    <row r="269" spans="1:1" ht="11.1" customHeight="1">
      <c r="A269" s="8"/>
    </row>
    <row r="270" spans="1:1" ht="11.1" customHeight="1">
      <c r="A270" s="8"/>
    </row>
    <row r="271" spans="1:1" ht="11.1" customHeight="1">
      <c r="A271" s="8"/>
    </row>
    <row r="272" spans="1:1" ht="11.1" customHeight="1">
      <c r="A272" s="8"/>
    </row>
    <row r="273" spans="1:1" ht="11.1" customHeight="1">
      <c r="A273" s="8"/>
    </row>
    <row r="274" spans="1:1" ht="11.1" customHeight="1">
      <c r="A274" s="8"/>
    </row>
    <row r="275" spans="1:1" ht="11.1" customHeight="1">
      <c r="A275" s="8"/>
    </row>
    <row r="276" spans="1:1" ht="11.1" customHeight="1">
      <c r="A276" s="8"/>
    </row>
    <row r="277" spans="1:1" ht="11.1" customHeight="1">
      <c r="A277" s="8"/>
    </row>
    <row r="278" spans="1:1" ht="11.1" customHeight="1">
      <c r="A278" s="8"/>
    </row>
    <row r="279" spans="1:1" ht="11.1" customHeight="1">
      <c r="A279" s="8"/>
    </row>
    <row r="280" spans="1:1" ht="11.1" customHeight="1">
      <c r="A280" s="8"/>
    </row>
    <row r="281" spans="1:1" ht="11.1" customHeight="1">
      <c r="A281" s="8"/>
    </row>
    <row r="282" spans="1:1" ht="11.1" customHeight="1">
      <c r="A282" s="8"/>
    </row>
    <row r="283" spans="1:1" ht="11.1" customHeight="1">
      <c r="A283" s="8"/>
    </row>
    <row r="284" spans="1:1" ht="11.1" customHeight="1">
      <c r="A284" s="8"/>
    </row>
    <row r="285" spans="1:1" ht="11.1" customHeight="1">
      <c r="A285" s="8"/>
    </row>
    <row r="286" spans="1:1" ht="11.1" customHeight="1">
      <c r="A286" s="8"/>
    </row>
    <row r="287" spans="1:1" ht="11.1" customHeight="1">
      <c r="A287" s="8"/>
    </row>
    <row r="288" spans="1:1" ht="11.1" customHeight="1">
      <c r="A288" s="8"/>
    </row>
  </sheetData>
  <mergeCells count="15">
    <mergeCell ref="U54:U57"/>
    <mergeCell ref="P4:T4"/>
    <mergeCell ref="B17:T18"/>
    <mergeCell ref="N56:N57"/>
    <mergeCell ref="O56:O57"/>
    <mergeCell ref="P56:P57"/>
    <mergeCell ref="Q56:Q57"/>
    <mergeCell ref="R56:R57"/>
    <mergeCell ref="S56:S57"/>
    <mergeCell ref="T56:T57"/>
    <mergeCell ref="M62:T63"/>
    <mergeCell ref="A95:A187"/>
    <mergeCell ref="A198:A227"/>
    <mergeCell ref="A19:A57"/>
    <mergeCell ref="B62:H63"/>
  </mergeCells>
  <printOptions horizontalCentered="1"/>
  <pageMargins left="0.19685039370078741" right="0.19685039370078741" top="0.39370078740157483" bottom="0.39370078740157483" header="0" footer="0.19685039370078741"/>
  <pageSetup paperSize="9" scale="87" orientation="portrait" r:id="rId1"/>
  <headerFooter>
    <oddFooter>&amp;L&amp;"Arial,Regular"&amp;8&amp;K00-013        Le tariffe sono in vigore dal 01.01.2024 e sono soggette a variazioni.
        Tutte le tariffe sono espresse in CHF, al netto di IVA, dazi, tasse a altri oneri.
&amp;R&amp;G</oddFooter>
  </headerFooter>
  <drawing r:id="rId2"/>
  <legacyDrawingHF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70C0"/>
    <pageSetUpPr fitToPage="1"/>
  </sheetPr>
  <dimension ref="A1:WVV39"/>
  <sheetViews>
    <sheetView showGridLines="0" view="pageBreakPreview" topLeftCell="A14" zoomScaleNormal="100" zoomScaleSheetLayoutView="100" zoomScalePageLayoutView="115" workbookViewId="0">
      <selection activeCell="A21" sqref="A21:C21"/>
    </sheetView>
  </sheetViews>
  <sheetFormatPr defaultColWidth="9.25" defaultRowHeight="11.1" customHeight="1"/>
  <cols>
    <col min="1" max="1" width="6.125" style="360" customWidth="1"/>
    <col min="2" max="2" width="9.875" style="349" customWidth="1"/>
    <col min="3" max="3" width="7.25" style="349" customWidth="1"/>
    <col min="4" max="4" width="4.25" style="361" customWidth="1"/>
    <col min="5" max="5" width="9.375" style="349" customWidth="1"/>
    <col min="6" max="6" width="6.125" style="349" customWidth="1"/>
    <col min="7" max="7" width="8.125" style="349" customWidth="1"/>
    <col min="8" max="12" width="6.125" style="349" customWidth="1"/>
    <col min="13" max="13" width="4.25" style="349" customWidth="1"/>
    <col min="14" max="14" width="2.125" style="349" customWidth="1"/>
    <col min="15" max="256" width="9.25" style="349"/>
    <col min="257" max="258" width="6.125" style="349" customWidth="1"/>
    <col min="259" max="259" width="7.25" style="349" customWidth="1"/>
    <col min="260" max="260" width="4.25" style="349" customWidth="1"/>
    <col min="261" max="261" width="9.375" style="349" customWidth="1"/>
    <col min="262" max="262" width="6.125" style="349" customWidth="1"/>
    <col min="263" max="263" width="8.125" style="349" customWidth="1"/>
    <col min="264" max="268" width="6.125" style="349" customWidth="1"/>
    <col min="269" max="269" width="4.25" style="349" customWidth="1"/>
    <col min="270" max="270" width="2.125" style="349" customWidth="1"/>
    <col min="271" max="512" width="9.25" style="349"/>
    <col min="513" max="514" width="6.125" style="349" customWidth="1"/>
    <col min="515" max="515" width="7.25" style="349" customWidth="1"/>
    <col min="516" max="516" width="4.25" style="349" customWidth="1"/>
    <col min="517" max="517" width="9.375" style="349" customWidth="1"/>
    <col min="518" max="518" width="6.125" style="349" customWidth="1"/>
    <col min="519" max="519" width="8.125" style="349" customWidth="1"/>
    <col min="520" max="524" width="6.125" style="349" customWidth="1"/>
    <col min="525" max="525" width="4.25" style="349" customWidth="1"/>
    <col min="526" max="526" width="2.125" style="349" customWidth="1"/>
    <col min="527" max="768" width="9.25" style="349"/>
    <col min="769" max="770" width="6.125" style="349" customWidth="1"/>
    <col min="771" max="771" width="7.25" style="349" customWidth="1"/>
    <col min="772" max="772" width="4.25" style="349" customWidth="1"/>
    <col min="773" max="773" width="9.375" style="349" customWidth="1"/>
    <col min="774" max="774" width="6.125" style="349" customWidth="1"/>
    <col min="775" max="775" width="8.125" style="349" customWidth="1"/>
    <col min="776" max="780" width="6.125" style="349" customWidth="1"/>
    <col min="781" max="781" width="4.25" style="349" customWidth="1"/>
    <col min="782" max="782" width="2.125" style="349" customWidth="1"/>
    <col min="783" max="1024" width="9.25" style="349"/>
    <col min="1025" max="1026" width="6.125" style="349" customWidth="1"/>
    <col min="1027" max="1027" width="7.25" style="349" customWidth="1"/>
    <col min="1028" max="1028" width="4.25" style="349" customWidth="1"/>
    <col min="1029" max="1029" width="9.375" style="349" customWidth="1"/>
    <col min="1030" max="1030" width="6.125" style="349" customWidth="1"/>
    <col min="1031" max="1031" width="8.125" style="349" customWidth="1"/>
    <col min="1032" max="1036" width="6.125" style="349" customWidth="1"/>
    <col min="1037" max="1037" width="4.25" style="349" customWidth="1"/>
    <col min="1038" max="1038" width="2.125" style="349" customWidth="1"/>
    <col min="1039" max="1280" width="9.25" style="349"/>
    <col min="1281" max="1282" width="6.125" style="349" customWidth="1"/>
    <col min="1283" max="1283" width="7.25" style="349" customWidth="1"/>
    <col min="1284" max="1284" width="4.25" style="349" customWidth="1"/>
    <col min="1285" max="1285" width="9.375" style="349" customWidth="1"/>
    <col min="1286" max="1286" width="6.125" style="349" customWidth="1"/>
    <col min="1287" max="1287" width="8.125" style="349" customWidth="1"/>
    <col min="1288" max="1292" width="6.125" style="349" customWidth="1"/>
    <col min="1293" max="1293" width="4.25" style="349" customWidth="1"/>
    <col min="1294" max="1294" width="2.125" style="349" customWidth="1"/>
    <col min="1295" max="1536" width="9.25" style="349"/>
    <col min="1537" max="1538" width="6.125" style="349" customWidth="1"/>
    <col min="1539" max="1539" width="7.25" style="349" customWidth="1"/>
    <col min="1540" max="1540" width="4.25" style="349" customWidth="1"/>
    <col min="1541" max="1541" width="9.375" style="349" customWidth="1"/>
    <col min="1542" max="1542" width="6.125" style="349" customWidth="1"/>
    <col min="1543" max="1543" width="8.125" style="349" customWidth="1"/>
    <col min="1544" max="1548" width="6.125" style="349" customWidth="1"/>
    <col min="1549" max="1549" width="4.25" style="349" customWidth="1"/>
    <col min="1550" max="1550" width="2.125" style="349" customWidth="1"/>
    <col min="1551" max="1792" width="9.25" style="349"/>
    <col min="1793" max="1794" width="6.125" style="349" customWidth="1"/>
    <col min="1795" max="1795" width="7.25" style="349" customWidth="1"/>
    <col min="1796" max="1796" width="4.25" style="349" customWidth="1"/>
    <col min="1797" max="1797" width="9.375" style="349" customWidth="1"/>
    <col min="1798" max="1798" width="6.125" style="349" customWidth="1"/>
    <col min="1799" max="1799" width="8.125" style="349" customWidth="1"/>
    <col min="1800" max="1804" width="6.125" style="349" customWidth="1"/>
    <col min="1805" max="1805" width="4.25" style="349" customWidth="1"/>
    <col min="1806" max="1806" width="2.125" style="349" customWidth="1"/>
    <col min="1807" max="2048" width="9.25" style="349"/>
    <col min="2049" max="2050" width="6.125" style="349" customWidth="1"/>
    <col min="2051" max="2051" width="7.25" style="349" customWidth="1"/>
    <col min="2052" max="2052" width="4.25" style="349" customWidth="1"/>
    <col min="2053" max="2053" width="9.375" style="349" customWidth="1"/>
    <col min="2054" max="2054" width="6.125" style="349" customWidth="1"/>
    <col min="2055" max="2055" width="8.125" style="349" customWidth="1"/>
    <col min="2056" max="2060" width="6.125" style="349" customWidth="1"/>
    <col min="2061" max="2061" width="4.25" style="349" customWidth="1"/>
    <col min="2062" max="2062" width="2.125" style="349" customWidth="1"/>
    <col min="2063" max="2304" width="9.25" style="349"/>
    <col min="2305" max="2306" width="6.125" style="349" customWidth="1"/>
    <col min="2307" max="2307" width="7.25" style="349" customWidth="1"/>
    <col min="2308" max="2308" width="4.25" style="349" customWidth="1"/>
    <col min="2309" max="2309" width="9.375" style="349" customWidth="1"/>
    <col min="2310" max="2310" width="6.125" style="349" customWidth="1"/>
    <col min="2311" max="2311" width="8.125" style="349" customWidth="1"/>
    <col min="2312" max="2316" width="6.125" style="349" customWidth="1"/>
    <col min="2317" max="2317" width="4.25" style="349" customWidth="1"/>
    <col min="2318" max="2318" width="2.125" style="349" customWidth="1"/>
    <col min="2319" max="2560" width="9.25" style="349"/>
    <col min="2561" max="2562" width="6.125" style="349" customWidth="1"/>
    <col min="2563" max="2563" width="7.25" style="349" customWidth="1"/>
    <col min="2564" max="2564" width="4.25" style="349" customWidth="1"/>
    <col min="2565" max="2565" width="9.375" style="349" customWidth="1"/>
    <col min="2566" max="2566" width="6.125" style="349" customWidth="1"/>
    <col min="2567" max="2567" width="8.125" style="349" customWidth="1"/>
    <col min="2568" max="2572" width="6.125" style="349" customWidth="1"/>
    <col min="2573" max="2573" width="4.25" style="349" customWidth="1"/>
    <col min="2574" max="2574" width="2.125" style="349" customWidth="1"/>
    <col min="2575" max="2816" width="9.25" style="349"/>
    <col min="2817" max="2818" width="6.125" style="349" customWidth="1"/>
    <col min="2819" max="2819" width="7.25" style="349" customWidth="1"/>
    <col min="2820" max="2820" width="4.25" style="349" customWidth="1"/>
    <col min="2821" max="2821" width="9.375" style="349" customWidth="1"/>
    <col min="2822" max="2822" width="6.125" style="349" customWidth="1"/>
    <col min="2823" max="2823" width="8.125" style="349" customWidth="1"/>
    <col min="2824" max="2828" width="6.125" style="349" customWidth="1"/>
    <col min="2829" max="2829" width="4.25" style="349" customWidth="1"/>
    <col min="2830" max="2830" width="2.125" style="349" customWidth="1"/>
    <col min="2831" max="3072" width="9.25" style="349"/>
    <col min="3073" max="3074" width="6.125" style="349" customWidth="1"/>
    <col min="3075" max="3075" width="7.25" style="349" customWidth="1"/>
    <col min="3076" max="3076" width="4.25" style="349" customWidth="1"/>
    <col min="3077" max="3077" width="9.375" style="349" customWidth="1"/>
    <col min="3078" max="3078" width="6.125" style="349" customWidth="1"/>
    <col min="3079" max="3079" width="8.125" style="349" customWidth="1"/>
    <col min="3080" max="3084" width="6.125" style="349" customWidth="1"/>
    <col min="3085" max="3085" width="4.25" style="349" customWidth="1"/>
    <col min="3086" max="3086" width="2.125" style="349" customWidth="1"/>
    <col min="3087" max="3328" width="9.25" style="349"/>
    <col min="3329" max="3330" width="6.125" style="349" customWidth="1"/>
    <col min="3331" max="3331" width="7.25" style="349" customWidth="1"/>
    <col min="3332" max="3332" width="4.25" style="349" customWidth="1"/>
    <col min="3333" max="3333" width="9.375" style="349" customWidth="1"/>
    <col min="3334" max="3334" width="6.125" style="349" customWidth="1"/>
    <col min="3335" max="3335" width="8.125" style="349" customWidth="1"/>
    <col min="3336" max="3340" width="6.125" style="349" customWidth="1"/>
    <col min="3341" max="3341" width="4.25" style="349" customWidth="1"/>
    <col min="3342" max="3342" width="2.125" style="349" customWidth="1"/>
    <col min="3343" max="3584" width="9.25" style="349"/>
    <col min="3585" max="3586" width="6.125" style="349" customWidth="1"/>
    <col min="3587" max="3587" width="7.25" style="349" customWidth="1"/>
    <col min="3588" max="3588" width="4.25" style="349" customWidth="1"/>
    <col min="3589" max="3589" width="9.375" style="349" customWidth="1"/>
    <col min="3590" max="3590" width="6.125" style="349" customWidth="1"/>
    <col min="3591" max="3591" width="8.125" style="349" customWidth="1"/>
    <col min="3592" max="3596" width="6.125" style="349" customWidth="1"/>
    <col min="3597" max="3597" width="4.25" style="349" customWidth="1"/>
    <col min="3598" max="3598" width="2.125" style="349" customWidth="1"/>
    <col min="3599" max="3840" width="9.25" style="349"/>
    <col min="3841" max="3842" width="6.125" style="349" customWidth="1"/>
    <col min="3843" max="3843" width="7.25" style="349" customWidth="1"/>
    <col min="3844" max="3844" width="4.25" style="349" customWidth="1"/>
    <col min="3845" max="3845" width="9.375" style="349" customWidth="1"/>
    <col min="3846" max="3846" width="6.125" style="349" customWidth="1"/>
    <col min="3847" max="3847" width="8.125" style="349" customWidth="1"/>
    <col min="3848" max="3852" width="6.125" style="349" customWidth="1"/>
    <col min="3853" max="3853" width="4.25" style="349" customWidth="1"/>
    <col min="3854" max="3854" width="2.125" style="349" customWidth="1"/>
    <col min="3855" max="4096" width="9.25" style="349"/>
    <col min="4097" max="4098" width="6.125" style="349" customWidth="1"/>
    <col min="4099" max="4099" width="7.25" style="349" customWidth="1"/>
    <col min="4100" max="4100" width="4.25" style="349" customWidth="1"/>
    <col min="4101" max="4101" width="9.375" style="349" customWidth="1"/>
    <col min="4102" max="4102" width="6.125" style="349" customWidth="1"/>
    <col min="4103" max="4103" width="8.125" style="349" customWidth="1"/>
    <col min="4104" max="4108" width="6.125" style="349" customWidth="1"/>
    <col min="4109" max="4109" width="4.25" style="349" customWidth="1"/>
    <col min="4110" max="4110" width="2.125" style="349" customWidth="1"/>
    <col min="4111" max="4352" width="9.25" style="349"/>
    <col min="4353" max="4354" width="6.125" style="349" customWidth="1"/>
    <col min="4355" max="4355" width="7.25" style="349" customWidth="1"/>
    <col min="4356" max="4356" width="4.25" style="349" customWidth="1"/>
    <col min="4357" max="4357" width="9.375" style="349" customWidth="1"/>
    <col min="4358" max="4358" width="6.125" style="349" customWidth="1"/>
    <col min="4359" max="4359" width="8.125" style="349" customWidth="1"/>
    <col min="4360" max="4364" width="6.125" style="349" customWidth="1"/>
    <col min="4365" max="4365" width="4.25" style="349" customWidth="1"/>
    <col min="4366" max="4366" width="2.125" style="349" customWidth="1"/>
    <col min="4367" max="4608" width="9.25" style="349"/>
    <col min="4609" max="4610" width="6.125" style="349" customWidth="1"/>
    <col min="4611" max="4611" width="7.25" style="349" customWidth="1"/>
    <col min="4612" max="4612" width="4.25" style="349" customWidth="1"/>
    <col min="4613" max="4613" width="9.375" style="349" customWidth="1"/>
    <col min="4614" max="4614" width="6.125" style="349" customWidth="1"/>
    <col min="4615" max="4615" width="8.125" style="349" customWidth="1"/>
    <col min="4616" max="4620" width="6.125" style="349" customWidth="1"/>
    <col min="4621" max="4621" width="4.25" style="349" customWidth="1"/>
    <col min="4622" max="4622" width="2.125" style="349" customWidth="1"/>
    <col min="4623" max="4864" width="9.25" style="349"/>
    <col min="4865" max="4866" width="6.125" style="349" customWidth="1"/>
    <col min="4867" max="4867" width="7.25" style="349" customWidth="1"/>
    <col min="4868" max="4868" width="4.25" style="349" customWidth="1"/>
    <col min="4869" max="4869" width="9.375" style="349" customWidth="1"/>
    <col min="4870" max="4870" width="6.125" style="349" customWidth="1"/>
    <col min="4871" max="4871" width="8.125" style="349" customWidth="1"/>
    <col min="4872" max="4876" width="6.125" style="349" customWidth="1"/>
    <col min="4877" max="4877" width="4.25" style="349" customWidth="1"/>
    <col min="4878" max="4878" width="2.125" style="349" customWidth="1"/>
    <col min="4879" max="5120" width="9.25" style="349"/>
    <col min="5121" max="5122" width="6.125" style="349" customWidth="1"/>
    <col min="5123" max="5123" width="7.25" style="349" customWidth="1"/>
    <col min="5124" max="5124" width="4.25" style="349" customWidth="1"/>
    <col min="5125" max="5125" width="9.375" style="349" customWidth="1"/>
    <col min="5126" max="5126" width="6.125" style="349" customWidth="1"/>
    <col min="5127" max="5127" width="8.125" style="349" customWidth="1"/>
    <col min="5128" max="5132" width="6.125" style="349" customWidth="1"/>
    <col min="5133" max="5133" width="4.25" style="349" customWidth="1"/>
    <col min="5134" max="5134" width="2.125" style="349" customWidth="1"/>
    <col min="5135" max="5376" width="9.25" style="349"/>
    <col min="5377" max="5378" width="6.125" style="349" customWidth="1"/>
    <col min="5379" max="5379" width="7.25" style="349" customWidth="1"/>
    <col min="5380" max="5380" width="4.25" style="349" customWidth="1"/>
    <col min="5381" max="5381" width="9.375" style="349" customWidth="1"/>
    <col min="5382" max="5382" width="6.125" style="349" customWidth="1"/>
    <col min="5383" max="5383" width="8.125" style="349" customWidth="1"/>
    <col min="5384" max="5388" width="6.125" style="349" customWidth="1"/>
    <col min="5389" max="5389" width="4.25" style="349" customWidth="1"/>
    <col min="5390" max="5390" width="2.125" style="349" customWidth="1"/>
    <col min="5391" max="5632" width="9.25" style="349"/>
    <col min="5633" max="5634" width="6.125" style="349" customWidth="1"/>
    <col min="5635" max="5635" width="7.25" style="349" customWidth="1"/>
    <col min="5636" max="5636" width="4.25" style="349" customWidth="1"/>
    <col min="5637" max="5637" width="9.375" style="349" customWidth="1"/>
    <col min="5638" max="5638" width="6.125" style="349" customWidth="1"/>
    <col min="5639" max="5639" width="8.125" style="349" customWidth="1"/>
    <col min="5640" max="5644" width="6.125" style="349" customWidth="1"/>
    <col min="5645" max="5645" width="4.25" style="349" customWidth="1"/>
    <col min="5646" max="5646" width="2.125" style="349" customWidth="1"/>
    <col min="5647" max="5888" width="9.25" style="349"/>
    <col min="5889" max="5890" width="6.125" style="349" customWidth="1"/>
    <col min="5891" max="5891" width="7.25" style="349" customWidth="1"/>
    <col min="5892" max="5892" width="4.25" style="349" customWidth="1"/>
    <col min="5893" max="5893" width="9.375" style="349" customWidth="1"/>
    <col min="5894" max="5894" width="6.125" style="349" customWidth="1"/>
    <col min="5895" max="5895" width="8.125" style="349" customWidth="1"/>
    <col min="5896" max="5900" width="6.125" style="349" customWidth="1"/>
    <col min="5901" max="5901" width="4.25" style="349" customWidth="1"/>
    <col min="5902" max="5902" width="2.125" style="349" customWidth="1"/>
    <col min="5903" max="6144" width="9.25" style="349"/>
    <col min="6145" max="6146" width="6.125" style="349" customWidth="1"/>
    <col min="6147" max="6147" width="7.25" style="349" customWidth="1"/>
    <col min="6148" max="6148" width="4.25" style="349" customWidth="1"/>
    <col min="6149" max="6149" width="9.375" style="349" customWidth="1"/>
    <col min="6150" max="6150" width="6.125" style="349" customWidth="1"/>
    <col min="6151" max="6151" width="8.125" style="349" customWidth="1"/>
    <col min="6152" max="6156" width="6.125" style="349" customWidth="1"/>
    <col min="6157" max="6157" width="4.25" style="349" customWidth="1"/>
    <col min="6158" max="6158" width="2.125" style="349" customWidth="1"/>
    <col min="6159" max="6400" width="9.25" style="349"/>
    <col min="6401" max="6402" width="6.125" style="349" customWidth="1"/>
    <col min="6403" max="6403" width="7.25" style="349" customWidth="1"/>
    <col min="6404" max="6404" width="4.25" style="349" customWidth="1"/>
    <col min="6405" max="6405" width="9.375" style="349" customWidth="1"/>
    <col min="6406" max="6406" width="6.125" style="349" customWidth="1"/>
    <col min="6407" max="6407" width="8.125" style="349" customWidth="1"/>
    <col min="6408" max="6412" width="6.125" style="349" customWidth="1"/>
    <col min="6413" max="6413" width="4.25" style="349" customWidth="1"/>
    <col min="6414" max="6414" width="2.125" style="349" customWidth="1"/>
    <col min="6415" max="6656" width="9.25" style="349"/>
    <col min="6657" max="6658" width="6.125" style="349" customWidth="1"/>
    <col min="6659" max="6659" width="7.25" style="349" customWidth="1"/>
    <col min="6660" max="6660" width="4.25" style="349" customWidth="1"/>
    <col min="6661" max="6661" width="9.375" style="349" customWidth="1"/>
    <col min="6662" max="6662" width="6.125" style="349" customWidth="1"/>
    <col min="6663" max="6663" width="8.125" style="349" customWidth="1"/>
    <col min="6664" max="6668" width="6.125" style="349" customWidth="1"/>
    <col min="6669" max="6669" width="4.25" style="349" customWidth="1"/>
    <col min="6670" max="6670" width="2.125" style="349" customWidth="1"/>
    <col min="6671" max="6912" width="9.25" style="349"/>
    <col min="6913" max="6914" width="6.125" style="349" customWidth="1"/>
    <col min="6915" max="6915" width="7.25" style="349" customWidth="1"/>
    <col min="6916" max="6916" width="4.25" style="349" customWidth="1"/>
    <col min="6917" max="6917" width="9.375" style="349" customWidth="1"/>
    <col min="6918" max="6918" width="6.125" style="349" customWidth="1"/>
    <col min="6919" max="6919" width="8.125" style="349" customWidth="1"/>
    <col min="6920" max="6924" width="6.125" style="349" customWidth="1"/>
    <col min="6925" max="6925" width="4.25" style="349" customWidth="1"/>
    <col min="6926" max="6926" width="2.125" style="349" customWidth="1"/>
    <col min="6927" max="7168" width="9.25" style="349"/>
    <col min="7169" max="7170" width="6.125" style="349" customWidth="1"/>
    <col min="7171" max="7171" width="7.25" style="349" customWidth="1"/>
    <col min="7172" max="7172" width="4.25" style="349" customWidth="1"/>
    <col min="7173" max="7173" width="9.375" style="349" customWidth="1"/>
    <col min="7174" max="7174" width="6.125" style="349" customWidth="1"/>
    <col min="7175" max="7175" width="8.125" style="349" customWidth="1"/>
    <col min="7176" max="7180" width="6.125" style="349" customWidth="1"/>
    <col min="7181" max="7181" width="4.25" style="349" customWidth="1"/>
    <col min="7182" max="7182" width="2.125" style="349" customWidth="1"/>
    <col min="7183" max="7424" width="9.25" style="349"/>
    <col min="7425" max="7426" width="6.125" style="349" customWidth="1"/>
    <col min="7427" max="7427" width="7.25" style="349" customWidth="1"/>
    <col min="7428" max="7428" width="4.25" style="349" customWidth="1"/>
    <col min="7429" max="7429" width="9.375" style="349" customWidth="1"/>
    <col min="7430" max="7430" width="6.125" style="349" customWidth="1"/>
    <col min="7431" max="7431" width="8.125" style="349" customWidth="1"/>
    <col min="7432" max="7436" width="6.125" style="349" customWidth="1"/>
    <col min="7437" max="7437" width="4.25" style="349" customWidth="1"/>
    <col min="7438" max="7438" width="2.125" style="349" customWidth="1"/>
    <col min="7439" max="7680" width="9.25" style="349"/>
    <col min="7681" max="7682" width="6.125" style="349" customWidth="1"/>
    <col min="7683" max="7683" width="7.25" style="349" customWidth="1"/>
    <col min="7684" max="7684" width="4.25" style="349" customWidth="1"/>
    <col min="7685" max="7685" width="9.375" style="349" customWidth="1"/>
    <col min="7686" max="7686" width="6.125" style="349" customWidth="1"/>
    <col min="7687" max="7687" width="8.125" style="349" customWidth="1"/>
    <col min="7688" max="7692" width="6.125" style="349" customWidth="1"/>
    <col min="7693" max="7693" width="4.25" style="349" customWidth="1"/>
    <col min="7694" max="7694" width="2.125" style="349" customWidth="1"/>
    <col min="7695" max="7936" width="9.25" style="349"/>
    <col min="7937" max="7938" width="6.125" style="349" customWidth="1"/>
    <col min="7939" max="7939" width="7.25" style="349" customWidth="1"/>
    <col min="7940" max="7940" width="4.25" style="349" customWidth="1"/>
    <col min="7941" max="7941" width="9.375" style="349" customWidth="1"/>
    <col min="7942" max="7942" width="6.125" style="349" customWidth="1"/>
    <col min="7943" max="7943" width="8.125" style="349" customWidth="1"/>
    <col min="7944" max="7948" width="6.125" style="349" customWidth="1"/>
    <col min="7949" max="7949" width="4.25" style="349" customWidth="1"/>
    <col min="7950" max="7950" width="2.125" style="349" customWidth="1"/>
    <col min="7951" max="8192" width="9.25" style="349"/>
    <col min="8193" max="8194" width="6.125" style="349" customWidth="1"/>
    <col min="8195" max="8195" width="7.25" style="349" customWidth="1"/>
    <col min="8196" max="8196" width="4.25" style="349" customWidth="1"/>
    <col min="8197" max="8197" width="9.375" style="349" customWidth="1"/>
    <col min="8198" max="8198" width="6.125" style="349" customWidth="1"/>
    <col min="8199" max="8199" width="8.125" style="349" customWidth="1"/>
    <col min="8200" max="8204" width="6.125" style="349" customWidth="1"/>
    <col min="8205" max="8205" width="4.25" style="349" customWidth="1"/>
    <col min="8206" max="8206" width="2.125" style="349" customWidth="1"/>
    <col min="8207" max="8448" width="9.25" style="349"/>
    <col min="8449" max="8450" width="6.125" style="349" customWidth="1"/>
    <col min="8451" max="8451" width="7.25" style="349" customWidth="1"/>
    <col min="8452" max="8452" width="4.25" style="349" customWidth="1"/>
    <col min="8453" max="8453" width="9.375" style="349" customWidth="1"/>
    <col min="8454" max="8454" width="6.125" style="349" customWidth="1"/>
    <col min="8455" max="8455" width="8.125" style="349" customWidth="1"/>
    <col min="8456" max="8460" width="6.125" style="349" customWidth="1"/>
    <col min="8461" max="8461" width="4.25" style="349" customWidth="1"/>
    <col min="8462" max="8462" width="2.125" style="349" customWidth="1"/>
    <col min="8463" max="8704" width="9.25" style="349"/>
    <col min="8705" max="8706" width="6.125" style="349" customWidth="1"/>
    <col min="8707" max="8707" width="7.25" style="349" customWidth="1"/>
    <col min="8708" max="8708" width="4.25" style="349" customWidth="1"/>
    <col min="8709" max="8709" width="9.375" style="349" customWidth="1"/>
    <col min="8710" max="8710" width="6.125" style="349" customWidth="1"/>
    <col min="8711" max="8711" width="8.125" style="349" customWidth="1"/>
    <col min="8712" max="8716" width="6.125" style="349" customWidth="1"/>
    <col min="8717" max="8717" width="4.25" style="349" customWidth="1"/>
    <col min="8718" max="8718" width="2.125" style="349" customWidth="1"/>
    <col min="8719" max="8960" width="9.25" style="349"/>
    <col min="8961" max="8962" width="6.125" style="349" customWidth="1"/>
    <col min="8963" max="8963" width="7.25" style="349" customWidth="1"/>
    <col min="8964" max="8964" width="4.25" style="349" customWidth="1"/>
    <col min="8965" max="8965" width="9.375" style="349" customWidth="1"/>
    <col min="8966" max="8966" width="6.125" style="349" customWidth="1"/>
    <col min="8967" max="8967" width="8.125" style="349" customWidth="1"/>
    <col min="8968" max="8972" width="6.125" style="349" customWidth="1"/>
    <col min="8973" max="8973" width="4.25" style="349" customWidth="1"/>
    <col min="8974" max="8974" width="2.125" style="349" customWidth="1"/>
    <col min="8975" max="9216" width="9.25" style="349"/>
    <col min="9217" max="9218" width="6.125" style="349" customWidth="1"/>
    <col min="9219" max="9219" width="7.25" style="349" customWidth="1"/>
    <col min="9220" max="9220" width="4.25" style="349" customWidth="1"/>
    <col min="9221" max="9221" width="9.375" style="349" customWidth="1"/>
    <col min="9222" max="9222" width="6.125" style="349" customWidth="1"/>
    <col min="9223" max="9223" width="8.125" style="349" customWidth="1"/>
    <col min="9224" max="9228" width="6.125" style="349" customWidth="1"/>
    <col min="9229" max="9229" width="4.25" style="349" customWidth="1"/>
    <col min="9230" max="9230" width="2.125" style="349" customWidth="1"/>
    <col min="9231" max="9472" width="9.25" style="349"/>
    <col min="9473" max="9474" width="6.125" style="349" customWidth="1"/>
    <col min="9475" max="9475" width="7.25" style="349" customWidth="1"/>
    <col min="9476" max="9476" width="4.25" style="349" customWidth="1"/>
    <col min="9477" max="9477" width="9.375" style="349" customWidth="1"/>
    <col min="9478" max="9478" width="6.125" style="349" customWidth="1"/>
    <col min="9479" max="9479" width="8.125" style="349" customWidth="1"/>
    <col min="9480" max="9484" width="6.125" style="349" customWidth="1"/>
    <col min="9485" max="9485" width="4.25" style="349" customWidth="1"/>
    <col min="9486" max="9486" width="2.125" style="349" customWidth="1"/>
    <col min="9487" max="9728" width="9.25" style="349"/>
    <col min="9729" max="9730" width="6.125" style="349" customWidth="1"/>
    <col min="9731" max="9731" width="7.25" style="349" customWidth="1"/>
    <col min="9732" max="9732" width="4.25" style="349" customWidth="1"/>
    <col min="9733" max="9733" width="9.375" style="349" customWidth="1"/>
    <col min="9734" max="9734" width="6.125" style="349" customWidth="1"/>
    <col min="9735" max="9735" width="8.125" style="349" customWidth="1"/>
    <col min="9736" max="9740" width="6.125" style="349" customWidth="1"/>
    <col min="9741" max="9741" width="4.25" style="349" customWidth="1"/>
    <col min="9742" max="9742" width="2.125" style="349" customWidth="1"/>
    <col min="9743" max="9984" width="9.25" style="349"/>
    <col min="9985" max="9986" width="6.125" style="349" customWidth="1"/>
    <col min="9987" max="9987" width="7.25" style="349" customWidth="1"/>
    <col min="9988" max="9988" width="4.25" style="349" customWidth="1"/>
    <col min="9989" max="9989" width="9.375" style="349" customWidth="1"/>
    <col min="9990" max="9990" width="6.125" style="349" customWidth="1"/>
    <col min="9991" max="9991" width="8.125" style="349" customWidth="1"/>
    <col min="9992" max="9996" width="6.125" style="349" customWidth="1"/>
    <col min="9997" max="9997" width="4.25" style="349" customWidth="1"/>
    <col min="9998" max="9998" width="2.125" style="349" customWidth="1"/>
    <col min="9999" max="10240" width="9.25" style="349"/>
    <col min="10241" max="10242" width="6.125" style="349" customWidth="1"/>
    <col min="10243" max="10243" width="7.25" style="349" customWidth="1"/>
    <col min="10244" max="10244" width="4.25" style="349" customWidth="1"/>
    <col min="10245" max="10245" width="9.375" style="349" customWidth="1"/>
    <col min="10246" max="10246" width="6.125" style="349" customWidth="1"/>
    <col min="10247" max="10247" width="8.125" style="349" customWidth="1"/>
    <col min="10248" max="10252" width="6.125" style="349" customWidth="1"/>
    <col min="10253" max="10253" width="4.25" style="349" customWidth="1"/>
    <col min="10254" max="10254" width="2.125" style="349" customWidth="1"/>
    <col min="10255" max="10496" width="9.25" style="349"/>
    <col min="10497" max="10498" width="6.125" style="349" customWidth="1"/>
    <col min="10499" max="10499" width="7.25" style="349" customWidth="1"/>
    <col min="10500" max="10500" width="4.25" style="349" customWidth="1"/>
    <col min="10501" max="10501" width="9.375" style="349" customWidth="1"/>
    <col min="10502" max="10502" width="6.125" style="349" customWidth="1"/>
    <col min="10503" max="10503" width="8.125" style="349" customWidth="1"/>
    <col min="10504" max="10508" width="6.125" style="349" customWidth="1"/>
    <col min="10509" max="10509" width="4.25" style="349" customWidth="1"/>
    <col min="10510" max="10510" width="2.125" style="349" customWidth="1"/>
    <col min="10511" max="10752" width="9.25" style="349"/>
    <col min="10753" max="10754" width="6.125" style="349" customWidth="1"/>
    <col min="10755" max="10755" width="7.25" style="349" customWidth="1"/>
    <col min="10756" max="10756" width="4.25" style="349" customWidth="1"/>
    <col min="10757" max="10757" width="9.375" style="349" customWidth="1"/>
    <col min="10758" max="10758" width="6.125" style="349" customWidth="1"/>
    <col min="10759" max="10759" width="8.125" style="349" customWidth="1"/>
    <col min="10760" max="10764" width="6.125" style="349" customWidth="1"/>
    <col min="10765" max="10765" width="4.25" style="349" customWidth="1"/>
    <col min="10766" max="10766" width="2.125" style="349" customWidth="1"/>
    <col min="10767" max="11008" width="9.25" style="349"/>
    <col min="11009" max="11010" width="6.125" style="349" customWidth="1"/>
    <col min="11011" max="11011" width="7.25" style="349" customWidth="1"/>
    <col min="11012" max="11012" width="4.25" style="349" customWidth="1"/>
    <col min="11013" max="11013" width="9.375" style="349" customWidth="1"/>
    <col min="11014" max="11014" width="6.125" style="349" customWidth="1"/>
    <col min="11015" max="11015" width="8.125" style="349" customWidth="1"/>
    <col min="11016" max="11020" width="6.125" style="349" customWidth="1"/>
    <col min="11021" max="11021" width="4.25" style="349" customWidth="1"/>
    <col min="11022" max="11022" width="2.125" style="349" customWidth="1"/>
    <col min="11023" max="11264" width="9.25" style="349"/>
    <col min="11265" max="11266" width="6.125" style="349" customWidth="1"/>
    <col min="11267" max="11267" width="7.25" style="349" customWidth="1"/>
    <col min="11268" max="11268" width="4.25" style="349" customWidth="1"/>
    <col min="11269" max="11269" width="9.375" style="349" customWidth="1"/>
    <col min="11270" max="11270" width="6.125" style="349" customWidth="1"/>
    <col min="11271" max="11271" width="8.125" style="349" customWidth="1"/>
    <col min="11272" max="11276" width="6.125" style="349" customWidth="1"/>
    <col min="11277" max="11277" width="4.25" style="349" customWidth="1"/>
    <col min="11278" max="11278" width="2.125" style="349" customWidth="1"/>
    <col min="11279" max="11520" width="9.25" style="349"/>
    <col min="11521" max="11522" width="6.125" style="349" customWidth="1"/>
    <col min="11523" max="11523" width="7.25" style="349" customWidth="1"/>
    <col min="11524" max="11524" width="4.25" style="349" customWidth="1"/>
    <col min="11525" max="11525" width="9.375" style="349" customWidth="1"/>
    <col min="11526" max="11526" width="6.125" style="349" customWidth="1"/>
    <col min="11527" max="11527" width="8.125" style="349" customWidth="1"/>
    <col min="11528" max="11532" width="6.125" style="349" customWidth="1"/>
    <col min="11533" max="11533" width="4.25" style="349" customWidth="1"/>
    <col min="11534" max="11534" width="2.125" style="349" customWidth="1"/>
    <col min="11535" max="11776" width="9.25" style="349"/>
    <col min="11777" max="11778" width="6.125" style="349" customWidth="1"/>
    <col min="11779" max="11779" width="7.25" style="349" customWidth="1"/>
    <col min="11780" max="11780" width="4.25" style="349" customWidth="1"/>
    <col min="11781" max="11781" width="9.375" style="349" customWidth="1"/>
    <col min="11782" max="11782" width="6.125" style="349" customWidth="1"/>
    <col min="11783" max="11783" width="8.125" style="349" customWidth="1"/>
    <col min="11784" max="11788" width="6.125" style="349" customWidth="1"/>
    <col min="11789" max="11789" width="4.25" style="349" customWidth="1"/>
    <col min="11790" max="11790" width="2.125" style="349" customWidth="1"/>
    <col min="11791" max="12032" width="9.25" style="349"/>
    <col min="12033" max="12034" width="6.125" style="349" customWidth="1"/>
    <col min="12035" max="12035" width="7.25" style="349" customWidth="1"/>
    <col min="12036" max="12036" width="4.25" style="349" customWidth="1"/>
    <col min="12037" max="12037" width="9.375" style="349" customWidth="1"/>
    <col min="12038" max="12038" width="6.125" style="349" customWidth="1"/>
    <col min="12039" max="12039" width="8.125" style="349" customWidth="1"/>
    <col min="12040" max="12044" width="6.125" style="349" customWidth="1"/>
    <col min="12045" max="12045" width="4.25" style="349" customWidth="1"/>
    <col min="12046" max="12046" width="2.125" style="349" customWidth="1"/>
    <col min="12047" max="12288" width="9.25" style="349"/>
    <col min="12289" max="12290" width="6.125" style="349" customWidth="1"/>
    <col min="12291" max="12291" width="7.25" style="349" customWidth="1"/>
    <col min="12292" max="12292" width="4.25" style="349" customWidth="1"/>
    <col min="12293" max="12293" width="9.375" style="349" customWidth="1"/>
    <col min="12294" max="12294" width="6.125" style="349" customWidth="1"/>
    <col min="12295" max="12295" width="8.125" style="349" customWidth="1"/>
    <col min="12296" max="12300" width="6.125" style="349" customWidth="1"/>
    <col min="12301" max="12301" width="4.25" style="349" customWidth="1"/>
    <col min="12302" max="12302" width="2.125" style="349" customWidth="1"/>
    <col min="12303" max="12544" width="9.25" style="349"/>
    <col min="12545" max="12546" width="6.125" style="349" customWidth="1"/>
    <col min="12547" max="12547" width="7.25" style="349" customWidth="1"/>
    <col min="12548" max="12548" width="4.25" style="349" customWidth="1"/>
    <col min="12549" max="12549" width="9.375" style="349" customWidth="1"/>
    <col min="12550" max="12550" width="6.125" style="349" customWidth="1"/>
    <col min="12551" max="12551" width="8.125" style="349" customWidth="1"/>
    <col min="12552" max="12556" width="6.125" style="349" customWidth="1"/>
    <col min="12557" max="12557" width="4.25" style="349" customWidth="1"/>
    <col min="12558" max="12558" width="2.125" style="349" customWidth="1"/>
    <col min="12559" max="12800" width="9.25" style="349"/>
    <col min="12801" max="12802" width="6.125" style="349" customWidth="1"/>
    <col min="12803" max="12803" width="7.25" style="349" customWidth="1"/>
    <col min="12804" max="12804" width="4.25" style="349" customWidth="1"/>
    <col min="12805" max="12805" width="9.375" style="349" customWidth="1"/>
    <col min="12806" max="12806" width="6.125" style="349" customWidth="1"/>
    <col min="12807" max="12807" width="8.125" style="349" customWidth="1"/>
    <col min="12808" max="12812" width="6.125" style="349" customWidth="1"/>
    <col min="12813" max="12813" width="4.25" style="349" customWidth="1"/>
    <col min="12814" max="12814" width="2.125" style="349" customWidth="1"/>
    <col min="12815" max="13056" width="9.25" style="349"/>
    <col min="13057" max="13058" width="6.125" style="349" customWidth="1"/>
    <col min="13059" max="13059" width="7.25" style="349" customWidth="1"/>
    <col min="13060" max="13060" width="4.25" style="349" customWidth="1"/>
    <col min="13061" max="13061" width="9.375" style="349" customWidth="1"/>
    <col min="13062" max="13062" width="6.125" style="349" customWidth="1"/>
    <col min="13063" max="13063" width="8.125" style="349" customWidth="1"/>
    <col min="13064" max="13068" width="6.125" style="349" customWidth="1"/>
    <col min="13069" max="13069" width="4.25" style="349" customWidth="1"/>
    <col min="13070" max="13070" width="2.125" style="349" customWidth="1"/>
    <col min="13071" max="13312" width="9.25" style="349"/>
    <col min="13313" max="13314" width="6.125" style="349" customWidth="1"/>
    <col min="13315" max="13315" width="7.25" style="349" customWidth="1"/>
    <col min="13316" max="13316" width="4.25" style="349" customWidth="1"/>
    <col min="13317" max="13317" width="9.375" style="349" customWidth="1"/>
    <col min="13318" max="13318" width="6.125" style="349" customWidth="1"/>
    <col min="13319" max="13319" width="8.125" style="349" customWidth="1"/>
    <col min="13320" max="13324" width="6.125" style="349" customWidth="1"/>
    <col min="13325" max="13325" width="4.25" style="349" customWidth="1"/>
    <col min="13326" max="13326" width="2.125" style="349" customWidth="1"/>
    <col min="13327" max="13568" width="9.25" style="349"/>
    <col min="13569" max="13570" width="6.125" style="349" customWidth="1"/>
    <col min="13571" max="13571" width="7.25" style="349" customWidth="1"/>
    <col min="13572" max="13572" width="4.25" style="349" customWidth="1"/>
    <col min="13573" max="13573" width="9.375" style="349" customWidth="1"/>
    <col min="13574" max="13574" width="6.125" style="349" customWidth="1"/>
    <col min="13575" max="13575" width="8.125" style="349" customWidth="1"/>
    <col min="13576" max="13580" width="6.125" style="349" customWidth="1"/>
    <col min="13581" max="13581" width="4.25" style="349" customWidth="1"/>
    <col min="13582" max="13582" width="2.125" style="349" customWidth="1"/>
    <col min="13583" max="13824" width="9.25" style="349"/>
    <col min="13825" max="13826" width="6.125" style="349" customWidth="1"/>
    <col min="13827" max="13827" width="7.25" style="349" customWidth="1"/>
    <col min="13828" max="13828" width="4.25" style="349" customWidth="1"/>
    <col min="13829" max="13829" width="9.375" style="349" customWidth="1"/>
    <col min="13830" max="13830" width="6.125" style="349" customWidth="1"/>
    <col min="13831" max="13831" width="8.125" style="349" customWidth="1"/>
    <col min="13832" max="13836" width="6.125" style="349" customWidth="1"/>
    <col min="13837" max="13837" width="4.25" style="349" customWidth="1"/>
    <col min="13838" max="13838" width="2.125" style="349" customWidth="1"/>
    <col min="13839" max="14080" width="9.25" style="349"/>
    <col min="14081" max="14082" width="6.125" style="349" customWidth="1"/>
    <col min="14083" max="14083" width="7.25" style="349" customWidth="1"/>
    <col min="14084" max="14084" width="4.25" style="349" customWidth="1"/>
    <col min="14085" max="14085" width="9.375" style="349" customWidth="1"/>
    <col min="14086" max="14086" width="6.125" style="349" customWidth="1"/>
    <col min="14087" max="14087" width="8.125" style="349" customWidth="1"/>
    <col min="14088" max="14092" width="6.125" style="349" customWidth="1"/>
    <col min="14093" max="14093" width="4.25" style="349" customWidth="1"/>
    <col min="14094" max="14094" width="2.125" style="349" customWidth="1"/>
    <col min="14095" max="14336" width="9.25" style="349"/>
    <col min="14337" max="14338" width="6.125" style="349" customWidth="1"/>
    <col min="14339" max="14339" width="7.25" style="349" customWidth="1"/>
    <col min="14340" max="14340" width="4.25" style="349" customWidth="1"/>
    <col min="14341" max="14341" width="9.375" style="349" customWidth="1"/>
    <col min="14342" max="14342" width="6.125" style="349" customWidth="1"/>
    <col min="14343" max="14343" width="8.125" style="349" customWidth="1"/>
    <col min="14344" max="14348" width="6.125" style="349" customWidth="1"/>
    <col min="14349" max="14349" width="4.25" style="349" customWidth="1"/>
    <col min="14350" max="14350" width="2.125" style="349" customWidth="1"/>
    <col min="14351" max="14592" width="9.25" style="349"/>
    <col min="14593" max="14594" width="6.125" style="349" customWidth="1"/>
    <col min="14595" max="14595" width="7.25" style="349" customWidth="1"/>
    <col min="14596" max="14596" width="4.25" style="349" customWidth="1"/>
    <col min="14597" max="14597" width="9.375" style="349" customWidth="1"/>
    <col min="14598" max="14598" width="6.125" style="349" customWidth="1"/>
    <col min="14599" max="14599" width="8.125" style="349" customWidth="1"/>
    <col min="14600" max="14604" width="6.125" style="349" customWidth="1"/>
    <col min="14605" max="14605" width="4.25" style="349" customWidth="1"/>
    <col min="14606" max="14606" width="2.125" style="349" customWidth="1"/>
    <col min="14607" max="14848" width="9.25" style="349"/>
    <col min="14849" max="14850" width="6.125" style="349" customWidth="1"/>
    <col min="14851" max="14851" width="7.25" style="349" customWidth="1"/>
    <col min="14852" max="14852" width="4.25" style="349" customWidth="1"/>
    <col min="14853" max="14853" width="9.375" style="349" customWidth="1"/>
    <col min="14854" max="14854" width="6.125" style="349" customWidth="1"/>
    <col min="14855" max="14855" width="8.125" style="349" customWidth="1"/>
    <col min="14856" max="14860" width="6.125" style="349" customWidth="1"/>
    <col min="14861" max="14861" width="4.25" style="349" customWidth="1"/>
    <col min="14862" max="14862" width="2.125" style="349" customWidth="1"/>
    <col min="14863" max="15104" width="9.25" style="349"/>
    <col min="15105" max="15106" width="6.125" style="349" customWidth="1"/>
    <col min="15107" max="15107" width="7.25" style="349" customWidth="1"/>
    <col min="15108" max="15108" width="4.25" style="349" customWidth="1"/>
    <col min="15109" max="15109" width="9.375" style="349" customWidth="1"/>
    <col min="15110" max="15110" width="6.125" style="349" customWidth="1"/>
    <col min="15111" max="15111" width="8.125" style="349" customWidth="1"/>
    <col min="15112" max="15116" width="6.125" style="349" customWidth="1"/>
    <col min="15117" max="15117" width="4.25" style="349" customWidth="1"/>
    <col min="15118" max="15118" width="2.125" style="349" customWidth="1"/>
    <col min="15119" max="15360" width="9.25" style="349"/>
    <col min="15361" max="15362" width="6.125" style="349" customWidth="1"/>
    <col min="15363" max="15363" width="7.25" style="349" customWidth="1"/>
    <col min="15364" max="15364" width="4.25" style="349" customWidth="1"/>
    <col min="15365" max="15365" width="9.375" style="349" customWidth="1"/>
    <col min="15366" max="15366" width="6.125" style="349" customWidth="1"/>
    <col min="15367" max="15367" width="8.125" style="349" customWidth="1"/>
    <col min="15368" max="15372" width="6.125" style="349" customWidth="1"/>
    <col min="15373" max="15373" width="4.25" style="349" customWidth="1"/>
    <col min="15374" max="15374" width="2.125" style="349" customWidth="1"/>
    <col min="15375" max="15616" width="9.25" style="349"/>
    <col min="15617" max="15618" width="6.125" style="349" customWidth="1"/>
    <col min="15619" max="15619" width="7.25" style="349" customWidth="1"/>
    <col min="15620" max="15620" width="4.25" style="349" customWidth="1"/>
    <col min="15621" max="15621" width="9.375" style="349" customWidth="1"/>
    <col min="15622" max="15622" width="6.125" style="349" customWidth="1"/>
    <col min="15623" max="15623" width="8.125" style="349" customWidth="1"/>
    <col min="15624" max="15628" width="6.125" style="349" customWidth="1"/>
    <col min="15629" max="15629" width="4.25" style="349" customWidth="1"/>
    <col min="15630" max="15630" width="2.125" style="349" customWidth="1"/>
    <col min="15631" max="15872" width="9.25" style="349"/>
    <col min="15873" max="15874" width="6.125" style="349" customWidth="1"/>
    <col min="15875" max="15875" width="7.25" style="349" customWidth="1"/>
    <col min="15876" max="15876" width="4.25" style="349" customWidth="1"/>
    <col min="15877" max="15877" width="9.375" style="349" customWidth="1"/>
    <col min="15878" max="15878" width="6.125" style="349" customWidth="1"/>
    <col min="15879" max="15879" width="8.125" style="349" customWidth="1"/>
    <col min="15880" max="15884" width="6.125" style="349" customWidth="1"/>
    <col min="15885" max="15885" width="4.25" style="349" customWidth="1"/>
    <col min="15886" max="15886" width="2.125" style="349" customWidth="1"/>
    <col min="15887" max="16128" width="9.25" style="349"/>
    <col min="16129" max="16130" width="6.125" style="349" customWidth="1"/>
    <col min="16131" max="16131" width="7.25" style="349" customWidth="1"/>
    <col min="16132" max="16132" width="4.25" style="349" customWidth="1"/>
    <col min="16133" max="16133" width="9.375" style="349" customWidth="1"/>
    <col min="16134" max="16134" width="6.125" style="349" customWidth="1"/>
    <col min="16135" max="16135" width="8.125" style="349" customWidth="1"/>
    <col min="16136" max="16140" width="6.125" style="349" customWidth="1"/>
    <col min="16141" max="16141" width="4.25" style="349" customWidth="1"/>
    <col min="16142" max="16142" width="2.125" style="349" customWidth="1"/>
    <col min="16143" max="16384" width="9.25" style="349"/>
  </cols>
  <sheetData>
    <row r="1" spans="1:12" ht="9" customHeight="1">
      <c r="A1" s="517" t="s">
        <v>1088</v>
      </c>
      <c r="B1" s="517"/>
      <c r="C1" s="517"/>
      <c r="D1" s="517"/>
      <c r="E1" s="517"/>
      <c r="F1" s="517"/>
      <c r="G1" s="517"/>
      <c r="H1" s="517"/>
      <c r="I1" s="517"/>
      <c r="J1" s="348"/>
      <c r="K1" s="518" t="s">
        <v>873</v>
      </c>
      <c r="L1" s="518"/>
    </row>
    <row r="2" spans="1:12" ht="14.1" customHeight="1">
      <c r="A2" s="519"/>
      <c r="B2" s="520"/>
      <c r="C2" s="520"/>
      <c r="D2" s="520"/>
      <c r="E2" s="520"/>
      <c r="F2" s="520"/>
      <c r="G2" s="520"/>
      <c r="H2" s="520"/>
      <c r="I2" s="520"/>
      <c r="J2" s="520"/>
      <c r="K2" s="520"/>
      <c r="L2" s="520"/>
    </row>
    <row r="3" spans="1:12" s="350" customFormat="1" ht="43.15" customHeight="1">
      <c r="A3" s="521" t="s">
        <v>987</v>
      </c>
      <c r="B3" s="521"/>
      <c r="C3" s="521"/>
      <c r="D3" s="521"/>
      <c r="E3" s="521"/>
      <c r="F3" s="521"/>
      <c r="G3" s="521"/>
      <c r="H3" s="521"/>
      <c r="I3" s="516" t="s">
        <v>973</v>
      </c>
      <c r="J3" s="516"/>
      <c r="K3" s="516"/>
      <c r="L3" s="516"/>
    </row>
    <row r="4" spans="1:12" s="350" customFormat="1" ht="13.15" customHeight="1">
      <c r="A4" s="351"/>
      <c r="B4" s="352"/>
      <c r="C4" s="352"/>
      <c r="D4" s="352"/>
      <c r="E4" s="352"/>
      <c r="F4" s="352"/>
      <c r="G4" s="352"/>
      <c r="H4" s="352"/>
      <c r="I4" s="352"/>
      <c r="J4" s="352"/>
      <c r="K4" s="352"/>
      <c r="L4" s="352"/>
    </row>
    <row r="5" spans="1:12" ht="16.5" customHeight="1">
      <c r="A5" s="515" t="s">
        <v>874</v>
      </c>
      <c r="B5" s="515"/>
      <c r="C5" s="515"/>
      <c r="D5" s="515"/>
      <c r="E5" s="515"/>
      <c r="F5" s="515"/>
      <c r="G5" s="515"/>
      <c r="H5" s="515"/>
      <c r="I5" s="515"/>
      <c r="J5" s="515"/>
      <c r="K5" s="515"/>
      <c r="L5" s="515"/>
    </row>
    <row r="6" spans="1:12" s="350" customFormat="1" ht="35.1" customHeight="1">
      <c r="A6" s="525" t="s">
        <v>958</v>
      </c>
      <c r="B6" s="525"/>
      <c r="C6" s="525"/>
      <c r="D6" s="525"/>
      <c r="E6" s="525"/>
      <c r="F6" s="525"/>
      <c r="G6" s="525"/>
      <c r="H6" s="525"/>
      <c r="I6" s="525"/>
      <c r="J6" s="525"/>
      <c r="K6" s="525"/>
      <c r="L6" s="525"/>
    </row>
    <row r="7" spans="1:12" s="350" customFormat="1" ht="8.4499999999999993" customHeight="1">
      <c r="A7" s="525"/>
      <c r="B7" s="525"/>
      <c r="C7" s="525"/>
      <c r="D7" s="525"/>
      <c r="E7" s="525"/>
      <c r="F7" s="525"/>
      <c r="G7" s="525"/>
      <c r="H7" s="525"/>
      <c r="I7" s="525"/>
      <c r="J7" s="525"/>
      <c r="K7" s="525"/>
      <c r="L7" s="525"/>
    </row>
    <row r="8" spans="1:12" ht="16.5" customHeight="1">
      <c r="A8" s="515" t="s">
        <v>875</v>
      </c>
      <c r="B8" s="515"/>
      <c r="C8" s="515"/>
      <c r="D8" s="515"/>
      <c r="E8" s="515"/>
      <c r="F8" s="515"/>
      <c r="G8" s="515"/>
      <c r="H8" s="515"/>
      <c r="I8" s="515"/>
      <c r="J8" s="515"/>
      <c r="K8" s="515"/>
      <c r="L8" s="515"/>
    </row>
    <row r="9" spans="1:12" ht="24.75" customHeight="1">
      <c r="A9" s="526" t="s">
        <v>960</v>
      </c>
      <c r="B9" s="526"/>
      <c r="C9" s="526"/>
      <c r="D9" s="526"/>
      <c r="E9" s="526"/>
      <c r="F9" s="526"/>
      <c r="G9" s="526"/>
      <c r="H9" s="526"/>
      <c r="I9" s="526"/>
      <c r="J9" s="526"/>
      <c r="K9" s="526"/>
      <c r="L9" s="526"/>
    </row>
    <row r="10" spans="1:12" ht="51" customHeight="1">
      <c r="A10" s="526" t="s">
        <v>1084</v>
      </c>
      <c r="B10" s="526"/>
      <c r="C10" s="526"/>
      <c r="D10" s="526"/>
      <c r="E10" s="526"/>
      <c r="F10" s="526"/>
      <c r="G10" s="526"/>
      <c r="H10" s="526"/>
      <c r="I10" s="526"/>
      <c r="J10" s="526"/>
      <c r="K10" s="526"/>
      <c r="L10" s="526"/>
    </row>
    <row r="11" spans="1:12" s="350" customFormat="1" ht="17.100000000000001" customHeight="1">
      <c r="A11" s="527" t="s">
        <v>877</v>
      </c>
      <c r="B11" s="528"/>
      <c r="C11" s="528"/>
      <c r="D11" s="528"/>
      <c r="E11" s="528"/>
      <c r="F11" s="528"/>
      <c r="G11" s="528"/>
      <c r="H11" s="528"/>
      <c r="I11" s="528"/>
      <c r="J11" s="529"/>
      <c r="K11" s="530"/>
      <c r="L11" s="530"/>
    </row>
    <row r="12" spans="1:12" s="350" customFormat="1" ht="24" customHeight="1">
      <c r="A12" s="523" t="s">
        <v>876</v>
      </c>
      <c r="B12" s="523"/>
      <c r="C12" s="523"/>
      <c r="D12" s="523"/>
      <c r="E12" s="523"/>
      <c r="F12" s="523"/>
      <c r="G12" s="523"/>
      <c r="H12" s="523"/>
      <c r="I12" s="523"/>
      <c r="J12" s="523"/>
      <c r="K12" s="523"/>
      <c r="L12" s="523"/>
    </row>
    <row r="13" spans="1:12" ht="16.5" customHeight="1">
      <c r="A13" s="515" t="s">
        <v>878</v>
      </c>
      <c r="B13" s="522"/>
      <c r="C13" s="522"/>
      <c r="D13" s="522"/>
      <c r="E13" s="522"/>
      <c r="F13" s="522"/>
      <c r="G13" s="522"/>
      <c r="H13" s="522"/>
      <c r="I13" s="522"/>
      <c r="J13" s="522"/>
      <c r="K13" s="522"/>
      <c r="L13" s="522"/>
    </row>
    <row r="14" spans="1:12" s="350" customFormat="1" ht="17.100000000000001" customHeight="1">
      <c r="A14" s="523" t="s">
        <v>962</v>
      </c>
      <c r="B14" s="523"/>
      <c r="C14" s="523"/>
      <c r="D14" s="523"/>
      <c r="E14" s="523"/>
      <c r="F14" s="523"/>
      <c r="G14" s="523"/>
      <c r="H14" s="523"/>
      <c r="I14" s="523"/>
      <c r="J14" s="523"/>
      <c r="K14" s="523"/>
      <c r="L14" s="523"/>
    </row>
    <row r="15" spans="1:12" s="350" customFormat="1" ht="19.149999999999999" customHeight="1">
      <c r="A15" s="523"/>
      <c r="B15" s="523"/>
      <c r="C15" s="523"/>
      <c r="D15" s="523"/>
      <c r="E15" s="523"/>
      <c r="F15" s="523"/>
      <c r="G15" s="523"/>
      <c r="H15" s="523"/>
      <c r="I15" s="523"/>
      <c r="J15" s="523"/>
      <c r="K15" s="523"/>
      <c r="L15" s="523"/>
    </row>
    <row r="16" spans="1:12" s="350" customFormat="1" ht="16.5" customHeight="1">
      <c r="A16" s="515" t="s">
        <v>811</v>
      </c>
      <c r="B16" s="522"/>
      <c r="C16" s="522"/>
      <c r="D16" s="522"/>
      <c r="E16" s="522"/>
      <c r="F16" s="522"/>
      <c r="G16" s="522"/>
      <c r="H16" s="522"/>
      <c r="I16" s="522"/>
      <c r="J16" s="522"/>
      <c r="K16" s="522"/>
      <c r="L16" s="522"/>
    </row>
    <row r="17" spans="1:12" s="350" customFormat="1" ht="22.15" customHeight="1">
      <c r="A17" s="353"/>
      <c r="B17" s="353"/>
      <c r="C17" s="353"/>
      <c r="D17" s="354" t="s">
        <v>812</v>
      </c>
      <c r="E17" s="534" t="s">
        <v>879</v>
      </c>
      <c r="F17" s="534"/>
      <c r="G17" s="534"/>
      <c r="H17" s="534"/>
      <c r="I17" s="534"/>
      <c r="J17" s="534"/>
      <c r="K17" s="355"/>
      <c r="L17" s="355"/>
    </row>
    <row r="18" spans="1:12" s="350" customFormat="1" ht="36" customHeight="1">
      <c r="A18" s="534" t="s">
        <v>823</v>
      </c>
      <c r="B18" s="534"/>
      <c r="C18" s="534"/>
      <c r="D18" s="460">
        <v>250</v>
      </c>
      <c r="E18" s="583"/>
      <c r="F18" s="583"/>
      <c r="G18" s="583"/>
      <c r="H18" s="583"/>
      <c r="I18" s="357"/>
      <c r="J18" s="355"/>
      <c r="K18" s="355"/>
      <c r="L18" s="355"/>
    </row>
    <row r="19" spans="1:12" s="350" customFormat="1" ht="17.100000000000001" customHeight="1">
      <c r="A19" s="525" t="s">
        <v>1090</v>
      </c>
      <c r="B19" s="536"/>
      <c r="C19" s="536"/>
      <c r="D19" s="536"/>
      <c r="E19" s="525" t="s">
        <v>880</v>
      </c>
      <c r="F19" s="581"/>
      <c r="G19" s="581"/>
      <c r="H19" s="581"/>
      <c r="I19" s="581"/>
      <c r="J19" s="355"/>
      <c r="K19" s="355"/>
      <c r="L19" s="355"/>
    </row>
    <row r="20" spans="1:12" s="356" customFormat="1" ht="45.75" customHeight="1">
      <c r="A20" s="536"/>
      <c r="B20" s="536"/>
      <c r="C20" s="536"/>
      <c r="D20" s="536"/>
      <c r="E20" s="581"/>
      <c r="F20" s="581"/>
      <c r="G20" s="581"/>
      <c r="H20" s="581"/>
      <c r="I20" s="581"/>
      <c r="J20" s="355"/>
      <c r="K20" s="355"/>
      <c r="L20" s="355"/>
    </row>
    <row r="21" spans="1:12" s="356" customFormat="1" ht="39.75" customHeight="1">
      <c r="A21" s="534" t="s">
        <v>824</v>
      </c>
      <c r="B21" s="534"/>
      <c r="C21" s="534"/>
      <c r="D21" s="460">
        <v>200</v>
      </c>
      <c r="E21" s="582" t="s">
        <v>881</v>
      </c>
      <c r="F21" s="582"/>
      <c r="G21" s="582"/>
      <c r="H21" s="582"/>
      <c r="I21" s="582"/>
      <c r="J21" s="355"/>
      <c r="K21" s="355"/>
      <c r="L21" s="355"/>
    </row>
    <row r="22" spans="1:12" ht="17.100000000000001" customHeight="1">
      <c r="A22" s="540"/>
      <c r="B22" s="541"/>
      <c r="C22" s="541"/>
      <c r="D22" s="541"/>
      <c r="E22" s="358"/>
      <c r="F22" s="358"/>
      <c r="G22" s="358"/>
      <c r="H22" s="358"/>
      <c r="I22" s="358"/>
      <c r="J22" s="355"/>
      <c r="K22" s="355"/>
      <c r="L22" s="355"/>
    </row>
    <row r="23" spans="1:12" ht="17.100000000000001" customHeight="1">
      <c r="A23" s="541"/>
      <c r="B23" s="541"/>
      <c r="C23" s="541"/>
      <c r="D23" s="541"/>
      <c r="E23" s="358"/>
      <c r="F23" s="358"/>
      <c r="G23" s="358"/>
      <c r="H23" s="358"/>
      <c r="I23" s="358"/>
      <c r="J23" s="355"/>
      <c r="K23" s="355"/>
      <c r="L23" s="355"/>
    </row>
    <row r="24" spans="1:12" s="350" customFormat="1" ht="34.5" customHeight="1">
      <c r="A24" s="542" t="s">
        <v>964</v>
      </c>
      <c r="B24" s="543"/>
      <c r="C24" s="543"/>
      <c r="D24" s="543"/>
      <c r="E24" s="543"/>
      <c r="F24" s="543"/>
      <c r="G24" s="543"/>
      <c r="H24" s="543"/>
      <c r="I24" s="543"/>
      <c r="J24" s="543"/>
      <c r="K24" s="543"/>
      <c r="L24" s="543"/>
    </row>
    <row r="25" spans="1:12" s="350" customFormat="1" ht="17.100000000000001" customHeight="1">
      <c r="A25" s="515" t="s">
        <v>882</v>
      </c>
      <c r="B25" s="522"/>
      <c r="C25" s="522"/>
      <c r="D25" s="522"/>
      <c r="E25" s="522"/>
      <c r="F25" s="522"/>
      <c r="G25" s="522"/>
      <c r="H25" s="522"/>
      <c r="I25" s="522"/>
      <c r="J25" s="522"/>
      <c r="K25" s="522"/>
      <c r="L25" s="522"/>
    </row>
    <row r="26" spans="1:12" s="350" customFormat="1" ht="23.25" customHeight="1">
      <c r="A26" s="359"/>
      <c r="B26" s="359"/>
      <c r="C26" s="359"/>
      <c r="D26" s="531" t="s">
        <v>813</v>
      </c>
      <c r="E26" s="532"/>
      <c r="F26" s="531" t="s">
        <v>814</v>
      </c>
      <c r="G26" s="533"/>
      <c r="H26" s="527" t="s">
        <v>884</v>
      </c>
      <c r="I26" s="527"/>
      <c r="J26" s="527"/>
      <c r="K26" s="359"/>
      <c r="L26" s="359"/>
    </row>
    <row r="27" spans="1:12" ht="22.5" customHeight="1">
      <c r="A27" s="525" t="s">
        <v>883</v>
      </c>
      <c r="B27" s="544"/>
      <c r="C27" s="544"/>
      <c r="D27" s="545" t="s">
        <v>828</v>
      </c>
      <c r="E27" s="546"/>
      <c r="F27" s="545" t="s">
        <v>829</v>
      </c>
      <c r="G27" s="546"/>
      <c r="H27" s="525" t="s">
        <v>965</v>
      </c>
      <c r="I27" s="544"/>
      <c r="J27" s="544"/>
      <c r="K27" s="544"/>
      <c r="L27" s="544"/>
    </row>
    <row r="28" spans="1:12" ht="13.15" customHeight="1">
      <c r="A28" s="544"/>
      <c r="B28" s="544"/>
      <c r="C28" s="544"/>
      <c r="D28" s="546"/>
      <c r="E28" s="546"/>
      <c r="F28" s="546"/>
      <c r="G28" s="546"/>
      <c r="H28" s="544"/>
      <c r="I28" s="544"/>
      <c r="J28" s="544"/>
      <c r="K28" s="544"/>
      <c r="L28" s="544"/>
    </row>
    <row r="29" spans="1:12" ht="11.1" customHeight="1">
      <c r="A29" s="544"/>
      <c r="B29" s="544"/>
      <c r="C29" s="544"/>
      <c r="D29" s="546"/>
      <c r="E29" s="546"/>
      <c r="F29" s="546"/>
      <c r="G29" s="546"/>
      <c r="H29" s="544"/>
      <c r="I29" s="544"/>
      <c r="J29" s="544"/>
      <c r="K29" s="544"/>
      <c r="L29" s="544"/>
    </row>
    <row r="30" spans="1:12" ht="11.1" customHeight="1">
      <c r="A30" s="544"/>
      <c r="B30" s="544"/>
      <c r="C30" s="544"/>
      <c r="D30" s="546"/>
      <c r="E30" s="546"/>
      <c r="F30" s="546"/>
      <c r="G30" s="546"/>
      <c r="H30" s="544"/>
      <c r="I30" s="544"/>
      <c r="J30" s="544"/>
      <c r="K30" s="544"/>
      <c r="L30" s="544"/>
    </row>
    <row r="31" spans="1:12" ht="11.1" customHeight="1">
      <c r="A31" s="540"/>
      <c r="B31" s="546"/>
      <c r="C31" s="546"/>
      <c r="D31" s="540"/>
      <c r="E31" s="546"/>
      <c r="F31" s="540"/>
      <c r="G31" s="546"/>
      <c r="H31" s="540"/>
      <c r="I31" s="546"/>
      <c r="J31" s="546"/>
      <c r="K31" s="546"/>
      <c r="L31" s="546"/>
    </row>
    <row r="34" spans="2:16142" ht="11.1" customHeight="1">
      <c r="Q34" s="362"/>
    </row>
    <row r="37" spans="2:16142" ht="13.5" customHeight="1"/>
    <row r="39" spans="2:16142" s="360" customFormat="1" ht="25.5" customHeight="1">
      <c r="B39" s="349"/>
      <c r="C39" s="349"/>
      <c r="D39" s="361"/>
      <c r="E39" s="349"/>
      <c r="F39" s="349"/>
      <c r="G39" s="349"/>
      <c r="H39" s="349"/>
      <c r="I39" s="349"/>
      <c r="J39" s="349"/>
      <c r="K39" s="349"/>
      <c r="L39" s="349"/>
      <c r="M39" s="349"/>
      <c r="N39" s="349"/>
      <c r="O39" s="349"/>
      <c r="P39" s="349"/>
      <c r="Q39" s="349"/>
      <c r="R39" s="349"/>
      <c r="S39" s="349"/>
      <c r="T39" s="349"/>
      <c r="U39" s="349"/>
      <c r="V39" s="349"/>
      <c r="W39" s="349"/>
      <c r="X39" s="349"/>
      <c r="Y39" s="349"/>
      <c r="Z39" s="349"/>
      <c r="AA39" s="349"/>
      <c r="AB39" s="349"/>
      <c r="AC39" s="349"/>
      <c r="AD39" s="349"/>
      <c r="AE39" s="349"/>
      <c r="AF39" s="349"/>
      <c r="AG39" s="349"/>
      <c r="AH39" s="349"/>
      <c r="AI39" s="349"/>
      <c r="AJ39" s="349"/>
      <c r="AK39" s="349"/>
      <c r="AL39" s="349"/>
      <c r="AM39" s="349"/>
      <c r="AN39" s="349"/>
      <c r="AO39" s="349"/>
      <c r="AP39" s="349"/>
      <c r="AQ39" s="349"/>
      <c r="AR39" s="349"/>
      <c r="AS39" s="349"/>
      <c r="AT39" s="349"/>
      <c r="AU39" s="349"/>
      <c r="AV39" s="349"/>
      <c r="AW39" s="349"/>
      <c r="AX39" s="349"/>
      <c r="AY39" s="349"/>
      <c r="AZ39" s="349"/>
      <c r="BA39" s="349"/>
      <c r="BB39" s="349"/>
      <c r="BC39" s="349"/>
      <c r="BD39" s="349"/>
      <c r="BE39" s="349"/>
      <c r="BF39" s="349"/>
      <c r="BG39" s="349"/>
      <c r="BH39" s="349"/>
      <c r="BI39" s="349"/>
      <c r="BJ39" s="349"/>
      <c r="BK39" s="349"/>
      <c r="BL39" s="349"/>
      <c r="BM39" s="349"/>
      <c r="BN39" s="349"/>
      <c r="BO39" s="349"/>
      <c r="BP39" s="349"/>
      <c r="BQ39" s="349"/>
      <c r="BR39" s="349"/>
      <c r="BS39" s="349"/>
      <c r="BT39" s="349"/>
      <c r="BU39" s="349"/>
      <c r="BV39" s="349"/>
      <c r="BW39" s="349"/>
      <c r="BX39" s="349"/>
      <c r="BY39" s="349"/>
      <c r="BZ39" s="349"/>
      <c r="CA39" s="349"/>
      <c r="CB39" s="349"/>
      <c r="CC39" s="349"/>
      <c r="CD39" s="349"/>
      <c r="CE39" s="349"/>
      <c r="CF39" s="349"/>
      <c r="CG39" s="349"/>
      <c r="CH39" s="349"/>
      <c r="CI39" s="349"/>
      <c r="CJ39" s="349"/>
      <c r="CK39" s="349"/>
      <c r="CL39" s="349"/>
      <c r="CM39" s="349"/>
      <c r="CN39" s="349"/>
      <c r="CO39" s="349"/>
      <c r="CP39" s="349"/>
      <c r="CQ39" s="349"/>
      <c r="CR39" s="349"/>
      <c r="CS39" s="349"/>
      <c r="CT39" s="349"/>
      <c r="CU39" s="349"/>
      <c r="CV39" s="349"/>
      <c r="CW39" s="349"/>
      <c r="CX39" s="349"/>
      <c r="CY39" s="349"/>
      <c r="CZ39" s="349"/>
      <c r="DA39" s="349"/>
      <c r="DB39" s="349"/>
      <c r="DC39" s="349"/>
      <c r="DD39" s="349"/>
      <c r="DE39" s="349"/>
      <c r="DF39" s="349"/>
      <c r="DG39" s="349"/>
      <c r="DH39" s="349"/>
      <c r="DI39" s="349"/>
      <c r="DJ39" s="349"/>
      <c r="DK39" s="349"/>
      <c r="DL39" s="349"/>
      <c r="DM39" s="349"/>
      <c r="DN39" s="349"/>
      <c r="DO39" s="349"/>
      <c r="DP39" s="349"/>
      <c r="DQ39" s="349"/>
      <c r="DR39" s="349"/>
      <c r="DS39" s="349"/>
      <c r="DT39" s="349"/>
      <c r="DU39" s="349"/>
      <c r="DV39" s="349"/>
      <c r="DW39" s="349"/>
      <c r="DX39" s="349"/>
      <c r="DY39" s="349"/>
      <c r="DZ39" s="349"/>
      <c r="EA39" s="349"/>
      <c r="EB39" s="349"/>
      <c r="EC39" s="349"/>
      <c r="ED39" s="349"/>
      <c r="EE39" s="349"/>
      <c r="EF39" s="349"/>
      <c r="EG39" s="349"/>
      <c r="EH39" s="349"/>
      <c r="EI39" s="349"/>
      <c r="EJ39" s="349"/>
      <c r="EK39" s="349"/>
      <c r="EL39" s="349"/>
      <c r="EM39" s="349"/>
      <c r="EN39" s="349"/>
      <c r="EO39" s="349"/>
      <c r="EP39" s="349"/>
      <c r="EQ39" s="349"/>
      <c r="ER39" s="349"/>
      <c r="ES39" s="349"/>
      <c r="ET39" s="349"/>
      <c r="EU39" s="349"/>
      <c r="EV39" s="349"/>
      <c r="EW39" s="349"/>
      <c r="EX39" s="349"/>
      <c r="EY39" s="349"/>
      <c r="EZ39" s="349"/>
      <c r="FA39" s="349"/>
      <c r="FB39" s="349"/>
      <c r="FC39" s="349"/>
      <c r="FD39" s="349"/>
      <c r="FE39" s="349"/>
      <c r="FF39" s="349"/>
      <c r="FG39" s="349"/>
      <c r="FH39" s="349"/>
      <c r="FI39" s="349"/>
      <c r="FJ39" s="349"/>
      <c r="FK39" s="349"/>
      <c r="FL39" s="349"/>
      <c r="FM39" s="349"/>
      <c r="FN39" s="349"/>
      <c r="FO39" s="349"/>
      <c r="FP39" s="349"/>
      <c r="FQ39" s="349"/>
      <c r="FR39" s="349"/>
      <c r="FS39" s="349"/>
      <c r="FT39" s="349"/>
      <c r="FU39" s="349"/>
      <c r="FV39" s="349"/>
      <c r="FW39" s="349"/>
      <c r="FX39" s="349"/>
      <c r="FY39" s="349"/>
      <c r="FZ39" s="349"/>
      <c r="GA39" s="349"/>
      <c r="GB39" s="349"/>
      <c r="GC39" s="349"/>
      <c r="GD39" s="349"/>
      <c r="GE39" s="349"/>
      <c r="GF39" s="349"/>
      <c r="GG39" s="349"/>
      <c r="GH39" s="349"/>
      <c r="GI39" s="349"/>
      <c r="GJ39" s="349"/>
      <c r="GK39" s="349"/>
      <c r="GL39" s="349"/>
      <c r="GM39" s="349"/>
      <c r="GN39" s="349"/>
      <c r="GO39" s="349"/>
      <c r="GP39" s="349"/>
      <c r="GQ39" s="349"/>
      <c r="GR39" s="349"/>
      <c r="GS39" s="349"/>
      <c r="GT39" s="349"/>
      <c r="GU39" s="349"/>
      <c r="GV39" s="349"/>
      <c r="GW39" s="349"/>
      <c r="GX39" s="349"/>
      <c r="GY39" s="349"/>
      <c r="GZ39" s="349"/>
      <c r="HA39" s="349"/>
      <c r="HB39" s="349"/>
      <c r="HC39" s="349"/>
      <c r="HD39" s="349"/>
      <c r="HE39" s="349"/>
      <c r="HF39" s="349"/>
      <c r="HG39" s="349"/>
      <c r="HH39" s="349"/>
      <c r="HI39" s="349"/>
      <c r="HJ39" s="349"/>
      <c r="HK39" s="349"/>
      <c r="HL39" s="349"/>
      <c r="HM39" s="349"/>
      <c r="HN39" s="349"/>
      <c r="HO39" s="349"/>
      <c r="HP39" s="349"/>
      <c r="HQ39" s="349"/>
      <c r="HR39" s="349"/>
      <c r="HS39" s="349"/>
      <c r="HT39" s="349"/>
      <c r="HU39" s="349"/>
      <c r="HV39" s="349"/>
      <c r="HW39" s="349"/>
      <c r="HX39" s="349"/>
      <c r="HY39" s="349"/>
      <c r="HZ39" s="349"/>
      <c r="IA39" s="349"/>
      <c r="IB39" s="349"/>
      <c r="IC39" s="349"/>
      <c r="ID39" s="349"/>
      <c r="IE39" s="349"/>
      <c r="IF39" s="349"/>
      <c r="IG39" s="349"/>
      <c r="IH39" s="349"/>
      <c r="II39" s="349"/>
      <c r="IJ39" s="349"/>
      <c r="IK39" s="349"/>
      <c r="IL39" s="349"/>
      <c r="IM39" s="349"/>
      <c r="IN39" s="349"/>
      <c r="IO39" s="349"/>
      <c r="IP39" s="349"/>
      <c r="IQ39" s="349"/>
      <c r="IR39" s="349"/>
      <c r="IS39" s="349"/>
      <c r="IT39" s="349"/>
      <c r="IU39" s="349"/>
      <c r="IV39" s="349"/>
      <c r="IW39" s="349"/>
      <c r="IX39" s="349"/>
      <c r="IY39" s="349"/>
      <c r="IZ39" s="349"/>
      <c r="JA39" s="349"/>
      <c r="JB39" s="349"/>
      <c r="JC39" s="349"/>
      <c r="JD39" s="349"/>
      <c r="JE39" s="349"/>
      <c r="JF39" s="349"/>
      <c r="JG39" s="349"/>
      <c r="JH39" s="349"/>
      <c r="JI39" s="349"/>
      <c r="JJ39" s="349"/>
      <c r="JK39" s="349"/>
      <c r="JL39" s="349"/>
      <c r="JM39" s="349"/>
      <c r="JN39" s="349"/>
      <c r="JO39" s="349"/>
      <c r="JP39" s="349"/>
      <c r="JQ39" s="349"/>
      <c r="JR39" s="349"/>
      <c r="JS39" s="349"/>
      <c r="JT39" s="349"/>
      <c r="JU39" s="349"/>
      <c r="JV39" s="349"/>
      <c r="JW39" s="349"/>
      <c r="JX39" s="349"/>
      <c r="JY39" s="349"/>
      <c r="JZ39" s="349"/>
      <c r="KA39" s="349"/>
      <c r="KB39" s="349"/>
      <c r="KC39" s="349"/>
      <c r="KD39" s="349"/>
      <c r="KE39" s="349"/>
      <c r="KF39" s="349"/>
      <c r="KG39" s="349"/>
      <c r="KH39" s="349"/>
      <c r="KI39" s="349"/>
      <c r="KJ39" s="349"/>
      <c r="KK39" s="349"/>
      <c r="KL39" s="349"/>
      <c r="KM39" s="349"/>
      <c r="KN39" s="349"/>
      <c r="KO39" s="349"/>
      <c r="KP39" s="349"/>
      <c r="KQ39" s="349"/>
      <c r="KR39" s="349"/>
      <c r="KS39" s="349"/>
      <c r="KT39" s="349"/>
      <c r="KU39" s="349"/>
      <c r="KV39" s="349"/>
      <c r="KW39" s="349"/>
      <c r="KX39" s="349"/>
      <c r="KY39" s="349"/>
      <c r="KZ39" s="349"/>
      <c r="LA39" s="349"/>
      <c r="LB39" s="349"/>
      <c r="LC39" s="349"/>
      <c r="LD39" s="349"/>
      <c r="LE39" s="349"/>
      <c r="LF39" s="349"/>
      <c r="LG39" s="349"/>
      <c r="LH39" s="349"/>
      <c r="LI39" s="349"/>
      <c r="LJ39" s="349"/>
      <c r="LK39" s="349"/>
      <c r="LL39" s="349"/>
      <c r="LM39" s="349"/>
      <c r="LN39" s="349"/>
      <c r="LO39" s="349"/>
      <c r="LP39" s="349"/>
      <c r="LQ39" s="349"/>
      <c r="LR39" s="349"/>
      <c r="LS39" s="349"/>
      <c r="LT39" s="349"/>
      <c r="LU39" s="349"/>
      <c r="LV39" s="349"/>
      <c r="LW39" s="349"/>
      <c r="LX39" s="349"/>
      <c r="LY39" s="349"/>
      <c r="LZ39" s="349"/>
      <c r="MA39" s="349"/>
      <c r="MB39" s="349"/>
      <c r="MC39" s="349"/>
      <c r="MD39" s="349"/>
      <c r="ME39" s="349"/>
      <c r="MF39" s="349"/>
      <c r="MG39" s="349"/>
      <c r="MH39" s="349"/>
      <c r="MI39" s="349"/>
      <c r="MJ39" s="349"/>
      <c r="MK39" s="349"/>
      <c r="ML39" s="349"/>
      <c r="MM39" s="349"/>
      <c r="MN39" s="349"/>
      <c r="MO39" s="349"/>
      <c r="MP39" s="349"/>
      <c r="MQ39" s="349"/>
      <c r="MR39" s="349"/>
      <c r="MS39" s="349"/>
      <c r="MT39" s="349"/>
      <c r="MU39" s="349"/>
      <c r="MV39" s="349"/>
      <c r="MW39" s="349"/>
      <c r="MX39" s="349"/>
      <c r="MY39" s="349"/>
      <c r="MZ39" s="349"/>
      <c r="NA39" s="349"/>
      <c r="NB39" s="349"/>
      <c r="NC39" s="349"/>
      <c r="ND39" s="349"/>
      <c r="NE39" s="349"/>
      <c r="NF39" s="349"/>
      <c r="NG39" s="349"/>
      <c r="NH39" s="349"/>
      <c r="NI39" s="349"/>
      <c r="NJ39" s="349"/>
      <c r="NK39" s="349"/>
      <c r="NL39" s="349"/>
      <c r="NM39" s="349"/>
      <c r="NN39" s="349"/>
      <c r="NO39" s="349"/>
      <c r="NP39" s="349"/>
      <c r="NQ39" s="349"/>
      <c r="NR39" s="349"/>
      <c r="NS39" s="349"/>
      <c r="NT39" s="349"/>
      <c r="NU39" s="349"/>
      <c r="NV39" s="349"/>
      <c r="NW39" s="349"/>
      <c r="NX39" s="349"/>
      <c r="NY39" s="349"/>
      <c r="NZ39" s="349"/>
      <c r="OA39" s="349"/>
      <c r="OB39" s="349"/>
      <c r="OC39" s="349"/>
      <c r="OD39" s="349"/>
      <c r="OE39" s="349"/>
      <c r="OF39" s="349"/>
      <c r="OG39" s="349"/>
      <c r="OH39" s="349"/>
      <c r="OI39" s="349"/>
      <c r="OJ39" s="349"/>
      <c r="OK39" s="349"/>
      <c r="OL39" s="349"/>
      <c r="OM39" s="349"/>
      <c r="ON39" s="349"/>
      <c r="OO39" s="349"/>
      <c r="OP39" s="349"/>
      <c r="OQ39" s="349"/>
      <c r="OR39" s="349"/>
      <c r="OS39" s="349"/>
      <c r="OT39" s="349"/>
      <c r="OU39" s="349"/>
      <c r="OV39" s="349"/>
      <c r="OW39" s="349"/>
      <c r="OX39" s="349"/>
      <c r="OY39" s="349"/>
      <c r="OZ39" s="349"/>
      <c r="PA39" s="349"/>
      <c r="PB39" s="349"/>
      <c r="PC39" s="349"/>
      <c r="PD39" s="349"/>
      <c r="PE39" s="349"/>
      <c r="PF39" s="349"/>
      <c r="PG39" s="349"/>
      <c r="PH39" s="349"/>
      <c r="PI39" s="349"/>
      <c r="PJ39" s="349"/>
      <c r="PK39" s="349"/>
      <c r="PL39" s="349"/>
      <c r="PM39" s="349"/>
      <c r="PN39" s="349"/>
      <c r="PO39" s="349"/>
      <c r="PP39" s="349"/>
      <c r="PQ39" s="349"/>
      <c r="PR39" s="349"/>
      <c r="PS39" s="349"/>
      <c r="PT39" s="349"/>
      <c r="PU39" s="349"/>
      <c r="PV39" s="349"/>
      <c r="PW39" s="349"/>
      <c r="PX39" s="349"/>
      <c r="PY39" s="349"/>
      <c r="PZ39" s="349"/>
      <c r="QA39" s="349"/>
      <c r="QB39" s="349"/>
      <c r="QC39" s="349"/>
      <c r="QD39" s="349"/>
      <c r="QE39" s="349"/>
      <c r="QF39" s="349"/>
      <c r="QG39" s="349"/>
      <c r="QH39" s="349"/>
      <c r="QI39" s="349"/>
      <c r="QJ39" s="349"/>
      <c r="QK39" s="349"/>
      <c r="QL39" s="349"/>
      <c r="QM39" s="349"/>
      <c r="QN39" s="349"/>
      <c r="QO39" s="349"/>
      <c r="QP39" s="349"/>
      <c r="QQ39" s="349"/>
      <c r="QR39" s="349"/>
      <c r="QS39" s="349"/>
      <c r="QT39" s="349"/>
      <c r="QU39" s="349"/>
      <c r="QV39" s="349"/>
      <c r="QW39" s="349"/>
      <c r="QX39" s="349"/>
      <c r="QY39" s="349"/>
      <c r="QZ39" s="349"/>
      <c r="RA39" s="349"/>
      <c r="RB39" s="349"/>
      <c r="RC39" s="349"/>
      <c r="RD39" s="349"/>
      <c r="RE39" s="349"/>
      <c r="RF39" s="349"/>
      <c r="RG39" s="349"/>
      <c r="RH39" s="349"/>
      <c r="RI39" s="349"/>
      <c r="RJ39" s="349"/>
      <c r="RK39" s="349"/>
      <c r="RL39" s="349"/>
      <c r="RM39" s="349"/>
      <c r="RN39" s="349"/>
      <c r="RO39" s="349"/>
      <c r="RP39" s="349"/>
      <c r="RQ39" s="349"/>
      <c r="RR39" s="349"/>
      <c r="RS39" s="349"/>
      <c r="RT39" s="349"/>
      <c r="RU39" s="349"/>
      <c r="RV39" s="349"/>
      <c r="RW39" s="349"/>
      <c r="RX39" s="349"/>
      <c r="RY39" s="349"/>
      <c r="RZ39" s="349"/>
      <c r="SA39" s="349"/>
      <c r="SB39" s="349"/>
      <c r="SC39" s="349"/>
      <c r="SD39" s="349"/>
      <c r="SE39" s="349"/>
      <c r="SF39" s="349"/>
      <c r="SG39" s="349"/>
      <c r="SH39" s="349"/>
      <c r="SI39" s="349"/>
      <c r="SJ39" s="349"/>
      <c r="SK39" s="349"/>
      <c r="SL39" s="349"/>
      <c r="SM39" s="349"/>
      <c r="SN39" s="349"/>
      <c r="SO39" s="349"/>
      <c r="SP39" s="349"/>
      <c r="SQ39" s="349"/>
      <c r="SR39" s="349"/>
      <c r="SS39" s="349"/>
      <c r="ST39" s="349"/>
      <c r="SU39" s="349"/>
      <c r="SV39" s="349"/>
      <c r="SW39" s="349"/>
      <c r="SX39" s="349"/>
      <c r="SY39" s="349"/>
      <c r="SZ39" s="349"/>
      <c r="TA39" s="349"/>
      <c r="TB39" s="349"/>
      <c r="TC39" s="349"/>
      <c r="TD39" s="349"/>
      <c r="TE39" s="349"/>
      <c r="TF39" s="349"/>
      <c r="TG39" s="349"/>
      <c r="TH39" s="349"/>
      <c r="TI39" s="349"/>
      <c r="TJ39" s="349"/>
      <c r="TK39" s="349"/>
      <c r="TL39" s="349"/>
      <c r="TM39" s="349"/>
      <c r="TN39" s="349"/>
      <c r="TO39" s="349"/>
      <c r="TP39" s="349"/>
      <c r="TQ39" s="349"/>
      <c r="TR39" s="349"/>
      <c r="TS39" s="349"/>
      <c r="TT39" s="349"/>
      <c r="TU39" s="349"/>
      <c r="TV39" s="349"/>
      <c r="TW39" s="349"/>
      <c r="TX39" s="349"/>
      <c r="TY39" s="349"/>
      <c r="TZ39" s="349"/>
      <c r="UA39" s="349"/>
      <c r="UB39" s="349"/>
      <c r="UC39" s="349"/>
      <c r="UD39" s="349"/>
      <c r="UE39" s="349"/>
      <c r="UF39" s="349"/>
      <c r="UG39" s="349"/>
      <c r="UH39" s="349"/>
      <c r="UI39" s="349"/>
      <c r="UJ39" s="349"/>
      <c r="UK39" s="349"/>
      <c r="UL39" s="349"/>
      <c r="UM39" s="349"/>
      <c r="UN39" s="349"/>
      <c r="UO39" s="349"/>
      <c r="UP39" s="349"/>
      <c r="UQ39" s="349"/>
      <c r="UR39" s="349"/>
      <c r="US39" s="349"/>
      <c r="UT39" s="349"/>
      <c r="UU39" s="349"/>
      <c r="UV39" s="349"/>
      <c r="UW39" s="349"/>
      <c r="UX39" s="349"/>
      <c r="UY39" s="349"/>
      <c r="UZ39" s="349"/>
      <c r="VA39" s="349"/>
      <c r="VB39" s="349"/>
      <c r="VC39" s="349"/>
      <c r="VD39" s="349"/>
      <c r="VE39" s="349"/>
      <c r="VF39" s="349"/>
      <c r="VG39" s="349"/>
      <c r="VH39" s="349"/>
      <c r="VI39" s="349"/>
      <c r="VJ39" s="349"/>
      <c r="VK39" s="349"/>
      <c r="VL39" s="349"/>
      <c r="VM39" s="349"/>
      <c r="VN39" s="349"/>
      <c r="VO39" s="349"/>
      <c r="VP39" s="349"/>
      <c r="VQ39" s="349"/>
      <c r="VR39" s="349"/>
      <c r="VS39" s="349"/>
      <c r="VT39" s="349"/>
      <c r="VU39" s="349"/>
      <c r="VV39" s="349"/>
      <c r="VW39" s="349"/>
      <c r="VX39" s="349"/>
      <c r="VY39" s="349"/>
      <c r="VZ39" s="349"/>
      <c r="WA39" s="349"/>
      <c r="WB39" s="349"/>
      <c r="WC39" s="349"/>
      <c r="WD39" s="349"/>
      <c r="WE39" s="349"/>
      <c r="WF39" s="349"/>
      <c r="WG39" s="349"/>
      <c r="WH39" s="349"/>
      <c r="WI39" s="349"/>
      <c r="WJ39" s="349"/>
      <c r="WK39" s="349"/>
      <c r="WL39" s="349"/>
      <c r="WM39" s="349"/>
      <c r="WN39" s="349"/>
      <c r="WO39" s="349"/>
      <c r="WP39" s="349"/>
      <c r="WQ39" s="349"/>
      <c r="WR39" s="349"/>
      <c r="WS39" s="349"/>
      <c r="WT39" s="349"/>
      <c r="WU39" s="349"/>
      <c r="WV39" s="349"/>
      <c r="WW39" s="349"/>
      <c r="WX39" s="349"/>
      <c r="WY39" s="349"/>
      <c r="WZ39" s="349"/>
      <c r="XA39" s="349"/>
      <c r="XB39" s="349"/>
      <c r="XC39" s="349"/>
      <c r="XD39" s="349"/>
      <c r="XE39" s="349"/>
      <c r="XF39" s="349"/>
      <c r="XG39" s="349"/>
      <c r="XH39" s="349"/>
      <c r="XI39" s="349"/>
      <c r="XJ39" s="349"/>
      <c r="XK39" s="349"/>
      <c r="XL39" s="349"/>
      <c r="XM39" s="349"/>
      <c r="XN39" s="349"/>
      <c r="XO39" s="349"/>
      <c r="XP39" s="349"/>
      <c r="XQ39" s="349"/>
      <c r="XR39" s="349"/>
      <c r="XS39" s="349"/>
      <c r="XT39" s="349"/>
      <c r="XU39" s="349"/>
      <c r="XV39" s="349"/>
      <c r="XW39" s="349"/>
      <c r="XX39" s="349"/>
      <c r="XY39" s="349"/>
      <c r="XZ39" s="349"/>
      <c r="YA39" s="349"/>
      <c r="YB39" s="349"/>
      <c r="YC39" s="349"/>
      <c r="YD39" s="349"/>
      <c r="YE39" s="349"/>
      <c r="YF39" s="349"/>
      <c r="YG39" s="349"/>
      <c r="YH39" s="349"/>
      <c r="YI39" s="349"/>
      <c r="YJ39" s="349"/>
      <c r="YK39" s="349"/>
      <c r="YL39" s="349"/>
      <c r="YM39" s="349"/>
      <c r="YN39" s="349"/>
      <c r="YO39" s="349"/>
      <c r="YP39" s="349"/>
      <c r="YQ39" s="349"/>
      <c r="YR39" s="349"/>
      <c r="YS39" s="349"/>
      <c r="YT39" s="349"/>
      <c r="YU39" s="349"/>
      <c r="YV39" s="349"/>
      <c r="YW39" s="349"/>
      <c r="YX39" s="349"/>
      <c r="YY39" s="349"/>
      <c r="YZ39" s="349"/>
      <c r="ZA39" s="349"/>
      <c r="ZB39" s="349"/>
      <c r="ZC39" s="349"/>
      <c r="ZD39" s="349"/>
      <c r="ZE39" s="349"/>
      <c r="ZF39" s="349"/>
      <c r="ZG39" s="349"/>
      <c r="ZH39" s="349"/>
      <c r="ZI39" s="349"/>
      <c r="ZJ39" s="349"/>
      <c r="ZK39" s="349"/>
      <c r="ZL39" s="349"/>
      <c r="ZM39" s="349"/>
      <c r="ZN39" s="349"/>
      <c r="ZO39" s="349"/>
      <c r="ZP39" s="349"/>
      <c r="ZQ39" s="349"/>
      <c r="ZR39" s="349"/>
      <c r="ZS39" s="349"/>
      <c r="ZT39" s="349"/>
      <c r="ZU39" s="349"/>
      <c r="ZV39" s="349"/>
      <c r="ZW39" s="349"/>
      <c r="ZX39" s="349"/>
      <c r="ZY39" s="349"/>
      <c r="ZZ39" s="349"/>
      <c r="AAA39" s="349"/>
      <c r="AAB39" s="349"/>
      <c r="AAC39" s="349"/>
      <c r="AAD39" s="349"/>
      <c r="AAE39" s="349"/>
      <c r="AAF39" s="349"/>
      <c r="AAG39" s="349"/>
      <c r="AAH39" s="349"/>
      <c r="AAI39" s="349"/>
      <c r="AAJ39" s="349"/>
      <c r="AAK39" s="349"/>
      <c r="AAL39" s="349"/>
      <c r="AAM39" s="349"/>
      <c r="AAN39" s="349"/>
      <c r="AAO39" s="349"/>
      <c r="AAP39" s="349"/>
      <c r="AAQ39" s="349"/>
      <c r="AAR39" s="349"/>
      <c r="AAS39" s="349"/>
      <c r="AAT39" s="349"/>
      <c r="AAU39" s="349"/>
      <c r="AAV39" s="349"/>
      <c r="AAW39" s="349"/>
      <c r="AAX39" s="349"/>
      <c r="AAY39" s="349"/>
      <c r="AAZ39" s="349"/>
      <c r="ABA39" s="349"/>
      <c r="ABB39" s="349"/>
      <c r="ABC39" s="349"/>
      <c r="ABD39" s="349"/>
      <c r="ABE39" s="349"/>
      <c r="ABF39" s="349"/>
      <c r="ABG39" s="349"/>
      <c r="ABH39" s="349"/>
      <c r="ABI39" s="349"/>
      <c r="ABJ39" s="349"/>
      <c r="ABK39" s="349"/>
      <c r="ABL39" s="349"/>
      <c r="ABM39" s="349"/>
      <c r="ABN39" s="349"/>
      <c r="ABO39" s="349"/>
      <c r="ABP39" s="349"/>
      <c r="ABQ39" s="349"/>
      <c r="ABR39" s="349"/>
      <c r="ABS39" s="349"/>
      <c r="ABT39" s="349"/>
      <c r="ABU39" s="349"/>
      <c r="ABV39" s="349"/>
      <c r="ABW39" s="349"/>
      <c r="ABX39" s="349"/>
      <c r="ABY39" s="349"/>
      <c r="ABZ39" s="349"/>
      <c r="ACA39" s="349"/>
      <c r="ACB39" s="349"/>
      <c r="ACC39" s="349"/>
      <c r="ACD39" s="349"/>
      <c r="ACE39" s="349"/>
      <c r="ACF39" s="349"/>
      <c r="ACG39" s="349"/>
      <c r="ACH39" s="349"/>
      <c r="ACI39" s="349"/>
      <c r="ACJ39" s="349"/>
      <c r="ACK39" s="349"/>
      <c r="ACL39" s="349"/>
      <c r="ACM39" s="349"/>
      <c r="ACN39" s="349"/>
      <c r="ACO39" s="349"/>
      <c r="ACP39" s="349"/>
      <c r="ACQ39" s="349"/>
      <c r="ACR39" s="349"/>
      <c r="ACS39" s="349"/>
      <c r="ACT39" s="349"/>
      <c r="ACU39" s="349"/>
      <c r="ACV39" s="349"/>
      <c r="ACW39" s="349"/>
      <c r="ACX39" s="349"/>
      <c r="ACY39" s="349"/>
      <c r="ACZ39" s="349"/>
      <c r="ADA39" s="349"/>
      <c r="ADB39" s="349"/>
      <c r="ADC39" s="349"/>
      <c r="ADD39" s="349"/>
      <c r="ADE39" s="349"/>
      <c r="ADF39" s="349"/>
      <c r="ADG39" s="349"/>
      <c r="ADH39" s="349"/>
      <c r="ADI39" s="349"/>
      <c r="ADJ39" s="349"/>
      <c r="ADK39" s="349"/>
      <c r="ADL39" s="349"/>
      <c r="ADM39" s="349"/>
      <c r="ADN39" s="349"/>
      <c r="ADO39" s="349"/>
      <c r="ADP39" s="349"/>
      <c r="ADQ39" s="349"/>
      <c r="ADR39" s="349"/>
      <c r="ADS39" s="349"/>
      <c r="ADT39" s="349"/>
      <c r="ADU39" s="349"/>
      <c r="ADV39" s="349"/>
      <c r="ADW39" s="349"/>
      <c r="ADX39" s="349"/>
      <c r="ADY39" s="349"/>
      <c r="ADZ39" s="349"/>
      <c r="AEA39" s="349"/>
      <c r="AEB39" s="349"/>
      <c r="AEC39" s="349"/>
      <c r="AED39" s="349"/>
      <c r="AEE39" s="349"/>
      <c r="AEF39" s="349"/>
      <c r="AEG39" s="349"/>
      <c r="AEH39" s="349"/>
      <c r="AEI39" s="349"/>
      <c r="AEJ39" s="349"/>
      <c r="AEK39" s="349"/>
      <c r="AEL39" s="349"/>
      <c r="AEM39" s="349"/>
      <c r="AEN39" s="349"/>
      <c r="AEO39" s="349"/>
      <c r="AEP39" s="349"/>
      <c r="AEQ39" s="349"/>
      <c r="AER39" s="349"/>
      <c r="AES39" s="349"/>
      <c r="AET39" s="349"/>
      <c r="AEU39" s="349"/>
      <c r="AEV39" s="349"/>
      <c r="AEW39" s="349"/>
      <c r="AEX39" s="349"/>
      <c r="AEY39" s="349"/>
      <c r="AEZ39" s="349"/>
      <c r="AFA39" s="349"/>
      <c r="AFB39" s="349"/>
      <c r="AFC39" s="349"/>
      <c r="AFD39" s="349"/>
      <c r="AFE39" s="349"/>
      <c r="AFF39" s="349"/>
      <c r="AFG39" s="349"/>
      <c r="AFH39" s="349"/>
      <c r="AFI39" s="349"/>
      <c r="AFJ39" s="349"/>
      <c r="AFK39" s="349"/>
      <c r="AFL39" s="349"/>
      <c r="AFM39" s="349"/>
      <c r="AFN39" s="349"/>
      <c r="AFO39" s="349"/>
      <c r="AFP39" s="349"/>
      <c r="AFQ39" s="349"/>
      <c r="AFR39" s="349"/>
      <c r="AFS39" s="349"/>
      <c r="AFT39" s="349"/>
      <c r="AFU39" s="349"/>
      <c r="AFV39" s="349"/>
      <c r="AFW39" s="349"/>
      <c r="AFX39" s="349"/>
      <c r="AFY39" s="349"/>
      <c r="AFZ39" s="349"/>
      <c r="AGA39" s="349"/>
      <c r="AGB39" s="349"/>
      <c r="AGC39" s="349"/>
      <c r="AGD39" s="349"/>
      <c r="AGE39" s="349"/>
      <c r="AGF39" s="349"/>
      <c r="AGG39" s="349"/>
      <c r="AGH39" s="349"/>
      <c r="AGI39" s="349"/>
      <c r="AGJ39" s="349"/>
      <c r="AGK39" s="349"/>
      <c r="AGL39" s="349"/>
      <c r="AGM39" s="349"/>
      <c r="AGN39" s="349"/>
      <c r="AGO39" s="349"/>
      <c r="AGP39" s="349"/>
      <c r="AGQ39" s="349"/>
      <c r="AGR39" s="349"/>
      <c r="AGS39" s="349"/>
      <c r="AGT39" s="349"/>
      <c r="AGU39" s="349"/>
      <c r="AGV39" s="349"/>
      <c r="AGW39" s="349"/>
      <c r="AGX39" s="349"/>
      <c r="AGY39" s="349"/>
      <c r="AGZ39" s="349"/>
      <c r="AHA39" s="349"/>
      <c r="AHB39" s="349"/>
      <c r="AHC39" s="349"/>
      <c r="AHD39" s="349"/>
      <c r="AHE39" s="349"/>
      <c r="AHF39" s="349"/>
      <c r="AHG39" s="349"/>
      <c r="AHH39" s="349"/>
      <c r="AHI39" s="349"/>
      <c r="AHJ39" s="349"/>
      <c r="AHK39" s="349"/>
      <c r="AHL39" s="349"/>
      <c r="AHM39" s="349"/>
      <c r="AHN39" s="349"/>
      <c r="AHO39" s="349"/>
      <c r="AHP39" s="349"/>
      <c r="AHQ39" s="349"/>
      <c r="AHR39" s="349"/>
      <c r="AHS39" s="349"/>
      <c r="AHT39" s="349"/>
      <c r="AHU39" s="349"/>
      <c r="AHV39" s="349"/>
      <c r="AHW39" s="349"/>
      <c r="AHX39" s="349"/>
      <c r="AHY39" s="349"/>
      <c r="AHZ39" s="349"/>
      <c r="AIA39" s="349"/>
      <c r="AIB39" s="349"/>
      <c r="AIC39" s="349"/>
      <c r="AID39" s="349"/>
      <c r="AIE39" s="349"/>
      <c r="AIF39" s="349"/>
      <c r="AIG39" s="349"/>
      <c r="AIH39" s="349"/>
      <c r="AII39" s="349"/>
      <c r="AIJ39" s="349"/>
      <c r="AIK39" s="349"/>
      <c r="AIL39" s="349"/>
      <c r="AIM39" s="349"/>
      <c r="AIN39" s="349"/>
      <c r="AIO39" s="349"/>
      <c r="AIP39" s="349"/>
      <c r="AIQ39" s="349"/>
      <c r="AIR39" s="349"/>
      <c r="AIS39" s="349"/>
      <c r="AIT39" s="349"/>
      <c r="AIU39" s="349"/>
      <c r="AIV39" s="349"/>
      <c r="AIW39" s="349"/>
      <c r="AIX39" s="349"/>
      <c r="AIY39" s="349"/>
      <c r="AIZ39" s="349"/>
      <c r="AJA39" s="349"/>
      <c r="AJB39" s="349"/>
      <c r="AJC39" s="349"/>
      <c r="AJD39" s="349"/>
      <c r="AJE39" s="349"/>
      <c r="AJF39" s="349"/>
      <c r="AJG39" s="349"/>
      <c r="AJH39" s="349"/>
      <c r="AJI39" s="349"/>
      <c r="AJJ39" s="349"/>
      <c r="AJK39" s="349"/>
      <c r="AJL39" s="349"/>
      <c r="AJM39" s="349"/>
      <c r="AJN39" s="349"/>
      <c r="AJO39" s="349"/>
      <c r="AJP39" s="349"/>
      <c r="AJQ39" s="349"/>
      <c r="AJR39" s="349"/>
      <c r="AJS39" s="349"/>
      <c r="AJT39" s="349"/>
      <c r="AJU39" s="349"/>
      <c r="AJV39" s="349"/>
      <c r="AJW39" s="349"/>
      <c r="AJX39" s="349"/>
      <c r="AJY39" s="349"/>
      <c r="AJZ39" s="349"/>
      <c r="AKA39" s="349"/>
      <c r="AKB39" s="349"/>
      <c r="AKC39" s="349"/>
      <c r="AKD39" s="349"/>
      <c r="AKE39" s="349"/>
      <c r="AKF39" s="349"/>
      <c r="AKG39" s="349"/>
      <c r="AKH39" s="349"/>
      <c r="AKI39" s="349"/>
      <c r="AKJ39" s="349"/>
      <c r="AKK39" s="349"/>
      <c r="AKL39" s="349"/>
      <c r="AKM39" s="349"/>
      <c r="AKN39" s="349"/>
      <c r="AKO39" s="349"/>
      <c r="AKP39" s="349"/>
      <c r="AKQ39" s="349"/>
      <c r="AKR39" s="349"/>
      <c r="AKS39" s="349"/>
      <c r="AKT39" s="349"/>
      <c r="AKU39" s="349"/>
      <c r="AKV39" s="349"/>
      <c r="AKW39" s="349"/>
      <c r="AKX39" s="349"/>
      <c r="AKY39" s="349"/>
      <c r="AKZ39" s="349"/>
      <c r="ALA39" s="349"/>
      <c r="ALB39" s="349"/>
      <c r="ALC39" s="349"/>
      <c r="ALD39" s="349"/>
      <c r="ALE39" s="349"/>
      <c r="ALF39" s="349"/>
      <c r="ALG39" s="349"/>
      <c r="ALH39" s="349"/>
      <c r="ALI39" s="349"/>
      <c r="ALJ39" s="349"/>
      <c r="ALK39" s="349"/>
      <c r="ALL39" s="349"/>
      <c r="ALM39" s="349"/>
      <c r="ALN39" s="349"/>
      <c r="ALO39" s="349"/>
      <c r="ALP39" s="349"/>
      <c r="ALQ39" s="349"/>
      <c r="ALR39" s="349"/>
      <c r="ALS39" s="349"/>
      <c r="ALT39" s="349"/>
      <c r="ALU39" s="349"/>
      <c r="ALV39" s="349"/>
      <c r="ALW39" s="349"/>
      <c r="ALX39" s="349"/>
      <c r="ALY39" s="349"/>
      <c r="ALZ39" s="349"/>
      <c r="AMA39" s="349"/>
      <c r="AMB39" s="349"/>
      <c r="AMC39" s="349"/>
      <c r="AMD39" s="349"/>
      <c r="AME39" s="349"/>
      <c r="AMF39" s="349"/>
      <c r="AMG39" s="349"/>
      <c r="AMH39" s="349"/>
      <c r="AMI39" s="349"/>
      <c r="AMJ39" s="349"/>
      <c r="AMK39" s="349"/>
      <c r="AML39" s="349"/>
      <c r="AMM39" s="349"/>
      <c r="AMN39" s="349"/>
      <c r="AMO39" s="349"/>
      <c r="AMP39" s="349"/>
      <c r="AMQ39" s="349"/>
      <c r="AMR39" s="349"/>
      <c r="AMS39" s="349"/>
      <c r="AMT39" s="349"/>
      <c r="AMU39" s="349"/>
      <c r="AMV39" s="349"/>
      <c r="AMW39" s="349"/>
      <c r="AMX39" s="349"/>
      <c r="AMY39" s="349"/>
      <c r="AMZ39" s="349"/>
      <c r="ANA39" s="349"/>
      <c r="ANB39" s="349"/>
      <c r="ANC39" s="349"/>
      <c r="AND39" s="349"/>
      <c r="ANE39" s="349"/>
      <c r="ANF39" s="349"/>
      <c r="ANG39" s="349"/>
      <c r="ANH39" s="349"/>
      <c r="ANI39" s="349"/>
      <c r="ANJ39" s="349"/>
      <c r="ANK39" s="349"/>
      <c r="ANL39" s="349"/>
      <c r="ANM39" s="349"/>
      <c r="ANN39" s="349"/>
      <c r="ANO39" s="349"/>
      <c r="ANP39" s="349"/>
      <c r="ANQ39" s="349"/>
      <c r="ANR39" s="349"/>
      <c r="ANS39" s="349"/>
      <c r="ANT39" s="349"/>
      <c r="ANU39" s="349"/>
      <c r="ANV39" s="349"/>
      <c r="ANW39" s="349"/>
      <c r="ANX39" s="349"/>
      <c r="ANY39" s="349"/>
      <c r="ANZ39" s="349"/>
      <c r="AOA39" s="349"/>
      <c r="AOB39" s="349"/>
      <c r="AOC39" s="349"/>
      <c r="AOD39" s="349"/>
      <c r="AOE39" s="349"/>
      <c r="AOF39" s="349"/>
      <c r="AOG39" s="349"/>
      <c r="AOH39" s="349"/>
      <c r="AOI39" s="349"/>
      <c r="AOJ39" s="349"/>
      <c r="AOK39" s="349"/>
      <c r="AOL39" s="349"/>
      <c r="AOM39" s="349"/>
      <c r="AON39" s="349"/>
      <c r="AOO39" s="349"/>
      <c r="AOP39" s="349"/>
      <c r="AOQ39" s="349"/>
      <c r="AOR39" s="349"/>
      <c r="AOS39" s="349"/>
      <c r="AOT39" s="349"/>
      <c r="AOU39" s="349"/>
      <c r="AOV39" s="349"/>
      <c r="AOW39" s="349"/>
      <c r="AOX39" s="349"/>
      <c r="AOY39" s="349"/>
      <c r="AOZ39" s="349"/>
      <c r="APA39" s="349"/>
      <c r="APB39" s="349"/>
      <c r="APC39" s="349"/>
      <c r="APD39" s="349"/>
      <c r="APE39" s="349"/>
      <c r="APF39" s="349"/>
      <c r="APG39" s="349"/>
      <c r="APH39" s="349"/>
      <c r="API39" s="349"/>
      <c r="APJ39" s="349"/>
      <c r="APK39" s="349"/>
      <c r="APL39" s="349"/>
      <c r="APM39" s="349"/>
      <c r="APN39" s="349"/>
      <c r="APO39" s="349"/>
      <c r="APP39" s="349"/>
      <c r="APQ39" s="349"/>
      <c r="APR39" s="349"/>
      <c r="APS39" s="349"/>
      <c r="APT39" s="349"/>
      <c r="APU39" s="349"/>
      <c r="APV39" s="349"/>
      <c r="APW39" s="349"/>
      <c r="APX39" s="349"/>
      <c r="APY39" s="349"/>
      <c r="APZ39" s="349"/>
      <c r="AQA39" s="349"/>
      <c r="AQB39" s="349"/>
      <c r="AQC39" s="349"/>
      <c r="AQD39" s="349"/>
      <c r="AQE39" s="349"/>
      <c r="AQF39" s="349"/>
      <c r="AQG39" s="349"/>
      <c r="AQH39" s="349"/>
      <c r="AQI39" s="349"/>
      <c r="AQJ39" s="349"/>
      <c r="AQK39" s="349"/>
      <c r="AQL39" s="349"/>
      <c r="AQM39" s="349"/>
      <c r="AQN39" s="349"/>
      <c r="AQO39" s="349"/>
      <c r="AQP39" s="349"/>
      <c r="AQQ39" s="349"/>
      <c r="AQR39" s="349"/>
      <c r="AQS39" s="349"/>
      <c r="AQT39" s="349"/>
      <c r="AQU39" s="349"/>
      <c r="AQV39" s="349"/>
      <c r="AQW39" s="349"/>
      <c r="AQX39" s="349"/>
      <c r="AQY39" s="349"/>
      <c r="AQZ39" s="349"/>
      <c r="ARA39" s="349"/>
      <c r="ARB39" s="349"/>
      <c r="ARC39" s="349"/>
      <c r="ARD39" s="349"/>
      <c r="ARE39" s="349"/>
      <c r="ARF39" s="349"/>
      <c r="ARG39" s="349"/>
      <c r="ARH39" s="349"/>
      <c r="ARI39" s="349"/>
      <c r="ARJ39" s="349"/>
      <c r="ARK39" s="349"/>
      <c r="ARL39" s="349"/>
      <c r="ARM39" s="349"/>
      <c r="ARN39" s="349"/>
      <c r="ARO39" s="349"/>
      <c r="ARP39" s="349"/>
      <c r="ARQ39" s="349"/>
      <c r="ARR39" s="349"/>
      <c r="ARS39" s="349"/>
      <c r="ART39" s="349"/>
      <c r="ARU39" s="349"/>
      <c r="ARV39" s="349"/>
      <c r="ARW39" s="349"/>
      <c r="ARX39" s="349"/>
      <c r="ARY39" s="349"/>
      <c r="ARZ39" s="349"/>
      <c r="ASA39" s="349"/>
      <c r="ASB39" s="349"/>
      <c r="ASC39" s="349"/>
      <c r="ASD39" s="349"/>
      <c r="ASE39" s="349"/>
      <c r="ASF39" s="349"/>
      <c r="ASG39" s="349"/>
      <c r="ASH39" s="349"/>
      <c r="ASI39" s="349"/>
      <c r="ASJ39" s="349"/>
      <c r="ASK39" s="349"/>
      <c r="ASL39" s="349"/>
      <c r="ASM39" s="349"/>
      <c r="ASN39" s="349"/>
      <c r="ASO39" s="349"/>
      <c r="ASP39" s="349"/>
      <c r="ASQ39" s="349"/>
      <c r="ASR39" s="349"/>
      <c r="ASS39" s="349"/>
      <c r="AST39" s="349"/>
      <c r="ASU39" s="349"/>
      <c r="ASV39" s="349"/>
      <c r="ASW39" s="349"/>
      <c r="ASX39" s="349"/>
      <c r="ASY39" s="349"/>
      <c r="ASZ39" s="349"/>
      <c r="ATA39" s="349"/>
      <c r="ATB39" s="349"/>
      <c r="ATC39" s="349"/>
      <c r="ATD39" s="349"/>
      <c r="ATE39" s="349"/>
      <c r="ATF39" s="349"/>
      <c r="ATG39" s="349"/>
      <c r="ATH39" s="349"/>
      <c r="ATI39" s="349"/>
      <c r="ATJ39" s="349"/>
      <c r="ATK39" s="349"/>
      <c r="ATL39" s="349"/>
      <c r="ATM39" s="349"/>
      <c r="ATN39" s="349"/>
      <c r="ATO39" s="349"/>
      <c r="ATP39" s="349"/>
      <c r="ATQ39" s="349"/>
      <c r="ATR39" s="349"/>
      <c r="ATS39" s="349"/>
      <c r="ATT39" s="349"/>
      <c r="ATU39" s="349"/>
      <c r="ATV39" s="349"/>
      <c r="ATW39" s="349"/>
      <c r="ATX39" s="349"/>
      <c r="ATY39" s="349"/>
      <c r="ATZ39" s="349"/>
      <c r="AUA39" s="349"/>
      <c r="AUB39" s="349"/>
      <c r="AUC39" s="349"/>
      <c r="AUD39" s="349"/>
      <c r="AUE39" s="349"/>
      <c r="AUF39" s="349"/>
      <c r="AUG39" s="349"/>
      <c r="AUH39" s="349"/>
      <c r="AUI39" s="349"/>
      <c r="AUJ39" s="349"/>
      <c r="AUK39" s="349"/>
      <c r="AUL39" s="349"/>
      <c r="AUM39" s="349"/>
      <c r="AUN39" s="349"/>
      <c r="AUO39" s="349"/>
      <c r="AUP39" s="349"/>
      <c r="AUQ39" s="349"/>
      <c r="AUR39" s="349"/>
      <c r="AUS39" s="349"/>
      <c r="AUT39" s="349"/>
      <c r="AUU39" s="349"/>
      <c r="AUV39" s="349"/>
      <c r="AUW39" s="349"/>
      <c r="AUX39" s="349"/>
      <c r="AUY39" s="349"/>
      <c r="AUZ39" s="349"/>
      <c r="AVA39" s="349"/>
      <c r="AVB39" s="349"/>
      <c r="AVC39" s="349"/>
      <c r="AVD39" s="349"/>
      <c r="AVE39" s="349"/>
      <c r="AVF39" s="349"/>
      <c r="AVG39" s="349"/>
      <c r="AVH39" s="349"/>
      <c r="AVI39" s="349"/>
      <c r="AVJ39" s="349"/>
      <c r="AVK39" s="349"/>
      <c r="AVL39" s="349"/>
      <c r="AVM39" s="349"/>
      <c r="AVN39" s="349"/>
      <c r="AVO39" s="349"/>
      <c r="AVP39" s="349"/>
      <c r="AVQ39" s="349"/>
      <c r="AVR39" s="349"/>
      <c r="AVS39" s="349"/>
      <c r="AVT39" s="349"/>
      <c r="AVU39" s="349"/>
      <c r="AVV39" s="349"/>
      <c r="AVW39" s="349"/>
      <c r="AVX39" s="349"/>
      <c r="AVY39" s="349"/>
      <c r="AVZ39" s="349"/>
      <c r="AWA39" s="349"/>
      <c r="AWB39" s="349"/>
      <c r="AWC39" s="349"/>
      <c r="AWD39" s="349"/>
      <c r="AWE39" s="349"/>
      <c r="AWF39" s="349"/>
      <c r="AWG39" s="349"/>
      <c r="AWH39" s="349"/>
      <c r="AWI39" s="349"/>
      <c r="AWJ39" s="349"/>
      <c r="AWK39" s="349"/>
      <c r="AWL39" s="349"/>
      <c r="AWM39" s="349"/>
      <c r="AWN39" s="349"/>
      <c r="AWO39" s="349"/>
      <c r="AWP39" s="349"/>
      <c r="AWQ39" s="349"/>
      <c r="AWR39" s="349"/>
      <c r="AWS39" s="349"/>
      <c r="AWT39" s="349"/>
      <c r="AWU39" s="349"/>
      <c r="AWV39" s="349"/>
      <c r="AWW39" s="349"/>
      <c r="AWX39" s="349"/>
      <c r="AWY39" s="349"/>
      <c r="AWZ39" s="349"/>
      <c r="AXA39" s="349"/>
      <c r="AXB39" s="349"/>
      <c r="AXC39" s="349"/>
      <c r="AXD39" s="349"/>
      <c r="AXE39" s="349"/>
      <c r="AXF39" s="349"/>
      <c r="AXG39" s="349"/>
      <c r="AXH39" s="349"/>
      <c r="AXI39" s="349"/>
      <c r="AXJ39" s="349"/>
      <c r="AXK39" s="349"/>
      <c r="AXL39" s="349"/>
      <c r="AXM39" s="349"/>
      <c r="AXN39" s="349"/>
      <c r="AXO39" s="349"/>
      <c r="AXP39" s="349"/>
      <c r="AXQ39" s="349"/>
      <c r="AXR39" s="349"/>
      <c r="AXS39" s="349"/>
      <c r="AXT39" s="349"/>
      <c r="AXU39" s="349"/>
      <c r="AXV39" s="349"/>
      <c r="AXW39" s="349"/>
      <c r="AXX39" s="349"/>
      <c r="AXY39" s="349"/>
      <c r="AXZ39" s="349"/>
      <c r="AYA39" s="349"/>
      <c r="AYB39" s="349"/>
      <c r="AYC39" s="349"/>
      <c r="AYD39" s="349"/>
      <c r="AYE39" s="349"/>
      <c r="AYF39" s="349"/>
      <c r="AYG39" s="349"/>
      <c r="AYH39" s="349"/>
      <c r="AYI39" s="349"/>
      <c r="AYJ39" s="349"/>
      <c r="AYK39" s="349"/>
      <c r="AYL39" s="349"/>
      <c r="AYM39" s="349"/>
      <c r="AYN39" s="349"/>
      <c r="AYO39" s="349"/>
      <c r="AYP39" s="349"/>
      <c r="AYQ39" s="349"/>
      <c r="AYR39" s="349"/>
      <c r="AYS39" s="349"/>
      <c r="AYT39" s="349"/>
      <c r="AYU39" s="349"/>
      <c r="AYV39" s="349"/>
      <c r="AYW39" s="349"/>
      <c r="AYX39" s="349"/>
      <c r="AYY39" s="349"/>
      <c r="AYZ39" s="349"/>
      <c r="AZA39" s="349"/>
      <c r="AZB39" s="349"/>
      <c r="AZC39" s="349"/>
      <c r="AZD39" s="349"/>
      <c r="AZE39" s="349"/>
      <c r="AZF39" s="349"/>
      <c r="AZG39" s="349"/>
      <c r="AZH39" s="349"/>
      <c r="AZI39" s="349"/>
      <c r="AZJ39" s="349"/>
      <c r="AZK39" s="349"/>
      <c r="AZL39" s="349"/>
      <c r="AZM39" s="349"/>
      <c r="AZN39" s="349"/>
      <c r="AZO39" s="349"/>
      <c r="AZP39" s="349"/>
      <c r="AZQ39" s="349"/>
      <c r="AZR39" s="349"/>
      <c r="AZS39" s="349"/>
      <c r="AZT39" s="349"/>
      <c r="AZU39" s="349"/>
      <c r="AZV39" s="349"/>
      <c r="AZW39" s="349"/>
      <c r="AZX39" s="349"/>
      <c r="AZY39" s="349"/>
      <c r="AZZ39" s="349"/>
      <c r="BAA39" s="349"/>
      <c r="BAB39" s="349"/>
      <c r="BAC39" s="349"/>
      <c r="BAD39" s="349"/>
      <c r="BAE39" s="349"/>
      <c r="BAF39" s="349"/>
      <c r="BAG39" s="349"/>
      <c r="BAH39" s="349"/>
      <c r="BAI39" s="349"/>
      <c r="BAJ39" s="349"/>
      <c r="BAK39" s="349"/>
      <c r="BAL39" s="349"/>
      <c r="BAM39" s="349"/>
      <c r="BAN39" s="349"/>
      <c r="BAO39" s="349"/>
      <c r="BAP39" s="349"/>
      <c r="BAQ39" s="349"/>
      <c r="BAR39" s="349"/>
      <c r="BAS39" s="349"/>
      <c r="BAT39" s="349"/>
      <c r="BAU39" s="349"/>
      <c r="BAV39" s="349"/>
      <c r="BAW39" s="349"/>
      <c r="BAX39" s="349"/>
      <c r="BAY39" s="349"/>
      <c r="BAZ39" s="349"/>
      <c r="BBA39" s="349"/>
      <c r="BBB39" s="349"/>
      <c r="BBC39" s="349"/>
      <c r="BBD39" s="349"/>
      <c r="BBE39" s="349"/>
      <c r="BBF39" s="349"/>
      <c r="BBG39" s="349"/>
      <c r="BBH39" s="349"/>
      <c r="BBI39" s="349"/>
      <c r="BBJ39" s="349"/>
      <c r="BBK39" s="349"/>
      <c r="BBL39" s="349"/>
      <c r="BBM39" s="349"/>
      <c r="BBN39" s="349"/>
      <c r="BBO39" s="349"/>
      <c r="BBP39" s="349"/>
      <c r="BBQ39" s="349"/>
      <c r="BBR39" s="349"/>
      <c r="BBS39" s="349"/>
      <c r="BBT39" s="349"/>
      <c r="BBU39" s="349"/>
      <c r="BBV39" s="349"/>
      <c r="BBW39" s="349"/>
      <c r="BBX39" s="349"/>
      <c r="BBY39" s="349"/>
      <c r="BBZ39" s="349"/>
      <c r="BCA39" s="349"/>
      <c r="BCB39" s="349"/>
      <c r="BCC39" s="349"/>
      <c r="BCD39" s="349"/>
      <c r="BCE39" s="349"/>
      <c r="BCF39" s="349"/>
      <c r="BCG39" s="349"/>
      <c r="BCH39" s="349"/>
      <c r="BCI39" s="349"/>
      <c r="BCJ39" s="349"/>
      <c r="BCK39" s="349"/>
      <c r="BCL39" s="349"/>
      <c r="BCM39" s="349"/>
      <c r="BCN39" s="349"/>
      <c r="BCO39" s="349"/>
      <c r="BCP39" s="349"/>
      <c r="BCQ39" s="349"/>
      <c r="BCR39" s="349"/>
      <c r="BCS39" s="349"/>
      <c r="BCT39" s="349"/>
      <c r="BCU39" s="349"/>
      <c r="BCV39" s="349"/>
      <c r="BCW39" s="349"/>
      <c r="BCX39" s="349"/>
      <c r="BCY39" s="349"/>
      <c r="BCZ39" s="349"/>
      <c r="BDA39" s="349"/>
      <c r="BDB39" s="349"/>
      <c r="BDC39" s="349"/>
      <c r="BDD39" s="349"/>
      <c r="BDE39" s="349"/>
      <c r="BDF39" s="349"/>
      <c r="BDG39" s="349"/>
      <c r="BDH39" s="349"/>
      <c r="BDI39" s="349"/>
      <c r="BDJ39" s="349"/>
      <c r="BDK39" s="349"/>
      <c r="BDL39" s="349"/>
      <c r="BDM39" s="349"/>
      <c r="BDN39" s="349"/>
      <c r="BDO39" s="349"/>
      <c r="BDP39" s="349"/>
      <c r="BDQ39" s="349"/>
      <c r="BDR39" s="349"/>
      <c r="BDS39" s="349"/>
      <c r="BDT39" s="349"/>
      <c r="BDU39" s="349"/>
      <c r="BDV39" s="349"/>
      <c r="BDW39" s="349"/>
      <c r="BDX39" s="349"/>
      <c r="BDY39" s="349"/>
      <c r="BDZ39" s="349"/>
      <c r="BEA39" s="349"/>
      <c r="BEB39" s="349"/>
      <c r="BEC39" s="349"/>
      <c r="BED39" s="349"/>
      <c r="BEE39" s="349"/>
      <c r="BEF39" s="349"/>
      <c r="BEG39" s="349"/>
      <c r="BEH39" s="349"/>
      <c r="BEI39" s="349"/>
      <c r="BEJ39" s="349"/>
      <c r="BEK39" s="349"/>
      <c r="BEL39" s="349"/>
      <c r="BEM39" s="349"/>
      <c r="BEN39" s="349"/>
      <c r="BEO39" s="349"/>
      <c r="BEP39" s="349"/>
      <c r="BEQ39" s="349"/>
      <c r="BER39" s="349"/>
      <c r="BES39" s="349"/>
      <c r="BET39" s="349"/>
      <c r="BEU39" s="349"/>
      <c r="BEV39" s="349"/>
      <c r="BEW39" s="349"/>
      <c r="BEX39" s="349"/>
      <c r="BEY39" s="349"/>
      <c r="BEZ39" s="349"/>
      <c r="BFA39" s="349"/>
      <c r="BFB39" s="349"/>
      <c r="BFC39" s="349"/>
      <c r="BFD39" s="349"/>
      <c r="BFE39" s="349"/>
      <c r="BFF39" s="349"/>
      <c r="BFG39" s="349"/>
      <c r="BFH39" s="349"/>
      <c r="BFI39" s="349"/>
      <c r="BFJ39" s="349"/>
      <c r="BFK39" s="349"/>
      <c r="BFL39" s="349"/>
      <c r="BFM39" s="349"/>
      <c r="BFN39" s="349"/>
      <c r="BFO39" s="349"/>
      <c r="BFP39" s="349"/>
      <c r="BFQ39" s="349"/>
      <c r="BFR39" s="349"/>
      <c r="BFS39" s="349"/>
      <c r="BFT39" s="349"/>
      <c r="BFU39" s="349"/>
      <c r="BFV39" s="349"/>
      <c r="BFW39" s="349"/>
      <c r="BFX39" s="349"/>
      <c r="BFY39" s="349"/>
      <c r="BFZ39" s="349"/>
      <c r="BGA39" s="349"/>
      <c r="BGB39" s="349"/>
      <c r="BGC39" s="349"/>
      <c r="BGD39" s="349"/>
      <c r="BGE39" s="349"/>
      <c r="BGF39" s="349"/>
      <c r="BGG39" s="349"/>
      <c r="BGH39" s="349"/>
      <c r="BGI39" s="349"/>
      <c r="BGJ39" s="349"/>
      <c r="BGK39" s="349"/>
      <c r="BGL39" s="349"/>
      <c r="BGM39" s="349"/>
      <c r="BGN39" s="349"/>
      <c r="BGO39" s="349"/>
      <c r="BGP39" s="349"/>
      <c r="BGQ39" s="349"/>
      <c r="BGR39" s="349"/>
      <c r="BGS39" s="349"/>
      <c r="BGT39" s="349"/>
      <c r="BGU39" s="349"/>
      <c r="BGV39" s="349"/>
      <c r="BGW39" s="349"/>
      <c r="BGX39" s="349"/>
      <c r="BGY39" s="349"/>
      <c r="BGZ39" s="349"/>
      <c r="BHA39" s="349"/>
      <c r="BHB39" s="349"/>
      <c r="BHC39" s="349"/>
      <c r="BHD39" s="349"/>
      <c r="BHE39" s="349"/>
      <c r="BHF39" s="349"/>
      <c r="BHG39" s="349"/>
      <c r="BHH39" s="349"/>
      <c r="BHI39" s="349"/>
      <c r="BHJ39" s="349"/>
      <c r="BHK39" s="349"/>
      <c r="BHL39" s="349"/>
      <c r="BHM39" s="349"/>
      <c r="BHN39" s="349"/>
      <c r="BHO39" s="349"/>
      <c r="BHP39" s="349"/>
      <c r="BHQ39" s="349"/>
      <c r="BHR39" s="349"/>
      <c r="BHS39" s="349"/>
      <c r="BHT39" s="349"/>
      <c r="BHU39" s="349"/>
      <c r="BHV39" s="349"/>
      <c r="BHW39" s="349"/>
      <c r="BHX39" s="349"/>
      <c r="BHY39" s="349"/>
      <c r="BHZ39" s="349"/>
      <c r="BIA39" s="349"/>
      <c r="BIB39" s="349"/>
      <c r="BIC39" s="349"/>
      <c r="BID39" s="349"/>
      <c r="BIE39" s="349"/>
      <c r="BIF39" s="349"/>
      <c r="BIG39" s="349"/>
      <c r="BIH39" s="349"/>
      <c r="BII39" s="349"/>
      <c r="BIJ39" s="349"/>
      <c r="BIK39" s="349"/>
      <c r="BIL39" s="349"/>
      <c r="BIM39" s="349"/>
      <c r="BIN39" s="349"/>
      <c r="BIO39" s="349"/>
      <c r="BIP39" s="349"/>
      <c r="BIQ39" s="349"/>
      <c r="BIR39" s="349"/>
      <c r="BIS39" s="349"/>
      <c r="BIT39" s="349"/>
      <c r="BIU39" s="349"/>
      <c r="BIV39" s="349"/>
      <c r="BIW39" s="349"/>
      <c r="BIX39" s="349"/>
      <c r="BIY39" s="349"/>
      <c r="BIZ39" s="349"/>
      <c r="BJA39" s="349"/>
      <c r="BJB39" s="349"/>
      <c r="BJC39" s="349"/>
      <c r="BJD39" s="349"/>
      <c r="BJE39" s="349"/>
      <c r="BJF39" s="349"/>
      <c r="BJG39" s="349"/>
      <c r="BJH39" s="349"/>
      <c r="BJI39" s="349"/>
      <c r="BJJ39" s="349"/>
      <c r="BJK39" s="349"/>
      <c r="BJL39" s="349"/>
      <c r="BJM39" s="349"/>
      <c r="BJN39" s="349"/>
      <c r="BJO39" s="349"/>
      <c r="BJP39" s="349"/>
      <c r="BJQ39" s="349"/>
      <c r="BJR39" s="349"/>
      <c r="BJS39" s="349"/>
      <c r="BJT39" s="349"/>
      <c r="BJU39" s="349"/>
      <c r="BJV39" s="349"/>
      <c r="BJW39" s="349"/>
      <c r="BJX39" s="349"/>
      <c r="BJY39" s="349"/>
      <c r="BJZ39" s="349"/>
      <c r="BKA39" s="349"/>
      <c r="BKB39" s="349"/>
      <c r="BKC39" s="349"/>
      <c r="BKD39" s="349"/>
      <c r="BKE39" s="349"/>
      <c r="BKF39" s="349"/>
      <c r="BKG39" s="349"/>
      <c r="BKH39" s="349"/>
      <c r="BKI39" s="349"/>
      <c r="BKJ39" s="349"/>
      <c r="BKK39" s="349"/>
      <c r="BKL39" s="349"/>
      <c r="BKM39" s="349"/>
      <c r="BKN39" s="349"/>
      <c r="BKO39" s="349"/>
      <c r="BKP39" s="349"/>
      <c r="BKQ39" s="349"/>
      <c r="BKR39" s="349"/>
      <c r="BKS39" s="349"/>
      <c r="BKT39" s="349"/>
      <c r="BKU39" s="349"/>
      <c r="BKV39" s="349"/>
      <c r="BKW39" s="349"/>
      <c r="BKX39" s="349"/>
      <c r="BKY39" s="349"/>
      <c r="BKZ39" s="349"/>
      <c r="BLA39" s="349"/>
      <c r="BLB39" s="349"/>
      <c r="BLC39" s="349"/>
      <c r="BLD39" s="349"/>
      <c r="BLE39" s="349"/>
      <c r="BLF39" s="349"/>
      <c r="BLG39" s="349"/>
      <c r="BLH39" s="349"/>
      <c r="BLI39" s="349"/>
      <c r="BLJ39" s="349"/>
      <c r="BLK39" s="349"/>
      <c r="BLL39" s="349"/>
      <c r="BLM39" s="349"/>
      <c r="BLN39" s="349"/>
      <c r="BLO39" s="349"/>
      <c r="BLP39" s="349"/>
      <c r="BLQ39" s="349"/>
      <c r="BLR39" s="349"/>
      <c r="BLS39" s="349"/>
      <c r="BLT39" s="349"/>
      <c r="BLU39" s="349"/>
      <c r="BLV39" s="349"/>
      <c r="BLW39" s="349"/>
      <c r="BLX39" s="349"/>
      <c r="BLY39" s="349"/>
      <c r="BLZ39" s="349"/>
      <c r="BMA39" s="349"/>
      <c r="BMB39" s="349"/>
      <c r="BMC39" s="349"/>
      <c r="BMD39" s="349"/>
      <c r="BME39" s="349"/>
      <c r="BMF39" s="349"/>
      <c r="BMG39" s="349"/>
      <c r="BMH39" s="349"/>
      <c r="BMI39" s="349"/>
      <c r="BMJ39" s="349"/>
      <c r="BMK39" s="349"/>
      <c r="BML39" s="349"/>
      <c r="BMM39" s="349"/>
      <c r="BMN39" s="349"/>
      <c r="BMO39" s="349"/>
      <c r="BMP39" s="349"/>
      <c r="BMQ39" s="349"/>
      <c r="BMR39" s="349"/>
      <c r="BMS39" s="349"/>
      <c r="BMT39" s="349"/>
      <c r="BMU39" s="349"/>
      <c r="BMV39" s="349"/>
      <c r="BMW39" s="349"/>
      <c r="BMX39" s="349"/>
      <c r="BMY39" s="349"/>
      <c r="BMZ39" s="349"/>
      <c r="BNA39" s="349"/>
      <c r="BNB39" s="349"/>
      <c r="BNC39" s="349"/>
      <c r="BND39" s="349"/>
      <c r="BNE39" s="349"/>
      <c r="BNF39" s="349"/>
      <c r="BNG39" s="349"/>
      <c r="BNH39" s="349"/>
      <c r="BNI39" s="349"/>
      <c r="BNJ39" s="349"/>
      <c r="BNK39" s="349"/>
      <c r="BNL39" s="349"/>
      <c r="BNM39" s="349"/>
      <c r="BNN39" s="349"/>
      <c r="BNO39" s="349"/>
      <c r="BNP39" s="349"/>
      <c r="BNQ39" s="349"/>
      <c r="BNR39" s="349"/>
      <c r="BNS39" s="349"/>
      <c r="BNT39" s="349"/>
      <c r="BNU39" s="349"/>
      <c r="BNV39" s="349"/>
      <c r="BNW39" s="349"/>
      <c r="BNX39" s="349"/>
      <c r="BNY39" s="349"/>
      <c r="BNZ39" s="349"/>
      <c r="BOA39" s="349"/>
      <c r="BOB39" s="349"/>
      <c r="BOC39" s="349"/>
      <c r="BOD39" s="349"/>
      <c r="BOE39" s="349"/>
      <c r="BOF39" s="349"/>
      <c r="BOG39" s="349"/>
      <c r="BOH39" s="349"/>
      <c r="BOI39" s="349"/>
      <c r="BOJ39" s="349"/>
      <c r="BOK39" s="349"/>
      <c r="BOL39" s="349"/>
      <c r="BOM39" s="349"/>
      <c r="BON39" s="349"/>
      <c r="BOO39" s="349"/>
      <c r="BOP39" s="349"/>
      <c r="BOQ39" s="349"/>
      <c r="BOR39" s="349"/>
      <c r="BOS39" s="349"/>
      <c r="BOT39" s="349"/>
      <c r="BOU39" s="349"/>
      <c r="BOV39" s="349"/>
      <c r="BOW39" s="349"/>
      <c r="BOX39" s="349"/>
      <c r="BOY39" s="349"/>
      <c r="BOZ39" s="349"/>
      <c r="BPA39" s="349"/>
      <c r="BPB39" s="349"/>
      <c r="BPC39" s="349"/>
      <c r="BPD39" s="349"/>
      <c r="BPE39" s="349"/>
      <c r="BPF39" s="349"/>
      <c r="BPG39" s="349"/>
      <c r="BPH39" s="349"/>
      <c r="BPI39" s="349"/>
      <c r="BPJ39" s="349"/>
      <c r="BPK39" s="349"/>
      <c r="BPL39" s="349"/>
      <c r="BPM39" s="349"/>
      <c r="BPN39" s="349"/>
      <c r="BPO39" s="349"/>
      <c r="BPP39" s="349"/>
      <c r="BPQ39" s="349"/>
      <c r="BPR39" s="349"/>
      <c r="BPS39" s="349"/>
      <c r="BPT39" s="349"/>
      <c r="BPU39" s="349"/>
      <c r="BPV39" s="349"/>
      <c r="BPW39" s="349"/>
      <c r="BPX39" s="349"/>
      <c r="BPY39" s="349"/>
      <c r="BPZ39" s="349"/>
      <c r="BQA39" s="349"/>
      <c r="BQB39" s="349"/>
      <c r="BQC39" s="349"/>
      <c r="BQD39" s="349"/>
      <c r="BQE39" s="349"/>
      <c r="BQF39" s="349"/>
      <c r="BQG39" s="349"/>
      <c r="BQH39" s="349"/>
      <c r="BQI39" s="349"/>
      <c r="BQJ39" s="349"/>
      <c r="BQK39" s="349"/>
      <c r="BQL39" s="349"/>
      <c r="BQM39" s="349"/>
      <c r="BQN39" s="349"/>
      <c r="BQO39" s="349"/>
      <c r="BQP39" s="349"/>
      <c r="BQQ39" s="349"/>
      <c r="BQR39" s="349"/>
      <c r="BQS39" s="349"/>
      <c r="BQT39" s="349"/>
      <c r="BQU39" s="349"/>
      <c r="BQV39" s="349"/>
      <c r="BQW39" s="349"/>
      <c r="BQX39" s="349"/>
      <c r="BQY39" s="349"/>
      <c r="BQZ39" s="349"/>
      <c r="BRA39" s="349"/>
      <c r="BRB39" s="349"/>
      <c r="BRC39" s="349"/>
      <c r="BRD39" s="349"/>
      <c r="BRE39" s="349"/>
      <c r="BRF39" s="349"/>
      <c r="BRG39" s="349"/>
      <c r="BRH39" s="349"/>
      <c r="BRI39" s="349"/>
      <c r="BRJ39" s="349"/>
      <c r="BRK39" s="349"/>
      <c r="BRL39" s="349"/>
      <c r="BRM39" s="349"/>
      <c r="BRN39" s="349"/>
      <c r="BRO39" s="349"/>
      <c r="BRP39" s="349"/>
      <c r="BRQ39" s="349"/>
      <c r="BRR39" s="349"/>
      <c r="BRS39" s="349"/>
      <c r="BRT39" s="349"/>
      <c r="BRU39" s="349"/>
      <c r="BRV39" s="349"/>
      <c r="BRW39" s="349"/>
      <c r="BRX39" s="349"/>
      <c r="BRY39" s="349"/>
      <c r="BRZ39" s="349"/>
      <c r="BSA39" s="349"/>
      <c r="BSB39" s="349"/>
      <c r="BSC39" s="349"/>
      <c r="BSD39" s="349"/>
      <c r="BSE39" s="349"/>
      <c r="BSF39" s="349"/>
      <c r="BSG39" s="349"/>
      <c r="BSH39" s="349"/>
      <c r="BSI39" s="349"/>
      <c r="BSJ39" s="349"/>
      <c r="BSK39" s="349"/>
      <c r="BSL39" s="349"/>
      <c r="BSM39" s="349"/>
      <c r="BSN39" s="349"/>
      <c r="BSO39" s="349"/>
      <c r="BSP39" s="349"/>
      <c r="BSQ39" s="349"/>
      <c r="BSR39" s="349"/>
      <c r="BSS39" s="349"/>
      <c r="BST39" s="349"/>
      <c r="BSU39" s="349"/>
      <c r="BSV39" s="349"/>
      <c r="BSW39" s="349"/>
      <c r="BSX39" s="349"/>
      <c r="BSY39" s="349"/>
      <c r="BSZ39" s="349"/>
      <c r="BTA39" s="349"/>
      <c r="BTB39" s="349"/>
      <c r="BTC39" s="349"/>
      <c r="BTD39" s="349"/>
      <c r="BTE39" s="349"/>
      <c r="BTF39" s="349"/>
      <c r="BTG39" s="349"/>
      <c r="BTH39" s="349"/>
      <c r="BTI39" s="349"/>
      <c r="BTJ39" s="349"/>
      <c r="BTK39" s="349"/>
      <c r="BTL39" s="349"/>
      <c r="BTM39" s="349"/>
      <c r="BTN39" s="349"/>
      <c r="BTO39" s="349"/>
      <c r="BTP39" s="349"/>
      <c r="BTQ39" s="349"/>
      <c r="BTR39" s="349"/>
      <c r="BTS39" s="349"/>
      <c r="BTT39" s="349"/>
      <c r="BTU39" s="349"/>
      <c r="BTV39" s="349"/>
      <c r="BTW39" s="349"/>
      <c r="BTX39" s="349"/>
      <c r="BTY39" s="349"/>
      <c r="BTZ39" s="349"/>
      <c r="BUA39" s="349"/>
      <c r="BUB39" s="349"/>
      <c r="BUC39" s="349"/>
      <c r="BUD39" s="349"/>
      <c r="BUE39" s="349"/>
      <c r="BUF39" s="349"/>
      <c r="BUG39" s="349"/>
      <c r="BUH39" s="349"/>
      <c r="BUI39" s="349"/>
      <c r="BUJ39" s="349"/>
      <c r="BUK39" s="349"/>
      <c r="BUL39" s="349"/>
      <c r="BUM39" s="349"/>
      <c r="BUN39" s="349"/>
      <c r="BUO39" s="349"/>
      <c r="BUP39" s="349"/>
      <c r="BUQ39" s="349"/>
      <c r="BUR39" s="349"/>
      <c r="BUS39" s="349"/>
      <c r="BUT39" s="349"/>
      <c r="BUU39" s="349"/>
      <c r="BUV39" s="349"/>
      <c r="BUW39" s="349"/>
      <c r="BUX39" s="349"/>
      <c r="BUY39" s="349"/>
      <c r="BUZ39" s="349"/>
      <c r="BVA39" s="349"/>
      <c r="BVB39" s="349"/>
      <c r="BVC39" s="349"/>
      <c r="BVD39" s="349"/>
      <c r="BVE39" s="349"/>
      <c r="BVF39" s="349"/>
      <c r="BVG39" s="349"/>
      <c r="BVH39" s="349"/>
      <c r="BVI39" s="349"/>
      <c r="BVJ39" s="349"/>
      <c r="BVK39" s="349"/>
      <c r="BVL39" s="349"/>
      <c r="BVM39" s="349"/>
      <c r="BVN39" s="349"/>
      <c r="BVO39" s="349"/>
      <c r="BVP39" s="349"/>
      <c r="BVQ39" s="349"/>
      <c r="BVR39" s="349"/>
      <c r="BVS39" s="349"/>
      <c r="BVT39" s="349"/>
      <c r="BVU39" s="349"/>
      <c r="BVV39" s="349"/>
      <c r="BVW39" s="349"/>
      <c r="BVX39" s="349"/>
      <c r="BVY39" s="349"/>
      <c r="BVZ39" s="349"/>
      <c r="BWA39" s="349"/>
      <c r="BWB39" s="349"/>
      <c r="BWC39" s="349"/>
      <c r="BWD39" s="349"/>
      <c r="BWE39" s="349"/>
      <c r="BWF39" s="349"/>
      <c r="BWG39" s="349"/>
      <c r="BWH39" s="349"/>
      <c r="BWI39" s="349"/>
      <c r="BWJ39" s="349"/>
      <c r="BWK39" s="349"/>
      <c r="BWL39" s="349"/>
      <c r="BWM39" s="349"/>
      <c r="BWN39" s="349"/>
      <c r="BWO39" s="349"/>
      <c r="BWP39" s="349"/>
      <c r="BWQ39" s="349"/>
      <c r="BWR39" s="349"/>
      <c r="BWS39" s="349"/>
      <c r="BWT39" s="349"/>
      <c r="BWU39" s="349"/>
      <c r="BWV39" s="349"/>
      <c r="BWW39" s="349"/>
      <c r="BWX39" s="349"/>
      <c r="BWY39" s="349"/>
      <c r="BWZ39" s="349"/>
      <c r="BXA39" s="349"/>
      <c r="BXB39" s="349"/>
      <c r="BXC39" s="349"/>
      <c r="BXD39" s="349"/>
      <c r="BXE39" s="349"/>
      <c r="BXF39" s="349"/>
      <c r="BXG39" s="349"/>
      <c r="BXH39" s="349"/>
      <c r="BXI39" s="349"/>
      <c r="BXJ39" s="349"/>
      <c r="BXK39" s="349"/>
      <c r="BXL39" s="349"/>
      <c r="BXM39" s="349"/>
      <c r="BXN39" s="349"/>
      <c r="BXO39" s="349"/>
      <c r="BXP39" s="349"/>
      <c r="BXQ39" s="349"/>
      <c r="BXR39" s="349"/>
      <c r="BXS39" s="349"/>
      <c r="BXT39" s="349"/>
      <c r="BXU39" s="349"/>
      <c r="BXV39" s="349"/>
      <c r="BXW39" s="349"/>
      <c r="BXX39" s="349"/>
      <c r="BXY39" s="349"/>
      <c r="BXZ39" s="349"/>
      <c r="BYA39" s="349"/>
      <c r="BYB39" s="349"/>
      <c r="BYC39" s="349"/>
      <c r="BYD39" s="349"/>
      <c r="BYE39" s="349"/>
      <c r="BYF39" s="349"/>
      <c r="BYG39" s="349"/>
      <c r="BYH39" s="349"/>
      <c r="BYI39" s="349"/>
      <c r="BYJ39" s="349"/>
      <c r="BYK39" s="349"/>
      <c r="BYL39" s="349"/>
      <c r="BYM39" s="349"/>
      <c r="BYN39" s="349"/>
      <c r="BYO39" s="349"/>
      <c r="BYP39" s="349"/>
      <c r="BYQ39" s="349"/>
      <c r="BYR39" s="349"/>
      <c r="BYS39" s="349"/>
      <c r="BYT39" s="349"/>
      <c r="BYU39" s="349"/>
      <c r="BYV39" s="349"/>
      <c r="BYW39" s="349"/>
      <c r="BYX39" s="349"/>
      <c r="BYY39" s="349"/>
      <c r="BYZ39" s="349"/>
      <c r="BZA39" s="349"/>
      <c r="BZB39" s="349"/>
      <c r="BZC39" s="349"/>
      <c r="BZD39" s="349"/>
      <c r="BZE39" s="349"/>
      <c r="BZF39" s="349"/>
      <c r="BZG39" s="349"/>
      <c r="BZH39" s="349"/>
      <c r="BZI39" s="349"/>
      <c r="BZJ39" s="349"/>
      <c r="BZK39" s="349"/>
      <c r="BZL39" s="349"/>
      <c r="BZM39" s="349"/>
      <c r="BZN39" s="349"/>
      <c r="BZO39" s="349"/>
      <c r="BZP39" s="349"/>
      <c r="BZQ39" s="349"/>
      <c r="BZR39" s="349"/>
      <c r="BZS39" s="349"/>
      <c r="BZT39" s="349"/>
      <c r="BZU39" s="349"/>
      <c r="BZV39" s="349"/>
      <c r="BZW39" s="349"/>
      <c r="BZX39" s="349"/>
      <c r="BZY39" s="349"/>
      <c r="BZZ39" s="349"/>
      <c r="CAA39" s="349"/>
      <c r="CAB39" s="349"/>
      <c r="CAC39" s="349"/>
      <c r="CAD39" s="349"/>
      <c r="CAE39" s="349"/>
      <c r="CAF39" s="349"/>
      <c r="CAG39" s="349"/>
      <c r="CAH39" s="349"/>
      <c r="CAI39" s="349"/>
      <c r="CAJ39" s="349"/>
      <c r="CAK39" s="349"/>
      <c r="CAL39" s="349"/>
      <c r="CAM39" s="349"/>
      <c r="CAN39" s="349"/>
      <c r="CAO39" s="349"/>
      <c r="CAP39" s="349"/>
      <c r="CAQ39" s="349"/>
      <c r="CAR39" s="349"/>
      <c r="CAS39" s="349"/>
      <c r="CAT39" s="349"/>
      <c r="CAU39" s="349"/>
      <c r="CAV39" s="349"/>
      <c r="CAW39" s="349"/>
      <c r="CAX39" s="349"/>
      <c r="CAY39" s="349"/>
      <c r="CAZ39" s="349"/>
      <c r="CBA39" s="349"/>
      <c r="CBB39" s="349"/>
      <c r="CBC39" s="349"/>
      <c r="CBD39" s="349"/>
      <c r="CBE39" s="349"/>
      <c r="CBF39" s="349"/>
      <c r="CBG39" s="349"/>
      <c r="CBH39" s="349"/>
      <c r="CBI39" s="349"/>
      <c r="CBJ39" s="349"/>
      <c r="CBK39" s="349"/>
      <c r="CBL39" s="349"/>
      <c r="CBM39" s="349"/>
      <c r="CBN39" s="349"/>
      <c r="CBO39" s="349"/>
      <c r="CBP39" s="349"/>
      <c r="CBQ39" s="349"/>
      <c r="CBR39" s="349"/>
      <c r="CBS39" s="349"/>
      <c r="CBT39" s="349"/>
      <c r="CBU39" s="349"/>
      <c r="CBV39" s="349"/>
      <c r="CBW39" s="349"/>
      <c r="CBX39" s="349"/>
      <c r="CBY39" s="349"/>
      <c r="CBZ39" s="349"/>
      <c r="CCA39" s="349"/>
      <c r="CCB39" s="349"/>
      <c r="CCC39" s="349"/>
      <c r="CCD39" s="349"/>
      <c r="CCE39" s="349"/>
      <c r="CCF39" s="349"/>
      <c r="CCG39" s="349"/>
      <c r="CCH39" s="349"/>
      <c r="CCI39" s="349"/>
      <c r="CCJ39" s="349"/>
      <c r="CCK39" s="349"/>
      <c r="CCL39" s="349"/>
      <c r="CCM39" s="349"/>
      <c r="CCN39" s="349"/>
      <c r="CCO39" s="349"/>
      <c r="CCP39" s="349"/>
      <c r="CCQ39" s="349"/>
      <c r="CCR39" s="349"/>
      <c r="CCS39" s="349"/>
      <c r="CCT39" s="349"/>
      <c r="CCU39" s="349"/>
      <c r="CCV39" s="349"/>
      <c r="CCW39" s="349"/>
      <c r="CCX39" s="349"/>
      <c r="CCY39" s="349"/>
      <c r="CCZ39" s="349"/>
      <c r="CDA39" s="349"/>
      <c r="CDB39" s="349"/>
      <c r="CDC39" s="349"/>
      <c r="CDD39" s="349"/>
      <c r="CDE39" s="349"/>
      <c r="CDF39" s="349"/>
      <c r="CDG39" s="349"/>
      <c r="CDH39" s="349"/>
      <c r="CDI39" s="349"/>
      <c r="CDJ39" s="349"/>
      <c r="CDK39" s="349"/>
      <c r="CDL39" s="349"/>
      <c r="CDM39" s="349"/>
      <c r="CDN39" s="349"/>
      <c r="CDO39" s="349"/>
      <c r="CDP39" s="349"/>
      <c r="CDQ39" s="349"/>
      <c r="CDR39" s="349"/>
      <c r="CDS39" s="349"/>
      <c r="CDT39" s="349"/>
      <c r="CDU39" s="349"/>
      <c r="CDV39" s="349"/>
      <c r="CDW39" s="349"/>
      <c r="CDX39" s="349"/>
      <c r="CDY39" s="349"/>
      <c r="CDZ39" s="349"/>
      <c r="CEA39" s="349"/>
      <c r="CEB39" s="349"/>
      <c r="CEC39" s="349"/>
      <c r="CED39" s="349"/>
      <c r="CEE39" s="349"/>
      <c r="CEF39" s="349"/>
      <c r="CEG39" s="349"/>
      <c r="CEH39" s="349"/>
      <c r="CEI39" s="349"/>
      <c r="CEJ39" s="349"/>
      <c r="CEK39" s="349"/>
      <c r="CEL39" s="349"/>
      <c r="CEM39" s="349"/>
      <c r="CEN39" s="349"/>
      <c r="CEO39" s="349"/>
      <c r="CEP39" s="349"/>
      <c r="CEQ39" s="349"/>
      <c r="CER39" s="349"/>
      <c r="CES39" s="349"/>
      <c r="CET39" s="349"/>
      <c r="CEU39" s="349"/>
      <c r="CEV39" s="349"/>
      <c r="CEW39" s="349"/>
      <c r="CEX39" s="349"/>
      <c r="CEY39" s="349"/>
      <c r="CEZ39" s="349"/>
      <c r="CFA39" s="349"/>
      <c r="CFB39" s="349"/>
      <c r="CFC39" s="349"/>
      <c r="CFD39" s="349"/>
      <c r="CFE39" s="349"/>
      <c r="CFF39" s="349"/>
      <c r="CFG39" s="349"/>
      <c r="CFH39" s="349"/>
      <c r="CFI39" s="349"/>
      <c r="CFJ39" s="349"/>
      <c r="CFK39" s="349"/>
      <c r="CFL39" s="349"/>
      <c r="CFM39" s="349"/>
      <c r="CFN39" s="349"/>
      <c r="CFO39" s="349"/>
      <c r="CFP39" s="349"/>
      <c r="CFQ39" s="349"/>
      <c r="CFR39" s="349"/>
      <c r="CFS39" s="349"/>
      <c r="CFT39" s="349"/>
      <c r="CFU39" s="349"/>
      <c r="CFV39" s="349"/>
      <c r="CFW39" s="349"/>
      <c r="CFX39" s="349"/>
      <c r="CFY39" s="349"/>
      <c r="CFZ39" s="349"/>
      <c r="CGA39" s="349"/>
      <c r="CGB39" s="349"/>
      <c r="CGC39" s="349"/>
      <c r="CGD39" s="349"/>
      <c r="CGE39" s="349"/>
      <c r="CGF39" s="349"/>
      <c r="CGG39" s="349"/>
      <c r="CGH39" s="349"/>
      <c r="CGI39" s="349"/>
      <c r="CGJ39" s="349"/>
      <c r="CGK39" s="349"/>
      <c r="CGL39" s="349"/>
      <c r="CGM39" s="349"/>
      <c r="CGN39" s="349"/>
      <c r="CGO39" s="349"/>
      <c r="CGP39" s="349"/>
      <c r="CGQ39" s="349"/>
      <c r="CGR39" s="349"/>
      <c r="CGS39" s="349"/>
      <c r="CGT39" s="349"/>
      <c r="CGU39" s="349"/>
      <c r="CGV39" s="349"/>
      <c r="CGW39" s="349"/>
      <c r="CGX39" s="349"/>
      <c r="CGY39" s="349"/>
      <c r="CGZ39" s="349"/>
      <c r="CHA39" s="349"/>
      <c r="CHB39" s="349"/>
      <c r="CHC39" s="349"/>
      <c r="CHD39" s="349"/>
      <c r="CHE39" s="349"/>
      <c r="CHF39" s="349"/>
      <c r="CHG39" s="349"/>
      <c r="CHH39" s="349"/>
      <c r="CHI39" s="349"/>
      <c r="CHJ39" s="349"/>
      <c r="CHK39" s="349"/>
      <c r="CHL39" s="349"/>
      <c r="CHM39" s="349"/>
      <c r="CHN39" s="349"/>
      <c r="CHO39" s="349"/>
      <c r="CHP39" s="349"/>
      <c r="CHQ39" s="349"/>
      <c r="CHR39" s="349"/>
      <c r="CHS39" s="349"/>
      <c r="CHT39" s="349"/>
      <c r="CHU39" s="349"/>
      <c r="CHV39" s="349"/>
      <c r="CHW39" s="349"/>
      <c r="CHX39" s="349"/>
      <c r="CHY39" s="349"/>
      <c r="CHZ39" s="349"/>
      <c r="CIA39" s="349"/>
      <c r="CIB39" s="349"/>
      <c r="CIC39" s="349"/>
      <c r="CID39" s="349"/>
      <c r="CIE39" s="349"/>
      <c r="CIF39" s="349"/>
      <c r="CIG39" s="349"/>
      <c r="CIH39" s="349"/>
      <c r="CII39" s="349"/>
      <c r="CIJ39" s="349"/>
      <c r="CIK39" s="349"/>
      <c r="CIL39" s="349"/>
      <c r="CIM39" s="349"/>
      <c r="CIN39" s="349"/>
      <c r="CIO39" s="349"/>
      <c r="CIP39" s="349"/>
      <c r="CIQ39" s="349"/>
      <c r="CIR39" s="349"/>
      <c r="CIS39" s="349"/>
      <c r="CIT39" s="349"/>
      <c r="CIU39" s="349"/>
      <c r="CIV39" s="349"/>
      <c r="CIW39" s="349"/>
      <c r="CIX39" s="349"/>
      <c r="CIY39" s="349"/>
      <c r="CIZ39" s="349"/>
      <c r="CJA39" s="349"/>
      <c r="CJB39" s="349"/>
      <c r="CJC39" s="349"/>
      <c r="CJD39" s="349"/>
      <c r="CJE39" s="349"/>
      <c r="CJF39" s="349"/>
      <c r="CJG39" s="349"/>
      <c r="CJH39" s="349"/>
      <c r="CJI39" s="349"/>
      <c r="CJJ39" s="349"/>
      <c r="CJK39" s="349"/>
      <c r="CJL39" s="349"/>
      <c r="CJM39" s="349"/>
      <c r="CJN39" s="349"/>
      <c r="CJO39" s="349"/>
      <c r="CJP39" s="349"/>
      <c r="CJQ39" s="349"/>
      <c r="CJR39" s="349"/>
      <c r="CJS39" s="349"/>
      <c r="CJT39" s="349"/>
      <c r="CJU39" s="349"/>
      <c r="CJV39" s="349"/>
      <c r="CJW39" s="349"/>
      <c r="CJX39" s="349"/>
      <c r="CJY39" s="349"/>
      <c r="CJZ39" s="349"/>
      <c r="CKA39" s="349"/>
      <c r="CKB39" s="349"/>
      <c r="CKC39" s="349"/>
      <c r="CKD39" s="349"/>
      <c r="CKE39" s="349"/>
      <c r="CKF39" s="349"/>
      <c r="CKG39" s="349"/>
      <c r="CKH39" s="349"/>
      <c r="CKI39" s="349"/>
      <c r="CKJ39" s="349"/>
      <c r="CKK39" s="349"/>
      <c r="CKL39" s="349"/>
      <c r="CKM39" s="349"/>
      <c r="CKN39" s="349"/>
      <c r="CKO39" s="349"/>
      <c r="CKP39" s="349"/>
      <c r="CKQ39" s="349"/>
      <c r="CKR39" s="349"/>
      <c r="CKS39" s="349"/>
      <c r="CKT39" s="349"/>
      <c r="CKU39" s="349"/>
      <c r="CKV39" s="349"/>
      <c r="CKW39" s="349"/>
      <c r="CKX39" s="349"/>
      <c r="CKY39" s="349"/>
      <c r="CKZ39" s="349"/>
      <c r="CLA39" s="349"/>
      <c r="CLB39" s="349"/>
      <c r="CLC39" s="349"/>
      <c r="CLD39" s="349"/>
      <c r="CLE39" s="349"/>
      <c r="CLF39" s="349"/>
      <c r="CLG39" s="349"/>
      <c r="CLH39" s="349"/>
      <c r="CLI39" s="349"/>
      <c r="CLJ39" s="349"/>
      <c r="CLK39" s="349"/>
      <c r="CLL39" s="349"/>
      <c r="CLM39" s="349"/>
      <c r="CLN39" s="349"/>
      <c r="CLO39" s="349"/>
      <c r="CLP39" s="349"/>
      <c r="CLQ39" s="349"/>
      <c r="CLR39" s="349"/>
      <c r="CLS39" s="349"/>
      <c r="CLT39" s="349"/>
      <c r="CLU39" s="349"/>
      <c r="CLV39" s="349"/>
      <c r="CLW39" s="349"/>
      <c r="CLX39" s="349"/>
      <c r="CLY39" s="349"/>
      <c r="CLZ39" s="349"/>
      <c r="CMA39" s="349"/>
      <c r="CMB39" s="349"/>
      <c r="CMC39" s="349"/>
      <c r="CMD39" s="349"/>
      <c r="CME39" s="349"/>
      <c r="CMF39" s="349"/>
      <c r="CMG39" s="349"/>
      <c r="CMH39" s="349"/>
      <c r="CMI39" s="349"/>
      <c r="CMJ39" s="349"/>
      <c r="CMK39" s="349"/>
      <c r="CML39" s="349"/>
      <c r="CMM39" s="349"/>
      <c r="CMN39" s="349"/>
      <c r="CMO39" s="349"/>
      <c r="CMP39" s="349"/>
      <c r="CMQ39" s="349"/>
      <c r="CMR39" s="349"/>
      <c r="CMS39" s="349"/>
      <c r="CMT39" s="349"/>
      <c r="CMU39" s="349"/>
      <c r="CMV39" s="349"/>
      <c r="CMW39" s="349"/>
      <c r="CMX39" s="349"/>
      <c r="CMY39" s="349"/>
      <c r="CMZ39" s="349"/>
      <c r="CNA39" s="349"/>
      <c r="CNB39" s="349"/>
      <c r="CNC39" s="349"/>
      <c r="CND39" s="349"/>
      <c r="CNE39" s="349"/>
      <c r="CNF39" s="349"/>
      <c r="CNG39" s="349"/>
      <c r="CNH39" s="349"/>
      <c r="CNI39" s="349"/>
      <c r="CNJ39" s="349"/>
      <c r="CNK39" s="349"/>
      <c r="CNL39" s="349"/>
      <c r="CNM39" s="349"/>
      <c r="CNN39" s="349"/>
      <c r="CNO39" s="349"/>
      <c r="CNP39" s="349"/>
      <c r="CNQ39" s="349"/>
      <c r="CNR39" s="349"/>
      <c r="CNS39" s="349"/>
      <c r="CNT39" s="349"/>
      <c r="CNU39" s="349"/>
      <c r="CNV39" s="349"/>
      <c r="CNW39" s="349"/>
      <c r="CNX39" s="349"/>
      <c r="CNY39" s="349"/>
      <c r="CNZ39" s="349"/>
      <c r="COA39" s="349"/>
      <c r="COB39" s="349"/>
      <c r="COC39" s="349"/>
      <c r="COD39" s="349"/>
      <c r="COE39" s="349"/>
      <c r="COF39" s="349"/>
      <c r="COG39" s="349"/>
      <c r="COH39" s="349"/>
      <c r="COI39" s="349"/>
      <c r="COJ39" s="349"/>
      <c r="COK39" s="349"/>
      <c r="COL39" s="349"/>
      <c r="COM39" s="349"/>
      <c r="CON39" s="349"/>
      <c r="COO39" s="349"/>
      <c r="COP39" s="349"/>
      <c r="COQ39" s="349"/>
      <c r="COR39" s="349"/>
      <c r="COS39" s="349"/>
      <c r="COT39" s="349"/>
      <c r="COU39" s="349"/>
      <c r="COV39" s="349"/>
      <c r="COW39" s="349"/>
      <c r="COX39" s="349"/>
      <c r="COY39" s="349"/>
      <c r="COZ39" s="349"/>
      <c r="CPA39" s="349"/>
      <c r="CPB39" s="349"/>
      <c r="CPC39" s="349"/>
      <c r="CPD39" s="349"/>
      <c r="CPE39" s="349"/>
      <c r="CPF39" s="349"/>
      <c r="CPG39" s="349"/>
      <c r="CPH39" s="349"/>
      <c r="CPI39" s="349"/>
      <c r="CPJ39" s="349"/>
      <c r="CPK39" s="349"/>
      <c r="CPL39" s="349"/>
      <c r="CPM39" s="349"/>
      <c r="CPN39" s="349"/>
      <c r="CPO39" s="349"/>
      <c r="CPP39" s="349"/>
      <c r="CPQ39" s="349"/>
      <c r="CPR39" s="349"/>
      <c r="CPS39" s="349"/>
      <c r="CPT39" s="349"/>
      <c r="CPU39" s="349"/>
      <c r="CPV39" s="349"/>
      <c r="CPW39" s="349"/>
      <c r="CPX39" s="349"/>
      <c r="CPY39" s="349"/>
      <c r="CPZ39" s="349"/>
      <c r="CQA39" s="349"/>
      <c r="CQB39" s="349"/>
      <c r="CQC39" s="349"/>
      <c r="CQD39" s="349"/>
      <c r="CQE39" s="349"/>
      <c r="CQF39" s="349"/>
      <c r="CQG39" s="349"/>
      <c r="CQH39" s="349"/>
      <c r="CQI39" s="349"/>
      <c r="CQJ39" s="349"/>
      <c r="CQK39" s="349"/>
      <c r="CQL39" s="349"/>
      <c r="CQM39" s="349"/>
      <c r="CQN39" s="349"/>
      <c r="CQO39" s="349"/>
      <c r="CQP39" s="349"/>
      <c r="CQQ39" s="349"/>
      <c r="CQR39" s="349"/>
      <c r="CQS39" s="349"/>
      <c r="CQT39" s="349"/>
      <c r="CQU39" s="349"/>
      <c r="CQV39" s="349"/>
      <c r="CQW39" s="349"/>
      <c r="CQX39" s="349"/>
      <c r="CQY39" s="349"/>
      <c r="CQZ39" s="349"/>
      <c r="CRA39" s="349"/>
      <c r="CRB39" s="349"/>
      <c r="CRC39" s="349"/>
      <c r="CRD39" s="349"/>
      <c r="CRE39" s="349"/>
      <c r="CRF39" s="349"/>
      <c r="CRG39" s="349"/>
      <c r="CRH39" s="349"/>
      <c r="CRI39" s="349"/>
      <c r="CRJ39" s="349"/>
      <c r="CRK39" s="349"/>
      <c r="CRL39" s="349"/>
      <c r="CRM39" s="349"/>
      <c r="CRN39" s="349"/>
      <c r="CRO39" s="349"/>
      <c r="CRP39" s="349"/>
      <c r="CRQ39" s="349"/>
      <c r="CRR39" s="349"/>
      <c r="CRS39" s="349"/>
      <c r="CRT39" s="349"/>
      <c r="CRU39" s="349"/>
      <c r="CRV39" s="349"/>
      <c r="CRW39" s="349"/>
      <c r="CRX39" s="349"/>
      <c r="CRY39" s="349"/>
      <c r="CRZ39" s="349"/>
      <c r="CSA39" s="349"/>
      <c r="CSB39" s="349"/>
      <c r="CSC39" s="349"/>
      <c r="CSD39" s="349"/>
      <c r="CSE39" s="349"/>
      <c r="CSF39" s="349"/>
      <c r="CSG39" s="349"/>
      <c r="CSH39" s="349"/>
      <c r="CSI39" s="349"/>
      <c r="CSJ39" s="349"/>
      <c r="CSK39" s="349"/>
      <c r="CSL39" s="349"/>
      <c r="CSM39" s="349"/>
      <c r="CSN39" s="349"/>
      <c r="CSO39" s="349"/>
      <c r="CSP39" s="349"/>
      <c r="CSQ39" s="349"/>
      <c r="CSR39" s="349"/>
      <c r="CSS39" s="349"/>
      <c r="CST39" s="349"/>
      <c r="CSU39" s="349"/>
      <c r="CSV39" s="349"/>
      <c r="CSW39" s="349"/>
      <c r="CSX39" s="349"/>
      <c r="CSY39" s="349"/>
      <c r="CSZ39" s="349"/>
      <c r="CTA39" s="349"/>
      <c r="CTB39" s="349"/>
      <c r="CTC39" s="349"/>
      <c r="CTD39" s="349"/>
      <c r="CTE39" s="349"/>
      <c r="CTF39" s="349"/>
      <c r="CTG39" s="349"/>
      <c r="CTH39" s="349"/>
      <c r="CTI39" s="349"/>
      <c r="CTJ39" s="349"/>
      <c r="CTK39" s="349"/>
      <c r="CTL39" s="349"/>
      <c r="CTM39" s="349"/>
      <c r="CTN39" s="349"/>
      <c r="CTO39" s="349"/>
      <c r="CTP39" s="349"/>
      <c r="CTQ39" s="349"/>
      <c r="CTR39" s="349"/>
      <c r="CTS39" s="349"/>
      <c r="CTT39" s="349"/>
      <c r="CTU39" s="349"/>
      <c r="CTV39" s="349"/>
      <c r="CTW39" s="349"/>
      <c r="CTX39" s="349"/>
      <c r="CTY39" s="349"/>
      <c r="CTZ39" s="349"/>
      <c r="CUA39" s="349"/>
      <c r="CUB39" s="349"/>
      <c r="CUC39" s="349"/>
      <c r="CUD39" s="349"/>
      <c r="CUE39" s="349"/>
      <c r="CUF39" s="349"/>
      <c r="CUG39" s="349"/>
      <c r="CUH39" s="349"/>
      <c r="CUI39" s="349"/>
      <c r="CUJ39" s="349"/>
      <c r="CUK39" s="349"/>
      <c r="CUL39" s="349"/>
      <c r="CUM39" s="349"/>
      <c r="CUN39" s="349"/>
      <c r="CUO39" s="349"/>
      <c r="CUP39" s="349"/>
      <c r="CUQ39" s="349"/>
      <c r="CUR39" s="349"/>
      <c r="CUS39" s="349"/>
      <c r="CUT39" s="349"/>
      <c r="CUU39" s="349"/>
      <c r="CUV39" s="349"/>
      <c r="CUW39" s="349"/>
      <c r="CUX39" s="349"/>
      <c r="CUY39" s="349"/>
      <c r="CUZ39" s="349"/>
      <c r="CVA39" s="349"/>
      <c r="CVB39" s="349"/>
      <c r="CVC39" s="349"/>
      <c r="CVD39" s="349"/>
      <c r="CVE39" s="349"/>
      <c r="CVF39" s="349"/>
      <c r="CVG39" s="349"/>
      <c r="CVH39" s="349"/>
      <c r="CVI39" s="349"/>
      <c r="CVJ39" s="349"/>
      <c r="CVK39" s="349"/>
      <c r="CVL39" s="349"/>
      <c r="CVM39" s="349"/>
      <c r="CVN39" s="349"/>
      <c r="CVO39" s="349"/>
      <c r="CVP39" s="349"/>
      <c r="CVQ39" s="349"/>
      <c r="CVR39" s="349"/>
      <c r="CVS39" s="349"/>
      <c r="CVT39" s="349"/>
      <c r="CVU39" s="349"/>
      <c r="CVV39" s="349"/>
      <c r="CVW39" s="349"/>
      <c r="CVX39" s="349"/>
      <c r="CVY39" s="349"/>
      <c r="CVZ39" s="349"/>
      <c r="CWA39" s="349"/>
      <c r="CWB39" s="349"/>
      <c r="CWC39" s="349"/>
      <c r="CWD39" s="349"/>
      <c r="CWE39" s="349"/>
      <c r="CWF39" s="349"/>
      <c r="CWG39" s="349"/>
      <c r="CWH39" s="349"/>
      <c r="CWI39" s="349"/>
      <c r="CWJ39" s="349"/>
      <c r="CWK39" s="349"/>
      <c r="CWL39" s="349"/>
      <c r="CWM39" s="349"/>
      <c r="CWN39" s="349"/>
      <c r="CWO39" s="349"/>
      <c r="CWP39" s="349"/>
      <c r="CWQ39" s="349"/>
      <c r="CWR39" s="349"/>
      <c r="CWS39" s="349"/>
      <c r="CWT39" s="349"/>
      <c r="CWU39" s="349"/>
      <c r="CWV39" s="349"/>
      <c r="CWW39" s="349"/>
      <c r="CWX39" s="349"/>
      <c r="CWY39" s="349"/>
      <c r="CWZ39" s="349"/>
      <c r="CXA39" s="349"/>
      <c r="CXB39" s="349"/>
      <c r="CXC39" s="349"/>
      <c r="CXD39" s="349"/>
      <c r="CXE39" s="349"/>
      <c r="CXF39" s="349"/>
      <c r="CXG39" s="349"/>
      <c r="CXH39" s="349"/>
      <c r="CXI39" s="349"/>
      <c r="CXJ39" s="349"/>
      <c r="CXK39" s="349"/>
      <c r="CXL39" s="349"/>
      <c r="CXM39" s="349"/>
      <c r="CXN39" s="349"/>
      <c r="CXO39" s="349"/>
      <c r="CXP39" s="349"/>
      <c r="CXQ39" s="349"/>
      <c r="CXR39" s="349"/>
      <c r="CXS39" s="349"/>
      <c r="CXT39" s="349"/>
      <c r="CXU39" s="349"/>
      <c r="CXV39" s="349"/>
      <c r="CXW39" s="349"/>
      <c r="CXX39" s="349"/>
      <c r="CXY39" s="349"/>
      <c r="CXZ39" s="349"/>
      <c r="CYA39" s="349"/>
      <c r="CYB39" s="349"/>
      <c r="CYC39" s="349"/>
      <c r="CYD39" s="349"/>
      <c r="CYE39" s="349"/>
      <c r="CYF39" s="349"/>
      <c r="CYG39" s="349"/>
      <c r="CYH39" s="349"/>
      <c r="CYI39" s="349"/>
      <c r="CYJ39" s="349"/>
      <c r="CYK39" s="349"/>
      <c r="CYL39" s="349"/>
      <c r="CYM39" s="349"/>
      <c r="CYN39" s="349"/>
      <c r="CYO39" s="349"/>
      <c r="CYP39" s="349"/>
      <c r="CYQ39" s="349"/>
      <c r="CYR39" s="349"/>
      <c r="CYS39" s="349"/>
      <c r="CYT39" s="349"/>
      <c r="CYU39" s="349"/>
      <c r="CYV39" s="349"/>
      <c r="CYW39" s="349"/>
      <c r="CYX39" s="349"/>
      <c r="CYY39" s="349"/>
      <c r="CYZ39" s="349"/>
      <c r="CZA39" s="349"/>
      <c r="CZB39" s="349"/>
      <c r="CZC39" s="349"/>
      <c r="CZD39" s="349"/>
      <c r="CZE39" s="349"/>
      <c r="CZF39" s="349"/>
      <c r="CZG39" s="349"/>
      <c r="CZH39" s="349"/>
      <c r="CZI39" s="349"/>
      <c r="CZJ39" s="349"/>
      <c r="CZK39" s="349"/>
      <c r="CZL39" s="349"/>
      <c r="CZM39" s="349"/>
      <c r="CZN39" s="349"/>
      <c r="CZO39" s="349"/>
      <c r="CZP39" s="349"/>
      <c r="CZQ39" s="349"/>
      <c r="CZR39" s="349"/>
      <c r="CZS39" s="349"/>
      <c r="CZT39" s="349"/>
      <c r="CZU39" s="349"/>
      <c r="CZV39" s="349"/>
      <c r="CZW39" s="349"/>
      <c r="CZX39" s="349"/>
      <c r="CZY39" s="349"/>
      <c r="CZZ39" s="349"/>
      <c r="DAA39" s="349"/>
      <c r="DAB39" s="349"/>
      <c r="DAC39" s="349"/>
      <c r="DAD39" s="349"/>
      <c r="DAE39" s="349"/>
      <c r="DAF39" s="349"/>
      <c r="DAG39" s="349"/>
      <c r="DAH39" s="349"/>
      <c r="DAI39" s="349"/>
      <c r="DAJ39" s="349"/>
      <c r="DAK39" s="349"/>
      <c r="DAL39" s="349"/>
      <c r="DAM39" s="349"/>
      <c r="DAN39" s="349"/>
      <c r="DAO39" s="349"/>
      <c r="DAP39" s="349"/>
      <c r="DAQ39" s="349"/>
      <c r="DAR39" s="349"/>
      <c r="DAS39" s="349"/>
      <c r="DAT39" s="349"/>
      <c r="DAU39" s="349"/>
      <c r="DAV39" s="349"/>
      <c r="DAW39" s="349"/>
      <c r="DAX39" s="349"/>
      <c r="DAY39" s="349"/>
      <c r="DAZ39" s="349"/>
      <c r="DBA39" s="349"/>
      <c r="DBB39" s="349"/>
      <c r="DBC39" s="349"/>
      <c r="DBD39" s="349"/>
      <c r="DBE39" s="349"/>
      <c r="DBF39" s="349"/>
      <c r="DBG39" s="349"/>
      <c r="DBH39" s="349"/>
      <c r="DBI39" s="349"/>
      <c r="DBJ39" s="349"/>
      <c r="DBK39" s="349"/>
      <c r="DBL39" s="349"/>
      <c r="DBM39" s="349"/>
      <c r="DBN39" s="349"/>
      <c r="DBO39" s="349"/>
      <c r="DBP39" s="349"/>
      <c r="DBQ39" s="349"/>
      <c r="DBR39" s="349"/>
      <c r="DBS39" s="349"/>
      <c r="DBT39" s="349"/>
      <c r="DBU39" s="349"/>
      <c r="DBV39" s="349"/>
      <c r="DBW39" s="349"/>
      <c r="DBX39" s="349"/>
      <c r="DBY39" s="349"/>
      <c r="DBZ39" s="349"/>
      <c r="DCA39" s="349"/>
      <c r="DCB39" s="349"/>
      <c r="DCC39" s="349"/>
      <c r="DCD39" s="349"/>
      <c r="DCE39" s="349"/>
      <c r="DCF39" s="349"/>
      <c r="DCG39" s="349"/>
      <c r="DCH39" s="349"/>
      <c r="DCI39" s="349"/>
      <c r="DCJ39" s="349"/>
      <c r="DCK39" s="349"/>
      <c r="DCL39" s="349"/>
      <c r="DCM39" s="349"/>
      <c r="DCN39" s="349"/>
      <c r="DCO39" s="349"/>
      <c r="DCP39" s="349"/>
      <c r="DCQ39" s="349"/>
      <c r="DCR39" s="349"/>
      <c r="DCS39" s="349"/>
      <c r="DCT39" s="349"/>
      <c r="DCU39" s="349"/>
      <c r="DCV39" s="349"/>
      <c r="DCW39" s="349"/>
      <c r="DCX39" s="349"/>
      <c r="DCY39" s="349"/>
      <c r="DCZ39" s="349"/>
      <c r="DDA39" s="349"/>
      <c r="DDB39" s="349"/>
      <c r="DDC39" s="349"/>
      <c r="DDD39" s="349"/>
      <c r="DDE39" s="349"/>
      <c r="DDF39" s="349"/>
      <c r="DDG39" s="349"/>
      <c r="DDH39" s="349"/>
      <c r="DDI39" s="349"/>
      <c r="DDJ39" s="349"/>
      <c r="DDK39" s="349"/>
      <c r="DDL39" s="349"/>
      <c r="DDM39" s="349"/>
      <c r="DDN39" s="349"/>
      <c r="DDO39" s="349"/>
      <c r="DDP39" s="349"/>
      <c r="DDQ39" s="349"/>
      <c r="DDR39" s="349"/>
      <c r="DDS39" s="349"/>
      <c r="DDT39" s="349"/>
      <c r="DDU39" s="349"/>
      <c r="DDV39" s="349"/>
      <c r="DDW39" s="349"/>
      <c r="DDX39" s="349"/>
      <c r="DDY39" s="349"/>
      <c r="DDZ39" s="349"/>
      <c r="DEA39" s="349"/>
      <c r="DEB39" s="349"/>
      <c r="DEC39" s="349"/>
      <c r="DED39" s="349"/>
      <c r="DEE39" s="349"/>
      <c r="DEF39" s="349"/>
      <c r="DEG39" s="349"/>
      <c r="DEH39" s="349"/>
      <c r="DEI39" s="349"/>
      <c r="DEJ39" s="349"/>
      <c r="DEK39" s="349"/>
      <c r="DEL39" s="349"/>
      <c r="DEM39" s="349"/>
      <c r="DEN39" s="349"/>
      <c r="DEO39" s="349"/>
      <c r="DEP39" s="349"/>
      <c r="DEQ39" s="349"/>
      <c r="DER39" s="349"/>
      <c r="DES39" s="349"/>
      <c r="DET39" s="349"/>
      <c r="DEU39" s="349"/>
      <c r="DEV39" s="349"/>
      <c r="DEW39" s="349"/>
      <c r="DEX39" s="349"/>
      <c r="DEY39" s="349"/>
      <c r="DEZ39" s="349"/>
      <c r="DFA39" s="349"/>
      <c r="DFB39" s="349"/>
      <c r="DFC39" s="349"/>
      <c r="DFD39" s="349"/>
      <c r="DFE39" s="349"/>
      <c r="DFF39" s="349"/>
      <c r="DFG39" s="349"/>
      <c r="DFH39" s="349"/>
      <c r="DFI39" s="349"/>
      <c r="DFJ39" s="349"/>
      <c r="DFK39" s="349"/>
      <c r="DFL39" s="349"/>
      <c r="DFM39" s="349"/>
      <c r="DFN39" s="349"/>
      <c r="DFO39" s="349"/>
      <c r="DFP39" s="349"/>
      <c r="DFQ39" s="349"/>
      <c r="DFR39" s="349"/>
      <c r="DFS39" s="349"/>
      <c r="DFT39" s="349"/>
      <c r="DFU39" s="349"/>
      <c r="DFV39" s="349"/>
      <c r="DFW39" s="349"/>
      <c r="DFX39" s="349"/>
      <c r="DFY39" s="349"/>
      <c r="DFZ39" s="349"/>
      <c r="DGA39" s="349"/>
      <c r="DGB39" s="349"/>
      <c r="DGC39" s="349"/>
      <c r="DGD39" s="349"/>
      <c r="DGE39" s="349"/>
      <c r="DGF39" s="349"/>
      <c r="DGG39" s="349"/>
      <c r="DGH39" s="349"/>
      <c r="DGI39" s="349"/>
      <c r="DGJ39" s="349"/>
      <c r="DGK39" s="349"/>
      <c r="DGL39" s="349"/>
      <c r="DGM39" s="349"/>
      <c r="DGN39" s="349"/>
      <c r="DGO39" s="349"/>
      <c r="DGP39" s="349"/>
      <c r="DGQ39" s="349"/>
      <c r="DGR39" s="349"/>
      <c r="DGS39" s="349"/>
      <c r="DGT39" s="349"/>
      <c r="DGU39" s="349"/>
      <c r="DGV39" s="349"/>
      <c r="DGW39" s="349"/>
      <c r="DGX39" s="349"/>
      <c r="DGY39" s="349"/>
      <c r="DGZ39" s="349"/>
      <c r="DHA39" s="349"/>
      <c r="DHB39" s="349"/>
      <c r="DHC39" s="349"/>
      <c r="DHD39" s="349"/>
      <c r="DHE39" s="349"/>
      <c r="DHF39" s="349"/>
      <c r="DHG39" s="349"/>
      <c r="DHH39" s="349"/>
      <c r="DHI39" s="349"/>
      <c r="DHJ39" s="349"/>
      <c r="DHK39" s="349"/>
      <c r="DHL39" s="349"/>
      <c r="DHM39" s="349"/>
      <c r="DHN39" s="349"/>
      <c r="DHO39" s="349"/>
      <c r="DHP39" s="349"/>
      <c r="DHQ39" s="349"/>
      <c r="DHR39" s="349"/>
      <c r="DHS39" s="349"/>
      <c r="DHT39" s="349"/>
      <c r="DHU39" s="349"/>
      <c r="DHV39" s="349"/>
      <c r="DHW39" s="349"/>
      <c r="DHX39" s="349"/>
      <c r="DHY39" s="349"/>
      <c r="DHZ39" s="349"/>
      <c r="DIA39" s="349"/>
      <c r="DIB39" s="349"/>
      <c r="DIC39" s="349"/>
      <c r="DID39" s="349"/>
      <c r="DIE39" s="349"/>
      <c r="DIF39" s="349"/>
      <c r="DIG39" s="349"/>
      <c r="DIH39" s="349"/>
      <c r="DII39" s="349"/>
      <c r="DIJ39" s="349"/>
      <c r="DIK39" s="349"/>
      <c r="DIL39" s="349"/>
      <c r="DIM39" s="349"/>
      <c r="DIN39" s="349"/>
      <c r="DIO39" s="349"/>
      <c r="DIP39" s="349"/>
      <c r="DIQ39" s="349"/>
      <c r="DIR39" s="349"/>
      <c r="DIS39" s="349"/>
      <c r="DIT39" s="349"/>
      <c r="DIU39" s="349"/>
      <c r="DIV39" s="349"/>
      <c r="DIW39" s="349"/>
      <c r="DIX39" s="349"/>
      <c r="DIY39" s="349"/>
      <c r="DIZ39" s="349"/>
      <c r="DJA39" s="349"/>
      <c r="DJB39" s="349"/>
      <c r="DJC39" s="349"/>
      <c r="DJD39" s="349"/>
      <c r="DJE39" s="349"/>
      <c r="DJF39" s="349"/>
      <c r="DJG39" s="349"/>
      <c r="DJH39" s="349"/>
      <c r="DJI39" s="349"/>
      <c r="DJJ39" s="349"/>
      <c r="DJK39" s="349"/>
      <c r="DJL39" s="349"/>
      <c r="DJM39" s="349"/>
      <c r="DJN39" s="349"/>
      <c r="DJO39" s="349"/>
      <c r="DJP39" s="349"/>
      <c r="DJQ39" s="349"/>
      <c r="DJR39" s="349"/>
      <c r="DJS39" s="349"/>
      <c r="DJT39" s="349"/>
      <c r="DJU39" s="349"/>
      <c r="DJV39" s="349"/>
      <c r="DJW39" s="349"/>
      <c r="DJX39" s="349"/>
      <c r="DJY39" s="349"/>
      <c r="DJZ39" s="349"/>
      <c r="DKA39" s="349"/>
      <c r="DKB39" s="349"/>
      <c r="DKC39" s="349"/>
      <c r="DKD39" s="349"/>
      <c r="DKE39" s="349"/>
      <c r="DKF39" s="349"/>
      <c r="DKG39" s="349"/>
      <c r="DKH39" s="349"/>
      <c r="DKI39" s="349"/>
      <c r="DKJ39" s="349"/>
      <c r="DKK39" s="349"/>
      <c r="DKL39" s="349"/>
      <c r="DKM39" s="349"/>
      <c r="DKN39" s="349"/>
      <c r="DKO39" s="349"/>
      <c r="DKP39" s="349"/>
      <c r="DKQ39" s="349"/>
      <c r="DKR39" s="349"/>
      <c r="DKS39" s="349"/>
      <c r="DKT39" s="349"/>
      <c r="DKU39" s="349"/>
      <c r="DKV39" s="349"/>
      <c r="DKW39" s="349"/>
      <c r="DKX39" s="349"/>
      <c r="DKY39" s="349"/>
      <c r="DKZ39" s="349"/>
      <c r="DLA39" s="349"/>
      <c r="DLB39" s="349"/>
      <c r="DLC39" s="349"/>
      <c r="DLD39" s="349"/>
      <c r="DLE39" s="349"/>
      <c r="DLF39" s="349"/>
      <c r="DLG39" s="349"/>
      <c r="DLH39" s="349"/>
      <c r="DLI39" s="349"/>
      <c r="DLJ39" s="349"/>
      <c r="DLK39" s="349"/>
      <c r="DLL39" s="349"/>
      <c r="DLM39" s="349"/>
      <c r="DLN39" s="349"/>
      <c r="DLO39" s="349"/>
      <c r="DLP39" s="349"/>
      <c r="DLQ39" s="349"/>
      <c r="DLR39" s="349"/>
      <c r="DLS39" s="349"/>
      <c r="DLT39" s="349"/>
      <c r="DLU39" s="349"/>
      <c r="DLV39" s="349"/>
      <c r="DLW39" s="349"/>
      <c r="DLX39" s="349"/>
      <c r="DLY39" s="349"/>
      <c r="DLZ39" s="349"/>
      <c r="DMA39" s="349"/>
      <c r="DMB39" s="349"/>
      <c r="DMC39" s="349"/>
      <c r="DMD39" s="349"/>
      <c r="DME39" s="349"/>
      <c r="DMF39" s="349"/>
      <c r="DMG39" s="349"/>
      <c r="DMH39" s="349"/>
      <c r="DMI39" s="349"/>
      <c r="DMJ39" s="349"/>
      <c r="DMK39" s="349"/>
      <c r="DML39" s="349"/>
      <c r="DMM39" s="349"/>
      <c r="DMN39" s="349"/>
      <c r="DMO39" s="349"/>
      <c r="DMP39" s="349"/>
      <c r="DMQ39" s="349"/>
      <c r="DMR39" s="349"/>
      <c r="DMS39" s="349"/>
      <c r="DMT39" s="349"/>
      <c r="DMU39" s="349"/>
      <c r="DMV39" s="349"/>
      <c r="DMW39" s="349"/>
      <c r="DMX39" s="349"/>
      <c r="DMY39" s="349"/>
      <c r="DMZ39" s="349"/>
      <c r="DNA39" s="349"/>
      <c r="DNB39" s="349"/>
      <c r="DNC39" s="349"/>
      <c r="DND39" s="349"/>
      <c r="DNE39" s="349"/>
      <c r="DNF39" s="349"/>
      <c r="DNG39" s="349"/>
      <c r="DNH39" s="349"/>
      <c r="DNI39" s="349"/>
      <c r="DNJ39" s="349"/>
      <c r="DNK39" s="349"/>
      <c r="DNL39" s="349"/>
      <c r="DNM39" s="349"/>
      <c r="DNN39" s="349"/>
      <c r="DNO39" s="349"/>
      <c r="DNP39" s="349"/>
      <c r="DNQ39" s="349"/>
      <c r="DNR39" s="349"/>
      <c r="DNS39" s="349"/>
      <c r="DNT39" s="349"/>
      <c r="DNU39" s="349"/>
      <c r="DNV39" s="349"/>
      <c r="DNW39" s="349"/>
      <c r="DNX39" s="349"/>
      <c r="DNY39" s="349"/>
      <c r="DNZ39" s="349"/>
      <c r="DOA39" s="349"/>
      <c r="DOB39" s="349"/>
      <c r="DOC39" s="349"/>
      <c r="DOD39" s="349"/>
      <c r="DOE39" s="349"/>
      <c r="DOF39" s="349"/>
      <c r="DOG39" s="349"/>
      <c r="DOH39" s="349"/>
      <c r="DOI39" s="349"/>
      <c r="DOJ39" s="349"/>
      <c r="DOK39" s="349"/>
      <c r="DOL39" s="349"/>
      <c r="DOM39" s="349"/>
      <c r="DON39" s="349"/>
      <c r="DOO39" s="349"/>
      <c r="DOP39" s="349"/>
      <c r="DOQ39" s="349"/>
      <c r="DOR39" s="349"/>
      <c r="DOS39" s="349"/>
      <c r="DOT39" s="349"/>
      <c r="DOU39" s="349"/>
      <c r="DOV39" s="349"/>
      <c r="DOW39" s="349"/>
      <c r="DOX39" s="349"/>
      <c r="DOY39" s="349"/>
      <c r="DOZ39" s="349"/>
      <c r="DPA39" s="349"/>
      <c r="DPB39" s="349"/>
      <c r="DPC39" s="349"/>
      <c r="DPD39" s="349"/>
      <c r="DPE39" s="349"/>
      <c r="DPF39" s="349"/>
      <c r="DPG39" s="349"/>
      <c r="DPH39" s="349"/>
      <c r="DPI39" s="349"/>
      <c r="DPJ39" s="349"/>
      <c r="DPK39" s="349"/>
      <c r="DPL39" s="349"/>
      <c r="DPM39" s="349"/>
      <c r="DPN39" s="349"/>
      <c r="DPO39" s="349"/>
      <c r="DPP39" s="349"/>
      <c r="DPQ39" s="349"/>
      <c r="DPR39" s="349"/>
      <c r="DPS39" s="349"/>
      <c r="DPT39" s="349"/>
      <c r="DPU39" s="349"/>
      <c r="DPV39" s="349"/>
      <c r="DPW39" s="349"/>
      <c r="DPX39" s="349"/>
      <c r="DPY39" s="349"/>
      <c r="DPZ39" s="349"/>
      <c r="DQA39" s="349"/>
      <c r="DQB39" s="349"/>
      <c r="DQC39" s="349"/>
      <c r="DQD39" s="349"/>
      <c r="DQE39" s="349"/>
      <c r="DQF39" s="349"/>
      <c r="DQG39" s="349"/>
      <c r="DQH39" s="349"/>
      <c r="DQI39" s="349"/>
      <c r="DQJ39" s="349"/>
      <c r="DQK39" s="349"/>
      <c r="DQL39" s="349"/>
      <c r="DQM39" s="349"/>
      <c r="DQN39" s="349"/>
      <c r="DQO39" s="349"/>
      <c r="DQP39" s="349"/>
      <c r="DQQ39" s="349"/>
      <c r="DQR39" s="349"/>
      <c r="DQS39" s="349"/>
      <c r="DQT39" s="349"/>
      <c r="DQU39" s="349"/>
      <c r="DQV39" s="349"/>
      <c r="DQW39" s="349"/>
      <c r="DQX39" s="349"/>
      <c r="DQY39" s="349"/>
      <c r="DQZ39" s="349"/>
      <c r="DRA39" s="349"/>
      <c r="DRB39" s="349"/>
      <c r="DRC39" s="349"/>
      <c r="DRD39" s="349"/>
      <c r="DRE39" s="349"/>
      <c r="DRF39" s="349"/>
      <c r="DRG39" s="349"/>
      <c r="DRH39" s="349"/>
      <c r="DRI39" s="349"/>
      <c r="DRJ39" s="349"/>
      <c r="DRK39" s="349"/>
      <c r="DRL39" s="349"/>
      <c r="DRM39" s="349"/>
      <c r="DRN39" s="349"/>
      <c r="DRO39" s="349"/>
      <c r="DRP39" s="349"/>
      <c r="DRQ39" s="349"/>
      <c r="DRR39" s="349"/>
      <c r="DRS39" s="349"/>
      <c r="DRT39" s="349"/>
      <c r="DRU39" s="349"/>
      <c r="DRV39" s="349"/>
      <c r="DRW39" s="349"/>
      <c r="DRX39" s="349"/>
      <c r="DRY39" s="349"/>
      <c r="DRZ39" s="349"/>
      <c r="DSA39" s="349"/>
      <c r="DSB39" s="349"/>
      <c r="DSC39" s="349"/>
      <c r="DSD39" s="349"/>
      <c r="DSE39" s="349"/>
      <c r="DSF39" s="349"/>
      <c r="DSG39" s="349"/>
      <c r="DSH39" s="349"/>
      <c r="DSI39" s="349"/>
      <c r="DSJ39" s="349"/>
      <c r="DSK39" s="349"/>
      <c r="DSL39" s="349"/>
      <c r="DSM39" s="349"/>
      <c r="DSN39" s="349"/>
      <c r="DSO39" s="349"/>
      <c r="DSP39" s="349"/>
      <c r="DSQ39" s="349"/>
      <c r="DSR39" s="349"/>
      <c r="DSS39" s="349"/>
      <c r="DST39" s="349"/>
      <c r="DSU39" s="349"/>
      <c r="DSV39" s="349"/>
      <c r="DSW39" s="349"/>
      <c r="DSX39" s="349"/>
      <c r="DSY39" s="349"/>
      <c r="DSZ39" s="349"/>
      <c r="DTA39" s="349"/>
      <c r="DTB39" s="349"/>
      <c r="DTC39" s="349"/>
      <c r="DTD39" s="349"/>
      <c r="DTE39" s="349"/>
      <c r="DTF39" s="349"/>
      <c r="DTG39" s="349"/>
      <c r="DTH39" s="349"/>
      <c r="DTI39" s="349"/>
      <c r="DTJ39" s="349"/>
      <c r="DTK39" s="349"/>
      <c r="DTL39" s="349"/>
      <c r="DTM39" s="349"/>
      <c r="DTN39" s="349"/>
      <c r="DTO39" s="349"/>
      <c r="DTP39" s="349"/>
      <c r="DTQ39" s="349"/>
      <c r="DTR39" s="349"/>
      <c r="DTS39" s="349"/>
      <c r="DTT39" s="349"/>
      <c r="DTU39" s="349"/>
      <c r="DTV39" s="349"/>
      <c r="DTW39" s="349"/>
      <c r="DTX39" s="349"/>
      <c r="DTY39" s="349"/>
      <c r="DTZ39" s="349"/>
      <c r="DUA39" s="349"/>
      <c r="DUB39" s="349"/>
      <c r="DUC39" s="349"/>
      <c r="DUD39" s="349"/>
      <c r="DUE39" s="349"/>
      <c r="DUF39" s="349"/>
      <c r="DUG39" s="349"/>
      <c r="DUH39" s="349"/>
      <c r="DUI39" s="349"/>
      <c r="DUJ39" s="349"/>
      <c r="DUK39" s="349"/>
      <c r="DUL39" s="349"/>
      <c r="DUM39" s="349"/>
      <c r="DUN39" s="349"/>
      <c r="DUO39" s="349"/>
      <c r="DUP39" s="349"/>
      <c r="DUQ39" s="349"/>
      <c r="DUR39" s="349"/>
      <c r="DUS39" s="349"/>
      <c r="DUT39" s="349"/>
      <c r="DUU39" s="349"/>
      <c r="DUV39" s="349"/>
      <c r="DUW39" s="349"/>
      <c r="DUX39" s="349"/>
      <c r="DUY39" s="349"/>
      <c r="DUZ39" s="349"/>
      <c r="DVA39" s="349"/>
      <c r="DVB39" s="349"/>
      <c r="DVC39" s="349"/>
      <c r="DVD39" s="349"/>
      <c r="DVE39" s="349"/>
      <c r="DVF39" s="349"/>
      <c r="DVG39" s="349"/>
      <c r="DVH39" s="349"/>
      <c r="DVI39" s="349"/>
      <c r="DVJ39" s="349"/>
      <c r="DVK39" s="349"/>
      <c r="DVL39" s="349"/>
      <c r="DVM39" s="349"/>
      <c r="DVN39" s="349"/>
      <c r="DVO39" s="349"/>
      <c r="DVP39" s="349"/>
      <c r="DVQ39" s="349"/>
      <c r="DVR39" s="349"/>
      <c r="DVS39" s="349"/>
      <c r="DVT39" s="349"/>
      <c r="DVU39" s="349"/>
      <c r="DVV39" s="349"/>
      <c r="DVW39" s="349"/>
      <c r="DVX39" s="349"/>
      <c r="DVY39" s="349"/>
      <c r="DVZ39" s="349"/>
      <c r="DWA39" s="349"/>
      <c r="DWB39" s="349"/>
      <c r="DWC39" s="349"/>
      <c r="DWD39" s="349"/>
      <c r="DWE39" s="349"/>
      <c r="DWF39" s="349"/>
      <c r="DWG39" s="349"/>
      <c r="DWH39" s="349"/>
      <c r="DWI39" s="349"/>
      <c r="DWJ39" s="349"/>
      <c r="DWK39" s="349"/>
      <c r="DWL39" s="349"/>
      <c r="DWM39" s="349"/>
      <c r="DWN39" s="349"/>
      <c r="DWO39" s="349"/>
      <c r="DWP39" s="349"/>
      <c r="DWQ39" s="349"/>
      <c r="DWR39" s="349"/>
      <c r="DWS39" s="349"/>
      <c r="DWT39" s="349"/>
      <c r="DWU39" s="349"/>
      <c r="DWV39" s="349"/>
      <c r="DWW39" s="349"/>
      <c r="DWX39" s="349"/>
      <c r="DWY39" s="349"/>
      <c r="DWZ39" s="349"/>
      <c r="DXA39" s="349"/>
      <c r="DXB39" s="349"/>
      <c r="DXC39" s="349"/>
      <c r="DXD39" s="349"/>
      <c r="DXE39" s="349"/>
      <c r="DXF39" s="349"/>
      <c r="DXG39" s="349"/>
      <c r="DXH39" s="349"/>
      <c r="DXI39" s="349"/>
      <c r="DXJ39" s="349"/>
      <c r="DXK39" s="349"/>
      <c r="DXL39" s="349"/>
      <c r="DXM39" s="349"/>
      <c r="DXN39" s="349"/>
      <c r="DXO39" s="349"/>
      <c r="DXP39" s="349"/>
      <c r="DXQ39" s="349"/>
      <c r="DXR39" s="349"/>
      <c r="DXS39" s="349"/>
      <c r="DXT39" s="349"/>
      <c r="DXU39" s="349"/>
      <c r="DXV39" s="349"/>
      <c r="DXW39" s="349"/>
      <c r="DXX39" s="349"/>
      <c r="DXY39" s="349"/>
      <c r="DXZ39" s="349"/>
      <c r="DYA39" s="349"/>
      <c r="DYB39" s="349"/>
      <c r="DYC39" s="349"/>
      <c r="DYD39" s="349"/>
      <c r="DYE39" s="349"/>
      <c r="DYF39" s="349"/>
      <c r="DYG39" s="349"/>
      <c r="DYH39" s="349"/>
      <c r="DYI39" s="349"/>
      <c r="DYJ39" s="349"/>
      <c r="DYK39" s="349"/>
      <c r="DYL39" s="349"/>
      <c r="DYM39" s="349"/>
      <c r="DYN39" s="349"/>
      <c r="DYO39" s="349"/>
      <c r="DYP39" s="349"/>
      <c r="DYQ39" s="349"/>
      <c r="DYR39" s="349"/>
      <c r="DYS39" s="349"/>
      <c r="DYT39" s="349"/>
      <c r="DYU39" s="349"/>
      <c r="DYV39" s="349"/>
      <c r="DYW39" s="349"/>
      <c r="DYX39" s="349"/>
      <c r="DYY39" s="349"/>
      <c r="DYZ39" s="349"/>
      <c r="DZA39" s="349"/>
      <c r="DZB39" s="349"/>
      <c r="DZC39" s="349"/>
      <c r="DZD39" s="349"/>
      <c r="DZE39" s="349"/>
      <c r="DZF39" s="349"/>
      <c r="DZG39" s="349"/>
      <c r="DZH39" s="349"/>
      <c r="DZI39" s="349"/>
      <c r="DZJ39" s="349"/>
      <c r="DZK39" s="349"/>
      <c r="DZL39" s="349"/>
      <c r="DZM39" s="349"/>
      <c r="DZN39" s="349"/>
      <c r="DZO39" s="349"/>
      <c r="DZP39" s="349"/>
      <c r="DZQ39" s="349"/>
      <c r="DZR39" s="349"/>
      <c r="DZS39" s="349"/>
      <c r="DZT39" s="349"/>
      <c r="DZU39" s="349"/>
      <c r="DZV39" s="349"/>
      <c r="DZW39" s="349"/>
      <c r="DZX39" s="349"/>
      <c r="DZY39" s="349"/>
      <c r="DZZ39" s="349"/>
      <c r="EAA39" s="349"/>
      <c r="EAB39" s="349"/>
      <c r="EAC39" s="349"/>
      <c r="EAD39" s="349"/>
      <c r="EAE39" s="349"/>
      <c r="EAF39" s="349"/>
      <c r="EAG39" s="349"/>
      <c r="EAH39" s="349"/>
      <c r="EAI39" s="349"/>
      <c r="EAJ39" s="349"/>
      <c r="EAK39" s="349"/>
      <c r="EAL39" s="349"/>
      <c r="EAM39" s="349"/>
      <c r="EAN39" s="349"/>
      <c r="EAO39" s="349"/>
      <c r="EAP39" s="349"/>
      <c r="EAQ39" s="349"/>
      <c r="EAR39" s="349"/>
      <c r="EAS39" s="349"/>
      <c r="EAT39" s="349"/>
      <c r="EAU39" s="349"/>
      <c r="EAV39" s="349"/>
      <c r="EAW39" s="349"/>
      <c r="EAX39" s="349"/>
      <c r="EAY39" s="349"/>
      <c r="EAZ39" s="349"/>
      <c r="EBA39" s="349"/>
      <c r="EBB39" s="349"/>
      <c r="EBC39" s="349"/>
      <c r="EBD39" s="349"/>
      <c r="EBE39" s="349"/>
      <c r="EBF39" s="349"/>
      <c r="EBG39" s="349"/>
      <c r="EBH39" s="349"/>
      <c r="EBI39" s="349"/>
      <c r="EBJ39" s="349"/>
      <c r="EBK39" s="349"/>
      <c r="EBL39" s="349"/>
      <c r="EBM39" s="349"/>
      <c r="EBN39" s="349"/>
      <c r="EBO39" s="349"/>
      <c r="EBP39" s="349"/>
      <c r="EBQ39" s="349"/>
      <c r="EBR39" s="349"/>
      <c r="EBS39" s="349"/>
      <c r="EBT39" s="349"/>
      <c r="EBU39" s="349"/>
      <c r="EBV39" s="349"/>
      <c r="EBW39" s="349"/>
      <c r="EBX39" s="349"/>
      <c r="EBY39" s="349"/>
      <c r="EBZ39" s="349"/>
      <c r="ECA39" s="349"/>
      <c r="ECB39" s="349"/>
      <c r="ECC39" s="349"/>
      <c r="ECD39" s="349"/>
      <c r="ECE39" s="349"/>
      <c r="ECF39" s="349"/>
      <c r="ECG39" s="349"/>
      <c r="ECH39" s="349"/>
      <c r="ECI39" s="349"/>
      <c r="ECJ39" s="349"/>
      <c r="ECK39" s="349"/>
      <c r="ECL39" s="349"/>
      <c r="ECM39" s="349"/>
      <c r="ECN39" s="349"/>
      <c r="ECO39" s="349"/>
      <c r="ECP39" s="349"/>
      <c r="ECQ39" s="349"/>
      <c r="ECR39" s="349"/>
      <c r="ECS39" s="349"/>
      <c r="ECT39" s="349"/>
      <c r="ECU39" s="349"/>
      <c r="ECV39" s="349"/>
      <c r="ECW39" s="349"/>
      <c r="ECX39" s="349"/>
      <c r="ECY39" s="349"/>
      <c r="ECZ39" s="349"/>
      <c r="EDA39" s="349"/>
      <c r="EDB39" s="349"/>
      <c r="EDC39" s="349"/>
      <c r="EDD39" s="349"/>
      <c r="EDE39" s="349"/>
      <c r="EDF39" s="349"/>
      <c r="EDG39" s="349"/>
      <c r="EDH39" s="349"/>
      <c r="EDI39" s="349"/>
      <c r="EDJ39" s="349"/>
      <c r="EDK39" s="349"/>
      <c r="EDL39" s="349"/>
      <c r="EDM39" s="349"/>
      <c r="EDN39" s="349"/>
      <c r="EDO39" s="349"/>
      <c r="EDP39" s="349"/>
      <c r="EDQ39" s="349"/>
      <c r="EDR39" s="349"/>
      <c r="EDS39" s="349"/>
      <c r="EDT39" s="349"/>
      <c r="EDU39" s="349"/>
      <c r="EDV39" s="349"/>
      <c r="EDW39" s="349"/>
      <c r="EDX39" s="349"/>
      <c r="EDY39" s="349"/>
      <c r="EDZ39" s="349"/>
      <c r="EEA39" s="349"/>
      <c r="EEB39" s="349"/>
      <c r="EEC39" s="349"/>
      <c r="EED39" s="349"/>
      <c r="EEE39" s="349"/>
      <c r="EEF39" s="349"/>
      <c r="EEG39" s="349"/>
      <c r="EEH39" s="349"/>
      <c r="EEI39" s="349"/>
      <c r="EEJ39" s="349"/>
      <c r="EEK39" s="349"/>
      <c r="EEL39" s="349"/>
      <c r="EEM39" s="349"/>
      <c r="EEN39" s="349"/>
      <c r="EEO39" s="349"/>
      <c r="EEP39" s="349"/>
      <c r="EEQ39" s="349"/>
      <c r="EER39" s="349"/>
      <c r="EES39" s="349"/>
      <c r="EET39" s="349"/>
      <c r="EEU39" s="349"/>
      <c r="EEV39" s="349"/>
      <c r="EEW39" s="349"/>
      <c r="EEX39" s="349"/>
      <c r="EEY39" s="349"/>
      <c r="EEZ39" s="349"/>
      <c r="EFA39" s="349"/>
      <c r="EFB39" s="349"/>
      <c r="EFC39" s="349"/>
      <c r="EFD39" s="349"/>
      <c r="EFE39" s="349"/>
      <c r="EFF39" s="349"/>
      <c r="EFG39" s="349"/>
      <c r="EFH39" s="349"/>
      <c r="EFI39" s="349"/>
      <c r="EFJ39" s="349"/>
      <c r="EFK39" s="349"/>
      <c r="EFL39" s="349"/>
      <c r="EFM39" s="349"/>
      <c r="EFN39" s="349"/>
      <c r="EFO39" s="349"/>
      <c r="EFP39" s="349"/>
      <c r="EFQ39" s="349"/>
      <c r="EFR39" s="349"/>
      <c r="EFS39" s="349"/>
      <c r="EFT39" s="349"/>
      <c r="EFU39" s="349"/>
      <c r="EFV39" s="349"/>
      <c r="EFW39" s="349"/>
      <c r="EFX39" s="349"/>
      <c r="EFY39" s="349"/>
      <c r="EFZ39" s="349"/>
      <c r="EGA39" s="349"/>
      <c r="EGB39" s="349"/>
      <c r="EGC39" s="349"/>
      <c r="EGD39" s="349"/>
      <c r="EGE39" s="349"/>
      <c r="EGF39" s="349"/>
      <c r="EGG39" s="349"/>
      <c r="EGH39" s="349"/>
      <c r="EGI39" s="349"/>
      <c r="EGJ39" s="349"/>
      <c r="EGK39" s="349"/>
      <c r="EGL39" s="349"/>
      <c r="EGM39" s="349"/>
      <c r="EGN39" s="349"/>
      <c r="EGO39" s="349"/>
      <c r="EGP39" s="349"/>
      <c r="EGQ39" s="349"/>
      <c r="EGR39" s="349"/>
      <c r="EGS39" s="349"/>
      <c r="EGT39" s="349"/>
      <c r="EGU39" s="349"/>
      <c r="EGV39" s="349"/>
      <c r="EGW39" s="349"/>
      <c r="EGX39" s="349"/>
      <c r="EGY39" s="349"/>
      <c r="EGZ39" s="349"/>
      <c r="EHA39" s="349"/>
      <c r="EHB39" s="349"/>
      <c r="EHC39" s="349"/>
      <c r="EHD39" s="349"/>
      <c r="EHE39" s="349"/>
      <c r="EHF39" s="349"/>
      <c r="EHG39" s="349"/>
      <c r="EHH39" s="349"/>
      <c r="EHI39" s="349"/>
      <c r="EHJ39" s="349"/>
      <c r="EHK39" s="349"/>
      <c r="EHL39" s="349"/>
      <c r="EHM39" s="349"/>
      <c r="EHN39" s="349"/>
      <c r="EHO39" s="349"/>
      <c r="EHP39" s="349"/>
      <c r="EHQ39" s="349"/>
      <c r="EHR39" s="349"/>
      <c r="EHS39" s="349"/>
      <c r="EHT39" s="349"/>
      <c r="EHU39" s="349"/>
      <c r="EHV39" s="349"/>
      <c r="EHW39" s="349"/>
      <c r="EHX39" s="349"/>
      <c r="EHY39" s="349"/>
      <c r="EHZ39" s="349"/>
      <c r="EIA39" s="349"/>
      <c r="EIB39" s="349"/>
      <c r="EIC39" s="349"/>
      <c r="EID39" s="349"/>
      <c r="EIE39" s="349"/>
      <c r="EIF39" s="349"/>
      <c r="EIG39" s="349"/>
      <c r="EIH39" s="349"/>
      <c r="EII39" s="349"/>
      <c r="EIJ39" s="349"/>
      <c r="EIK39" s="349"/>
      <c r="EIL39" s="349"/>
      <c r="EIM39" s="349"/>
      <c r="EIN39" s="349"/>
      <c r="EIO39" s="349"/>
      <c r="EIP39" s="349"/>
      <c r="EIQ39" s="349"/>
      <c r="EIR39" s="349"/>
      <c r="EIS39" s="349"/>
      <c r="EIT39" s="349"/>
      <c r="EIU39" s="349"/>
      <c r="EIV39" s="349"/>
      <c r="EIW39" s="349"/>
      <c r="EIX39" s="349"/>
      <c r="EIY39" s="349"/>
      <c r="EIZ39" s="349"/>
      <c r="EJA39" s="349"/>
      <c r="EJB39" s="349"/>
      <c r="EJC39" s="349"/>
      <c r="EJD39" s="349"/>
      <c r="EJE39" s="349"/>
      <c r="EJF39" s="349"/>
      <c r="EJG39" s="349"/>
      <c r="EJH39" s="349"/>
      <c r="EJI39" s="349"/>
      <c r="EJJ39" s="349"/>
      <c r="EJK39" s="349"/>
      <c r="EJL39" s="349"/>
      <c r="EJM39" s="349"/>
      <c r="EJN39" s="349"/>
      <c r="EJO39" s="349"/>
      <c r="EJP39" s="349"/>
      <c r="EJQ39" s="349"/>
      <c r="EJR39" s="349"/>
      <c r="EJS39" s="349"/>
      <c r="EJT39" s="349"/>
      <c r="EJU39" s="349"/>
      <c r="EJV39" s="349"/>
      <c r="EJW39" s="349"/>
      <c r="EJX39" s="349"/>
      <c r="EJY39" s="349"/>
      <c r="EJZ39" s="349"/>
      <c r="EKA39" s="349"/>
      <c r="EKB39" s="349"/>
      <c r="EKC39" s="349"/>
      <c r="EKD39" s="349"/>
      <c r="EKE39" s="349"/>
      <c r="EKF39" s="349"/>
      <c r="EKG39" s="349"/>
      <c r="EKH39" s="349"/>
      <c r="EKI39" s="349"/>
      <c r="EKJ39" s="349"/>
      <c r="EKK39" s="349"/>
      <c r="EKL39" s="349"/>
      <c r="EKM39" s="349"/>
      <c r="EKN39" s="349"/>
      <c r="EKO39" s="349"/>
      <c r="EKP39" s="349"/>
      <c r="EKQ39" s="349"/>
      <c r="EKR39" s="349"/>
      <c r="EKS39" s="349"/>
      <c r="EKT39" s="349"/>
      <c r="EKU39" s="349"/>
      <c r="EKV39" s="349"/>
      <c r="EKW39" s="349"/>
      <c r="EKX39" s="349"/>
      <c r="EKY39" s="349"/>
      <c r="EKZ39" s="349"/>
      <c r="ELA39" s="349"/>
      <c r="ELB39" s="349"/>
      <c r="ELC39" s="349"/>
      <c r="ELD39" s="349"/>
      <c r="ELE39" s="349"/>
      <c r="ELF39" s="349"/>
      <c r="ELG39" s="349"/>
      <c r="ELH39" s="349"/>
      <c r="ELI39" s="349"/>
      <c r="ELJ39" s="349"/>
      <c r="ELK39" s="349"/>
      <c r="ELL39" s="349"/>
      <c r="ELM39" s="349"/>
      <c r="ELN39" s="349"/>
      <c r="ELO39" s="349"/>
      <c r="ELP39" s="349"/>
      <c r="ELQ39" s="349"/>
      <c r="ELR39" s="349"/>
      <c r="ELS39" s="349"/>
      <c r="ELT39" s="349"/>
      <c r="ELU39" s="349"/>
      <c r="ELV39" s="349"/>
      <c r="ELW39" s="349"/>
      <c r="ELX39" s="349"/>
      <c r="ELY39" s="349"/>
      <c r="ELZ39" s="349"/>
      <c r="EMA39" s="349"/>
      <c r="EMB39" s="349"/>
      <c r="EMC39" s="349"/>
      <c r="EMD39" s="349"/>
      <c r="EME39" s="349"/>
      <c r="EMF39" s="349"/>
      <c r="EMG39" s="349"/>
      <c r="EMH39" s="349"/>
      <c r="EMI39" s="349"/>
      <c r="EMJ39" s="349"/>
      <c r="EMK39" s="349"/>
      <c r="EML39" s="349"/>
      <c r="EMM39" s="349"/>
      <c r="EMN39" s="349"/>
      <c r="EMO39" s="349"/>
      <c r="EMP39" s="349"/>
      <c r="EMQ39" s="349"/>
      <c r="EMR39" s="349"/>
      <c r="EMS39" s="349"/>
      <c r="EMT39" s="349"/>
      <c r="EMU39" s="349"/>
      <c r="EMV39" s="349"/>
      <c r="EMW39" s="349"/>
      <c r="EMX39" s="349"/>
      <c r="EMY39" s="349"/>
      <c r="EMZ39" s="349"/>
      <c r="ENA39" s="349"/>
      <c r="ENB39" s="349"/>
      <c r="ENC39" s="349"/>
      <c r="END39" s="349"/>
      <c r="ENE39" s="349"/>
      <c r="ENF39" s="349"/>
      <c r="ENG39" s="349"/>
      <c r="ENH39" s="349"/>
      <c r="ENI39" s="349"/>
      <c r="ENJ39" s="349"/>
      <c r="ENK39" s="349"/>
      <c r="ENL39" s="349"/>
      <c r="ENM39" s="349"/>
      <c r="ENN39" s="349"/>
      <c r="ENO39" s="349"/>
      <c r="ENP39" s="349"/>
      <c r="ENQ39" s="349"/>
      <c r="ENR39" s="349"/>
      <c r="ENS39" s="349"/>
      <c r="ENT39" s="349"/>
      <c r="ENU39" s="349"/>
      <c r="ENV39" s="349"/>
      <c r="ENW39" s="349"/>
      <c r="ENX39" s="349"/>
      <c r="ENY39" s="349"/>
      <c r="ENZ39" s="349"/>
      <c r="EOA39" s="349"/>
      <c r="EOB39" s="349"/>
      <c r="EOC39" s="349"/>
      <c r="EOD39" s="349"/>
      <c r="EOE39" s="349"/>
      <c r="EOF39" s="349"/>
      <c r="EOG39" s="349"/>
      <c r="EOH39" s="349"/>
      <c r="EOI39" s="349"/>
      <c r="EOJ39" s="349"/>
      <c r="EOK39" s="349"/>
      <c r="EOL39" s="349"/>
      <c r="EOM39" s="349"/>
      <c r="EON39" s="349"/>
      <c r="EOO39" s="349"/>
      <c r="EOP39" s="349"/>
      <c r="EOQ39" s="349"/>
      <c r="EOR39" s="349"/>
      <c r="EOS39" s="349"/>
      <c r="EOT39" s="349"/>
      <c r="EOU39" s="349"/>
      <c r="EOV39" s="349"/>
      <c r="EOW39" s="349"/>
      <c r="EOX39" s="349"/>
      <c r="EOY39" s="349"/>
      <c r="EOZ39" s="349"/>
      <c r="EPA39" s="349"/>
      <c r="EPB39" s="349"/>
      <c r="EPC39" s="349"/>
      <c r="EPD39" s="349"/>
      <c r="EPE39" s="349"/>
      <c r="EPF39" s="349"/>
      <c r="EPG39" s="349"/>
      <c r="EPH39" s="349"/>
      <c r="EPI39" s="349"/>
      <c r="EPJ39" s="349"/>
      <c r="EPK39" s="349"/>
      <c r="EPL39" s="349"/>
      <c r="EPM39" s="349"/>
      <c r="EPN39" s="349"/>
      <c r="EPO39" s="349"/>
      <c r="EPP39" s="349"/>
      <c r="EPQ39" s="349"/>
      <c r="EPR39" s="349"/>
      <c r="EPS39" s="349"/>
      <c r="EPT39" s="349"/>
      <c r="EPU39" s="349"/>
      <c r="EPV39" s="349"/>
      <c r="EPW39" s="349"/>
      <c r="EPX39" s="349"/>
      <c r="EPY39" s="349"/>
      <c r="EPZ39" s="349"/>
      <c r="EQA39" s="349"/>
      <c r="EQB39" s="349"/>
      <c r="EQC39" s="349"/>
      <c r="EQD39" s="349"/>
      <c r="EQE39" s="349"/>
      <c r="EQF39" s="349"/>
      <c r="EQG39" s="349"/>
      <c r="EQH39" s="349"/>
      <c r="EQI39" s="349"/>
      <c r="EQJ39" s="349"/>
      <c r="EQK39" s="349"/>
      <c r="EQL39" s="349"/>
      <c r="EQM39" s="349"/>
      <c r="EQN39" s="349"/>
      <c r="EQO39" s="349"/>
      <c r="EQP39" s="349"/>
      <c r="EQQ39" s="349"/>
      <c r="EQR39" s="349"/>
      <c r="EQS39" s="349"/>
      <c r="EQT39" s="349"/>
      <c r="EQU39" s="349"/>
      <c r="EQV39" s="349"/>
      <c r="EQW39" s="349"/>
      <c r="EQX39" s="349"/>
      <c r="EQY39" s="349"/>
      <c r="EQZ39" s="349"/>
      <c r="ERA39" s="349"/>
      <c r="ERB39" s="349"/>
      <c r="ERC39" s="349"/>
      <c r="ERD39" s="349"/>
      <c r="ERE39" s="349"/>
      <c r="ERF39" s="349"/>
      <c r="ERG39" s="349"/>
      <c r="ERH39" s="349"/>
      <c r="ERI39" s="349"/>
      <c r="ERJ39" s="349"/>
      <c r="ERK39" s="349"/>
      <c r="ERL39" s="349"/>
      <c r="ERM39" s="349"/>
      <c r="ERN39" s="349"/>
      <c r="ERO39" s="349"/>
      <c r="ERP39" s="349"/>
      <c r="ERQ39" s="349"/>
      <c r="ERR39" s="349"/>
      <c r="ERS39" s="349"/>
      <c r="ERT39" s="349"/>
      <c r="ERU39" s="349"/>
      <c r="ERV39" s="349"/>
      <c r="ERW39" s="349"/>
      <c r="ERX39" s="349"/>
      <c r="ERY39" s="349"/>
      <c r="ERZ39" s="349"/>
      <c r="ESA39" s="349"/>
      <c r="ESB39" s="349"/>
      <c r="ESC39" s="349"/>
      <c r="ESD39" s="349"/>
      <c r="ESE39" s="349"/>
      <c r="ESF39" s="349"/>
      <c r="ESG39" s="349"/>
      <c r="ESH39" s="349"/>
      <c r="ESI39" s="349"/>
      <c r="ESJ39" s="349"/>
      <c r="ESK39" s="349"/>
      <c r="ESL39" s="349"/>
      <c r="ESM39" s="349"/>
      <c r="ESN39" s="349"/>
      <c r="ESO39" s="349"/>
      <c r="ESP39" s="349"/>
      <c r="ESQ39" s="349"/>
      <c r="ESR39" s="349"/>
      <c r="ESS39" s="349"/>
      <c r="EST39" s="349"/>
      <c r="ESU39" s="349"/>
      <c r="ESV39" s="349"/>
      <c r="ESW39" s="349"/>
      <c r="ESX39" s="349"/>
      <c r="ESY39" s="349"/>
      <c r="ESZ39" s="349"/>
      <c r="ETA39" s="349"/>
      <c r="ETB39" s="349"/>
      <c r="ETC39" s="349"/>
      <c r="ETD39" s="349"/>
      <c r="ETE39" s="349"/>
      <c r="ETF39" s="349"/>
      <c r="ETG39" s="349"/>
      <c r="ETH39" s="349"/>
      <c r="ETI39" s="349"/>
      <c r="ETJ39" s="349"/>
      <c r="ETK39" s="349"/>
      <c r="ETL39" s="349"/>
      <c r="ETM39" s="349"/>
      <c r="ETN39" s="349"/>
      <c r="ETO39" s="349"/>
      <c r="ETP39" s="349"/>
      <c r="ETQ39" s="349"/>
      <c r="ETR39" s="349"/>
      <c r="ETS39" s="349"/>
      <c r="ETT39" s="349"/>
      <c r="ETU39" s="349"/>
      <c r="ETV39" s="349"/>
      <c r="ETW39" s="349"/>
      <c r="ETX39" s="349"/>
      <c r="ETY39" s="349"/>
      <c r="ETZ39" s="349"/>
      <c r="EUA39" s="349"/>
      <c r="EUB39" s="349"/>
      <c r="EUC39" s="349"/>
      <c r="EUD39" s="349"/>
      <c r="EUE39" s="349"/>
      <c r="EUF39" s="349"/>
      <c r="EUG39" s="349"/>
      <c r="EUH39" s="349"/>
      <c r="EUI39" s="349"/>
      <c r="EUJ39" s="349"/>
      <c r="EUK39" s="349"/>
      <c r="EUL39" s="349"/>
      <c r="EUM39" s="349"/>
      <c r="EUN39" s="349"/>
      <c r="EUO39" s="349"/>
      <c r="EUP39" s="349"/>
      <c r="EUQ39" s="349"/>
      <c r="EUR39" s="349"/>
      <c r="EUS39" s="349"/>
      <c r="EUT39" s="349"/>
      <c r="EUU39" s="349"/>
      <c r="EUV39" s="349"/>
      <c r="EUW39" s="349"/>
      <c r="EUX39" s="349"/>
      <c r="EUY39" s="349"/>
      <c r="EUZ39" s="349"/>
      <c r="EVA39" s="349"/>
      <c r="EVB39" s="349"/>
      <c r="EVC39" s="349"/>
      <c r="EVD39" s="349"/>
      <c r="EVE39" s="349"/>
      <c r="EVF39" s="349"/>
      <c r="EVG39" s="349"/>
      <c r="EVH39" s="349"/>
      <c r="EVI39" s="349"/>
      <c r="EVJ39" s="349"/>
      <c r="EVK39" s="349"/>
      <c r="EVL39" s="349"/>
      <c r="EVM39" s="349"/>
      <c r="EVN39" s="349"/>
      <c r="EVO39" s="349"/>
      <c r="EVP39" s="349"/>
      <c r="EVQ39" s="349"/>
      <c r="EVR39" s="349"/>
      <c r="EVS39" s="349"/>
      <c r="EVT39" s="349"/>
      <c r="EVU39" s="349"/>
      <c r="EVV39" s="349"/>
      <c r="EVW39" s="349"/>
      <c r="EVX39" s="349"/>
      <c r="EVY39" s="349"/>
      <c r="EVZ39" s="349"/>
      <c r="EWA39" s="349"/>
      <c r="EWB39" s="349"/>
      <c r="EWC39" s="349"/>
      <c r="EWD39" s="349"/>
      <c r="EWE39" s="349"/>
      <c r="EWF39" s="349"/>
      <c r="EWG39" s="349"/>
      <c r="EWH39" s="349"/>
      <c r="EWI39" s="349"/>
      <c r="EWJ39" s="349"/>
      <c r="EWK39" s="349"/>
      <c r="EWL39" s="349"/>
      <c r="EWM39" s="349"/>
      <c r="EWN39" s="349"/>
      <c r="EWO39" s="349"/>
      <c r="EWP39" s="349"/>
      <c r="EWQ39" s="349"/>
      <c r="EWR39" s="349"/>
      <c r="EWS39" s="349"/>
      <c r="EWT39" s="349"/>
      <c r="EWU39" s="349"/>
      <c r="EWV39" s="349"/>
      <c r="EWW39" s="349"/>
      <c r="EWX39" s="349"/>
      <c r="EWY39" s="349"/>
      <c r="EWZ39" s="349"/>
      <c r="EXA39" s="349"/>
      <c r="EXB39" s="349"/>
      <c r="EXC39" s="349"/>
      <c r="EXD39" s="349"/>
      <c r="EXE39" s="349"/>
      <c r="EXF39" s="349"/>
      <c r="EXG39" s="349"/>
      <c r="EXH39" s="349"/>
      <c r="EXI39" s="349"/>
      <c r="EXJ39" s="349"/>
      <c r="EXK39" s="349"/>
      <c r="EXL39" s="349"/>
      <c r="EXM39" s="349"/>
      <c r="EXN39" s="349"/>
      <c r="EXO39" s="349"/>
      <c r="EXP39" s="349"/>
      <c r="EXQ39" s="349"/>
      <c r="EXR39" s="349"/>
      <c r="EXS39" s="349"/>
      <c r="EXT39" s="349"/>
      <c r="EXU39" s="349"/>
      <c r="EXV39" s="349"/>
      <c r="EXW39" s="349"/>
      <c r="EXX39" s="349"/>
      <c r="EXY39" s="349"/>
      <c r="EXZ39" s="349"/>
      <c r="EYA39" s="349"/>
      <c r="EYB39" s="349"/>
      <c r="EYC39" s="349"/>
      <c r="EYD39" s="349"/>
      <c r="EYE39" s="349"/>
      <c r="EYF39" s="349"/>
      <c r="EYG39" s="349"/>
      <c r="EYH39" s="349"/>
      <c r="EYI39" s="349"/>
      <c r="EYJ39" s="349"/>
      <c r="EYK39" s="349"/>
      <c r="EYL39" s="349"/>
      <c r="EYM39" s="349"/>
      <c r="EYN39" s="349"/>
      <c r="EYO39" s="349"/>
      <c r="EYP39" s="349"/>
      <c r="EYQ39" s="349"/>
      <c r="EYR39" s="349"/>
      <c r="EYS39" s="349"/>
      <c r="EYT39" s="349"/>
      <c r="EYU39" s="349"/>
      <c r="EYV39" s="349"/>
      <c r="EYW39" s="349"/>
      <c r="EYX39" s="349"/>
      <c r="EYY39" s="349"/>
      <c r="EYZ39" s="349"/>
      <c r="EZA39" s="349"/>
      <c r="EZB39" s="349"/>
      <c r="EZC39" s="349"/>
      <c r="EZD39" s="349"/>
      <c r="EZE39" s="349"/>
      <c r="EZF39" s="349"/>
      <c r="EZG39" s="349"/>
      <c r="EZH39" s="349"/>
      <c r="EZI39" s="349"/>
      <c r="EZJ39" s="349"/>
      <c r="EZK39" s="349"/>
      <c r="EZL39" s="349"/>
      <c r="EZM39" s="349"/>
      <c r="EZN39" s="349"/>
      <c r="EZO39" s="349"/>
      <c r="EZP39" s="349"/>
      <c r="EZQ39" s="349"/>
      <c r="EZR39" s="349"/>
      <c r="EZS39" s="349"/>
      <c r="EZT39" s="349"/>
      <c r="EZU39" s="349"/>
      <c r="EZV39" s="349"/>
      <c r="EZW39" s="349"/>
      <c r="EZX39" s="349"/>
      <c r="EZY39" s="349"/>
      <c r="EZZ39" s="349"/>
      <c r="FAA39" s="349"/>
      <c r="FAB39" s="349"/>
      <c r="FAC39" s="349"/>
      <c r="FAD39" s="349"/>
      <c r="FAE39" s="349"/>
      <c r="FAF39" s="349"/>
      <c r="FAG39" s="349"/>
      <c r="FAH39" s="349"/>
      <c r="FAI39" s="349"/>
      <c r="FAJ39" s="349"/>
      <c r="FAK39" s="349"/>
      <c r="FAL39" s="349"/>
      <c r="FAM39" s="349"/>
      <c r="FAN39" s="349"/>
      <c r="FAO39" s="349"/>
      <c r="FAP39" s="349"/>
      <c r="FAQ39" s="349"/>
      <c r="FAR39" s="349"/>
      <c r="FAS39" s="349"/>
      <c r="FAT39" s="349"/>
      <c r="FAU39" s="349"/>
      <c r="FAV39" s="349"/>
      <c r="FAW39" s="349"/>
      <c r="FAX39" s="349"/>
      <c r="FAY39" s="349"/>
      <c r="FAZ39" s="349"/>
      <c r="FBA39" s="349"/>
      <c r="FBB39" s="349"/>
      <c r="FBC39" s="349"/>
      <c r="FBD39" s="349"/>
      <c r="FBE39" s="349"/>
      <c r="FBF39" s="349"/>
      <c r="FBG39" s="349"/>
      <c r="FBH39" s="349"/>
      <c r="FBI39" s="349"/>
      <c r="FBJ39" s="349"/>
      <c r="FBK39" s="349"/>
      <c r="FBL39" s="349"/>
      <c r="FBM39" s="349"/>
      <c r="FBN39" s="349"/>
      <c r="FBO39" s="349"/>
      <c r="FBP39" s="349"/>
      <c r="FBQ39" s="349"/>
      <c r="FBR39" s="349"/>
      <c r="FBS39" s="349"/>
      <c r="FBT39" s="349"/>
      <c r="FBU39" s="349"/>
      <c r="FBV39" s="349"/>
      <c r="FBW39" s="349"/>
      <c r="FBX39" s="349"/>
      <c r="FBY39" s="349"/>
      <c r="FBZ39" s="349"/>
      <c r="FCA39" s="349"/>
      <c r="FCB39" s="349"/>
      <c r="FCC39" s="349"/>
      <c r="FCD39" s="349"/>
      <c r="FCE39" s="349"/>
      <c r="FCF39" s="349"/>
      <c r="FCG39" s="349"/>
      <c r="FCH39" s="349"/>
      <c r="FCI39" s="349"/>
      <c r="FCJ39" s="349"/>
      <c r="FCK39" s="349"/>
      <c r="FCL39" s="349"/>
      <c r="FCM39" s="349"/>
      <c r="FCN39" s="349"/>
      <c r="FCO39" s="349"/>
      <c r="FCP39" s="349"/>
      <c r="FCQ39" s="349"/>
      <c r="FCR39" s="349"/>
      <c r="FCS39" s="349"/>
      <c r="FCT39" s="349"/>
      <c r="FCU39" s="349"/>
      <c r="FCV39" s="349"/>
      <c r="FCW39" s="349"/>
      <c r="FCX39" s="349"/>
      <c r="FCY39" s="349"/>
      <c r="FCZ39" s="349"/>
      <c r="FDA39" s="349"/>
      <c r="FDB39" s="349"/>
      <c r="FDC39" s="349"/>
      <c r="FDD39" s="349"/>
      <c r="FDE39" s="349"/>
      <c r="FDF39" s="349"/>
      <c r="FDG39" s="349"/>
      <c r="FDH39" s="349"/>
      <c r="FDI39" s="349"/>
      <c r="FDJ39" s="349"/>
      <c r="FDK39" s="349"/>
      <c r="FDL39" s="349"/>
      <c r="FDM39" s="349"/>
      <c r="FDN39" s="349"/>
      <c r="FDO39" s="349"/>
      <c r="FDP39" s="349"/>
      <c r="FDQ39" s="349"/>
      <c r="FDR39" s="349"/>
      <c r="FDS39" s="349"/>
      <c r="FDT39" s="349"/>
      <c r="FDU39" s="349"/>
      <c r="FDV39" s="349"/>
      <c r="FDW39" s="349"/>
      <c r="FDX39" s="349"/>
      <c r="FDY39" s="349"/>
      <c r="FDZ39" s="349"/>
      <c r="FEA39" s="349"/>
      <c r="FEB39" s="349"/>
      <c r="FEC39" s="349"/>
      <c r="FED39" s="349"/>
      <c r="FEE39" s="349"/>
      <c r="FEF39" s="349"/>
      <c r="FEG39" s="349"/>
      <c r="FEH39" s="349"/>
      <c r="FEI39" s="349"/>
      <c r="FEJ39" s="349"/>
      <c r="FEK39" s="349"/>
      <c r="FEL39" s="349"/>
      <c r="FEM39" s="349"/>
      <c r="FEN39" s="349"/>
      <c r="FEO39" s="349"/>
      <c r="FEP39" s="349"/>
      <c r="FEQ39" s="349"/>
      <c r="FER39" s="349"/>
      <c r="FES39" s="349"/>
      <c r="FET39" s="349"/>
      <c r="FEU39" s="349"/>
      <c r="FEV39" s="349"/>
      <c r="FEW39" s="349"/>
      <c r="FEX39" s="349"/>
      <c r="FEY39" s="349"/>
      <c r="FEZ39" s="349"/>
      <c r="FFA39" s="349"/>
      <c r="FFB39" s="349"/>
      <c r="FFC39" s="349"/>
      <c r="FFD39" s="349"/>
      <c r="FFE39" s="349"/>
      <c r="FFF39" s="349"/>
      <c r="FFG39" s="349"/>
      <c r="FFH39" s="349"/>
      <c r="FFI39" s="349"/>
      <c r="FFJ39" s="349"/>
      <c r="FFK39" s="349"/>
      <c r="FFL39" s="349"/>
      <c r="FFM39" s="349"/>
      <c r="FFN39" s="349"/>
      <c r="FFO39" s="349"/>
      <c r="FFP39" s="349"/>
      <c r="FFQ39" s="349"/>
      <c r="FFR39" s="349"/>
      <c r="FFS39" s="349"/>
      <c r="FFT39" s="349"/>
      <c r="FFU39" s="349"/>
      <c r="FFV39" s="349"/>
      <c r="FFW39" s="349"/>
      <c r="FFX39" s="349"/>
      <c r="FFY39" s="349"/>
      <c r="FFZ39" s="349"/>
      <c r="FGA39" s="349"/>
      <c r="FGB39" s="349"/>
      <c r="FGC39" s="349"/>
      <c r="FGD39" s="349"/>
      <c r="FGE39" s="349"/>
      <c r="FGF39" s="349"/>
      <c r="FGG39" s="349"/>
      <c r="FGH39" s="349"/>
      <c r="FGI39" s="349"/>
      <c r="FGJ39" s="349"/>
      <c r="FGK39" s="349"/>
      <c r="FGL39" s="349"/>
      <c r="FGM39" s="349"/>
      <c r="FGN39" s="349"/>
      <c r="FGO39" s="349"/>
      <c r="FGP39" s="349"/>
      <c r="FGQ39" s="349"/>
      <c r="FGR39" s="349"/>
      <c r="FGS39" s="349"/>
      <c r="FGT39" s="349"/>
      <c r="FGU39" s="349"/>
      <c r="FGV39" s="349"/>
      <c r="FGW39" s="349"/>
      <c r="FGX39" s="349"/>
      <c r="FGY39" s="349"/>
      <c r="FGZ39" s="349"/>
      <c r="FHA39" s="349"/>
      <c r="FHB39" s="349"/>
      <c r="FHC39" s="349"/>
      <c r="FHD39" s="349"/>
      <c r="FHE39" s="349"/>
      <c r="FHF39" s="349"/>
      <c r="FHG39" s="349"/>
      <c r="FHH39" s="349"/>
      <c r="FHI39" s="349"/>
      <c r="FHJ39" s="349"/>
      <c r="FHK39" s="349"/>
      <c r="FHL39" s="349"/>
      <c r="FHM39" s="349"/>
      <c r="FHN39" s="349"/>
      <c r="FHO39" s="349"/>
      <c r="FHP39" s="349"/>
      <c r="FHQ39" s="349"/>
      <c r="FHR39" s="349"/>
      <c r="FHS39" s="349"/>
      <c r="FHT39" s="349"/>
      <c r="FHU39" s="349"/>
      <c r="FHV39" s="349"/>
      <c r="FHW39" s="349"/>
      <c r="FHX39" s="349"/>
      <c r="FHY39" s="349"/>
      <c r="FHZ39" s="349"/>
      <c r="FIA39" s="349"/>
      <c r="FIB39" s="349"/>
      <c r="FIC39" s="349"/>
      <c r="FID39" s="349"/>
      <c r="FIE39" s="349"/>
      <c r="FIF39" s="349"/>
      <c r="FIG39" s="349"/>
      <c r="FIH39" s="349"/>
      <c r="FII39" s="349"/>
      <c r="FIJ39" s="349"/>
      <c r="FIK39" s="349"/>
      <c r="FIL39" s="349"/>
      <c r="FIM39" s="349"/>
      <c r="FIN39" s="349"/>
      <c r="FIO39" s="349"/>
      <c r="FIP39" s="349"/>
      <c r="FIQ39" s="349"/>
      <c r="FIR39" s="349"/>
      <c r="FIS39" s="349"/>
      <c r="FIT39" s="349"/>
      <c r="FIU39" s="349"/>
      <c r="FIV39" s="349"/>
      <c r="FIW39" s="349"/>
      <c r="FIX39" s="349"/>
      <c r="FIY39" s="349"/>
      <c r="FIZ39" s="349"/>
      <c r="FJA39" s="349"/>
      <c r="FJB39" s="349"/>
      <c r="FJC39" s="349"/>
      <c r="FJD39" s="349"/>
      <c r="FJE39" s="349"/>
      <c r="FJF39" s="349"/>
      <c r="FJG39" s="349"/>
      <c r="FJH39" s="349"/>
      <c r="FJI39" s="349"/>
      <c r="FJJ39" s="349"/>
      <c r="FJK39" s="349"/>
      <c r="FJL39" s="349"/>
      <c r="FJM39" s="349"/>
      <c r="FJN39" s="349"/>
      <c r="FJO39" s="349"/>
      <c r="FJP39" s="349"/>
      <c r="FJQ39" s="349"/>
      <c r="FJR39" s="349"/>
      <c r="FJS39" s="349"/>
      <c r="FJT39" s="349"/>
      <c r="FJU39" s="349"/>
      <c r="FJV39" s="349"/>
      <c r="FJW39" s="349"/>
      <c r="FJX39" s="349"/>
      <c r="FJY39" s="349"/>
      <c r="FJZ39" s="349"/>
      <c r="FKA39" s="349"/>
      <c r="FKB39" s="349"/>
      <c r="FKC39" s="349"/>
      <c r="FKD39" s="349"/>
      <c r="FKE39" s="349"/>
      <c r="FKF39" s="349"/>
      <c r="FKG39" s="349"/>
      <c r="FKH39" s="349"/>
      <c r="FKI39" s="349"/>
      <c r="FKJ39" s="349"/>
      <c r="FKK39" s="349"/>
      <c r="FKL39" s="349"/>
      <c r="FKM39" s="349"/>
      <c r="FKN39" s="349"/>
      <c r="FKO39" s="349"/>
      <c r="FKP39" s="349"/>
      <c r="FKQ39" s="349"/>
      <c r="FKR39" s="349"/>
      <c r="FKS39" s="349"/>
      <c r="FKT39" s="349"/>
      <c r="FKU39" s="349"/>
      <c r="FKV39" s="349"/>
      <c r="FKW39" s="349"/>
      <c r="FKX39" s="349"/>
      <c r="FKY39" s="349"/>
      <c r="FKZ39" s="349"/>
      <c r="FLA39" s="349"/>
      <c r="FLB39" s="349"/>
      <c r="FLC39" s="349"/>
      <c r="FLD39" s="349"/>
      <c r="FLE39" s="349"/>
      <c r="FLF39" s="349"/>
      <c r="FLG39" s="349"/>
      <c r="FLH39" s="349"/>
      <c r="FLI39" s="349"/>
      <c r="FLJ39" s="349"/>
      <c r="FLK39" s="349"/>
      <c r="FLL39" s="349"/>
      <c r="FLM39" s="349"/>
      <c r="FLN39" s="349"/>
      <c r="FLO39" s="349"/>
      <c r="FLP39" s="349"/>
      <c r="FLQ39" s="349"/>
      <c r="FLR39" s="349"/>
      <c r="FLS39" s="349"/>
      <c r="FLT39" s="349"/>
      <c r="FLU39" s="349"/>
      <c r="FLV39" s="349"/>
      <c r="FLW39" s="349"/>
      <c r="FLX39" s="349"/>
      <c r="FLY39" s="349"/>
      <c r="FLZ39" s="349"/>
      <c r="FMA39" s="349"/>
      <c r="FMB39" s="349"/>
      <c r="FMC39" s="349"/>
      <c r="FMD39" s="349"/>
      <c r="FME39" s="349"/>
      <c r="FMF39" s="349"/>
      <c r="FMG39" s="349"/>
      <c r="FMH39" s="349"/>
      <c r="FMI39" s="349"/>
      <c r="FMJ39" s="349"/>
      <c r="FMK39" s="349"/>
      <c r="FML39" s="349"/>
      <c r="FMM39" s="349"/>
      <c r="FMN39" s="349"/>
      <c r="FMO39" s="349"/>
      <c r="FMP39" s="349"/>
      <c r="FMQ39" s="349"/>
      <c r="FMR39" s="349"/>
      <c r="FMS39" s="349"/>
      <c r="FMT39" s="349"/>
      <c r="FMU39" s="349"/>
      <c r="FMV39" s="349"/>
      <c r="FMW39" s="349"/>
      <c r="FMX39" s="349"/>
      <c r="FMY39" s="349"/>
      <c r="FMZ39" s="349"/>
      <c r="FNA39" s="349"/>
      <c r="FNB39" s="349"/>
      <c r="FNC39" s="349"/>
      <c r="FND39" s="349"/>
      <c r="FNE39" s="349"/>
      <c r="FNF39" s="349"/>
      <c r="FNG39" s="349"/>
      <c r="FNH39" s="349"/>
      <c r="FNI39" s="349"/>
      <c r="FNJ39" s="349"/>
      <c r="FNK39" s="349"/>
      <c r="FNL39" s="349"/>
      <c r="FNM39" s="349"/>
      <c r="FNN39" s="349"/>
      <c r="FNO39" s="349"/>
      <c r="FNP39" s="349"/>
      <c r="FNQ39" s="349"/>
      <c r="FNR39" s="349"/>
      <c r="FNS39" s="349"/>
      <c r="FNT39" s="349"/>
      <c r="FNU39" s="349"/>
      <c r="FNV39" s="349"/>
      <c r="FNW39" s="349"/>
      <c r="FNX39" s="349"/>
      <c r="FNY39" s="349"/>
      <c r="FNZ39" s="349"/>
      <c r="FOA39" s="349"/>
      <c r="FOB39" s="349"/>
      <c r="FOC39" s="349"/>
      <c r="FOD39" s="349"/>
      <c r="FOE39" s="349"/>
      <c r="FOF39" s="349"/>
      <c r="FOG39" s="349"/>
      <c r="FOH39" s="349"/>
      <c r="FOI39" s="349"/>
      <c r="FOJ39" s="349"/>
      <c r="FOK39" s="349"/>
      <c r="FOL39" s="349"/>
      <c r="FOM39" s="349"/>
      <c r="FON39" s="349"/>
      <c r="FOO39" s="349"/>
      <c r="FOP39" s="349"/>
      <c r="FOQ39" s="349"/>
      <c r="FOR39" s="349"/>
      <c r="FOS39" s="349"/>
      <c r="FOT39" s="349"/>
      <c r="FOU39" s="349"/>
      <c r="FOV39" s="349"/>
      <c r="FOW39" s="349"/>
      <c r="FOX39" s="349"/>
      <c r="FOY39" s="349"/>
      <c r="FOZ39" s="349"/>
      <c r="FPA39" s="349"/>
      <c r="FPB39" s="349"/>
      <c r="FPC39" s="349"/>
      <c r="FPD39" s="349"/>
      <c r="FPE39" s="349"/>
      <c r="FPF39" s="349"/>
      <c r="FPG39" s="349"/>
      <c r="FPH39" s="349"/>
      <c r="FPI39" s="349"/>
      <c r="FPJ39" s="349"/>
      <c r="FPK39" s="349"/>
      <c r="FPL39" s="349"/>
      <c r="FPM39" s="349"/>
      <c r="FPN39" s="349"/>
      <c r="FPO39" s="349"/>
      <c r="FPP39" s="349"/>
      <c r="FPQ39" s="349"/>
      <c r="FPR39" s="349"/>
      <c r="FPS39" s="349"/>
      <c r="FPT39" s="349"/>
      <c r="FPU39" s="349"/>
      <c r="FPV39" s="349"/>
      <c r="FPW39" s="349"/>
      <c r="FPX39" s="349"/>
      <c r="FPY39" s="349"/>
      <c r="FPZ39" s="349"/>
      <c r="FQA39" s="349"/>
      <c r="FQB39" s="349"/>
      <c r="FQC39" s="349"/>
      <c r="FQD39" s="349"/>
      <c r="FQE39" s="349"/>
      <c r="FQF39" s="349"/>
      <c r="FQG39" s="349"/>
      <c r="FQH39" s="349"/>
      <c r="FQI39" s="349"/>
      <c r="FQJ39" s="349"/>
      <c r="FQK39" s="349"/>
      <c r="FQL39" s="349"/>
      <c r="FQM39" s="349"/>
      <c r="FQN39" s="349"/>
      <c r="FQO39" s="349"/>
      <c r="FQP39" s="349"/>
      <c r="FQQ39" s="349"/>
      <c r="FQR39" s="349"/>
      <c r="FQS39" s="349"/>
      <c r="FQT39" s="349"/>
      <c r="FQU39" s="349"/>
      <c r="FQV39" s="349"/>
      <c r="FQW39" s="349"/>
      <c r="FQX39" s="349"/>
      <c r="FQY39" s="349"/>
      <c r="FQZ39" s="349"/>
      <c r="FRA39" s="349"/>
      <c r="FRB39" s="349"/>
      <c r="FRC39" s="349"/>
      <c r="FRD39" s="349"/>
      <c r="FRE39" s="349"/>
      <c r="FRF39" s="349"/>
      <c r="FRG39" s="349"/>
      <c r="FRH39" s="349"/>
      <c r="FRI39" s="349"/>
      <c r="FRJ39" s="349"/>
      <c r="FRK39" s="349"/>
      <c r="FRL39" s="349"/>
      <c r="FRM39" s="349"/>
      <c r="FRN39" s="349"/>
      <c r="FRO39" s="349"/>
      <c r="FRP39" s="349"/>
      <c r="FRQ39" s="349"/>
      <c r="FRR39" s="349"/>
      <c r="FRS39" s="349"/>
      <c r="FRT39" s="349"/>
      <c r="FRU39" s="349"/>
      <c r="FRV39" s="349"/>
      <c r="FRW39" s="349"/>
      <c r="FRX39" s="349"/>
      <c r="FRY39" s="349"/>
      <c r="FRZ39" s="349"/>
      <c r="FSA39" s="349"/>
      <c r="FSB39" s="349"/>
      <c r="FSC39" s="349"/>
      <c r="FSD39" s="349"/>
      <c r="FSE39" s="349"/>
      <c r="FSF39" s="349"/>
      <c r="FSG39" s="349"/>
      <c r="FSH39" s="349"/>
      <c r="FSI39" s="349"/>
      <c r="FSJ39" s="349"/>
      <c r="FSK39" s="349"/>
      <c r="FSL39" s="349"/>
      <c r="FSM39" s="349"/>
      <c r="FSN39" s="349"/>
      <c r="FSO39" s="349"/>
      <c r="FSP39" s="349"/>
      <c r="FSQ39" s="349"/>
      <c r="FSR39" s="349"/>
      <c r="FSS39" s="349"/>
      <c r="FST39" s="349"/>
      <c r="FSU39" s="349"/>
      <c r="FSV39" s="349"/>
      <c r="FSW39" s="349"/>
      <c r="FSX39" s="349"/>
      <c r="FSY39" s="349"/>
      <c r="FSZ39" s="349"/>
      <c r="FTA39" s="349"/>
      <c r="FTB39" s="349"/>
      <c r="FTC39" s="349"/>
      <c r="FTD39" s="349"/>
      <c r="FTE39" s="349"/>
      <c r="FTF39" s="349"/>
      <c r="FTG39" s="349"/>
      <c r="FTH39" s="349"/>
      <c r="FTI39" s="349"/>
      <c r="FTJ39" s="349"/>
      <c r="FTK39" s="349"/>
      <c r="FTL39" s="349"/>
      <c r="FTM39" s="349"/>
      <c r="FTN39" s="349"/>
      <c r="FTO39" s="349"/>
      <c r="FTP39" s="349"/>
      <c r="FTQ39" s="349"/>
      <c r="FTR39" s="349"/>
      <c r="FTS39" s="349"/>
      <c r="FTT39" s="349"/>
      <c r="FTU39" s="349"/>
      <c r="FTV39" s="349"/>
      <c r="FTW39" s="349"/>
      <c r="FTX39" s="349"/>
      <c r="FTY39" s="349"/>
      <c r="FTZ39" s="349"/>
      <c r="FUA39" s="349"/>
      <c r="FUB39" s="349"/>
      <c r="FUC39" s="349"/>
      <c r="FUD39" s="349"/>
      <c r="FUE39" s="349"/>
      <c r="FUF39" s="349"/>
      <c r="FUG39" s="349"/>
      <c r="FUH39" s="349"/>
      <c r="FUI39" s="349"/>
      <c r="FUJ39" s="349"/>
      <c r="FUK39" s="349"/>
      <c r="FUL39" s="349"/>
      <c r="FUM39" s="349"/>
      <c r="FUN39" s="349"/>
      <c r="FUO39" s="349"/>
      <c r="FUP39" s="349"/>
      <c r="FUQ39" s="349"/>
      <c r="FUR39" s="349"/>
      <c r="FUS39" s="349"/>
      <c r="FUT39" s="349"/>
      <c r="FUU39" s="349"/>
      <c r="FUV39" s="349"/>
      <c r="FUW39" s="349"/>
      <c r="FUX39" s="349"/>
      <c r="FUY39" s="349"/>
      <c r="FUZ39" s="349"/>
      <c r="FVA39" s="349"/>
      <c r="FVB39" s="349"/>
      <c r="FVC39" s="349"/>
      <c r="FVD39" s="349"/>
      <c r="FVE39" s="349"/>
      <c r="FVF39" s="349"/>
      <c r="FVG39" s="349"/>
      <c r="FVH39" s="349"/>
      <c r="FVI39" s="349"/>
      <c r="FVJ39" s="349"/>
      <c r="FVK39" s="349"/>
      <c r="FVL39" s="349"/>
      <c r="FVM39" s="349"/>
      <c r="FVN39" s="349"/>
      <c r="FVO39" s="349"/>
      <c r="FVP39" s="349"/>
      <c r="FVQ39" s="349"/>
      <c r="FVR39" s="349"/>
      <c r="FVS39" s="349"/>
      <c r="FVT39" s="349"/>
      <c r="FVU39" s="349"/>
      <c r="FVV39" s="349"/>
      <c r="FVW39" s="349"/>
      <c r="FVX39" s="349"/>
      <c r="FVY39" s="349"/>
      <c r="FVZ39" s="349"/>
      <c r="FWA39" s="349"/>
      <c r="FWB39" s="349"/>
      <c r="FWC39" s="349"/>
      <c r="FWD39" s="349"/>
      <c r="FWE39" s="349"/>
      <c r="FWF39" s="349"/>
      <c r="FWG39" s="349"/>
      <c r="FWH39" s="349"/>
      <c r="FWI39" s="349"/>
      <c r="FWJ39" s="349"/>
      <c r="FWK39" s="349"/>
      <c r="FWL39" s="349"/>
      <c r="FWM39" s="349"/>
      <c r="FWN39" s="349"/>
      <c r="FWO39" s="349"/>
      <c r="FWP39" s="349"/>
      <c r="FWQ39" s="349"/>
      <c r="FWR39" s="349"/>
      <c r="FWS39" s="349"/>
      <c r="FWT39" s="349"/>
      <c r="FWU39" s="349"/>
      <c r="FWV39" s="349"/>
      <c r="FWW39" s="349"/>
      <c r="FWX39" s="349"/>
      <c r="FWY39" s="349"/>
      <c r="FWZ39" s="349"/>
      <c r="FXA39" s="349"/>
      <c r="FXB39" s="349"/>
      <c r="FXC39" s="349"/>
      <c r="FXD39" s="349"/>
      <c r="FXE39" s="349"/>
      <c r="FXF39" s="349"/>
      <c r="FXG39" s="349"/>
      <c r="FXH39" s="349"/>
      <c r="FXI39" s="349"/>
      <c r="FXJ39" s="349"/>
      <c r="FXK39" s="349"/>
      <c r="FXL39" s="349"/>
      <c r="FXM39" s="349"/>
      <c r="FXN39" s="349"/>
      <c r="FXO39" s="349"/>
      <c r="FXP39" s="349"/>
      <c r="FXQ39" s="349"/>
      <c r="FXR39" s="349"/>
      <c r="FXS39" s="349"/>
      <c r="FXT39" s="349"/>
      <c r="FXU39" s="349"/>
      <c r="FXV39" s="349"/>
      <c r="FXW39" s="349"/>
      <c r="FXX39" s="349"/>
      <c r="FXY39" s="349"/>
      <c r="FXZ39" s="349"/>
      <c r="FYA39" s="349"/>
      <c r="FYB39" s="349"/>
      <c r="FYC39" s="349"/>
      <c r="FYD39" s="349"/>
      <c r="FYE39" s="349"/>
      <c r="FYF39" s="349"/>
      <c r="FYG39" s="349"/>
      <c r="FYH39" s="349"/>
      <c r="FYI39" s="349"/>
      <c r="FYJ39" s="349"/>
      <c r="FYK39" s="349"/>
      <c r="FYL39" s="349"/>
      <c r="FYM39" s="349"/>
      <c r="FYN39" s="349"/>
      <c r="FYO39" s="349"/>
      <c r="FYP39" s="349"/>
      <c r="FYQ39" s="349"/>
      <c r="FYR39" s="349"/>
      <c r="FYS39" s="349"/>
      <c r="FYT39" s="349"/>
      <c r="FYU39" s="349"/>
      <c r="FYV39" s="349"/>
      <c r="FYW39" s="349"/>
      <c r="FYX39" s="349"/>
      <c r="FYY39" s="349"/>
      <c r="FYZ39" s="349"/>
      <c r="FZA39" s="349"/>
      <c r="FZB39" s="349"/>
      <c r="FZC39" s="349"/>
      <c r="FZD39" s="349"/>
      <c r="FZE39" s="349"/>
      <c r="FZF39" s="349"/>
      <c r="FZG39" s="349"/>
      <c r="FZH39" s="349"/>
      <c r="FZI39" s="349"/>
      <c r="FZJ39" s="349"/>
      <c r="FZK39" s="349"/>
      <c r="FZL39" s="349"/>
      <c r="FZM39" s="349"/>
      <c r="FZN39" s="349"/>
      <c r="FZO39" s="349"/>
      <c r="FZP39" s="349"/>
      <c r="FZQ39" s="349"/>
      <c r="FZR39" s="349"/>
      <c r="FZS39" s="349"/>
      <c r="FZT39" s="349"/>
      <c r="FZU39" s="349"/>
      <c r="FZV39" s="349"/>
      <c r="FZW39" s="349"/>
      <c r="FZX39" s="349"/>
      <c r="FZY39" s="349"/>
      <c r="FZZ39" s="349"/>
      <c r="GAA39" s="349"/>
      <c r="GAB39" s="349"/>
      <c r="GAC39" s="349"/>
      <c r="GAD39" s="349"/>
      <c r="GAE39" s="349"/>
      <c r="GAF39" s="349"/>
      <c r="GAG39" s="349"/>
      <c r="GAH39" s="349"/>
      <c r="GAI39" s="349"/>
      <c r="GAJ39" s="349"/>
      <c r="GAK39" s="349"/>
      <c r="GAL39" s="349"/>
      <c r="GAM39" s="349"/>
      <c r="GAN39" s="349"/>
      <c r="GAO39" s="349"/>
      <c r="GAP39" s="349"/>
      <c r="GAQ39" s="349"/>
      <c r="GAR39" s="349"/>
      <c r="GAS39" s="349"/>
      <c r="GAT39" s="349"/>
      <c r="GAU39" s="349"/>
      <c r="GAV39" s="349"/>
      <c r="GAW39" s="349"/>
      <c r="GAX39" s="349"/>
      <c r="GAY39" s="349"/>
      <c r="GAZ39" s="349"/>
      <c r="GBA39" s="349"/>
      <c r="GBB39" s="349"/>
      <c r="GBC39" s="349"/>
      <c r="GBD39" s="349"/>
      <c r="GBE39" s="349"/>
      <c r="GBF39" s="349"/>
      <c r="GBG39" s="349"/>
      <c r="GBH39" s="349"/>
      <c r="GBI39" s="349"/>
      <c r="GBJ39" s="349"/>
      <c r="GBK39" s="349"/>
      <c r="GBL39" s="349"/>
      <c r="GBM39" s="349"/>
      <c r="GBN39" s="349"/>
      <c r="GBO39" s="349"/>
      <c r="GBP39" s="349"/>
      <c r="GBQ39" s="349"/>
      <c r="GBR39" s="349"/>
      <c r="GBS39" s="349"/>
      <c r="GBT39" s="349"/>
      <c r="GBU39" s="349"/>
      <c r="GBV39" s="349"/>
      <c r="GBW39" s="349"/>
      <c r="GBX39" s="349"/>
      <c r="GBY39" s="349"/>
      <c r="GBZ39" s="349"/>
      <c r="GCA39" s="349"/>
      <c r="GCB39" s="349"/>
      <c r="GCC39" s="349"/>
      <c r="GCD39" s="349"/>
      <c r="GCE39" s="349"/>
      <c r="GCF39" s="349"/>
      <c r="GCG39" s="349"/>
      <c r="GCH39" s="349"/>
      <c r="GCI39" s="349"/>
      <c r="GCJ39" s="349"/>
      <c r="GCK39" s="349"/>
      <c r="GCL39" s="349"/>
      <c r="GCM39" s="349"/>
      <c r="GCN39" s="349"/>
      <c r="GCO39" s="349"/>
      <c r="GCP39" s="349"/>
      <c r="GCQ39" s="349"/>
      <c r="GCR39" s="349"/>
      <c r="GCS39" s="349"/>
      <c r="GCT39" s="349"/>
      <c r="GCU39" s="349"/>
      <c r="GCV39" s="349"/>
      <c r="GCW39" s="349"/>
      <c r="GCX39" s="349"/>
      <c r="GCY39" s="349"/>
      <c r="GCZ39" s="349"/>
      <c r="GDA39" s="349"/>
      <c r="GDB39" s="349"/>
      <c r="GDC39" s="349"/>
      <c r="GDD39" s="349"/>
      <c r="GDE39" s="349"/>
      <c r="GDF39" s="349"/>
      <c r="GDG39" s="349"/>
      <c r="GDH39" s="349"/>
      <c r="GDI39" s="349"/>
      <c r="GDJ39" s="349"/>
      <c r="GDK39" s="349"/>
      <c r="GDL39" s="349"/>
      <c r="GDM39" s="349"/>
      <c r="GDN39" s="349"/>
      <c r="GDO39" s="349"/>
      <c r="GDP39" s="349"/>
      <c r="GDQ39" s="349"/>
      <c r="GDR39" s="349"/>
      <c r="GDS39" s="349"/>
      <c r="GDT39" s="349"/>
      <c r="GDU39" s="349"/>
      <c r="GDV39" s="349"/>
      <c r="GDW39" s="349"/>
      <c r="GDX39" s="349"/>
      <c r="GDY39" s="349"/>
      <c r="GDZ39" s="349"/>
      <c r="GEA39" s="349"/>
      <c r="GEB39" s="349"/>
      <c r="GEC39" s="349"/>
      <c r="GED39" s="349"/>
      <c r="GEE39" s="349"/>
      <c r="GEF39" s="349"/>
      <c r="GEG39" s="349"/>
      <c r="GEH39" s="349"/>
      <c r="GEI39" s="349"/>
      <c r="GEJ39" s="349"/>
      <c r="GEK39" s="349"/>
      <c r="GEL39" s="349"/>
      <c r="GEM39" s="349"/>
      <c r="GEN39" s="349"/>
      <c r="GEO39" s="349"/>
      <c r="GEP39" s="349"/>
      <c r="GEQ39" s="349"/>
      <c r="GER39" s="349"/>
      <c r="GES39" s="349"/>
      <c r="GET39" s="349"/>
      <c r="GEU39" s="349"/>
      <c r="GEV39" s="349"/>
      <c r="GEW39" s="349"/>
      <c r="GEX39" s="349"/>
      <c r="GEY39" s="349"/>
      <c r="GEZ39" s="349"/>
      <c r="GFA39" s="349"/>
      <c r="GFB39" s="349"/>
      <c r="GFC39" s="349"/>
      <c r="GFD39" s="349"/>
      <c r="GFE39" s="349"/>
      <c r="GFF39" s="349"/>
      <c r="GFG39" s="349"/>
      <c r="GFH39" s="349"/>
      <c r="GFI39" s="349"/>
      <c r="GFJ39" s="349"/>
      <c r="GFK39" s="349"/>
      <c r="GFL39" s="349"/>
      <c r="GFM39" s="349"/>
      <c r="GFN39" s="349"/>
      <c r="GFO39" s="349"/>
      <c r="GFP39" s="349"/>
      <c r="GFQ39" s="349"/>
      <c r="GFR39" s="349"/>
      <c r="GFS39" s="349"/>
      <c r="GFT39" s="349"/>
      <c r="GFU39" s="349"/>
      <c r="GFV39" s="349"/>
      <c r="GFW39" s="349"/>
      <c r="GFX39" s="349"/>
      <c r="GFY39" s="349"/>
      <c r="GFZ39" s="349"/>
      <c r="GGA39" s="349"/>
      <c r="GGB39" s="349"/>
      <c r="GGC39" s="349"/>
      <c r="GGD39" s="349"/>
      <c r="GGE39" s="349"/>
      <c r="GGF39" s="349"/>
      <c r="GGG39" s="349"/>
      <c r="GGH39" s="349"/>
      <c r="GGI39" s="349"/>
      <c r="GGJ39" s="349"/>
      <c r="GGK39" s="349"/>
      <c r="GGL39" s="349"/>
      <c r="GGM39" s="349"/>
      <c r="GGN39" s="349"/>
      <c r="GGO39" s="349"/>
      <c r="GGP39" s="349"/>
      <c r="GGQ39" s="349"/>
      <c r="GGR39" s="349"/>
      <c r="GGS39" s="349"/>
      <c r="GGT39" s="349"/>
      <c r="GGU39" s="349"/>
      <c r="GGV39" s="349"/>
      <c r="GGW39" s="349"/>
      <c r="GGX39" s="349"/>
      <c r="GGY39" s="349"/>
      <c r="GGZ39" s="349"/>
      <c r="GHA39" s="349"/>
      <c r="GHB39" s="349"/>
      <c r="GHC39" s="349"/>
      <c r="GHD39" s="349"/>
      <c r="GHE39" s="349"/>
      <c r="GHF39" s="349"/>
      <c r="GHG39" s="349"/>
      <c r="GHH39" s="349"/>
      <c r="GHI39" s="349"/>
      <c r="GHJ39" s="349"/>
      <c r="GHK39" s="349"/>
      <c r="GHL39" s="349"/>
      <c r="GHM39" s="349"/>
      <c r="GHN39" s="349"/>
      <c r="GHO39" s="349"/>
      <c r="GHP39" s="349"/>
      <c r="GHQ39" s="349"/>
      <c r="GHR39" s="349"/>
      <c r="GHS39" s="349"/>
      <c r="GHT39" s="349"/>
      <c r="GHU39" s="349"/>
      <c r="GHV39" s="349"/>
      <c r="GHW39" s="349"/>
      <c r="GHX39" s="349"/>
      <c r="GHY39" s="349"/>
      <c r="GHZ39" s="349"/>
      <c r="GIA39" s="349"/>
      <c r="GIB39" s="349"/>
      <c r="GIC39" s="349"/>
      <c r="GID39" s="349"/>
      <c r="GIE39" s="349"/>
      <c r="GIF39" s="349"/>
      <c r="GIG39" s="349"/>
      <c r="GIH39" s="349"/>
      <c r="GII39" s="349"/>
      <c r="GIJ39" s="349"/>
      <c r="GIK39" s="349"/>
      <c r="GIL39" s="349"/>
      <c r="GIM39" s="349"/>
      <c r="GIN39" s="349"/>
      <c r="GIO39" s="349"/>
      <c r="GIP39" s="349"/>
      <c r="GIQ39" s="349"/>
      <c r="GIR39" s="349"/>
      <c r="GIS39" s="349"/>
      <c r="GIT39" s="349"/>
      <c r="GIU39" s="349"/>
      <c r="GIV39" s="349"/>
      <c r="GIW39" s="349"/>
      <c r="GIX39" s="349"/>
      <c r="GIY39" s="349"/>
      <c r="GIZ39" s="349"/>
      <c r="GJA39" s="349"/>
      <c r="GJB39" s="349"/>
      <c r="GJC39" s="349"/>
      <c r="GJD39" s="349"/>
      <c r="GJE39" s="349"/>
      <c r="GJF39" s="349"/>
      <c r="GJG39" s="349"/>
      <c r="GJH39" s="349"/>
      <c r="GJI39" s="349"/>
      <c r="GJJ39" s="349"/>
      <c r="GJK39" s="349"/>
      <c r="GJL39" s="349"/>
      <c r="GJM39" s="349"/>
      <c r="GJN39" s="349"/>
      <c r="GJO39" s="349"/>
      <c r="GJP39" s="349"/>
      <c r="GJQ39" s="349"/>
      <c r="GJR39" s="349"/>
      <c r="GJS39" s="349"/>
      <c r="GJT39" s="349"/>
      <c r="GJU39" s="349"/>
      <c r="GJV39" s="349"/>
      <c r="GJW39" s="349"/>
      <c r="GJX39" s="349"/>
      <c r="GJY39" s="349"/>
      <c r="GJZ39" s="349"/>
      <c r="GKA39" s="349"/>
      <c r="GKB39" s="349"/>
      <c r="GKC39" s="349"/>
      <c r="GKD39" s="349"/>
      <c r="GKE39" s="349"/>
      <c r="GKF39" s="349"/>
      <c r="GKG39" s="349"/>
      <c r="GKH39" s="349"/>
      <c r="GKI39" s="349"/>
      <c r="GKJ39" s="349"/>
      <c r="GKK39" s="349"/>
      <c r="GKL39" s="349"/>
      <c r="GKM39" s="349"/>
      <c r="GKN39" s="349"/>
      <c r="GKO39" s="349"/>
      <c r="GKP39" s="349"/>
      <c r="GKQ39" s="349"/>
      <c r="GKR39" s="349"/>
      <c r="GKS39" s="349"/>
      <c r="GKT39" s="349"/>
      <c r="GKU39" s="349"/>
      <c r="GKV39" s="349"/>
      <c r="GKW39" s="349"/>
      <c r="GKX39" s="349"/>
      <c r="GKY39" s="349"/>
      <c r="GKZ39" s="349"/>
      <c r="GLA39" s="349"/>
      <c r="GLB39" s="349"/>
      <c r="GLC39" s="349"/>
      <c r="GLD39" s="349"/>
      <c r="GLE39" s="349"/>
      <c r="GLF39" s="349"/>
      <c r="GLG39" s="349"/>
      <c r="GLH39" s="349"/>
      <c r="GLI39" s="349"/>
      <c r="GLJ39" s="349"/>
      <c r="GLK39" s="349"/>
      <c r="GLL39" s="349"/>
      <c r="GLM39" s="349"/>
      <c r="GLN39" s="349"/>
      <c r="GLO39" s="349"/>
      <c r="GLP39" s="349"/>
      <c r="GLQ39" s="349"/>
      <c r="GLR39" s="349"/>
      <c r="GLS39" s="349"/>
      <c r="GLT39" s="349"/>
      <c r="GLU39" s="349"/>
      <c r="GLV39" s="349"/>
      <c r="GLW39" s="349"/>
      <c r="GLX39" s="349"/>
      <c r="GLY39" s="349"/>
      <c r="GLZ39" s="349"/>
      <c r="GMA39" s="349"/>
      <c r="GMB39" s="349"/>
      <c r="GMC39" s="349"/>
      <c r="GMD39" s="349"/>
      <c r="GME39" s="349"/>
      <c r="GMF39" s="349"/>
      <c r="GMG39" s="349"/>
      <c r="GMH39" s="349"/>
      <c r="GMI39" s="349"/>
      <c r="GMJ39" s="349"/>
      <c r="GMK39" s="349"/>
      <c r="GML39" s="349"/>
      <c r="GMM39" s="349"/>
      <c r="GMN39" s="349"/>
      <c r="GMO39" s="349"/>
      <c r="GMP39" s="349"/>
      <c r="GMQ39" s="349"/>
      <c r="GMR39" s="349"/>
      <c r="GMS39" s="349"/>
      <c r="GMT39" s="349"/>
      <c r="GMU39" s="349"/>
      <c r="GMV39" s="349"/>
      <c r="GMW39" s="349"/>
      <c r="GMX39" s="349"/>
      <c r="GMY39" s="349"/>
      <c r="GMZ39" s="349"/>
      <c r="GNA39" s="349"/>
      <c r="GNB39" s="349"/>
      <c r="GNC39" s="349"/>
      <c r="GND39" s="349"/>
      <c r="GNE39" s="349"/>
      <c r="GNF39" s="349"/>
      <c r="GNG39" s="349"/>
      <c r="GNH39" s="349"/>
      <c r="GNI39" s="349"/>
      <c r="GNJ39" s="349"/>
      <c r="GNK39" s="349"/>
      <c r="GNL39" s="349"/>
      <c r="GNM39" s="349"/>
      <c r="GNN39" s="349"/>
      <c r="GNO39" s="349"/>
      <c r="GNP39" s="349"/>
      <c r="GNQ39" s="349"/>
      <c r="GNR39" s="349"/>
      <c r="GNS39" s="349"/>
      <c r="GNT39" s="349"/>
      <c r="GNU39" s="349"/>
      <c r="GNV39" s="349"/>
      <c r="GNW39" s="349"/>
      <c r="GNX39" s="349"/>
      <c r="GNY39" s="349"/>
      <c r="GNZ39" s="349"/>
      <c r="GOA39" s="349"/>
      <c r="GOB39" s="349"/>
      <c r="GOC39" s="349"/>
      <c r="GOD39" s="349"/>
      <c r="GOE39" s="349"/>
      <c r="GOF39" s="349"/>
      <c r="GOG39" s="349"/>
      <c r="GOH39" s="349"/>
      <c r="GOI39" s="349"/>
      <c r="GOJ39" s="349"/>
      <c r="GOK39" s="349"/>
      <c r="GOL39" s="349"/>
      <c r="GOM39" s="349"/>
      <c r="GON39" s="349"/>
      <c r="GOO39" s="349"/>
      <c r="GOP39" s="349"/>
      <c r="GOQ39" s="349"/>
      <c r="GOR39" s="349"/>
      <c r="GOS39" s="349"/>
      <c r="GOT39" s="349"/>
      <c r="GOU39" s="349"/>
      <c r="GOV39" s="349"/>
      <c r="GOW39" s="349"/>
      <c r="GOX39" s="349"/>
      <c r="GOY39" s="349"/>
      <c r="GOZ39" s="349"/>
      <c r="GPA39" s="349"/>
      <c r="GPB39" s="349"/>
      <c r="GPC39" s="349"/>
      <c r="GPD39" s="349"/>
      <c r="GPE39" s="349"/>
      <c r="GPF39" s="349"/>
      <c r="GPG39" s="349"/>
      <c r="GPH39" s="349"/>
      <c r="GPI39" s="349"/>
      <c r="GPJ39" s="349"/>
      <c r="GPK39" s="349"/>
      <c r="GPL39" s="349"/>
      <c r="GPM39" s="349"/>
      <c r="GPN39" s="349"/>
      <c r="GPO39" s="349"/>
      <c r="GPP39" s="349"/>
      <c r="GPQ39" s="349"/>
      <c r="GPR39" s="349"/>
      <c r="GPS39" s="349"/>
      <c r="GPT39" s="349"/>
      <c r="GPU39" s="349"/>
      <c r="GPV39" s="349"/>
      <c r="GPW39" s="349"/>
      <c r="GPX39" s="349"/>
      <c r="GPY39" s="349"/>
      <c r="GPZ39" s="349"/>
      <c r="GQA39" s="349"/>
      <c r="GQB39" s="349"/>
      <c r="GQC39" s="349"/>
      <c r="GQD39" s="349"/>
      <c r="GQE39" s="349"/>
      <c r="GQF39" s="349"/>
      <c r="GQG39" s="349"/>
      <c r="GQH39" s="349"/>
      <c r="GQI39" s="349"/>
      <c r="GQJ39" s="349"/>
      <c r="GQK39" s="349"/>
      <c r="GQL39" s="349"/>
      <c r="GQM39" s="349"/>
      <c r="GQN39" s="349"/>
      <c r="GQO39" s="349"/>
      <c r="GQP39" s="349"/>
      <c r="GQQ39" s="349"/>
      <c r="GQR39" s="349"/>
      <c r="GQS39" s="349"/>
      <c r="GQT39" s="349"/>
      <c r="GQU39" s="349"/>
      <c r="GQV39" s="349"/>
      <c r="GQW39" s="349"/>
      <c r="GQX39" s="349"/>
      <c r="GQY39" s="349"/>
      <c r="GQZ39" s="349"/>
      <c r="GRA39" s="349"/>
      <c r="GRB39" s="349"/>
      <c r="GRC39" s="349"/>
      <c r="GRD39" s="349"/>
      <c r="GRE39" s="349"/>
      <c r="GRF39" s="349"/>
      <c r="GRG39" s="349"/>
      <c r="GRH39" s="349"/>
      <c r="GRI39" s="349"/>
      <c r="GRJ39" s="349"/>
      <c r="GRK39" s="349"/>
      <c r="GRL39" s="349"/>
      <c r="GRM39" s="349"/>
      <c r="GRN39" s="349"/>
      <c r="GRO39" s="349"/>
      <c r="GRP39" s="349"/>
      <c r="GRQ39" s="349"/>
      <c r="GRR39" s="349"/>
      <c r="GRS39" s="349"/>
      <c r="GRT39" s="349"/>
      <c r="GRU39" s="349"/>
      <c r="GRV39" s="349"/>
      <c r="GRW39" s="349"/>
      <c r="GRX39" s="349"/>
      <c r="GRY39" s="349"/>
      <c r="GRZ39" s="349"/>
      <c r="GSA39" s="349"/>
      <c r="GSB39" s="349"/>
      <c r="GSC39" s="349"/>
      <c r="GSD39" s="349"/>
      <c r="GSE39" s="349"/>
      <c r="GSF39" s="349"/>
      <c r="GSG39" s="349"/>
      <c r="GSH39" s="349"/>
      <c r="GSI39" s="349"/>
      <c r="GSJ39" s="349"/>
      <c r="GSK39" s="349"/>
      <c r="GSL39" s="349"/>
      <c r="GSM39" s="349"/>
      <c r="GSN39" s="349"/>
      <c r="GSO39" s="349"/>
      <c r="GSP39" s="349"/>
      <c r="GSQ39" s="349"/>
      <c r="GSR39" s="349"/>
      <c r="GSS39" s="349"/>
      <c r="GST39" s="349"/>
      <c r="GSU39" s="349"/>
      <c r="GSV39" s="349"/>
      <c r="GSW39" s="349"/>
      <c r="GSX39" s="349"/>
      <c r="GSY39" s="349"/>
      <c r="GSZ39" s="349"/>
      <c r="GTA39" s="349"/>
      <c r="GTB39" s="349"/>
      <c r="GTC39" s="349"/>
      <c r="GTD39" s="349"/>
      <c r="GTE39" s="349"/>
      <c r="GTF39" s="349"/>
      <c r="GTG39" s="349"/>
      <c r="GTH39" s="349"/>
      <c r="GTI39" s="349"/>
      <c r="GTJ39" s="349"/>
      <c r="GTK39" s="349"/>
      <c r="GTL39" s="349"/>
      <c r="GTM39" s="349"/>
      <c r="GTN39" s="349"/>
      <c r="GTO39" s="349"/>
      <c r="GTP39" s="349"/>
      <c r="GTQ39" s="349"/>
      <c r="GTR39" s="349"/>
      <c r="GTS39" s="349"/>
      <c r="GTT39" s="349"/>
      <c r="GTU39" s="349"/>
      <c r="GTV39" s="349"/>
      <c r="GTW39" s="349"/>
      <c r="GTX39" s="349"/>
      <c r="GTY39" s="349"/>
      <c r="GTZ39" s="349"/>
      <c r="GUA39" s="349"/>
      <c r="GUB39" s="349"/>
      <c r="GUC39" s="349"/>
      <c r="GUD39" s="349"/>
      <c r="GUE39" s="349"/>
      <c r="GUF39" s="349"/>
      <c r="GUG39" s="349"/>
      <c r="GUH39" s="349"/>
      <c r="GUI39" s="349"/>
      <c r="GUJ39" s="349"/>
      <c r="GUK39" s="349"/>
      <c r="GUL39" s="349"/>
      <c r="GUM39" s="349"/>
      <c r="GUN39" s="349"/>
      <c r="GUO39" s="349"/>
      <c r="GUP39" s="349"/>
      <c r="GUQ39" s="349"/>
      <c r="GUR39" s="349"/>
      <c r="GUS39" s="349"/>
      <c r="GUT39" s="349"/>
      <c r="GUU39" s="349"/>
      <c r="GUV39" s="349"/>
      <c r="GUW39" s="349"/>
      <c r="GUX39" s="349"/>
      <c r="GUY39" s="349"/>
      <c r="GUZ39" s="349"/>
      <c r="GVA39" s="349"/>
      <c r="GVB39" s="349"/>
      <c r="GVC39" s="349"/>
      <c r="GVD39" s="349"/>
      <c r="GVE39" s="349"/>
      <c r="GVF39" s="349"/>
      <c r="GVG39" s="349"/>
      <c r="GVH39" s="349"/>
      <c r="GVI39" s="349"/>
      <c r="GVJ39" s="349"/>
      <c r="GVK39" s="349"/>
      <c r="GVL39" s="349"/>
      <c r="GVM39" s="349"/>
      <c r="GVN39" s="349"/>
      <c r="GVO39" s="349"/>
      <c r="GVP39" s="349"/>
      <c r="GVQ39" s="349"/>
      <c r="GVR39" s="349"/>
      <c r="GVS39" s="349"/>
      <c r="GVT39" s="349"/>
      <c r="GVU39" s="349"/>
      <c r="GVV39" s="349"/>
      <c r="GVW39" s="349"/>
      <c r="GVX39" s="349"/>
      <c r="GVY39" s="349"/>
      <c r="GVZ39" s="349"/>
      <c r="GWA39" s="349"/>
      <c r="GWB39" s="349"/>
      <c r="GWC39" s="349"/>
      <c r="GWD39" s="349"/>
      <c r="GWE39" s="349"/>
      <c r="GWF39" s="349"/>
      <c r="GWG39" s="349"/>
      <c r="GWH39" s="349"/>
      <c r="GWI39" s="349"/>
      <c r="GWJ39" s="349"/>
      <c r="GWK39" s="349"/>
      <c r="GWL39" s="349"/>
      <c r="GWM39" s="349"/>
      <c r="GWN39" s="349"/>
      <c r="GWO39" s="349"/>
      <c r="GWP39" s="349"/>
      <c r="GWQ39" s="349"/>
      <c r="GWR39" s="349"/>
      <c r="GWS39" s="349"/>
      <c r="GWT39" s="349"/>
      <c r="GWU39" s="349"/>
      <c r="GWV39" s="349"/>
      <c r="GWW39" s="349"/>
      <c r="GWX39" s="349"/>
      <c r="GWY39" s="349"/>
      <c r="GWZ39" s="349"/>
      <c r="GXA39" s="349"/>
      <c r="GXB39" s="349"/>
      <c r="GXC39" s="349"/>
      <c r="GXD39" s="349"/>
      <c r="GXE39" s="349"/>
      <c r="GXF39" s="349"/>
      <c r="GXG39" s="349"/>
      <c r="GXH39" s="349"/>
      <c r="GXI39" s="349"/>
      <c r="GXJ39" s="349"/>
      <c r="GXK39" s="349"/>
      <c r="GXL39" s="349"/>
      <c r="GXM39" s="349"/>
      <c r="GXN39" s="349"/>
      <c r="GXO39" s="349"/>
      <c r="GXP39" s="349"/>
      <c r="GXQ39" s="349"/>
      <c r="GXR39" s="349"/>
      <c r="GXS39" s="349"/>
      <c r="GXT39" s="349"/>
      <c r="GXU39" s="349"/>
      <c r="GXV39" s="349"/>
      <c r="GXW39" s="349"/>
      <c r="GXX39" s="349"/>
      <c r="GXY39" s="349"/>
      <c r="GXZ39" s="349"/>
      <c r="GYA39" s="349"/>
      <c r="GYB39" s="349"/>
      <c r="GYC39" s="349"/>
      <c r="GYD39" s="349"/>
      <c r="GYE39" s="349"/>
      <c r="GYF39" s="349"/>
      <c r="GYG39" s="349"/>
      <c r="GYH39" s="349"/>
      <c r="GYI39" s="349"/>
      <c r="GYJ39" s="349"/>
      <c r="GYK39" s="349"/>
      <c r="GYL39" s="349"/>
      <c r="GYM39" s="349"/>
      <c r="GYN39" s="349"/>
      <c r="GYO39" s="349"/>
      <c r="GYP39" s="349"/>
      <c r="GYQ39" s="349"/>
      <c r="GYR39" s="349"/>
      <c r="GYS39" s="349"/>
      <c r="GYT39" s="349"/>
      <c r="GYU39" s="349"/>
      <c r="GYV39" s="349"/>
      <c r="GYW39" s="349"/>
      <c r="GYX39" s="349"/>
      <c r="GYY39" s="349"/>
      <c r="GYZ39" s="349"/>
      <c r="GZA39" s="349"/>
      <c r="GZB39" s="349"/>
      <c r="GZC39" s="349"/>
      <c r="GZD39" s="349"/>
      <c r="GZE39" s="349"/>
      <c r="GZF39" s="349"/>
      <c r="GZG39" s="349"/>
      <c r="GZH39" s="349"/>
      <c r="GZI39" s="349"/>
      <c r="GZJ39" s="349"/>
      <c r="GZK39" s="349"/>
      <c r="GZL39" s="349"/>
      <c r="GZM39" s="349"/>
      <c r="GZN39" s="349"/>
      <c r="GZO39" s="349"/>
      <c r="GZP39" s="349"/>
      <c r="GZQ39" s="349"/>
      <c r="GZR39" s="349"/>
      <c r="GZS39" s="349"/>
      <c r="GZT39" s="349"/>
      <c r="GZU39" s="349"/>
      <c r="GZV39" s="349"/>
      <c r="GZW39" s="349"/>
      <c r="GZX39" s="349"/>
      <c r="GZY39" s="349"/>
      <c r="GZZ39" s="349"/>
      <c r="HAA39" s="349"/>
      <c r="HAB39" s="349"/>
      <c r="HAC39" s="349"/>
      <c r="HAD39" s="349"/>
      <c r="HAE39" s="349"/>
      <c r="HAF39" s="349"/>
      <c r="HAG39" s="349"/>
      <c r="HAH39" s="349"/>
      <c r="HAI39" s="349"/>
      <c r="HAJ39" s="349"/>
      <c r="HAK39" s="349"/>
      <c r="HAL39" s="349"/>
      <c r="HAM39" s="349"/>
      <c r="HAN39" s="349"/>
      <c r="HAO39" s="349"/>
      <c r="HAP39" s="349"/>
      <c r="HAQ39" s="349"/>
      <c r="HAR39" s="349"/>
      <c r="HAS39" s="349"/>
      <c r="HAT39" s="349"/>
      <c r="HAU39" s="349"/>
      <c r="HAV39" s="349"/>
      <c r="HAW39" s="349"/>
      <c r="HAX39" s="349"/>
      <c r="HAY39" s="349"/>
      <c r="HAZ39" s="349"/>
      <c r="HBA39" s="349"/>
      <c r="HBB39" s="349"/>
      <c r="HBC39" s="349"/>
      <c r="HBD39" s="349"/>
      <c r="HBE39" s="349"/>
      <c r="HBF39" s="349"/>
      <c r="HBG39" s="349"/>
      <c r="HBH39" s="349"/>
      <c r="HBI39" s="349"/>
      <c r="HBJ39" s="349"/>
      <c r="HBK39" s="349"/>
      <c r="HBL39" s="349"/>
      <c r="HBM39" s="349"/>
      <c r="HBN39" s="349"/>
      <c r="HBO39" s="349"/>
      <c r="HBP39" s="349"/>
      <c r="HBQ39" s="349"/>
      <c r="HBR39" s="349"/>
      <c r="HBS39" s="349"/>
      <c r="HBT39" s="349"/>
      <c r="HBU39" s="349"/>
      <c r="HBV39" s="349"/>
      <c r="HBW39" s="349"/>
      <c r="HBX39" s="349"/>
      <c r="HBY39" s="349"/>
      <c r="HBZ39" s="349"/>
      <c r="HCA39" s="349"/>
      <c r="HCB39" s="349"/>
      <c r="HCC39" s="349"/>
      <c r="HCD39" s="349"/>
      <c r="HCE39" s="349"/>
      <c r="HCF39" s="349"/>
      <c r="HCG39" s="349"/>
      <c r="HCH39" s="349"/>
      <c r="HCI39" s="349"/>
      <c r="HCJ39" s="349"/>
      <c r="HCK39" s="349"/>
      <c r="HCL39" s="349"/>
      <c r="HCM39" s="349"/>
      <c r="HCN39" s="349"/>
      <c r="HCO39" s="349"/>
      <c r="HCP39" s="349"/>
      <c r="HCQ39" s="349"/>
      <c r="HCR39" s="349"/>
      <c r="HCS39" s="349"/>
      <c r="HCT39" s="349"/>
      <c r="HCU39" s="349"/>
      <c r="HCV39" s="349"/>
      <c r="HCW39" s="349"/>
      <c r="HCX39" s="349"/>
      <c r="HCY39" s="349"/>
      <c r="HCZ39" s="349"/>
      <c r="HDA39" s="349"/>
      <c r="HDB39" s="349"/>
      <c r="HDC39" s="349"/>
      <c r="HDD39" s="349"/>
      <c r="HDE39" s="349"/>
      <c r="HDF39" s="349"/>
      <c r="HDG39" s="349"/>
      <c r="HDH39" s="349"/>
      <c r="HDI39" s="349"/>
      <c r="HDJ39" s="349"/>
      <c r="HDK39" s="349"/>
      <c r="HDL39" s="349"/>
      <c r="HDM39" s="349"/>
      <c r="HDN39" s="349"/>
      <c r="HDO39" s="349"/>
      <c r="HDP39" s="349"/>
      <c r="HDQ39" s="349"/>
      <c r="HDR39" s="349"/>
      <c r="HDS39" s="349"/>
      <c r="HDT39" s="349"/>
      <c r="HDU39" s="349"/>
      <c r="HDV39" s="349"/>
      <c r="HDW39" s="349"/>
      <c r="HDX39" s="349"/>
      <c r="HDY39" s="349"/>
      <c r="HDZ39" s="349"/>
      <c r="HEA39" s="349"/>
      <c r="HEB39" s="349"/>
      <c r="HEC39" s="349"/>
      <c r="HED39" s="349"/>
      <c r="HEE39" s="349"/>
      <c r="HEF39" s="349"/>
      <c r="HEG39" s="349"/>
      <c r="HEH39" s="349"/>
      <c r="HEI39" s="349"/>
      <c r="HEJ39" s="349"/>
      <c r="HEK39" s="349"/>
      <c r="HEL39" s="349"/>
      <c r="HEM39" s="349"/>
      <c r="HEN39" s="349"/>
      <c r="HEO39" s="349"/>
      <c r="HEP39" s="349"/>
      <c r="HEQ39" s="349"/>
      <c r="HER39" s="349"/>
      <c r="HES39" s="349"/>
      <c r="HET39" s="349"/>
      <c r="HEU39" s="349"/>
      <c r="HEV39" s="349"/>
      <c r="HEW39" s="349"/>
      <c r="HEX39" s="349"/>
      <c r="HEY39" s="349"/>
      <c r="HEZ39" s="349"/>
      <c r="HFA39" s="349"/>
      <c r="HFB39" s="349"/>
      <c r="HFC39" s="349"/>
      <c r="HFD39" s="349"/>
      <c r="HFE39" s="349"/>
      <c r="HFF39" s="349"/>
      <c r="HFG39" s="349"/>
      <c r="HFH39" s="349"/>
      <c r="HFI39" s="349"/>
      <c r="HFJ39" s="349"/>
      <c r="HFK39" s="349"/>
      <c r="HFL39" s="349"/>
      <c r="HFM39" s="349"/>
      <c r="HFN39" s="349"/>
      <c r="HFO39" s="349"/>
      <c r="HFP39" s="349"/>
      <c r="HFQ39" s="349"/>
      <c r="HFR39" s="349"/>
      <c r="HFS39" s="349"/>
      <c r="HFT39" s="349"/>
      <c r="HFU39" s="349"/>
      <c r="HFV39" s="349"/>
      <c r="HFW39" s="349"/>
      <c r="HFX39" s="349"/>
      <c r="HFY39" s="349"/>
      <c r="HFZ39" s="349"/>
      <c r="HGA39" s="349"/>
      <c r="HGB39" s="349"/>
      <c r="HGC39" s="349"/>
      <c r="HGD39" s="349"/>
      <c r="HGE39" s="349"/>
      <c r="HGF39" s="349"/>
      <c r="HGG39" s="349"/>
      <c r="HGH39" s="349"/>
      <c r="HGI39" s="349"/>
      <c r="HGJ39" s="349"/>
      <c r="HGK39" s="349"/>
      <c r="HGL39" s="349"/>
      <c r="HGM39" s="349"/>
      <c r="HGN39" s="349"/>
      <c r="HGO39" s="349"/>
      <c r="HGP39" s="349"/>
      <c r="HGQ39" s="349"/>
      <c r="HGR39" s="349"/>
      <c r="HGS39" s="349"/>
      <c r="HGT39" s="349"/>
      <c r="HGU39" s="349"/>
      <c r="HGV39" s="349"/>
      <c r="HGW39" s="349"/>
      <c r="HGX39" s="349"/>
      <c r="HGY39" s="349"/>
      <c r="HGZ39" s="349"/>
      <c r="HHA39" s="349"/>
      <c r="HHB39" s="349"/>
      <c r="HHC39" s="349"/>
      <c r="HHD39" s="349"/>
      <c r="HHE39" s="349"/>
      <c r="HHF39" s="349"/>
      <c r="HHG39" s="349"/>
      <c r="HHH39" s="349"/>
      <c r="HHI39" s="349"/>
      <c r="HHJ39" s="349"/>
      <c r="HHK39" s="349"/>
      <c r="HHL39" s="349"/>
      <c r="HHM39" s="349"/>
      <c r="HHN39" s="349"/>
      <c r="HHO39" s="349"/>
      <c r="HHP39" s="349"/>
      <c r="HHQ39" s="349"/>
      <c r="HHR39" s="349"/>
      <c r="HHS39" s="349"/>
      <c r="HHT39" s="349"/>
      <c r="HHU39" s="349"/>
      <c r="HHV39" s="349"/>
      <c r="HHW39" s="349"/>
      <c r="HHX39" s="349"/>
      <c r="HHY39" s="349"/>
      <c r="HHZ39" s="349"/>
      <c r="HIA39" s="349"/>
      <c r="HIB39" s="349"/>
      <c r="HIC39" s="349"/>
      <c r="HID39" s="349"/>
      <c r="HIE39" s="349"/>
      <c r="HIF39" s="349"/>
      <c r="HIG39" s="349"/>
      <c r="HIH39" s="349"/>
      <c r="HII39" s="349"/>
      <c r="HIJ39" s="349"/>
      <c r="HIK39" s="349"/>
      <c r="HIL39" s="349"/>
      <c r="HIM39" s="349"/>
      <c r="HIN39" s="349"/>
      <c r="HIO39" s="349"/>
      <c r="HIP39" s="349"/>
      <c r="HIQ39" s="349"/>
      <c r="HIR39" s="349"/>
      <c r="HIS39" s="349"/>
      <c r="HIT39" s="349"/>
      <c r="HIU39" s="349"/>
      <c r="HIV39" s="349"/>
      <c r="HIW39" s="349"/>
      <c r="HIX39" s="349"/>
      <c r="HIY39" s="349"/>
      <c r="HIZ39" s="349"/>
      <c r="HJA39" s="349"/>
      <c r="HJB39" s="349"/>
      <c r="HJC39" s="349"/>
      <c r="HJD39" s="349"/>
      <c r="HJE39" s="349"/>
      <c r="HJF39" s="349"/>
      <c r="HJG39" s="349"/>
      <c r="HJH39" s="349"/>
      <c r="HJI39" s="349"/>
      <c r="HJJ39" s="349"/>
      <c r="HJK39" s="349"/>
      <c r="HJL39" s="349"/>
      <c r="HJM39" s="349"/>
      <c r="HJN39" s="349"/>
      <c r="HJO39" s="349"/>
      <c r="HJP39" s="349"/>
      <c r="HJQ39" s="349"/>
      <c r="HJR39" s="349"/>
      <c r="HJS39" s="349"/>
      <c r="HJT39" s="349"/>
      <c r="HJU39" s="349"/>
      <c r="HJV39" s="349"/>
      <c r="HJW39" s="349"/>
      <c r="HJX39" s="349"/>
      <c r="HJY39" s="349"/>
      <c r="HJZ39" s="349"/>
      <c r="HKA39" s="349"/>
      <c r="HKB39" s="349"/>
      <c r="HKC39" s="349"/>
      <c r="HKD39" s="349"/>
      <c r="HKE39" s="349"/>
      <c r="HKF39" s="349"/>
      <c r="HKG39" s="349"/>
      <c r="HKH39" s="349"/>
      <c r="HKI39" s="349"/>
      <c r="HKJ39" s="349"/>
      <c r="HKK39" s="349"/>
      <c r="HKL39" s="349"/>
      <c r="HKM39" s="349"/>
      <c r="HKN39" s="349"/>
      <c r="HKO39" s="349"/>
      <c r="HKP39" s="349"/>
      <c r="HKQ39" s="349"/>
      <c r="HKR39" s="349"/>
      <c r="HKS39" s="349"/>
      <c r="HKT39" s="349"/>
      <c r="HKU39" s="349"/>
      <c r="HKV39" s="349"/>
      <c r="HKW39" s="349"/>
      <c r="HKX39" s="349"/>
      <c r="HKY39" s="349"/>
      <c r="HKZ39" s="349"/>
      <c r="HLA39" s="349"/>
      <c r="HLB39" s="349"/>
      <c r="HLC39" s="349"/>
      <c r="HLD39" s="349"/>
      <c r="HLE39" s="349"/>
      <c r="HLF39" s="349"/>
      <c r="HLG39" s="349"/>
      <c r="HLH39" s="349"/>
      <c r="HLI39" s="349"/>
      <c r="HLJ39" s="349"/>
      <c r="HLK39" s="349"/>
      <c r="HLL39" s="349"/>
      <c r="HLM39" s="349"/>
      <c r="HLN39" s="349"/>
      <c r="HLO39" s="349"/>
      <c r="HLP39" s="349"/>
      <c r="HLQ39" s="349"/>
      <c r="HLR39" s="349"/>
      <c r="HLS39" s="349"/>
      <c r="HLT39" s="349"/>
      <c r="HLU39" s="349"/>
      <c r="HLV39" s="349"/>
      <c r="HLW39" s="349"/>
      <c r="HLX39" s="349"/>
      <c r="HLY39" s="349"/>
      <c r="HLZ39" s="349"/>
      <c r="HMA39" s="349"/>
      <c r="HMB39" s="349"/>
      <c r="HMC39" s="349"/>
      <c r="HMD39" s="349"/>
      <c r="HME39" s="349"/>
      <c r="HMF39" s="349"/>
      <c r="HMG39" s="349"/>
      <c r="HMH39" s="349"/>
      <c r="HMI39" s="349"/>
      <c r="HMJ39" s="349"/>
      <c r="HMK39" s="349"/>
      <c r="HML39" s="349"/>
      <c r="HMM39" s="349"/>
      <c r="HMN39" s="349"/>
      <c r="HMO39" s="349"/>
      <c r="HMP39" s="349"/>
      <c r="HMQ39" s="349"/>
      <c r="HMR39" s="349"/>
      <c r="HMS39" s="349"/>
      <c r="HMT39" s="349"/>
      <c r="HMU39" s="349"/>
      <c r="HMV39" s="349"/>
      <c r="HMW39" s="349"/>
      <c r="HMX39" s="349"/>
      <c r="HMY39" s="349"/>
      <c r="HMZ39" s="349"/>
      <c r="HNA39" s="349"/>
      <c r="HNB39" s="349"/>
      <c r="HNC39" s="349"/>
      <c r="HND39" s="349"/>
      <c r="HNE39" s="349"/>
      <c r="HNF39" s="349"/>
      <c r="HNG39" s="349"/>
      <c r="HNH39" s="349"/>
      <c r="HNI39" s="349"/>
      <c r="HNJ39" s="349"/>
      <c r="HNK39" s="349"/>
      <c r="HNL39" s="349"/>
      <c r="HNM39" s="349"/>
      <c r="HNN39" s="349"/>
      <c r="HNO39" s="349"/>
      <c r="HNP39" s="349"/>
      <c r="HNQ39" s="349"/>
      <c r="HNR39" s="349"/>
      <c r="HNS39" s="349"/>
      <c r="HNT39" s="349"/>
      <c r="HNU39" s="349"/>
      <c r="HNV39" s="349"/>
      <c r="HNW39" s="349"/>
      <c r="HNX39" s="349"/>
      <c r="HNY39" s="349"/>
      <c r="HNZ39" s="349"/>
      <c r="HOA39" s="349"/>
      <c r="HOB39" s="349"/>
      <c r="HOC39" s="349"/>
      <c r="HOD39" s="349"/>
      <c r="HOE39" s="349"/>
      <c r="HOF39" s="349"/>
      <c r="HOG39" s="349"/>
      <c r="HOH39" s="349"/>
      <c r="HOI39" s="349"/>
      <c r="HOJ39" s="349"/>
      <c r="HOK39" s="349"/>
      <c r="HOL39" s="349"/>
      <c r="HOM39" s="349"/>
      <c r="HON39" s="349"/>
      <c r="HOO39" s="349"/>
      <c r="HOP39" s="349"/>
      <c r="HOQ39" s="349"/>
      <c r="HOR39" s="349"/>
      <c r="HOS39" s="349"/>
      <c r="HOT39" s="349"/>
      <c r="HOU39" s="349"/>
      <c r="HOV39" s="349"/>
      <c r="HOW39" s="349"/>
      <c r="HOX39" s="349"/>
      <c r="HOY39" s="349"/>
      <c r="HOZ39" s="349"/>
      <c r="HPA39" s="349"/>
      <c r="HPB39" s="349"/>
      <c r="HPC39" s="349"/>
      <c r="HPD39" s="349"/>
      <c r="HPE39" s="349"/>
      <c r="HPF39" s="349"/>
      <c r="HPG39" s="349"/>
      <c r="HPH39" s="349"/>
      <c r="HPI39" s="349"/>
      <c r="HPJ39" s="349"/>
      <c r="HPK39" s="349"/>
      <c r="HPL39" s="349"/>
      <c r="HPM39" s="349"/>
      <c r="HPN39" s="349"/>
      <c r="HPO39" s="349"/>
      <c r="HPP39" s="349"/>
      <c r="HPQ39" s="349"/>
      <c r="HPR39" s="349"/>
      <c r="HPS39" s="349"/>
      <c r="HPT39" s="349"/>
      <c r="HPU39" s="349"/>
      <c r="HPV39" s="349"/>
      <c r="HPW39" s="349"/>
      <c r="HPX39" s="349"/>
      <c r="HPY39" s="349"/>
      <c r="HPZ39" s="349"/>
      <c r="HQA39" s="349"/>
      <c r="HQB39" s="349"/>
      <c r="HQC39" s="349"/>
      <c r="HQD39" s="349"/>
      <c r="HQE39" s="349"/>
      <c r="HQF39" s="349"/>
      <c r="HQG39" s="349"/>
      <c r="HQH39" s="349"/>
      <c r="HQI39" s="349"/>
      <c r="HQJ39" s="349"/>
      <c r="HQK39" s="349"/>
      <c r="HQL39" s="349"/>
      <c r="HQM39" s="349"/>
      <c r="HQN39" s="349"/>
      <c r="HQO39" s="349"/>
      <c r="HQP39" s="349"/>
      <c r="HQQ39" s="349"/>
      <c r="HQR39" s="349"/>
      <c r="HQS39" s="349"/>
      <c r="HQT39" s="349"/>
      <c r="HQU39" s="349"/>
      <c r="HQV39" s="349"/>
      <c r="HQW39" s="349"/>
      <c r="HQX39" s="349"/>
      <c r="HQY39" s="349"/>
      <c r="HQZ39" s="349"/>
      <c r="HRA39" s="349"/>
      <c r="HRB39" s="349"/>
      <c r="HRC39" s="349"/>
      <c r="HRD39" s="349"/>
      <c r="HRE39" s="349"/>
      <c r="HRF39" s="349"/>
      <c r="HRG39" s="349"/>
      <c r="HRH39" s="349"/>
      <c r="HRI39" s="349"/>
      <c r="HRJ39" s="349"/>
      <c r="HRK39" s="349"/>
      <c r="HRL39" s="349"/>
      <c r="HRM39" s="349"/>
      <c r="HRN39" s="349"/>
      <c r="HRO39" s="349"/>
      <c r="HRP39" s="349"/>
      <c r="HRQ39" s="349"/>
      <c r="HRR39" s="349"/>
      <c r="HRS39" s="349"/>
      <c r="HRT39" s="349"/>
      <c r="HRU39" s="349"/>
      <c r="HRV39" s="349"/>
      <c r="HRW39" s="349"/>
      <c r="HRX39" s="349"/>
      <c r="HRY39" s="349"/>
      <c r="HRZ39" s="349"/>
      <c r="HSA39" s="349"/>
      <c r="HSB39" s="349"/>
      <c r="HSC39" s="349"/>
      <c r="HSD39" s="349"/>
      <c r="HSE39" s="349"/>
      <c r="HSF39" s="349"/>
      <c r="HSG39" s="349"/>
      <c r="HSH39" s="349"/>
      <c r="HSI39" s="349"/>
      <c r="HSJ39" s="349"/>
      <c r="HSK39" s="349"/>
      <c r="HSL39" s="349"/>
      <c r="HSM39" s="349"/>
      <c r="HSN39" s="349"/>
      <c r="HSO39" s="349"/>
      <c r="HSP39" s="349"/>
      <c r="HSQ39" s="349"/>
      <c r="HSR39" s="349"/>
      <c r="HSS39" s="349"/>
      <c r="HST39" s="349"/>
      <c r="HSU39" s="349"/>
      <c r="HSV39" s="349"/>
      <c r="HSW39" s="349"/>
      <c r="HSX39" s="349"/>
      <c r="HSY39" s="349"/>
      <c r="HSZ39" s="349"/>
      <c r="HTA39" s="349"/>
      <c r="HTB39" s="349"/>
      <c r="HTC39" s="349"/>
      <c r="HTD39" s="349"/>
      <c r="HTE39" s="349"/>
      <c r="HTF39" s="349"/>
      <c r="HTG39" s="349"/>
      <c r="HTH39" s="349"/>
      <c r="HTI39" s="349"/>
      <c r="HTJ39" s="349"/>
      <c r="HTK39" s="349"/>
      <c r="HTL39" s="349"/>
      <c r="HTM39" s="349"/>
      <c r="HTN39" s="349"/>
      <c r="HTO39" s="349"/>
      <c r="HTP39" s="349"/>
      <c r="HTQ39" s="349"/>
      <c r="HTR39" s="349"/>
      <c r="HTS39" s="349"/>
      <c r="HTT39" s="349"/>
      <c r="HTU39" s="349"/>
      <c r="HTV39" s="349"/>
      <c r="HTW39" s="349"/>
      <c r="HTX39" s="349"/>
      <c r="HTY39" s="349"/>
      <c r="HTZ39" s="349"/>
      <c r="HUA39" s="349"/>
      <c r="HUB39" s="349"/>
      <c r="HUC39" s="349"/>
      <c r="HUD39" s="349"/>
      <c r="HUE39" s="349"/>
      <c r="HUF39" s="349"/>
      <c r="HUG39" s="349"/>
      <c r="HUH39" s="349"/>
      <c r="HUI39" s="349"/>
      <c r="HUJ39" s="349"/>
      <c r="HUK39" s="349"/>
      <c r="HUL39" s="349"/>
      <c r="HUM39" s="349"/>
      <c r="HUN39" s="349"/>
      <c r="HUO39" s="349"/>
      <c r="HUP39" s="349"/>
      <c r="HUQ39" s="349"/>
      <c r="HUR39" s="349"/>
      <c r="HUS39" s="349"/>
      <c r="HUT39" s="349"/>
      <c r="HUU39" s="349"/>
      <c r="HUV39" s="349"/>
      <c r="HUW39" s="349"/>
      <c r="HUX39" s="349"/>
      <c r="HUY39" s="349"/>
      <c r="HUZ39" s="349"/>
      <c r="HVA39" s="349"/>
      <c r="HVB39" s="349"/>
      <c r="HVC39" s="349"/>
      <c r="HVD39" s="349"/>
      <c r="HVE39" s="349"/>
      <c r="HVF39" s="349"/>
      <c r="HVG39" s="349"/>
      <c r="HVH39" s="349"/>
      <c r="HVI39" s="349"/>
      <c r="HVJ39" s="349"/>
      <c r="HVK39" s="349"/>
      <c r="HVL39" s="349"/>
      <c r="HVM39" s="349"/>
      <c r="HVN39" s="349"/>
      <c r="HVO39" s="349"/>
      <c r="HVP39" s="349"/>
      <c r="HVQ39" s="349"/>
      <c r="HVR39" s="349"/>
      <c r="HVS39" s="349"/>
      <c r="HVT39" s="349"/>
      <c r="HVU39" s="349"/>
      <c r="HVV39" s="349"/>
      <c r="HVW39" s="349"/>
      <c r="HVX39" s="349"/>
      <c r="HVY39" s="349"/>
      <c r="HVZ39" s="349"/>
      <c r="HWA39" s="349"/>
      <c r="HWB39" s="349"/>
      <c r="HWC39" s="349"/>
      <c r="HWD39" s="349"/>
      <c r="HWE39" s="349"/>
      <c r="HWF39" s="349"/>
      <c r="HWG39" s="349"/>
      <c r="HWH39" s="349"/>
      <c r="HWI39" s="349"/>
      <c r="HWJ39" s="349"/>
      <c r="HWK39" s="349"/>
      <c r="HWL39" s="349"/>
      <c r="HWM39" s="349"/>
      <c r="HWN39" s="349"/>
      <c r="HWO39" s="349"/>
      <c r="HWP39" s="349"/>
      <c r="HWQ39" s="349"/>
      <c r="HWR39" s="349"/>
      <c r="HWS39" s="349"/>
      <c r="HWT39" s="349"/>
      <c r="HWU39" s="349"/>
      <c r="HWV39" s="349"/>
      <c r="HWW39" s="349"/>
      <c r="HWX39" s="349"/>
      <c r="HWY39" s="349"/>
      <c r="HWZ39" s="349"/>
      <c r="HXA39" s="349"/>
      <c r="HXB39" s="349"/>
      <c r="HXC39" s="349"/>
      <c r="HXD39" s="349"/>
      <c r="HXE39" s="349"/>
      <c r="HXF39" s="349"/>
      <c r="HXG39" s="349"/>
      <c r="HXH39" s="349"/>
      <c r="HXI39" s="349"/>
      <c r="HXJ39" s="349"/>
      <c r="HXK39" s="349"/>
      <c r="HXL39" s="349"/>
      <c r="HXM39" s="349"/>
      <c r="HXN39" s="349"/>
      <c r="HXO39" s="349"/>
      <c r="HXP39" s="349"/>
      <c r="HXQ39" s="349"/>
      <c r="HXR39" s="349"/>
      <c r="HXS39" s="349"/>
      <c r="HXT39" s="349"/>
      <c r="HXU39" s="349"/>
      <c r="HXV39" s="349"/>
      <c r="HXW39" s="349"/>
      <c r="HXX39" s="349"/>
      <c r="HXY39" s="349"/>
      <c r="HXZ39" s="349"/>
      <c r="HYA39" s="349"/>
      <c r="HYB39" s="349"/>
      <c r="HYC39" s="349"/>
      <c r="HYD39" s="349"/>
      <c r="HYE39" s="349"/>
      <c r="HYF39" s="349"/>
      <c r="HYG39" s="349"/>
      <c r="HYH39" s="349"/>
      <c r="HYI39" s="349"/>
      <c r="HYJ39" s="349"/>
      <c r="HYK39" s="349"/>
      <c r="HYL39" s="349"/>
      <c r="HYM39" s="349"/>
      <c r="HYN39" s="349"/>
      <c r="HYO39" s="349"/>
      <c r="HYP39" s="349"/>
      <c r="HYQ39" s="349"/>
      <c r="HYR39" s="349"/>
      <c r="HYS39" s="349"/>
      <c r="HYT39" s="349"/>
      <c r="HYU39" s="349"/>
      <c r="HYV39" s="349"/>
      <c r="HYW39" s="349"/>
      <c r="HYX39" s="349"/>
      <c r="HYY39" s="349"/>
      <c r="HYZ39" s="349"/>
      <c r="HZA39" s="349"/>
      <c r="HZB39" s="349"/>
      <c r="HZC39" s="349"/>
      <c r="HZD39" s="349"/>
      <c r="HZE39" s="349"/>
      <c r="HZF39" s="349"/>
      <c r="HZG39" s="349"/>
      <c r="HZH39" s="349"/>
      <c r="HZI39" s="349"/>
      <c r="HZJ39" s="349"/>
      <c r="HZK39" s="349"/>
      <c r="HZL39" s="349"/>
      <c r="HZM39" s="349"/>
      <c r="HZN39" s="349"/>
      <c r="HZO39" s="349"/>
      <c r="HZP39" s="349"/>
      <c r="HZQ39" s="349"/>
      <c r="HZR39" s="349"/>
      <c r="HZS39" s="349"/>
      <c r="HZT39" s="349"/>
      <c r="HZU39" s="349"/>
      <c r="HZV39" s="349"/>
      <c r="HZW39" s="349"/>
      <c r="HZX39" s="349"/>
      <c r="HZY39" s="349"/>
      <c r="HZZ39" s="349"/>
      <c r="IAA39" s="349"/>
      <c r="IAB39" s="349"/>
      <c r="IAC39" s="349"/>
      <c r="IAD39" s="349"/>
      <c r="IAE39" s="349"/>
      <c r="IAF39" s="349"/>
      <c r="IAG39" s="349"/>
      <c r="IAH39" s="349"/>
      <c r="IAI39" s="349"/>
      <c r="IAJ39" s="349"/>
      <c r="IAK39" s="349"/>
      <c r="IAL39" s="349"/>
      <c r="IAM39" s="349"/>
      <c r="IAN39" s="349"/>
      <c r="IAO39" s="349"/>
      <c r="IAP39" s="349"/>
      <c r="IAQ39" s="349"/>
      <c r="IAR39" s="349"/>
      <c r="IAS39" s="349"/>
      <c r="IAT39" s="349"/>
      <c r="IAU39" s="349"/>
      <c r="IAV39" s="349"/>
      <c r="IAW39" s="349"/>
      <c r="IAX39" s="349"/>
      <c r="IAY39" s="349"/>
      <c r="IAZ39" s="349"/>
      <c r="IBA39" s="349"/>
      <c r="IBB39" s="349"/>
      <c r="IBC39" s="349"/>
      <c r="IBD39" s="349"/>
      <c r="IBE39" s="349"/>
      <c r="IBF39" s="349"/>
      <c r="IBG39" s="349"/>
      <c r="IBH39" s="349"/>
      <c r="IBI39" s="349"/>
      <c r="IBJ39" s="349"/>
      <c r="IBK39" s="349"/>
      <c r="IBL39" s="349"/>
      <c r="IBM39" s="349"/>
      <c r="IBN39" s="349"/>
      <c r="IBO39" s="349"/>
      <c r="IBP39" s="349"/>
      <c r="IBQ39" s="349"/>
      <c r="IBR39" s="349"/>
      <c r="IBS39" s="349"/>
      <c r="IBT39" s="349"/>
      <c r="IBU39" s="349"/>
      <c r="IBV39" s="349"/>
      <c r="IBW39" s="349"/>
      <c r="IBX39" s="349"/>
      <c r="IBY39" s="349"/>
      <c r="IBZ39" s="349"/>
      <c r="ICA39" s="349"/>
      <c r="ICB39" s="349"/>
      <c r="ICC39" s="349"/>
      <c r="ICD39" s="349"/>
      <c r="ICE39" s="349"/>
      <c r="ICF39" s="349"/>
      <c r="ICG39" s="349"/>
      <c r="ICH39" s="349"/>
      <c r="ICI39" s="349"/>
      <c r="ICJ39" s="349"/>
      <c r="ICK39" s="349"/>
      <c r="ICL39" s="349"/>
      <c r="ICM39" s="349"/>
      <c r="ICN39" s="349"/>
      <c r="ICO39" s="349"/>
      <c r="ICP39" s="349"/>
      <c r="ICQ39" s="349"/>
      <c r="ICR39" s="349"/>
      <c r="ICS39" s="349"/>
      <c r="ICT39" s="349"/>
      <c r="ICU39" s="349"/>
      <c r="ICV39" s="349"/>
      <c r="ICW39" s="349"/>
      <c r="ICX39" s="349"/>
      <c r="ICY39" s="349"/>
      <c r="ICZ39" s="349"/>
      <c r="IDA39" s="349"/>
      <c r="IDB39" s="349"/>
      <c r="IDC39" s="349"/>
      <c r="IDD39" s="349"/>
      <c r="IDE39" s="349"/>
      <c r="IDF39" s="349"/>
      <c r="IDG39" s="349"/>
      <c r="IDH39" s="349"/>
      <c r="IDI39" s="349"/>
      <c r="IDJ39" s="349"/>
      <c r="IDK39" s="349"/>
      <c r="IDL39" s="349"/>
      <c r="IDM39" s="349"/>
      <c r="IDN39" s="349"/>
      <c r="IDO39" s="349"/>
      <c r="IDP39" s="349"/>
      <c r="IDQ39" s="349"/>
      <c r="IDR39" s="349"/>
      <c r="IDS39" s="349"/>
      <c r="IDT39" s="349"/>
      <c r="IDU39" s="349"/>
      <c r="IDV39" s="349"/>
      <c r="IDW39" s="349"/>
      <c r="IDX39" s="349"/>
      <c r="IDY39" s="349"/>
      <c r="IDZ39" s="349"/>
      <c r="IEA39" s="349"/>
      <c r="IEB39" s="349"/>
      <c r="IEC39" s="349"/>
      <c r="IED39" s="349"/>
      <c r="IEE39" s="349"/>
      <c r="IEF39" s="349"/>
      <c r="IEG39" s="349"/>
      <c r="IEH39" s="349"/>
      <c r="IEI39" s="349"/>
      <c r="IEJ39" s="349"/>
      <c r="IEK39" s="349"/>
      <c r="IEL39" s="349"/>
      <c r="IEM39" s="349"/>
      <c r="IEN39" s="349"/>
      <c r="IEO39" s="349"/>
      <c r="IEP39" s="349"/>
      <c r="IEQ39" s="349"/>
      <c r="IER39" s="349"/>
      <c r="IES39" s="349"/>
      <c r="IET39" s="349"/>
      <c r="IEU39" s="349"/>
      <c r="IEV39" s="349"/>
      <c r="IEW39" s="349"/>
      <c r="IEX39" s="349"/>
      <c r="IEY39" s="349"/>
      <c r="IEZ39" s="349"/>
      <c r="IFA39" s="349"/>
      <c r="IFB39" s="349"/>
      <c r="IFC39" s="349"/>
      <c r="IFD39" s="349"/>
      <c r="IFE39" s="349"/>
      <c r="IFF39" s="349"/>
      <c r="IFG39" s="349"/>
      <c r="IFH39" s="349"/>
      <c r="IFI39" s="349"/>
      <c r="IFJ39" s="349"/>
      <c r="IFK39" s="349"/>
      <c r="IFL39" s="349"/>
      <c r="IFM39" s="349"/>
      <c r="IFN39" s="349"/>
      <c r="IFO39" s="349"/>
      <c r="IFP39" s="349"/>
      <c r="IFQ39" s="349"/>
      <c r="IFR39" s="349"/>
      <c r="IFS39" s="349"/>
      <c r="IFT39" s="349"/>
      <c r="IFU39" s="349"/>
      <c r="IFV39" s="349"/>
      <c r="IFW39" s="349"/>
      <c r="IFX39" s="349"/>
      <c r="IFY39" s="349"/>
      <c r="IFZ39" s="349"/>
      <c r="IGA39" s="349"/>
      <c r="IGB39" s="349"/>
      <c r="IGC39" s="349"/>
      <c r="IGD39" s="349"/>
      <c r="IGE39" s="349"/>
      <c r="IGF39" s="349"/>
      <c r="IGG39" s="349"/>
      <c r="IGH39" s="349"/>
      <c r="IGI39" s="349"/>
      <c r="IGJ39" s="349"/>
      <c r="IGK39" s="349"/>
      <c r="IGL39" s="349"/>
      <c r="IGM39" s="349"/>
      <c r="IGN39" s="349"/>
      <c r="IGO39" s="349"/>
      <c r="IGP39" s="349"/>
      <c r="IGQ39" s="349"/>
      <c r="IGR39" s="349"/>
      <c r="IGS39" s="349"/>
      <c r="IGT39" s="349"/>
      <c r="IGU39" s="349"/>
      <c r="IGV39" s="349"/>
      <c r="IGW39" s="349"/>
      <c r="IGX39" s="349"/>
      <c r="IGY39" s="349"/>
      <c r="IGZ39" s="349"/>
      <c r="IHA39" s="349"/>
      <c r="IHB39" s="349"/>
      <c r="IHC39" s="349"/>
      <c r="IHD39" s="349"/>
      <c r="IHE39" s="349"/>
      <c r="IHF39" s="349"/>
      <c r="IHG39" s="349"/>
      <c r="IHH39" s="349"/>
      <c r="IHI39" s="349"/>
      <c r="IHJ39" s="349"/>
      <c r="IHK39" s="349"/>
      <c r="IHL39" s="349"/>
      <c r="IHM39" s="349"/>
      <c r="IHN39" s="349"/>
      <c r="IHO39" s="349"/>
      <c r="IHP39" s="349"/>
      <c r="IHQ39" s="349"/>
      <c r="IHR39" s="349"/>
      <c r="IHS39" s="349"/>
      <c r="IHT39" s="349"/>
      <c r="IHU39" s="349"/>
      <c r="IHV39" s="349"/>
      <c r="IHW39" s="349"/>
      <c r="IHX39" s="349"/>
      <c r="IHY39" s="349"/>
      <c r="IHZ39" s="349"/>
      <c r="IIA39" s="349"/>
      <c r="IIB39" s="349"/>
      <c r="IIC39" s="349"/>
      <c r="IID39" s="349"/>
      <c r="IIE39" s="349"/>
      <c r="IIF39" s="349"/>
      <c r="IIG39" s="349"/>
      <c r="IIH39" s="349"/>
      <c r="III39" s="349"/>
      <c r="IIJ39" s="349"/>
      <c r="IIK39" s="349"/>
      <c r="IIL39" s="349"/>
      <c r="IIM39" s="349"/>
      <c r="IIN39" s="349"/>
      <c r="IIO39" s="349"/>
      <c r="IIP39" s="349"/>
      <c r="IIQ39" s="349"/>
      <c r="IIR39" s="349"/>
      <c r="IIS39" s="349"/>
      <c r="IIT39" s="349"/>
      <c r="IIU39" s="349"/>
      <c r="IIV39" s="349"/>
      <c r="IIW39" s="349"/>
      <c r="IIX39" s="349"/>
      <c r="IIY39" s="349"/>
      <c r="IIZ39" s="349"/>
      <c r="IJA39" s="349"/>
      <c r="IJB39" s="349"/>
      <c r="IJC39" s="349"/>
      <c r="IJD39" s="349"/>
      <c r="IJE39" s="349"/>
      <c r="IJF39" s="349"/>
      <c r="IJG39" s="349"/>
      <c r="IJH39" s="349"/>
      <c r="IJI39" s="349"/>
      <c r="IJJ39" s="349"/>
      <c r="IJK39" s="349"/>
      <c r="IJL39" s="349"/>
      <c r="IJM39" s="349"/>
      <c r="IJN39" s="349"/>
      <c r="IJO39" s="349"/>
      <c r="IJP39" s="349"/>
      <c r="IJQ39" s="349"/>
      <c r="IJR39" s="349"/>
      <c r="IJS39" s="349"/>
      <c r="IJT39" s="349"/>
      <c r="IJU39" s="349"/>
      <c r="IJV39" s="349"/>
      <c r="IJW39" s="349"/>
      <c r="IJX39" s="349"/>
      <c r="IJY39" s="349"/>
      <c r="IJZ39" s="349"/>
      <c r="IKA39" s="349"/>
      <c r="IKB39" s="349"/>
      <c r="IKC39" s="349"/>
      <c r="IKD39" s="349"/>
      <c r="IKE39" s="349"/>
      <c r="IKF39" s="349"/>
      <c r="IKG39" s="349"/>
      <c r="IKH39" s="349"/>
      <c r="IKI39" s="349"/>
      <c r="IKJ39" s="349"/>
      <c r="IKK39" s="349"/>
      <c r="IKL39" s="349"/>
      <c r="IKM39" s="349"/>
      <c r="IKN39" s="349"/>
      <c r="IKO39" s="349"/>
      <c r="IKP39" s="349"/>
      <c r="IKQ39" s="349"/>
      <c r="IKR39" s="349"/>
      <c r="IKS39" s="349"/>
      <c r="IKT39" s="349"/>
      <c r="IKU39" s="349"/>
      <c r="IKV39" s="349"/>
      <c r="IKW39" s="349"/>
      <c r="IKX39" s="349"/>
      <c r="IKY39" s="349"/>
      <c r="IKZ39" s="349"/>
      <c r="ILA39" s="349"/>
      <c r="ILB39" s="349"/>
      <c r="ILC39" s="349"/>
      <c r="ILD39" s="349"/>
      <c r="ILE39" s="349"/>
      <c r="ILF39" s="349"/>
      <c r="ILG39" s="349"/>
      <c r="ILH39" s="349"/>
      <c r="ILI39" s="349"/>
      <c r="ILJ39" s="349"/>
      <c r="ILK39" s="349"/>
      <c r="ILL39" s="349"/>
      <c r="ILM39" s="349"/>
      <c r="ILN39" s="349"/>
      <c r="ILO39" s="349"/>
      <c r="ILP39" s="349"/>
      <c r="ILQ39" s="349"/>
      <c r="ILR39" s="349"/>
      <c r="ILS39" s="349"/>
      <c r="ILT39" s="349"/>
      <c r="ILU39" s="349"/>
      <c r="ILV39" s="349"/>
      <c r="ILW39" s="349"/>
      <c r="ILX39" s="349"/>
      <c r="ILY39" s="349"/>
      <c r="ILZ39" s="349"/>
      <c r="IMA39" s="349"/>
      <c r="IMB39" s="349"/>
      <c r="IMC39" s="349"/>
      <c r="IMD39" s="349"/>
      <c r="IME39" s="349"/>
      <c r="IMF39" s="349"/>
      <c r="IMG39" s="349"/>
      <c r="IMH39" s="349"/>
      <c r="IMI39" s="349"/>
      <c r="IMJ39" s="349"/>
      <c r="IMK39" s="349"/>
      <c r="IML39" s="349"/>
      <c r="IMM39" s="349"/>
      <c r="IMN39" s="349"/>
      <c r="IMO39" s="349"/>
      <c r="IMP39" s="349"/>
      <c r="IMQ39" s="349"/>
      <c r="IMR39" s="349"/>
      <c r="IMS39" s="349"/>
      <c r="IMT39" s="349"/>
      <c r="IMU39" s="349"/>
      <c r="IMV39" s="349"/>
      <c r="IMW39" s="349"/>
      <c r="IMX39" s="349"/>
      <c r="IMY39" s="349"/>
      <c r="IMZ39" s="349"/>
      <c r="INA39" s="349"/>
      <c r="INB39" s="349"/>
      <c r="INC39" s="349"/>
      <c r="IND39" s="349"/>
      <c r="INE39" s="349"/>
      <c r="INF39" s="349"/>
      <c r="ING39" s="349"/>
      <c r="INH39" s="349"/>
      <c r="INI39" s="349"/>
      <c r="INJ39" s="349"/>
      <c r="INK39" s="349"/>
      <c r="INL39" s="349"/>
      <c r="INM39" s="349"/>
      <c r="INN39" s="349"/>
      <c r="INO39" s="349"/>
      <c r="INP39" s="349"/>
      <c r="INQ39" s="349"/>
      <c r="INR39" s="349"/>
      <c r="INS39" s="349"/>
      <c r="INT39" s="349"/>
      <c r="INU39" s="349"/>
      <c r="INV39" s="349"/>
      <c r="INW39" s="349"/>
      <c r="INX39" s="349"/>
      <c r="INY39" s="349"/>
      <c r="INZ39" s="349"/>
      <c r="IOA39" s="349"/>
      <c r="IOB39" s="349"/>
      <c r="IOC39" s="349"/>
      <c r="IOD39" s="349"/>
      <c r="IOE39" s="349"/>
      <c r="IOF39" s="349"/>
      <c r="IOG39" s="349"/>
      <c r="IOH39" s="349"/>
      <c r="IOI39" s="349"/>
      <c r="IOJ39" s="349"/>
      <c r="IOK39" s="349"/>
      <c r="IOL39" s="349"/>
      <c r="IOM39" s="349"/>
      <c r="ION39" s="349"/>
      <c r="IOO39" s="349"/>
      <c r="IOP39" s="349"/>
      <c r="IOQ39" s="349"/>
      <c r="IOR39" s="349"/>
      <c r="IOS39" s="349"/>
      <c r="IOT39" s="349"/>
      <c r="IOU39" s="349"/>
      <c r="IOV39" s="349"/>
      <c r="IOW39" s="349"/>
      <c r="IOX39" s="349"/>
      <c r="IOY39" s="349"/>
      <c r="IOZ39" s="349"/>
      <c r="IPA39" s="349"/>
      <c r="IPB39" s="349"/>
      <c r="IPC39" s="349"/>
      <c r="IPD39" s="349"/>
      <c r="IPE39" s="349"/>
      <c r="IPF39" s="349"/>
      <c r="IPG39" s="349"/>
      <c r="IPH39" s="349"/>
      <c r="IPI39" s="349"/>
      <c r="IPJ39" s="349"/>
      <c r="IPK39" s="349"/>
      <c r="IPL39" s="349"/>
      <c r="IPM39" s="349"/>
      <c r="IPN39" s="349"/>
      <c r="IPO39" s="349"/>
      <c r="IPP39" s="349"/>
      <c r="IPQ39" s="349"/>
      <c r="IPR39" s="349"/>
      <c r="IPS39" s="349"/>
      <c r="IPT39" s="349"/>
      <c r="IPU39" s="349"/>
      <c r="IPV39" s="349"/>
      <c r="IPW39" s="349"/>
      <c r="IPX39" s="349"/>
      <c r="IPY39" s="349"/>
      <c r="IPZ39" s="349"/>
      <c r="IQA39" s="349"/>
      <c r="IQB39" s="349"/>
      <c r="IQC39" s="349"/>
      <c r="IQD39" s="349"/>
      <c r="IQE39" s="349"/>
      <c r="IQF39" s="349"/>
      <c r="IQG39" s="349"/>
      <c r="IQH39" s="349"/>
      <c r="IQI39" s="349"/>
      <c r="IQJ39" s="349"/>
      <c r="IQK39" s="349"/>
      <c r="IQL39" s="349"/>
      <c r="IQM39" s="349"/>
      <c r="IQN39" s="349"/>
      <c r="IQO39" s="349"/>
      <c r="IQP39" s="349"/>
      <c r="IQQ39" s="349"/>
      <c r="IQR39" s="349"/>
      <c r="IQS39" s="349"/>
      <c r="IQT39" s="349"/>
      <c r="IQU39" s="349"/>
      <c r="IQV39" s="349"/>
      <c r="IQW39" s="349"/>
      <c r="IQX39" s="349"/>
      <c r="IQY39" s="349"/>
      <c r="IQZ39" s="349"/>
      <c r="IRA39" s="349"/>
      <c r="IRB39" s="349"/>
      <c r="IRC39" s="349"/>
      <c r="IRD39" s="349"/>
      <c r="IRE39" s="349"/>
      <c r="IRF39" s="349"/>
      <c r="IRG39" s="349"/>
      <c r="IRH39" s="349"/>
      <c r="IRI39" s="349"/>
      <c r="IRJ39" s="349"/>
      <c r="IRK39" s="349"/>
      <c r="IRL39" s="349"/>
      <c r="IRM39" s="349"/>
      <c r="IRN39" s="349"/>
      <c r="IRO39" s="349"/>
      <c r="IRP39" s="349"/>
      <c r="IRQ39" s="349"/>
      <c r="IRR39" s="349"/>
      <c r="IRS39" s="349"/>
      <c r="IRT39" s="349"/>
      <c r="IRU39" s="349"/>
      <c r="IRV39" s="349"/>
      <c r="IRW39" s="349"/>
      <c r="IRX39" s="349"/>
      <c r="IRY39" s="349"/>
      <c r="IRZ39" s="349"/>
      <c r="ISA39" s="349"/>
      <c r="ISB39" s="349"/>
      <c r="ISC39" s="349"/>
      <c r="ISD39" s="349"/>
      <c r="ISE39" s="349"/>
      <c r="ISF39" s="349"/>
      <c r="ISG39" s="349"/>
      <c r="ISH39" s="349"/>
      <c r="ISI39" s="349"/>
      <c r="ISJ39" s="349"/>
      <c r="ISK39" s="349"/>
      <c r="ISL39" s="349"/>
      <c r="ISM39" s="349"/>
      <c r="ISN39" s="349"/>
      <c r="ISO39" s="349"/>
      <c r="ISP39" s="349"/>
      <c r="ISQ39" s="349"/>
      <c r="ISR39" s="349"/>
      <c r="ISS39" s="349"/>
      <c r="IST39" s="349"/>
      <c r="ISU39" s="349"/>
      <c r="ISV39" s="349"/>
      <c r="ISW39" s="349"/>
      <c r="ISX39" s="349"/>
      <c r="ISY39" s="349"/>
      <c r="ISZ39" s="349"/>
      <c r="ITA39" s="349"/>
      <c r="ITB39" s="349"/>
      <c r="ITC39" s="349"/>
      <c r="ITD39" s="349"/>
      <c r="ITE39" s="349"/>
      <c r="ITF39" s="349"/>
      <c r="ITG39" s="349"/>
      <c r="ITH39" s="349"/>
      <c r="ITI39" s="349"/>
      <c r="ITJ39" s="349"/>
      <c r="ITK39" s="349"/>
      <c r="ITL39" s="349"/>
      <c r="ITM39" s="349"/>
      <c r="ITN39" s="349"/>
      <c r="ITO39" s="349"/>
      <c r="ITP39" s="349"/>
      <c r="ITQ39" s="349"/>
      <c r="ITR39" s="349"/>
      <c r="ITS39" s="349"/>
      <c r="ITT39" s="349"/>
      <c r="ITU39" s="349"/>
      <c r="ITV39" s="349"/>
      <c r="ITW39" s="349"/>
      <c r="ITX39" s="349"/>
      <c r="ITY39" s="349"/>
      <c r="ITZ39" s="349"/>
      <c r="IUA39" s="349"/>
      <c r="IUB39" s="349"/>
      <c r="IUC39" s="349"/>
      <c r="IUD39" s="349"/>
      <c r="IUE39" s="349"/>
      <c r="IUF39" s="349"/>
      <c r="IUG39" s="349"/>
      <c r="IUH39" s="349"/>
      <c r="IUI39" s="349"/>
      <c r="IUJ39" s="349"/>
      <c r="IUK39" s="349"/>
      <c r="IUL39" s="349"/>
      <c r="IUM39" s="349"/>
      <c r="IUN39" s="349"/>
      <c r="IUO39" s="349"/>
      <c r="IUP39" s="349"/>
      <c r="IUQ39" s="349"/>
      <c r="IUR39" s="349"/>
      <c r="IUS39" s="349"/>
      <c r="IUT39" s="349"/>
      <c r="IUU39" s="349"/>
      <c r="IUV39" s="349"/>
      <c r="IUW39" s="349"/>
      <c r="IUX39" s="349"/>
      <c r="IUY39" s="349"/>
      <c r="IUZ39" s="349"/>
      <c r="IVA39" s="349"/>
      <c r="IVB39" s="349"/>
      <c r="IVC39" s="349"/>
      <c r="IVD39" s="349"/>
      <c r="IVE39" s="349"/>
      <c r="IVF39" s="349"/>
      <c r="IVG39" s="349"/>
      <c r="IVH39" s="349"/>
      <c r="IVI39" s="349"/>
      <c r="IVJ39" s="349"/>
      <c r="IVK39" s="349"/>
      <c r="IVL39" s="349"/>
      <c r="IVM39" s="349"/>
      <c r="IVN39" s="349"/>
      <c r="IVO39" s="349"/>
      <c r="IVP39" s="349"/>
      <c r="IVQ39" s="349"/>
      <c r="IVR39" s="349"/>
      <c r="IVS39" s="349"/>
      <c r="IVT39" s="349"/>
      <c r="IVU39" s="349"/>
      <c r="IVV39" s="349"/>
      <c r="IVW39" s="349"/>
      <c r="IVX39" s="349"/>
      <c r="IVY39" s="349"/>
      <c r="IVZ39" s="349"/>
      <c r="IWA39" s="349"/>
      <c r="IWB39" s="349"/>
      <c r="IWC39" s="349"/>
      <c r="IWD39" s="349"/>
      <c r="IWE39" s="349"/>
      <c r="IWF39" s="349"/>
      <c r="IWG39" s="349"/>
      <c r="IWH39" s="349"/>
      <c r="IWI39" s="349"/>
      <c r="IWJ39" s="349"/>
      <c r="IWK39" s="349"/>
      <c r="IWL39" s="349"/>
      <c r="IWM39" s="349"/>
      <c r="IWN39" s="349"/>
      <c r="IWO39" s="349"/>
      <c r="IWP39" s="349"/>
      <c r="IWQ39" s="349"/>
      <c r="IWR39" s="349"/>
      <c r="IWS39" s="349"/>
      <c r="IWT39" s="349"/>
      <c r="IWU39" s="349"/>
      <c r="IWV39" s="349"/>
      <c r="IWW39" s="349"/>
      <c r="IWX39" s="349"/>
      <c r="IWY39" s="349"/>
      <c r="IWZ39" s="349"/>
      <c r="IXA39" s="349"/>
      <c r="IXB39" s="349"/>
      <c r="IXC39" s="349"/>
      <c r="IXD39" s="349"/>
      <c r="IXE39" s="349"/>
      <c r="IXF39" s="349"/>
      <c r="IXG39" s="349"/>
      <c r="IXH39" s="349"/>
      <c r="IXI39" s="349"/>
      <c r="IXJ39" s="349"/>
      <c r="IXK39" s="349"/>
      <c r="IXL39" s="349"/>
      <c r="IXM39" s="349"/>
      <c r="IXN39" s="349"/>
      <c r="IXO39" s="349"/>
      <c r="IXP39" s="349"/>
      <c r="IXQ39" s="349"/>
      <c r="IXR39" s="349"/>
      <c r="IXS39" s="349"/>
      <c r="IXT39" s="349"/>
      <c r="IXU39" s="349"/>
      <c r="IXV39" s="349"/>
      <c r="IXW39" s="349"/>
      <c r="IXX39" s="349"/>
      <c r="IXY39" s="349"/>
      <c r="IXZ39" s="349"/>
      <c r="IYA39" s="349"/>
      <c r="IYB39" s="349"/>
      <c r="IYC39" s="349"/>
      <c r="IYD39" s="349"/>
      <c r="IYE39" s="349"/>
      <c r="IYF39" s="349"/>
      <c r="IYG39" s="349"/>
      <c r="IYH39" s="349"/>
      <c r="IYI39" s="349"/>
      <c r="IYJ39" s="349"/>
      <c r="IYK39" s="349"/>
      <c r="IYL39" s="349"/>
      <c r="IYM39" s="349"/>
      <c r="IYN39" s="349"/>
      <c r="IYO39" s="349"/>
      <c r="IYP39" s="349"/>
      <c r="IYQ39" s="349"/>
      <c r="IYR39" s="349"/>
      <c r="IYS39" s="349"/>
      <c r="IYT39" s="349"/>
      <c r="IYU39" s="349"/>
      <c r="IYV39" s="349"/>
      <c r="IYW39" s="349"/>
      <c r="IYX39" s="349"/>
      <c r="IYY39" s="349"/>
      <c r="IYZ39" s="349"/>
      <c r="IZA39" s="349"/>
      <c r="IZB39" s="349"/>
      <c r="IZC39" s="349"/>
      <c r="IZD39" s="349"/>
      <c r="IZE39" s="349"/>
      <c r="IZF39" s="349"/>
      <c r="IZG39" s="349"/>
      <c r="IZH39" s="349"/>
      <c r="IZI39" s="349"/>
      <c r="IZJ39" s="349"/>
      <c r="IZK39" s="349"/>
      <c r="IZL39" s="349"/>
      <c r="IZM39" s="349"/>
      <c r="IZN39" s="349"/>
      <c r="IZO39" s="349"/>
      <c r="IZP39" s="349"/>
      <c r="IZQ39" s="349"/>
      <c r="IZR39" s="349"/>
      <c r="IZS39" s="349"/>
      <c r="IZT39" s="349"/>
      <c r="IZU39" s="349"/>
      <c r="IZV39" s="349"/>
      <c r="IZW39" s="349"/>
      <c r="IZX39" s="349"/>
      <c r="IZY39" s="349"/>
      <c r="IZZ39" s="349"/>
      <c r="JAA39" s="349"/>
      <c r="JAB39" s="349"/>
      <c r="JAC39" s="349"/>
      <c r="JAD39" s="349"/>
      <c r="JAE39" s="349"/>
      <c r="JAF39" s="349"/>
      <c r="JAG39" s="349"/>
      <c r="JAH39" s="349"/>
      <c r="JAI39" s="349"/>
      <c r="JAJ39" s="349"/>
      <c r="JAK39" s="349"/>
      <c r="JAL39" s="349"/>
      <c r="JAM39" s="349"/>
      <c r="JAN39" s="349"/>
      <c r="JAO39" s="349"/>
      <c r="JAP39" s="349"/>
      <c r="JAQ39" s="349"/>
      <c r="JAR39" s="349"/>
      <c r="JAS39" s="349"/>
      <c r="JAT39" s="349"/>
      <c r="JAU39" s="349"/>
      <c r="JAV39" s="349"/>
      <c r="JAW39" s="349"/>
      <c r="JAX39" s="349"/>
      <c r="JAY39" s="349"/>
      <c r="JAZ39" s="349"/>
      <c r="JBA39" s="349"/>
      <c r="JBB39" s="349"/>
      <c r="JBC39" s="349"/>
      <c r="JBD39" s="349"/>
      <c r="JBE39" s="349"/>
      <c r="JBF39" s="349"/>
      <c r="JBG39" s="349"/>
      <c r="JBH39" s="349"/>
      <c r="JBI39" s="349"/>
      <c r="JBJ39" s="349"/>
      <c r="JBK39" s="349"/>
      <c r="JBL39" s="349"/>
      <c r="JBM39" s="349"/>
      <c r="JBN39" s="349"/>
      <c r="JBO39" s="349"/>
      <c r="JBP39" s="349"/>
      <c r="JBQ39" s="349"/>
      <c r="JBR39" s="349"/>
      <c r="JBS39" s="349"/>
      <c r="JBT39" s="349"/>
      <c r="JBU39" s="349"/>
      <c r="JBV39" s="349"/>
      <c r="JBW39" s="349"/>
      <c r="JBX39" s="349"/>
      <c r="JBY39" s="349"/>
      <c r="JBZ39" s="349"/>
      <c r="JCA39" s="349"/>
      <c r="JCB39" s="349"/>
      <c r="JCC39" s="349"/>
      <c r="JCD39" s="349"/>
      <c r="JCE39" s="349"/>
      <c r="JCF39" s="349"/>
      <c r="JCG39" s="349"/>
      <c r="JCH39" s="349"/>
      <c r="JCI39" s="349"/>
      <c r="JCJ39" s="349"/>
      <c r="JCK39" s="349"/>
      <c r="JCL39" s="349"/>
      <c r="JCM39" s="349"/>
      <c r="JCN39" s="349"/>
      <c r="JCO39" s="349"/>
      <c r="JCP39" s="349"/>
      <c r="JCQ39" s="349"/>
      <c r="JCR39" s="349"/>
      <c r="JCS39" s="349"/>
      <c r="JCT39" s="349"/>
      <c r="JCU39" s="349"/>
      <c r="JCV39" s="349"/>
      <c r="JCW39" s="349"/>
      <c r="JCX39" s="349"/>
      <c r="JCY39" s="349"/>
      <c r="JCZ39" s="349"/>
      <c r="JDA39" s="349"/>
      <c r="JDB39" s="349"/>
      <c r="JDC39" s="349"/>
      <c r="JDD39" s="349"/>
      <c r="JDE39" s="349"/>
      <c r="JDF39" s="349"/>
      <c r="JDG39" s="349"/>
      <c r="JDH39" s="349"/>
      <c r="JDI39" s="349"/>
      <c r="JDJ39" s="349"/>
      <c r="JDK39" s="349"/>
      <c r="JDL39" s="349"/>
      <c r="JDM39" s="349"/>
      <c r="JDN39" s="349"/>
      <c r="JDO39" s="349"/>
      <c r="JDP39" s="349"/>
      <c r="JDQ39" s="349"/>
      <c r="JDR39" s="349"/>
      <c r="JDS39" s="349"/>
      <c r="JDT39" s="349"/>
      <c r="JDU39" s="349"/>
      <c r="JDV39" s="349"/>
      <c r="JDW39" s="349"/>
      <c r="JDX39" s="349"/>
      <c r="JDY39" s="349"/>
      <c r="JDZ39" s="349"/>
      <c r="JEA39" s="349"/>
      <c r="JEB39" s="349"/>
      <c r="JEC39" s="349"/>
      <c r="JED39" s="349"/>
      <c r="JEE39" s="349"/>
      <c r="JEF39" s="349"/>
      <c r="JEG39" s="349"/>
      <c r="JEH39" s="349"/>
      <c r="JEI39" s="349"/>
      <c r="JEJ39" s="349"/>
      <c r="JEK39" s="349"/>
      <c r="JEL39" s="349"/>
      <c r="JEM39" s="349"/>
      <c r="JEN39" s="349"/>
      <c r="JEO39" s="349"/>
      <c r="JEP39" s="349"/>
      <c r="JEQ39" s="349"/>
      <c r="JER39" s="349"/>
      <c r="JES39" s="349"/>
      <c r="JET39" s="349"/>
      <c r="JEU39" s="349"/>
      <c r="JEV39" s="349"/>
      <c r="JEW39" s="349"/>
      <c r="JEX39" s="349"/>
      <c r="JEY39" s="349"/>
      <c r="JEZ39" s="349"/>
      <c r="JFA39" s="349"/>
      <c r="JFB39" s="349"/>
      <c r="JFC39" s="349"/>
      <c r="JFD39" s="349"/>
      <c r="JFE39" s="349"/>
      <c r="JFF39" s="349"/>
      <c r="JFG39" s="349"/>
      <c r="JFH39" s="349"/>
      <c r="JFI39" s="349"/>
      <c r="JFJ39" s="349"/>
      <c r="JFK39" s="349"/>
      <c r="JFL39" s="349"/>
      <c r="JFM39" s="349"/>
      <c r="JFN39" s="349"/>
      <c r="JFO39" s="349"/>
      <c r="JFP39" s="349"/>
      <c r="JFQ39" s="349"/>
      <c r="JFR39" s="349"/>
      <c r="JFS39" s="349"/>
      <c r="JFT39" s="349"/>
      <c r="JFU39" s="349"/>
      <c r="JFV39" s="349"/>
      <c r="JFW39" s="349"/>
      <c r="JFX39" s="349"/>
      <c r="JFY39" s="349"/>
      <c r="JFZ39" s="349"/>
      <c r="JGA39" s="349"/>
      <c r="JGB39" s="349"/>
      <c r="JGC39" s="349"/>
      <c r="JGD39" s="349"/>
      <c r="JGE39" s="349"/>
      <c r="JGF39" s="349"/>
      <c r="JGG39" s="349"/>
      <c r="JGH39" s="349"/>
      <c r="JGI39" s="349"/>
      <c r="JGJ39" s="349"/>
      <c r="JGK39" s="349"/>
      <c r="JGL39" s="349"/>
      <c r="JGM39" s="349"/>
      <c r="JGN39" s="349"/>
      <c r="JGO39" s="349"/>
      <c r="JGP39" s="349"/>
      <c r="JGQ39" s="349"/>
      <c r="JGR39" s="349"/>
      <c r="JGS39" s="349"/>
      <c r="JGT39" s="349"/>
      <c r="JGU39" s="349"/>
      <c r="JGV39" s="349"/>
      <c r="JGW39" s="349"/>
      <c r="JGX39" s="349"/>
      <c r="JGY39" s="349"/>
      <c r="JGZ39" s="349"/>
      <c r="JHA39" s="349"/>
      <c r="JHB39" s="349"/>
      <c r="JHC39" s="349"/>
      <c r="JHD39" s="349"/>
      <c r="JHE39" s="349"/>
      <c r="JHF39" s="349"/>
      <c r="JHG39" s="349"/>
      <c r="JHH39" s="349"/>
      <c r="JHI39" s="349"/>
      <c r="JHJ39" s="349"/>
      <c r="JHK39" s="349"/>
      <c r="JHL39" s="349"/>
      <c r="JHM39" s="349"/>
      <c r="JHN39" s="349"/>
      <c r="JHO39" s="349"/>
      <c r="JHP39" s="349"/>
      <c r="JHQ39" s="349"/>
      <c r="JHR39" s="349"/>
      <c r="JHS39" s="349"/>
      <c r="JHT39" s="349"/>
      <c r="JHU39" s="349"/>
      <c r="JHV39" s="349"/>
      <c r="JHW39" s="349"/>
      <c r="JHX39" s="349"/>
      <c r="JHY39" s="349"/>
      <c r="JHZ39" s="349"/>
      <c r="JIA39" s="349"/>
      <c r="JIB39" s="349"/>
      <c r="JIC39" s="349"/>
      <c r="JID39" s="349"/>
      <c r="JIE39" s="349"/>
      <c r="JIF39" s="349"/>
      <c r="JIG39" s="349"/>
      <c r="JIH39" s="349"/>
      <c r="JII39" s="349"/>
      <c r="JIJ39" s="349"/>
      <c r="JIK39" s="349"/>
      <c r="JIL39" s="349"/>
      <c r="JIM39" s="349"/>
      <c r="JIN39" s="349"/>
      <c r="JIO39" s="349"/>
      <c r="JIP39" s="349"/>
      <c r="JIQ39" s="349"/>
      <c r="JIR39" s="349"/>
      <c r="JIS39" s="349"/>
      <c r="JIT39" s="349"/>
      <c r="JIU39" s="349"/>
      <c r="JIV39" s="349"/>
      <c r="JIW39" s="349"/>
      <c r="JIX39" s="349"/>
      <c r="JIY39" s="349"/>
      <c r="JIZ39" s="349"/>
      <c r="JJA39" s="349"/>
      <c r="JJB39" s="349"/>
      <c r="JJC39" s="349"/>
      <c r="JJD39" s="349"/>
      <c r="JJE39" s="349"/>
      <c r="JJF39" s="349"/>
      <c r="JJG39" s="349"/>
      <c r="JJH39" s="349"/>
      <c r="JJI39" s="349"/>
      <c r="JJJ39" s="349"/>
      <c r="JJK39" s="349"/>
      <c r="JJL39" s="349"/>
      <c r="JJM39" s="349"/>
      <c r="JJN39" s="349"/>
      <c r="JJO39" s="349"/>
      <c r="JJP39" s="349"/>
      <c r="JJQ39" s="349"/>
      <c r="JJR39" s="349"/>
      <c r="JJS39" s="349"/>
      <c r="JJT39" s="349"/>
      <c r="JJU39" s="349"/>
      <c r="JJV39" s="349"/>
      <c r="JJW39" s="349"/>
      <c r="JJX39" s="349"/>
      <c r="JJY39" s="349"/>
      <c r="JJZ39" s="349"/>
      <c r="JKA39" s="349"/>
      <c r="JKB39" s="349"/>
      <c r="JKC39" s="349"/>
      <c r="JKD39" s="349"/>
      <c r="JKE39" s="349"/>
      <c r="JKF39" s="349"/>
      <c r="JKG39" s="349"/>
      <c r="JKH39" s="349"/>
      <c r="JKI39" s="349"/>
      <c r="JKJ39" s="349"/>
      <c r="JKK39" s="349"/>
      <c r="JKL39" s="349"/>
      <c r="JKM39" s="349"/>
      <c r="JKN39" s="349"/>
      <c r="JKO39" s="349"/>
      <c r="JKP39" s="349"/>
      <c r="JKQ39" s="349"/>
      <c r="JKR39" s="349"/>
      <c r="JKS39" s="349"/>
      <c r="JKT39" s="349"/>
      <c r="JKU39" s="349"/>
      <c r="JKV39" s="349"/>
      <c r="JKW39" s="349"/>
      <c r="JKX39" s="349"/>
      <c r="JKY39" s="349"/>
      <c r="JKZ39" s="349"/>
      <c r="JLA39" s="349"/>
      <c r="JLB39" s="349"/>
      <c r="JLC39" s="349"/>
      <c r="JLD39" s="349"/>
      <c r="JLE39" s="349"/>
      <c r="JLF39" s="349"/>
      <c r="JLG39" s="349"/>
      <c r="JLH39" s="349"/>
      <c r="JLI39" s="349"/>
      <c r="JLJ39" s="349"/>
      <c r="JLK39" s="349"/>
      <c r="JLL39" s="349"/>
      <c r="JLM39" s="349"/>
      <c r="JLN39" s="349"/>
      <c r="JLO39" s="349"/>
      <c r="JLP39" s="349"/>
      <c r="JLQ39" s="349"/>
      <c r="JLR39" s="349"/>
      <c r="JLS39" s="349"/>
      <c r="JLT39" s="349"/>
      <c r="JLU39" s="349"/>
      <c r="JLV39" s="349"/>
      <c r="JLW39" s="349"/>
      <c r="JLX39" s="349"/>
      <c r="JLY39" s="349"/>
      <c r="JLZ39" s="349"/>
      <c r="JMA39" s="349"/>
      <c r="JMB39" s="349"/>
      <c r="JMC39" s="349"/>
      <c r="JMD39" s="349"/>
      <c r="JME39" s="349"/>
      <c r="JMF39" s="349"/>
      <c r="JMG39" s="349"/>
      <c r="JMH39" s="349"/>
      <c r="JMI39" s="349"/>
      <c r="JMJ39" s="349"/>
      <c r="JMK39" s="349"/>
      <c r="JML39" s="349"/>
      <c r="JMM39" s="349"/>
      <c r="JMN39" s="349"/>
      <c r="JMO39" s="349"/>
      <c r="JMP39" s="349"/>
      <c r="JMQ39" s="349"/>
      <c r="JMR39" s="349"/>
      <c r="JMS39" s="349"/>
      <c r="JMT39" s="349"/>
      <c r="JMU39" s="349"/>
      <c r="JMV39" s="349"/>
      <c r="JMW39" s="349"/>
      <c r="JMX39" s="349"/>
      <c r="JMY39" s="349"/>
      <c r="JMZ39" s="349"/>
      <c r="JNA39" s="349"/>
      <c r="JNB39" s="349"/>
      <c r="JNC39" s="349"/>
      <c r="JND39" s="349"/>
      <c r="JNE39" s="349"/>
      <c r="JNF39" s="349"/>
      <c r="JNG39" s="349"/>
      <c r="JNH39" s="349"/>
      <c r="JNI39" s="349"/>
      <c r="JNJ39" s="349"/>
      <c r="JNK39" s="349"/>
      <c r="JNL39" s="349"/>
      <c r="JNM39" s="349"/>
      <c r="JNN39" s="349"/>
      <c r="JNO39" s="349"/>
      <c r="JNP39" s="349"/>
      <c r="JNQ39" s="349"/>
      <c r="JNR39" s="349"/>
      <c r="JNS39" s="349"/>
      <c r="JNT39" s="349"/>
      <c r="JNU39" s="349"/>
      <c r="JNV39" s="349"/>
      <c r="JNW39" s="349"/>
      <c r="JNX39" s="349"/>
      <c r="JNY39" s="349"/>
      <c r="JNZ39" s="349"/>
      <c r="JOA39" s="349"/>
      <c r="JOB39" s="349"/>
      <c r="JOC39" s="349"/>
      <c r="JOD39" s="349"/>
      <c r="JOE39" s="349"/>
      <c r="JOF39" s="349"/>
      <c r="JOG39" s="349"/>
      <c r="JOH39" s="349"/>
      <c r="JOI39" s="349"/>
      <c r="JOJ39" s="349"/>
      <c r="JOK39" s="349"/>
      <c r="JOL39" s="349"/>
      <c r="JOM39" s="349"/>
      <c r="JON39" s="349"/>
      <c r="JOO39" s="349"/>
      <c r="JOP39" s="349"/>
      <c r="JOQ39" s="349"/>
      <c r="JOR39" s="349"/>
      <c r="JOS39" s="349"/>
      <c r="JOT39" s="349"/>
      <c r="JOU39" s="349"/>
      <c r="JOV39" s="349"/>
      <c r="JOW39" s="349"/>
      <c r="JOX39" s="349"/>
      <c r="JOY39" s="349"/>
      <c r="JOZ39" s="349"/>
      <c r="JPA39" s="349"/>
      <c r="JPB39" s="349"/>
      <c r="JPC39" s="349"/>
      <c r="JPD39" s="349"/>
      <c r="JPE39" s="349"/>
      <c r="JPF39" s="349"/>
      <c r="JPG39" s="349"/>
      <c r="JPH39" s="349"/>
      <c r="JPI39" s="349"/>
      <c r="JPJ39" s="349"/>
      <c r="JPK39" s="349"/>
      <c r="JPL39" s="349"/>
      <c r="JPM39" s="349"/>
      <c r="JPN39" s="349"/>
      <c r="JPO39" s="349"/>
      <c r="JPP39" s="349"/>
      <c r="JPQ39" s="349"/>
      <c r="JPR39" s="349"/>
      <c r="JPS39" s="349"/>
      <c r="JPT39" s="349"/>
      <c r="JPU39" s="349"/>
      <c r="JPV39" s="349"/>
      <c r="JPW39" s="349"/>
      <c r="JPX39" s="349"/>
      <c r="JPY39" s="349"/>
      <c r="JPZ39" s="349"/>
      <c r="JQA39" s="349"/>
      <c r="JQB39" s="349"/>
      <c r="JQC39" s="349"/>
      <c r="JQD39" s="349"/>
      <c r="JQE39" s="349"/>
      <c r="JQF39" s="349"/>
      <c r="JQG39" s="349"/>
      <c r="JQH39" s="349"/>
      <c r="JQI39" s="349"/>
      <c r="JQJ39" s="349"/>
      <c r="JQK39" s="349"/>
      <c r="JQL39" s="349"/>
      <c r="JQM39" s="349"/>
      <c r="JQN39" s="349"/>
      <c r="JQO39" s="349"/>
      <c r="JQP39" s="349"/>
      <c r="JQQ39" s="349"/>
      <c r="JQR39" s="349"/>
      <c r="JQS39" s="349"/>
      <c r="JQT39" s="349"/>
      <c r="JQU39" s="349"/>
      <c r="JQV39" s="349"/>
      <c r="JQW39" s="349"/>
      <c r="JQX39" s="349"/>
      <c r="JQY39" s="349"/>
      <c r="JQZ39" s="349"/>
      <c r="JRA39" s="349"/>
      <c r="JRB39" s="349"/>
      <c r="JRC39" s="349"/>
      <c r="JRD39" s="349"/>
      <c r="JRE39" s="349"/>
      <c r="JRF39" s="349"/>
      <c r="JRG39" s="349"/>
      <c r="JRH39" s="349"/>
      <c r="JRI39" s="349"/>
      <c r="JRJ39" s="349"/>
      <c r="JRK39" s="349"/>
      <c r="JRL39" s="349"/>
      <c r="JRM39" s="349"/>
      <c r="JRN39" s="349"/>
      <c r="JRO39" s="349"/>
      <c r="JRP39" s="349"/>
      <c r="JRQ39" s="349"/>
      <c r="JRR39" s="349"/>
      <c r="JRS39" s="349"/>
      <c r="JRT39" s="349"/>
      <c r="JRU39" s="349"/>
      <c r="JRV39" s="349"/>
      <c r="JRW39" s="349"/>
      <c r="JRX39" s="349"/>
      <c r="JRY39" s="349"/>
      <c r="JRZ39" s="349"/>
      <c r="JSA39" s="349"/>
      <c r="JSB39" s="349"/>
      <c r="JSC39" s="349"/>
      <c r="JSD39" s="349"/>
      <c r="JSE39" s="349"/>
      <c r="JSF39" s="349"/>
      <c r="JSG39" s="349"/>
      <c r="JSH39" s="349"/>
      <c r="JSI39" s="349"/>
      <c r="JSJ39" s="349"/>
      <c r="JSK39" s="349"/>
      <c r="JSL39" s="349"/>
      <c r="JSM39" s="349"/>
      <c r="JSN39" s="349"/>
      <c r="JSO39" s="349"/>
      <c r="JSP39" s="349"/>
      <c r="JSQ39" s="349"/>
      <c r="JSR39" s="349"/>
      <c r="JSS39" s="349"/>
      <c r="JST39" s="349"/>
      <c r="JSU39" s="349"/>
      <c r="JSV39" s="349"/>
      <c r="JSW39" s="349"/>
      <c r="JSX39" s="349"/>
      <c r="JSY39" s="349"/>
      <c r="JSZ39" s="349"/>
      <c r="JTA39" s="349"/>
      <c r="JTB39" s="349"/>
      <c r="JTC39" s="349"/>
      <c r="JTD39" s="349"/>
      <c r="JTE39" s="349"/>
      <c r="JTF39" s="349"/>
      <c r="JTG39" s="349"/>
      <c r="JTH39" s="349"/>
      <c r="JTI39" s="349"/>
      <c r="JTJ39" s="349"/>
      <c r="JTK39" s="349"/>
      <c r="JTL39" s="349"/>
      <c r="JTM39" s="349"/>
      <c r="JTN39" s="349"/>
      <c r="JTO39" s="349"/>
      <c r="JTP39" s="349"/>
      <c r="JTQ39" s="349"/>
      <c r="JTR39" s="349"/>
      <c r="JTS39" s="349"/>
      <c r="JTT39" s="349"/>
      <c r="JTU39" s="349"/>
      <c r="JTV39" s="349"/>
      <c r="JTW39" s="349"/>
      <c r="JTX39" s="349"/>
      <c r="JTY39" s="349"/>
      <c r="JTZ39" s="349"/>
      <c r="JUA39" s="349"/>
      <c r="JUB39" s="349"/>
      <c r="JUC39" s="349"/>
      <c r="JUD39" s="349"/>
      <c r="JUE39" s="349"/>
      <c r="JUF39" s="349"/>
      <c r="JUG39" s="349"/>
      <c r="JUH39" s="349"/>
      <c r="JUI39" s="349"/>
      <c r="JUJ39" s="349"/>
      <c r="JUK39" s="349"/>
      <c r="JUL39" s="349"/>
      <c r="JUM39" s="349"/>
      <c r="JUN39" s="349"/>
      <c r="JUO39" s="349"/>
      <c r="JUP39" s="349"/>
      <c r="JUQ39" s="349"/>
      <c r="JUR39" s="349"/>
      <c r="JUS39" s="349"/>
      <c r="JUT39" s="349"/>
      <c r="JUU39" s="349"/>
      <c r="JUV39" s="349"/>
      <c r="JUW39" s="349"/>
      <c r="JUX39" s="349"/>
      <c r="JUY39" s="349"/>
      <c r="JUZ39" s="349"/>
      <c r="JVA39" s="349"/>
      <c r="JVB39" s="349"/>
      <c r="JVC39" s="349"/>
      <c r="JVD39" s="349"/>
      <c r="JVE39" s="349"/>
      <c r="JVF39" s="349"/>
      <c r="JVG39" s="349"/>
      <c r="JVH39" s="349"/>
      <c r="JVI39" s="349"/>
      <c r="JVJ39" s="349"/>
      <c r="JVK39" s="349"/>
      <c r="JVL39" s="349"/>
      <c r="JVM39" s="349"/>
      <c r="JVN39" s="349"/>
      <c r="JVO39" s="349"/>
      <c r="JVP39" s="349"/>
      <c r="JVQ39" s="349"/>
      <c r="JVR39" s="349"/>
      <c r="JVS39" s="349"/>
      <c r="JVT39" s="349"/>
      <c r="JVU39" s="349"/>
      <c r="JVV39" s="349"/>
      <c r="JVW39" s="349"/>
      <c r="JVX39" s="349"/>
      <c r="JVY39" s="349"/>
      <c r="JVZ39" s="349"/>
      <c r="JWA39" s="349"/>
      <c r="JWB39" s="349"/>
      <c r="JWC39" s="349"/>
      <c r="JWD39" s="349"/>
      <c r="JWE39" s="349"/>
      <c r="JWF39" s="349"/>
      <c r="JWG39" s="349"/>
      <c r="JWH39" s="349"/>
      <c r="JWI39" s="349"/>
      <c r="JWJ39" s="349"/>
      <c r="JWK39" s="349"/>
      <c r="JWL39" s="349"/>
      <c r="JWM39" s="349"/>
      <c r="JWN39" s="349"/>
      <c r="JWO39" s="349"/>
      <c r="JWP39" s="349"/>
      <c r="JWQ39" s="349"/>
      <c r="JWR39" s="349"/>
      <c r="JWS39" s="349"/>
      <c r="JWT39" s="349"/>
      <c r="JWU39" s="349"/>
      <c r="JWV39" s="349"/>
      <c r="JWW39" s="349"/>
      <c r="JWX39" s="349"/>
      <c r="JWY39" s="349"/>
      <c r="JWZ39" s="349"/>
      <c r="JXA39" s="349"/>
      <c r="JXB39" s="349"/>
      <c r="JXC39" s="349"/>
      <c r="JXD39" s="349"/>
      <c r="JXE39" s="349"/>
      <c r="JXF39" s="349"/>
      <c r="JXG39" s="349"/>
      <c r="JXH39" s="349"/>
      <c r="JXI39" s="349"/>
      <c r="JXJ39" s="349"/>
      <c r="JXK39" s="349"/>
      <c r="JXL39" s="349"/>
      <c r="JXM39" s="349"/>
      <c r="JXN39" s="349"/>
      <c r="JXO39" s="349"/>
      <c r="JXP39" s="349"/>
      <c r="JXQ39" s="349"/>
      <c r="JXR39" s="349"/>
      <c r="JXS39" s="349"/>
      <c r="JXT39" s="349"/>
      <c r="JXU39" s="349"/>
      <c r="JXV39" s="349"/>
      <c r="JXW39" s="349"/>
      <c r="JXX39" s="349"/>
      <c r="JXY39" s="349"/>
      <c r="JXZ39" s="349"/>
      <c r="JYA39" s="349"/>
      <c r="JYB39" s="349"/>
      <c r="JYC39" s="349"/>
      <c r="JYD39" s="349"/>
      <c r="JYE39" s="349"/>
      <c r="JYF39" s="349"/>
      <c r="JYG39" s="349"/>
      <c r="JYH39" s="349"/>
      <c r="JYI39" s="349"/>
      <c r="JYJ39" s="349"/>
      <c r="JYK39" s="349"/>
      <c r="JYL39" s="349"/>
      <c r="JYM39" s="349"/>
      <c r="JYN39" s="349"/>
      <c r="JYO39" s="349"/>
      <c r="JYP39" s="349"/>
      <c r="JYQ39" s="349"/>
      <c r="JYR39" s="349"/>
      <c r="JYS39" s="349"/>
      <c r="JYT39" s="349"/>
      <c r="JYU39" s="349"/>
      <c r="JYV39" s="349"/>
      <c r="JYW39" s="349"/>
      <c r="JYX39" s="349"/>
      <c r="JYY39" s="349"/>
      <c r="JYZ39" s="349"/>
      <c r="JZA39" s="349"/>
      <c r="JZB39" s="349"/>
      <c r="JZC39" s="349"/>
      <c r="JZD39" s="349"/>
      <c r="JZE39" s="349"/>
      <c r="JZF39" s="349"/>
      <c r="JZG39" s="349"/>
      <c r="JZH39" s="349"/>
      <c r="JZI39" s="349"/>
      <c r="JZJ39" s="349"/>
      <c r="JZK39" s="349"/>
      <c r="JZL39" s="349"/>
      <c r="JZM39" s="349"/>
      <c r="JZN39" s="349"/>
      <c r="JZO39" s="349"/>
      <c r="JZP39" s="349"/>
      <c r="JZQ39" s="349"/>
      <c r="JZR39" s="349"/>
      <c r="JZS39" s="349"/>
      <c r="JZT39" s="349"/>
      <c r="JZU39" s="349"/>
      <c r="JZV39" s="349"/>
      <c r="JZW39" s="349"/>
      <c r="JZX39" s="349"/>
      <c r="JZY39" s="349"/>
      <c r="JZZ39" s="349"/>
      <c r="KAA39" s="349"/>
      <c r="KAB39" s="349"/>
      <c r="KAC39" s="349"/>
      <c r="KAD39" s="349"/>
      <c r="KAE39" s="349"/>
      <c r="KAF39" s="349"/>
      <c r="KAG39" s="349"/>
      <c r="KAH39" s="349"/>
      <c r="KAI39" s="349"/>
      <c r="KAJ39" s="349"/>
      <c r="KAK39" s="349"/>
      <c r="KAL39" s="349"/>
      <c r="KAM39" s="349"/>
      <c r="KAN39" s="349"/>
      <c r="KAO39" s="349"/>
      <c r="KAP39" s="349"/>
      <c r="KAQ39" s="349"/>
      <c r="KAR39" s="349"/>
      <c r="KAS39" s="349"/>
      <c r="KAT39" s="349"/>
      <c r="KAU39" s="349"/>
      <c r="KAV39" s="349"/>
      <c r="KAW39" s="349"/>
      <c r="KAX39" s="349"/>
      <c r="KAY39" s="349"/>
      <c r="KAZ39" s="349"/>
      <c r="KBA39" s="349"/>
      <c r="KBB39" s="349"/>
      <c r="KBC39" s="349"/>
      <c r="KBD39" s="349"/>
      <c r="KBE39" s="349"/>
      <c r="KBF39" s="349"/>
      <c r="KBG39" s="349"/>
      <c r="KBH39" s="349"/>
      <c r="KBI39" s="349"/>
      <c r="KBJ39" s="349"/>
      <c r="KBK39" s="349"/>
      <c r="KBL39" s="349"/>
      <c r="KBM39" s="349"/>
      <c r="KBN39" s="349"/>
      <c r="KBO39" s="349"/>
      <c r="KBP39" s="349"/>
      <c r="KBQ39" s="349"/>
      <c r="KBR39" s="349"/>
      <c r="KBS39" s="349"/>
      <c r="KBT39" s="349"/>
      <c r="KBU39" s="349"/>
      <c r="KBV39" s="349"/>
      <c r="KBW39" s="349"/>
      <c r="KBX39" s="349"/>
      <c r="KBY39" s="349"/>
      <c r="KBZ39" s="349"/>
      <c r="KCA39" s="349"/>
      <c r="KCB39" s="349"/>
      <c r="KCC39" s="349"/>
      <c r="KCD39" s="349"/>
      <c r="KCE39" s="349"/>
      <c r="KCF39" s="349"/>
      <c r="KCG39" s="349"/>
      <c r="KCH39" s="349"/>
      <c r="KCI39" s="349"/>
      <c r="KCJ39" s="349"/>
      <c r="KCK39" s="349"/>
      <c r="KCL39" s="349"/>
      <c r="KCM39" s="349"/>
      <c r="KCN39" s="349"/>
      <c r="KCO39" s="349"/>
      <c r="KCP39" s="349"/>
      <c r="KCQ39" s="349"/>
      <c r="KCR39" s="349"/>
      <c r="KCS39" s="349"/>
      <c r="KCT39" s="349"/>
      <c r="KCU39" s="349"/>
      <c r="KCV39" s="349"/>
      <c r="KCW39" s="349"/>
      <c r="KCX39" s="349"/>
      <c r="KCY39" s="349"/>
      <c r="KCZ39" s="349"/>
      <c r="KDA39" s="349"/>
      <c r="KDB39" s="349"/>
      <c r="KDC39" s="349"/>
      <c r="KDD39" s="349"/>
      <c r="KDE39" s="349"/>
      <c r="KDF39" s="349"/>
      <c r="KDG39" s="349"/>
      <c r="KDH39" s="349"/>
      <c r="KDI39" s="349"/>
      <c r="KDJ39" s="349"/>
      <c r="KDK39" s="349"/>
      <c r="KDL39" s="349"/>
      <c r="KDM39" s="349"/>
      <c r="KDN39" s="349"/>
      <c r="KDO39" s="349"/>
      <c r="KDP39" s="349"/>
      <c r="KDQ39" s="349"/>
      <c r="KDR39" s="349"/>
      <c r="KDS39" s="349"/>
      <c r="KDT39" s="349"/>
      <c r="KDU39" s="349"/>
      <c r="KDV39" s="349"/>
      <c r="KDW39" s="349"/>
      <c r="KDX39" s="349"/>
      <c r="KDY39" s="349"/>
      <c r="KDZ39" s="349"/>
      <c r="KEA39" s="349"/>
      <c r="KEB39" s="349"/>
      <c r="KEC39" s="349"/>
      <c r="KED39" s="349"/>
      <c r="KEE39" s="349"/>
      <c r="KEF39" s="349"/>
      <c r="KEG39" s="349"/>
      <c r="KEH39" s="349"/>
      <c r="KEI39" s="349"/>
      <c r="KEJ39" s="349"/>
      <c r="KEK39" s="349"/>
      <c r="KEL39" s="349"/>
      <c r="KEM39" s="349"/>
      <c r="KEN39" s="349"/>
      <c r="KEO39" s="349"/>
      <c r="KEP39" s="349"/>
      <c r="KEQ39" s="349"/>
      <c r="KER39" s="349"/>
      <c r="KES39" s="349"/>
      <c r="KET39" s="349"/>
      <c r="KEU39" s="349"/>
      <c r="KEV39" s="349"/>
      <c r="KEW39" s="349"/>
      <c r="KEX39" s="349"/>
      <c r="KEY39" s="349"/>
      <c r="KEZ39" s="349"/>
      <c r="KFA39" s="349"/>
      <c r="KFB39" s="349"/>
      <c r="KFC39" s="349"/>
      <c r="KFD39" s="349"/>
      <c r="KFE39" s="349"/>
      <c r="KFF39" s="349"/>
      <c r="KFG39" s="349"/>
      <c r="KFH39" s="349"/>
      <c r="KFI39" s="349"/>
      <c r="KFJ39" s="349"/>
      <c r="KFK39" s="349"/>
      <c r="KFL39" s="349"/>
      <c r="KFM39" s="349"/>
      <c r="KFN39" s="349"/>
      <c r="KFO39" s="349"/>
      <c r="KFP39" s="349"/>
      <c r="KFQ39" s="349"/>
      <c r="KFR39" s="349"/>
      <c r="KFS39" s="349"/>
      <c r="KFT39" s="349"/>
      <c r="KFU39" s="349"/>
      <c r="KFV39" s="349"/>
      <c r="KFW39" s="349"/>
      <c r="KFX39" s="349"/>
      <c r="KFY39" s="349"/>
      <c r="KFZ39" s="349"/>
      <c r="KGA39" s="349"/>
      <c r="KGB39" s="349"/>
      <c r="KGC39" s="349"/>
      <c r="KGD39" s="349"/>
      <c r="KGE39" s="349"/>
      <c r="KGF39" s="349"/>
      <c r="KGG39" s="349"/>
      <c r="KGH39" s="349"/>
      <c r="KGI39" s="349"/>
      <c r="KGJ39" s="349"/>
      <c r="KGK39" s="349"/>
      <c r="KGL39" s="349"/>
      <c r="KGM39" s="349"/>
      <c r="KGN39" s="349"/>
      <c r="KGO39" s="349"/>
      <c r="KGP39" s="349"/>
      <c r="KGQ39" s="349"/>
      <c r="KGR39" s="349"/>
      <c r="KGS39" s="349"/>
      <c r="KGT39" s="349"/>
      <c r="KGU39" s="349"/>
      <c r="KGV39" s="349"/>
      <c r="KGW39" s="349"/>
      <c r="KGX39" s="349"/>
      <c r="KGY39" s="349"/>
      <c r="KGZ39" s="349"/>
      <c r="KHA39" s="349"/>
      <c r="KHB39" s="349"/>
      <c r="KHC39" s="349"/>
      <c r="KHD39" s="349"/>
      <c r="KHE39" s="349"/>
      <c r="KHF39" s="349"/>
      <c r="KHG39" s="349"/>
      <c r="KHH39" s="349"/>
      <c r="KHI39" s="349"/>
      <c r="KHJ39" s="349"/>
      <c r="KHK39" s="349"/>
      <c r="KHL39" s="349"/>
      <c r="KHM39" s="349"/>
      <c r="KHN39" s="349"/>
      <c r="KHO39" s="349"/>
      <c r="KHP39" s="349"/>
      <c r="KHQ39" s="349"/>
      <c r="KHR39" s="349"/>
      <c r="KHS39" s="349"/>
      <c r="KHT39" s="349"/>
      <c r="KHU39" s="349"/>
      <c r="KHV39" s="349"/>
      <c r="KHW39" s="349"/>
      <c r="KHX39" s="349"/>
      <c r="KHY39" s="349"/>
      <c r="KHZ39" s="349"/>
      <c r="KIA39" s="349"/>
      <c r="KIB39" s="349"/>
      <c r="KIC39" s="349"/>
      <c r="KID39" s="349"/>
      <c r="KIE39" s="349"/>
      <c r="KIF39" s="349"/>
      <c r="KIG39" s="349"/>
      <c r="KIH39" s="349"/>
      <c r="KII39" s="349"/>
      <c r="KIJ39" s="349"/>
      <c r="KIK39" s="349"/>
      <c r="KIL39" s="349"/>
      <c r="KIM39" s="349"/>
      <c r="KIN39" s="349"/>
      <c r="KIO39" s="349"/>
      <c r="KIP39" s="349"/>
      <c r="KIQ39" s="349"/>
      <c r="KIR39" s="349"/>
      <c r="KIS39" s="349"/>
      <c r="KIT39" s="349"/>
      <c r="KIU39" s="349"/>
      <c r="KIV39" s="349"/>
      <c r="KIW39" s="349"/>
      <c r="KIX39" s="349"/>
      <c r="KIY39" s="349"/>
      <c r="KIZ39" s="349"/>
      <c r="KJA39" s="349"/>
      <c r="KJB39" s="349"/>
      <c r="KJC39" s="349"/>
      <c r="KJD39" s="349"/>
      <c r="KJE39" s="349"/>
      <c r="KJF39" s="349"/>
      <c r="KJG39" s="349"/>
      <c r="KJH39" s="349"/>
      <c r="KJI39" s="349"/>
      <c r="KJJ39" s="349"/>
      <c r="KJK39" s="349"/>
      <c r="KJL39" s="349"/>
      <c r="KJM39" s="349"/>
      <c r="KJN39" s="349"/>
      <c r="KJO39" s="349"/>
      <c r="KJP39" s="349"/>
      <c r="KJQ39" s="349"/>
      <c r="KJR39" s="349"/>
      <c r="KJS39" s="349"/>
      <c r="KJT39" s="349"/>
      <c r="KJU39" s="349"/>
      <c r="KJV39" s="349"/>
      <c r="KJW39" s="349"/>
      <c r="KJX39" s="349"/>
      <c r="KJY39" s="349"/>
      <c r="KJZ39" s="349"/>
      <c r="KKA39" s="349"/>
      <c r="KKB39" s="349"/>
      <c r="KKC39" s="349"/>
      <c r="KKD39" s="349"/>
      <c r="KKE39" s="349"/>
      <c r="KKF39" s="349"/>
      <c r="KKG39" s="349"/>
      <c r="KKH39" s="349"/>
      <c r="KKI39" s="349"/>
      <c r="KKJ39" s="349"/>
      <c r="KKK39" s="349"/>
      <c r="KKL39" s="349"/>
      <c r="KKM39" s="349"/>
      <c r="KKN39" s="349"/>
      <c r="KKO39" s="349"/>
      <c r="KKP39" s="349"/>
      <c r="KKQ39" s="349"/>
      <c r="KKR39" s="349"/>
      <c r="KKS39" s="349"/>
      <c r="KKT39" s="349"/>
      <c r="KKU39" s="349"/>
      <c r="KKV39" s="349"/>
      <c r="KKW39" s="349"/>
      <c r="KKX39" s="349"/>
      <c r="KKY39" s="349"/>
      <c r="KKZ39" s="349"/>
      <c r="KLA39" s="349"/>
      <c r="KLB39" s="349"/>
      <c r="KLC39" s="349"/>
      <c r="KLD39" s="349"/>
      <c r="KLE39" s="349"/>
      <c r="KLF39" s="349"/>
      <c r="KLG39" s="349"/>
      <c r="KLH39" s="349"/>
      <c r="KLI39" s="349"/>
      <c r="KLJ39" s="349"/>
      <c r="KLK39" s="349"/>
      <c r="KLL39" s="349"/>
      <c r="KLM39" s="349"/>
      <c r="KLN39" s="349"/>
      <c r="KLO39" s="349"/>
      <c r="KLP39" s="349"/>
      <c r="KLQ39" s="349"/>
      <c r="KLR39" s="349"/>
      <c r="KLS39" s="349"/>
      <c r="KLT39" s="349"/>
      <c r="KLU39" s="349"/>
      <c r="KLV39" s="349"/>
      <c r="KLW39" s="349"/>
      <c r="KLX39" s="349"/>
      <c r="KLY39" s="349"/>
      <c r="KLZ39" s="349"/>
      <c r="KMA39" s="349"/>
      <c r="KMB39" s="349"/>
      <c r="KMC39" s="349"/>
      <c r="KMD39" s="349"/>
      <c r="KME39" s="349"/>
      <c r="KMF39" s="349"/>
      <c r="KMG39" s="349"/>
      <c r="KMH39" s="349"/>
      <c r="KMI39" s="349"/>
      <c r="KMJ39" s="349"/>
      <c r="KMK39" s="349"/>
      <c r="KML39" s="349"/>
      <c r="KMM39" s="349"/>
      <c r="KMN39" s="349"/>
      <c r="KMO39" s="349"/>
      <c r="KMP39" s="349"/>
      <c r="KMQ39" s="349"/>
      <c r="KMR39" s="349"/>
      <c r="KMS39" s="349"/>
      <c r="KMT39" s="349"/>
      <c r="KMU39" s="349"/>
      <c r="KMV39" s="349"/>
      <c r="KMW39" s="349"/>
      <c r="KMX39" s="349"/>
      <c r="KMY39" s="349"/>
      <c r="KMZ39" s="349"/>
      <c r="KNA39" s="349"/>
      <c r="KNB39" s="349"/>
      <c r="KNC39" s="349"/>
      <c r="KND39" s="349"/>
      <c r="KNE39" s="349"/>
      <c r="KNF39" s="349"/>
      <c r="KNG39" s="349"/>
      <c r="KNH39" s="349"/>
      <c r="KNI39" s="349"/>
      <c r="KNJ39" s="349"/>
      <c r="KNK39" s="349"/>
      <c r="KNL39" s="349"/>
      <c r="KNM39" s="349"/>
      <c r="KNN39" s="349"/>
      <c r="KNO39" s="349"/>
      <c r="KNP39" s="349"/>
      <c r="KNQ39" s="349"/>
      <c r="KNR39" s="349"/>
      <c r="KNS39" s="349"/>
      <c r="KNT39" s="349"/>
      <c r="KNU39" s="349"/>
      <c r="KNV39" s="349"/>
      <c r="KNW39" s="349"/>
      <c r="KNX39" s="349"/>
      <c r="KNY39" s="349"/>
      <c r="KNZ39" s="349"/>
      <c r="KOA39" s="349"/>
      <c r="KOB39" s="349"/>
      <c r="KOC39" s="349"/>
      <c r="KOD39" s="349"/>
      <c r="KOE39" s="349"/>
      <c r="KOF39" s="349"/>
      <c r="KOG39" s="349"/>
      <c r="KOH39" s="349"/>
      <c r="KOI39" s="349"/>
      <c r="KOJ39" s="349"/>
      <c r="KOK39" s="349"/>
      <c r="KOL39" s="349"/>
      <c r="KOM39" s="349"/>
      <c r="KON39" s="349"/>
      <c r="KOO39" s="349"/>
      <c r="KOP39" s="349"/>
      <c r="KOQ39" s="349"/>
      <c r="KOR39" s="349"/>
      <c r="KOS39" s="349"/>
      <c r="KOT39" s="349"/>
      <c r="KOU39" s="349"/>
      <c r="KOV39" s="349"/>
      <c r="KOW39" s="349"/>
      <c r="KOX39" s="349"/>
      <c r="KOY39" s="349"/>
      <c r="KOZ39" s="349"/>
      <c r="KPA39" s="349"/>
      <c r="KPB39" s="349"/>
      <c r="KPC39" s="349"/>
      <c r="KPD39" s="349"/>
      <c r="KPE39" s="349"/>
      <c r="KPF39" s="349"/>
      <c r="KPG39" s="349"/>
      <c r="KPH39" s="349"/>
      <c r="KPI39" s="349"/>
      <c r="KPJ39" s="349"/>
      <c r="KPK39" s="349"/>
      <c r="KPL39" s="349"/>
      <c r="KPM39" s="349"/>
      <c r="KPN39" s="349"/>
      <c r="KPO39" s="349"/>
      <c r="KPP39" s="349"/>
      <c r="KPQ39" s="349"/>
      <c r="KPR39" s="349"/>
      <c r="KPS39" s="349"/>
      <c r="KPT39" s="349"/>
      <c r="KPU39" s="349"/>
      <c r="KPV39" s="349"/>
      <c r="KPW39" s="349"/>
      <c r="KPX39" s="349"/>
      <c r="KPY39" s="349"/>
      <c r="KPZ39" s="349"/>
      <c r="KQA39" s="349"/>
      <c r="KQB39" s="349"/>
      <c r="KQC39" s="349"/>
      <c r="KQD39" s="349"/>
      <c r="KQE39" s="349"/>
      <c r="KQF39" s="349"/>
      <c r="KQG39" s="349"/>
      <c r="KQH39" s="349"/>
      <c r="KQI39" s="349"/>
      <c r="KQJ39" s="349"/>
      <c r="KQK39" s="349"/>
      <c r="KQL39" s="349"/>
      <c r="KQM39" s="349"/>
      <c r="KQN39" s="349"/>
      <c r="KQO39" s="349"/>
      <c r="KQP39" s="349"/>
      <c r="KQQ39" s="349"/>
      <c r="KQR39" s="349"/>
      <c r="KQS39" s="349"/>
      <c r="KQT39" s="349"/>
      <c r="KQU39" s="349"/>
      <c r="KQV39" s="349"/>
      <c r="KQW39" s="349"/>
      <c r="KQX39" s="349"/>
      <c r="KQY39" s="349"/>
      <c r="KQZ39" s="349"/>
      <c r="KRA39" s="349"/>
      <c r="KRB39" s="349"/>
      <c r="KRC39" s="349"/>
      <c r="KRD39" s="349"/>
      <c r="KRE39" s="349"/>
      <c r="KRF39" s="349"/>
      <c r="KRG39" s="349"/>
      <c r="KRH39" s="349"/>
      <c r="KRI39" s="349"/>
      <c r="KRJ39" s="349"/>
      <c r="KRK39" s="349"/>
      <c r="KRL39" s="349"/>
      <c r="KRM39" s="349"/>
      <c r="KRN39" s="349"/>
      <c r="KRO39" s="349"/>
      <c r="KRP39" s="349"/>
      <c r="KRQ39" s="349"/>
      <c r="KRR39" s="349"/>
      <c r="KRS39" s="349"/>
      <c r="KRT39" s="349"/>
      <c r="KRU39" s="349"/>
      <c r="KRV39" s="349"/>
      <c r="KRW39" s="349"/>
      <c r="KRX39" s="349"/>
      <c r="KRY39" s="349"/>
      <c r="KRZ39" s="349"/>
      <c r="KSA39" s="349"/>
      <c r="KSB39" s="349"/>
      <c r="KSC39" s="349"/>
      <c r="KSD39" s="349"/>
      <c r="KSE39" s="349"/>
      <c r="KSF39" s="349"/>
      <c r="KSG39" s="349"/>
      <c r="KSH39" s="349"/>
      <c r="KSI39" s="349"/>
      <c r="KSJ39" s="349"/>
      <c r="KSK39" s="349"/>
      <c r="KSL39" s="349"/>
      <c r="KSM39" s="349"/>
      <c r="KSN39" s="349"/>
      <c r="KSO39" s="349"/>
      <c r="KSP39" s="349"/>
      <c r="KSQ39" s="349"/>
      <c r="KSR39" s="349"/>
      <c r="KSS39" s="349"/>
      <c r="KST39" s="349"/>
      <c r="KSU39" s="349"/>
      <c r="KSV39" s="349"/>
      <c r="KSW39" s="349"/>
      <c r="KSX39" s="349"/>
      <c r="KSY39" s="349"/>
      <c r="KSZ39" s="349"/>
      <c r="KTA39" s="349"/>
      <c r="KTB39" s="349"/>
      <c r="KTC39" s="349"/>
      <c r="KTD39" s="349"/>
      <c r="KTE39" s="349"/>
      <c r="KTF39" s="349"/>
      <c r="KTG39" s="349"/>
      <c r="KTH39" s="349"/>
      <c r="KTI39" s="349"/>
      <c r="KTJ39" s="349"/>
      <c r="KTK39" s="349"/>
      <c r="KTL39" s="349"/>
      <c r="KTM39" s="349"/>
      <c r="KTN39" s="349"/>
      <c r="KTO39" s="349"/>
      <c r="KTP39" s="349"/>
      <c r="KTQ39" s="349"/>
      <c r="KTR39" s="349"/>
      <c r="KTS39" s="349"/>
      <c r="KTT39" s="349"/>
      <c r="KTU39" s="349"/>
      <c r="KTV39" s="349"/>
      <c r="KTW39" s="349"/>
      <c r="KTX39" s="349"/>
      <c r="KTY39" s="349"/>
      <c r="KTZ39" s="349"/>
      <c r="KUA39" s="349"/>
      <c r="KUB39" s="349"/>
      <c r="KUC39" s="349"/>
      <c r="KUD39" s="349"/>
      <c r="KUE39" s="349"/>
      <c r="KUF39" s="349"/>
      <c r="KUG39" s="349"/>
      <c r="KUH39" s="349"/>
      <c r="KUI39" s="349"/>
      <c r="KUJ39" s="349"/>
      <c r="KUK39" s="349"/>
      <c r="KUL39" s="349"/>
      <c r="KUM39" s="349"/>
      <c r="KUN39" s="349"/>
      <c r="KUO39" s="349"/>
      <c r="KUP39" s="349"/>
      <c r="KUQ39" s="349"/>
      <c r="KUR39" s="349"/>
      <c r="KUS39" s="349"/>
      <c r="KUT39" s="349"/>
      <c r="KUU39" s="349"/>
      <c r="KUV39" s="349"/>
      <c r="KUW39" s="349"/>
      <c r="KUX39" s="349"/>
      <c r="KUY39" s="349"/>
      <c r="KUZ39" s="349"/>
      <c r="KVA39" s="349"/>
      <c r="KVB39" s="349"/>
      <c r="KVC39" s="349"/>
      <c r="KVD39" s="349"/>
      <c r="KVE39" s="349"/>
      <c r="KVF39" s="349"/>
      <c r="KVG39" s="349"/>
      <c r="KVH39" s="349"/>
      <c r="KVI39" s="349"/>
      <c r="KVJ39" s="349"/>
      <c r="KVK39" s="349"/>
      <c r="KVL39" s="349"/>
      <c r="KVM39" s="349"/>
      <c r="KVN39" s="349"/>
      <c r="KVO39" s="349"/>
      <c r="KVP39" s="349"/>
      <c r="KVQ39" s="349"/>
      <c r="KVR39" s="349"/>
      <c r="KVS39" s="349"/>
      <c r="KVT39" s="349"/>
      <c r="KVU39" s="349"/>
      <c r="KVV39" s="349"/>
      <c r="KVW39" s="349"/>
      <c r="KVX39" s="349"/>
      <c r="KVY39" s="349"/>
      <c r="KVZ39" s="349"/>
      <c r="KWA39" s="349"/>
      <c r="KWB39" s="349"/>
      <c r="KWC39" s="349"/>
      <c r="KWD39" s="349"/>
      <c r="KWE39" s="349"/>
      <c r="KWF39" s="349"/>
      <c r="KWG39" s="349"/>
      <c r="KWH39" s="349"/>
      <c r="KWI39" s="349"/>
      <c r="KWJ39" s="349"/>
      <c r="KWK39" s="349"/>
      <c r="KWL39" s="349"/>
      <c r="KWM39" s="349"/>
      <c r="KWN39" s="349"/>
      <c r="KWO39" s="349"/>
      <c r="KWP39" s="349"/>
      <c r="KWQ39" s="349"/>
      <c r="KWR39" s="349"/>
      <c r="KWS39" s="349"/>
      <c r="KWT39" s="349"/>
      <c r="KWU39" s="349"/>
      <c r="KWV39" s="349"/>
      <c r="KWW39" s="349"/>
      <c r="KWX39" s="349"/>
      <c r="KWY39" s="349"/>
      <c r="KWZ39" s="349"/>
      <c r="KXA39" s="349"/>
      <c r="KXB39" s="349"/>
      <c r="KXC39" s="349"/>
      <c r="KXD39" s="349"/>
      <c r="KXE39" s="349"/>
      <c r="KXF39" s="349"/>
      <c r="KXG39" s="349"/>
      <c r="KXH39" s="349"/>
      <c r="KXI39" s="349"/>
      <c r="KXJ39" s="349"/>
      <c r="KXK39" s="349"/>
      <c r="KXL39" s="349"/>
      <c r="KXM39" s="349"/>
      <c r="KXN39" s="349"/>
      <c r="KXO39" s="349"/>
      <c r="KXP39" s="349"/>
      <c r="KXQ39" s="349"/>
      <c r="KXR39" s="349"/>
      <c r="KXS39" s="349"/>
      <c r="KXT39" s="349"/>
      <c r="KXU39" s="349"/>
      <c r="KXV39" s="349"/>
      <c r="KXW39" s="349"/>
      <c r="KXX39" s="349"/>
      <c r="KXY39" s="349"/>
      <c r="KXZ39" s="349"/>
      <c r="KYA39" s="349"/>
      <c r="KYB39" s="349"/>
      <c r="KYC39" s="349"/>
      <c r="KYD39" s="349"/>
      <c r="KYE39" s="349"/>
      <c r="KYF39" s="349"/>
      <c r="KYG39" s="349"/>
      <c r="KYH39" s="349"/>
      <c r="KYI39" s="349"/>
      <c r="KYJ39" s="349"/>
      <c r="KYK39" s="349"/>
      <c r="KYL39" s="349"/>
      <c r="KYM39" s="349"/>
      <c r="KYN39" s="349"/>
      <c r="KYO39" s="349"/>
      <c r="KYP39" s="349"/>
      <c r="KYQ39" s="349"/>
      <c r="KYR39" s="349"/>
      <c r="KYS39" s="349"/>
      <c r="KYT39" s="349"/>
      <c r="KYU39" s="349"/>
      <c r="KYV39" s="349"/>
      <c r="KYW39" s="349"/>
      <c r="KYX39" s="349"/>
      <c r="KYY39" s="349"/>
      <c r="KYZ39" s="349"/>
      <c r="KZA39" s="349"/>
      <c r="KZB39" s="349"/>
      <c r="KZC39" s="349"/>
      <c r="KZD39" s="349"/>
      <c r="KZE39" s="349"/>
      <c r="KZF39" s="349"/>
      <c r="KZG39" s="349"/>
      <c r="KZH39" s="349"/>
      <c r="KZI39" s="349"/>
      <c r="KZJ39" s="349"/>
      <c r="KZK39" s="349"/>
      <c r="KZL39" s="349"/>
      <c r="KZM39" s="349"/>
      <c r="KZN39" s="349"/>
      <c r="KZO39" s="349"/>
      <c r="KZP39" s="349"/>
      <c r="KZQ39" s="349"/>
      <c r="KZR39" s="349"/>
      <c r="KZS39" s="349"/>
      <c r="KZT39" s="349"/>
      <c r="KZU39" s="349"/>
      <c r="KZV39" s="349"/>
      <c r="KZW39" s="349"/>
      <c r="KZX39" s="349"/>
      <c r="KZY39" s="349"/>
      <c r="KZZ39" s="349"/>
      <c r="LAA39" s="349"/>
      <c r="LAB39" s="349"/>
      <c r="LAC39" s="349"/>
      <c r="LAD39" s="349"/>
      <c r="LAE39" s="349"/>
      <c r="LAF39" s="349"/>
      <c r="LAG39" s="349"/>
      <c r="LAH39" s="349"/>
      <c r="LAI39" s="349"/>
      <c r="LAJ39" s="349"/>
      <c r="LAK39" s="349"/>
      <c r="LAL39" s="349"/>
      <c r="LAM39" s="349"/>
      <c r="LAN39" s="349"/>
      <c r="LAO39" s="349"/>
      <c r="LAP39" s="349"/>
      <c r="LAQ39" s="349"/>
      <c r="LAR39" s="349"/>
      <c r="LAS39" s="349"/>
      <c r="LAT39" s="349"/>
      <c r="LAU39" s="349"/>
      <c r="LAV39" s="349"/>
      <c r="LAW39" s="349"/>
      <c r="LAX39" s="349"/>
      <c r="LAY39" s="349"/>
      <c r="LAZ39" s="349"/>
      <c r="LBA39" s="349"/>
      <c r="LBB39" s="349"/>
      <c r="LBC39" s="349"/>
      <c r="LBD39" s="349"/>
      <c r="LBE39" s="349"/>
      <c r="LBF39" s="349"/>
      <c r="LBG39" s="349"/>
      <c r="LBH39" s="349"/>
      <c r="LBI39" s="349"/>
      <c r="LBJ39" s="349"/>
      <c r="LBK39" s="349"/>
      <c r="LBL39" s="349"/>
      <c r="LBM39" s="349"/>
      <c r="LBN39" s="349"/>
      <c r="LBO39" s="349"/>
      <c r="LBP39" s="349"/>
      <c r="LBQ39" s="349"/>
      <c r="LBR39" s="349"/>
      <c r="LBS39" s="349"/>
      <c r="LBT39" s="349"/>
      <c r="LBU39" s="349"/>
      <c r="LBV39" s="349"/>
      <c r="LBW39" s="349"/>
      <c r="LBX39" s="349"/>
      <c r="LBY39" s="349"/>
      <c r="LBZ39" s="349"/>
      <c r="LCA39" s="349"/>
      <c r="LCB39" s="349"/>
      <c r="LCC39" s="349"/>
      <c r="LCD39" s="349"/>
      <c r="LCE39" s="349"/>
      <c r="LCF39" s="349"/>
      <c r="LCG39" s="349"/>
      <c r="LCH39" s="349"/>
      <c r="LCI39" s="349"/>
      <c r="LCJ39" s="349"/>
      <c r="LCK39" s="349"/>
      <c r="LCL39" s="349"/>
      <c r="LCM39" s="349"/>
      <c r="LCN39" s="349"/>
      <c r="LCO39" s="349"/>
      <c r="LCP39" s="349"/>
      <c r="LCQ39" s="349"/>
      <c r="LCR39" s="349"/>
      <c r="LCS39" s="349"/>
      <c r="LCT39" s="349"/>
      <c r="LCU39" s="349"/>
      <c r="LCV39" s="349"/>
      <c r="LCW39" s="349"/>
      <c r="LCX39" s="349"/>
      <c r="LCY39" s="349"/>
      <c r="LCZ39" s="349"/>
      <c r="LDA39" s="349"/>
      <c r="LDB39" s="349"/>
      <c r="LDC39" s="349"/>
      <c r="LDD39" s="349"/>
      <c r="LDE39" s="349"/>
      <c r="LDF39" s="349"/>
      <c r="LDG39" s="349"/>
      <c r="LDH39" s="349"/>
      <c r="LDI39" s="349"/>
      <c r="LDJ39" s="349"/>
      <c r="LDK39" s="349"/>
      <c r="LDL39" s="349"/>
      <c r="LDM39" s="349"/>
      <c r="LDN39" s="349"/>
      <c r="LDO39" s="349"/>
      <c r="LDP39" s="349"/>
      <c r="LDQ39" s="349"/>
      <c r="LDR39" s="349"/>
      <c r="LDS39" s="349"/>
      <c r="LDT39" s="349"/>
      <c r="LDU39" s="349"/>
      <c r="LDV39" s="349"/>
      <c r="LDW39" s="349"/>
      <c r="LDX39" s="349"/>
      <c r="LDY39" s="349"/>
      <c r="LDZ39" s="349"/>
      <c r="LEA39" s="349"/>
      <c r="LEB39" s="349"/>
      <c r="LEC39" s="349"/>
      <c r="LED39" s="349"/>
      <c r="LEE39" s="349"/>
      <c r="LEF39" s="349"/>
      <c r="LEG39" s="349"/>
      <c r="LEH39" s="349"/>
      <c r="LEI39" s="349"/>
      <c r="LEJ39" s="349"/>
      <c r="LEK39" s="349"/>
      <c r="LEL39" s="349"/>
      <c r="LEM39" s="349"/>
      <c r="LEN39" s="349"/>
      <c r="LEO39" s="349"/>
      <c r="LEP39" s="349"/>
      <c r="LEQ39" s="349"/>
      <c r="LER39" s="349"/>
      <c r="LES39" s="349"/>
      <c r="LET39" s="349"/>
      <c r="LEU39" s="349"/>
      <c r="LEV39" s="349"/>
      <c r="LEW39" s="349"/>
      <c r="LEX39" s="349"/>
      <c r="LEY39" s="349"/>
      <c r="LEZ39" s="349"/>
      <c r="LFA39" s="349"/>
      <c r="LFB39" s="349"/>
      <c r="LFC39" s="349"/>
      <c r="LFD39" s="349"/>
      <c r="LFE39" s="349"/>
      <c r="LFF39" s="349"/>
      <c r="LFG39" s="349"/>
      <c r="LFH39" s="349"/>
      <c r="LFI39" s="349"/>
      <c r="LFJ39" s="349"/>
      <c r="LFK39" s="349"/>
      <c r="LFL39" s="349"/>
      <c r="LFM39" s="349"/>
      <c r="LFN39" s="349"/>
      <c r="LFO39" s="349"/>
      <c r="LFP39" s="349"/>
      <c r="LFQ39" s="349"/>
      <c r="LFR39" s="349"/>
      <c r="LFS39" s="349"/>
      <c r="LFT39" s="349"/>
      <c r="LFU39" s="349"/>
      <c r="LFV39" s="349"/>
      <c r="LFW39" s="349"/>
      <c r="LFX39" s="349"/>
      <c r="LFY39" s="349"/>
      <c r="LFZ39" s="349"/>
      <c r="LGA39" s="349"/>
      <c r="LGB39" s="349"/>
      <c r="LGC39" s="349"/>
      <c r="LGD39" s="349"/>
      <c r="LGE39" s="349"/>
      <c r="LGF39" s="349"/>
      <c r="LGG39" s="349"/>
      <c r="LGH39" s="349"/>
      <c r="LGI39" s="349"/>
      <c r="LGJ39" s="349"/>
      <c r="LGK39" s="349"/>
      <c r="LGL39" s="349"/>
      <c r="LGM39" s="349"/>
      <c r="LGN39" s="349"/>
      <c r="LGO39" s="349"/>
      <c r="LGP39" s="349"/>
      <c r="LGQ39" s="349"/>
      <c r="LGR39" s="349"/>
      <c r="LGS39" s="349"/>
      <c r="LGT39" s="349"/>
      <c r="LGU39" s="349"/>
      <c r="LGV39" s="349"/>
      <c r="LGW39" s="349"/>
      <c r="LGX39" s="349"/>
      <c r="LGY39" s="349"/>
      <c r="LGZ39" s="349"/>
      <c r="LHA39" s="349"/>
      <c r="LHB39" s="349"/>
      <c r="LHC39" s="349"/>
      <c r="LHD39" s="349"/>
      <c r="LHE39" s="349"/>
      <c r="LHF39" s="349"/>
      <c r="LHG39" s="349"/>
      <c r="LHH39" s="349"/>
      <c r="LHI39" s="349"/>
      <c r="LHJ39" s="349"/>
      <c r="LHK39" s="349"/>
      <c r="LHL39" s="349"/>
      <c r="LHM39" s="349"/>
      <c r="LHN39" s="349"/>
      <c r="LHO39" s="349"/>
      <c r="LHP39" s="349"/>
      <c r="LHQ39" s="349"/>
      <c r="LHR39" s="349"/>
      <c r="LHS39" s="349"/>
      <c r="LHT39" s="349"/>
      <c r="LHU39" s="349"/>
      <c r="LHV39" s="349"/>
      <c r="LHW39" s="349"/>
      <c r="LHX39" s="349"/>
      <c r="LHY39" s="349"/>
      <c r="LHZ39" s="349"/>
      <c r="LIA39" s="349"/>
      <c r="LIB39" s="349"/>
      <c r="LIC39" s="349"/>
      <c r="LID39" s="349"/>
      <c r="LIE39" s="349"/>
      <c r="LIF39" s="349"/>
      <c r="LIG39" s="349"/>
      <c r="LIH39" s="349"/>
      <c r="LII39" s="349"/>
      <c r="LIJ39" s="349"/>
      <c r="LIK39" s="349"/>
      <c r="LIL39" s="349"/>
      <c r="LIM39" s="349"/>
      <c r="LIN39" s="349"/>
      <c r="LIO39" s="349"/>
      <c r="LIP39" s="349"/>
      <c r="LIQ39" s="349"/>
      <c r="LIR39" s="349"/>
      <c r="LIS39" s="349"/>
      <c r="LIT39" s="349"/>
      <c r="LIU39" s="349"/>
      <c r="LIV39" s="349"/>
      <c r="LIW39" s="349"/>
      <c r="LIX39" s="349"/>
      <c r="LIY39" s="349"/>
      <c r="LIZ39" s="349"/>
      <c r="LJA39" s="349"/>
      <c r="LJB39" s="349"/>
      <c r="LJC39" s="349"/>
      <c r="LJD39" s="349"/>
      <c r="LJE39" s="349"/>
      <c r="LJF39" s="349"/>
      <c r="LJG39" s="349"/>
      <c r="LJH39" s="349"/>
      <c r="LJI39" s="349"/>
      <c r="LJJ39" s="349"/>
      <c r="LJK39" s="349"/>
      <c r="LJL39" s="349"/>
      <c r="LJM39" s="349"/>
      <c r="LJN39" s="349"/>
      <c r="LJO39" s="349"/>
      <c r="LJP39" s="349"/>
      <c r="LJQ39" s="349"/>
      <c r="LJR39" s="349"/>
      <c r="LJS39" s="349"/>
      <c r="LJT39" s="349"/>
      <c r="LJU39" s="349"/>
      <c r="LJV39" s="349"/>
      <c r="LJW39" s="349"/>
      <c r="LJX39" s="349"/>
      <c r="LJY39" s="349"/>
      <c r="LJZ39" s="349"/>
      <c r="LKA39" s="349"/>
      <c r="LKB39" s="349"/>
      <c r="LKC39" s="349"/>
      <c r="LKD39" s="349"/>
      <c r="LKE39" s="349"/>
      <c r="LKF39" s="349"/>
      <c r="LKG39" s="349"/>
      <c r="LKH39" s="349"/>
      <c r="LKI39" s="349"/>
      <c r="LKJ39" s="349"/>
      <c r="LKK39" s="349"/>
      <c r="LKL39" s="349"/>
      <c r="LKM39" s="349"/>
      <c r="LKN39" s="349"/>
      <c r="LKO39" s="349"/>
      <c r="LKP39" s="349"/>
      <c r="LKQ39" s="349"/>
      <c r="LKR39" s="349"/>
      <c r="LKS39" s="349"/>
      <c r="LKT39" s="349"/>
      <c r="LKU39" s="349"/>
      <c r="LKV39" s="349"/>
      <c r="LKW39" s="349"/>
      <c r="LKX39" s="349"/>
      <c r="LKY39" s="349"/>
      <c r="LKZ39" s="349"/>
      <c r="LLA39" s="349"/>
      <c r="LLB39" s="349"/>
      <c r="LLC39" s="349"/>
      <c r="LLD39" s="349"/>
      <c r="LLE39" s="349"/>
      <c r="LLF39" s="349"/>
      <c r="LLG39" s="349"/>
      <c r="LLH39" s="349"/>
      <c r="LLI39" s="349"/>
      <c r="LLJ39" s="349"/>
      <c r="LLK39" s="349"/>
      <c r="LLL39" s="349"/>
      <c r="LLM39" s="349"/>
      <c r="LLN39" s="349"/>
      <c r="LLO39" s="349"/>
      <c r="LLP39" s="349"/>
      <c r="LLQ39" s="349"/>
      <c r="LLR39" s="349"/>
      <c r="LLS39" s="349"/>
      <c r="LLT39" s="349"/>
      <c r="LLU39" s="349"/>
      <c r="LLV39" s="349"/>
      <c r="LLW39" s="349"/>
      <c r="LLX39" s="349"/>
      <c r="LLY39" s="349"/>
      <c r="LLZ39" s="349"/>
      <c r="LMA39" s="349"/>
      <c r="LMB39" s="349"/>
      <c r="LMC39" s="349"/>
      <c r="LMD39" s="349"/>
      <c r="LME39" s="349"/>
      <c r="LMF39" s="349"/>
      <c r="LMG39" s="349"/>
      <c r="LMH39" s="349"/>
      <c r="LMI39" s="349"/>
      <c r="LMJ39" s="349"/>
      <c r="LMK39" s="349"/>
      <c r="LML39" s="349"/>
      <c r="LMM39" s="349"/>
      <c r="LMN39" s="349"/>
      <c r="LMO39" s="349"/>
      <c r="LMP39" s="349"/>
      <c r="LMQ39" s="349"/>
      <c r="LMR39" s="349"/>
      <c r="LMS39" s="349"/>
      <c r="LMT39" s="349"/>
      <c r="LMU39" s="349"/>
      <c r="LMV39" s="349"/>
      <c r="LMW39" s="349"/>
      <c r="LMX39" s="349"/>
      <c r="LMY39" s="349"/>
      <c r="LMZ39" s="349"/>
      <c r="LNA39" s="349"/>
      <c r="LNB39" s="349"/>
      <c r="LNC39" s="349"/>
      <c r="LND39" s="349"/>
      <c r="LNE39" s="349"/>
      <c r="LNF39" s="349"/>
      <c r="LNG39" s="349"/>
      <c r="LNH39" s="349"/>
      <c r="LNI39" s="349"/>
      <c r="LNJ39" s="349"/>
      <c r="LNK39" s="349"/>
      <c r="LNL39" s="349"/>
      <c r="LNM39" s="349"/>
      <c r="LNN39" s="349"/>
      <c r="LNO39" s="349"/>
      <c r="LNP39" s="349"/>
      <c r="LNQ39" s="349"/>
      <c r="LNR39" s="349"/>
      <c r="LNS39" s="349"/>
      <c r="LNT39" s="349"/>
      <c r="LNU39" s="349"/>
      <c r="LNV39" s="349"/>
      <c r="LNW39" s="349"/>
      <c r="LNX39" s="349"/>
      <c r="LNY39" s="349"/>
      <c r="LNZ39" s="349"/>
      <c r="LOA39" s="349"/>
      <c r="LOB39" s="349"/>
      <c r="LOC39" s="349"/>
      <c r="LOD39" s="349"/>
      <c r="LOE39" s="349"/>
      <c r="LOF39" s="349"/>
      <c r="LOG39" s="349"/>
      <c r="LOH39" s="349"/>
      <c r="LOI39" s="349"/>
      <c r="LOJ39" s="349"/>
      <c r="LOK39" s="349"/>
      <c r="LOL39" s="349"/>
      <c r="LOM39" s="349"/>
      <c r="LON39" s="349"/>
      <c r="LOO39" s="349"/>
      <c r="LOP39" s="349"/>
      <c r="LOQ39" s="349"/>
      <c r="LOR39" s="349"/>
      <c r="LOS39" s="349"/>
      <c r="LOT39" s="349"/>
      <c r="LOU39" s="349"/>
      <c r="LOV39" s="349"/>
      <c r="LOW39" s="349"/>
      <c r="LOX39" s="349"/>
      <c r="LOY39" s="349"/>
      <c r="LOZ39" s="349"/>
      <c r="LPA39" s="349"/>
      <c r="LPB39" s="349"/>
      <c r="LPC39" s="349"/>
      <c r="LPD39" s="349"/>
      <c r="LPE39" s="349"/>
      <c r="LPF39" s="349"/>
      <c r="LPG39" s="349"/>
      <c r="LPH39" s="349"/>
      <c r="LPI39" s="349"/>
      <c r="LPJ39" s="349"/>
      <c r="LPK39" s="349"/>
      <c r="LPL39" s="349"/>
      <c r="LPM39" s="349"/>
      <c r="LPN39" s="349"/>
      <c r="LPO39" s="349"/>
      <c r="LPP39" s="349"/>
      <c r="LPQ39" s="349"/>
      <c r="LPR39" s="349"/>
      <c r="LPS39" s="349"/>
      <c r="LPT39" s="349"/>
      <c r="LPU39" s="349"/>
      <c r="LPV39" s="349"/>
      <c r="LPW39" s="349"/>
      <c r="LPX39" s="349"/>
      <c r="LPY39" s="349"/>
      <c r="LPZ39" s="349"/>
      <c r="LQA39" s="349"/>
      <c r="LQB39" s="349"/>
      <c r="LQC39" s="349"/>
      <c r="LQD39" s="349"/>
      <c r="LQE39" s="349"/>
      <c r="LQF39" s="349"/>
      <c r="LQG39" s="349"/>
      <c r="LQH39" s="349"/>
      <c r="LQI39" s="349"/>
      <c r="LQJ39" s="349"/>
      <c r="LQK39" s="349"/>
      <c r="LQL39" s="349"/>
      <c r="LQM39" s="349"/>
      <c r="LQN39" s="349"/>
      <c r="LQO39" s="349"/>
      <c r="LQP39" s="349"/>
      <c r="LQQ39" s="349"/>
      <c r="LQR39" s="349"/>
      <c r="LQS39" s="349"/>
      <c r="LQT39" s="349"/>
      <c r="LQU39" s="349"/>
      <c r="LQV39" s="349"/>
      <c r="LQW39" s="349"/>
      <c r="LQX39" s="349"/>
      <c r="LQY39" s="349"/>
      <c r="LQZ39" s="349"/>
      <c r="LRA39" s="349"/>
      <c r="LRB39" s="349"/>
      <c r="LRC39" s="349"/>
      <c r="LRD39" s="349"/>
      <c r="LRE39" s="349"/>
      <c r="LRF39" s="349"/>
      <c r="LRG39" s="349"/>
      <c r="LRH39" s="349"/>
      <c r="LRI39" s="349"/>
      <c r="LRJ39" s="349"/>
      <c r="LRK39" s="349"/>
      <c r="LRL39" s="349"/>
      <c r="LRM39" s="349"/>
      <c r="LRN39" s="349"/>
      <c r="LRO39" s="349"/>
      <c r="LRP39" s="349"/>
      <c r="LRQ39" s="349"/>
      <c r="LRR39" s="349"/>
      <c r="LRS39" s="349"/>
      <c r="LRT39" s="349"/>
      <c r="LRU39" s="349"/>
      <c r="LRV39" s="349"/>
      <c r="LRW39" s="349"/>
      <c r="LRX39" s="349"/>
      <c r="LRY39" s="349"/>
      <c r="LRZ39" s="349"/>
      <c r="LSA39" s="349"/>
      <c r="LSB39" s="349"/>
      <c r="LSC39" s="349"/>
      <c r="LSD39" s="349"/>
      <c r="LSE39" s="349"/>
      <c r="LSF39" s="349"/>
      <c r="LSG39" s="349"/>
      <c r="LSH39" s="349"/>
      <c r="LSI39" s="349"/>
      <c r="LSJ39" s="349"/>
      <c r="LSK39" s="349"/>
      <c r="LSL39" s="349"/>
      <c r="LSM39" s="349"/>
      <c r="LSN39" s="349"/>
      <c r="LSO39" s="349"/>
      <c r="LSP39" s="349"/>
      <c r="LSQ39" s="349"/>
      <c r="LSR39" s="349"/>
      <c r="LSS39" s="349"/>
      <c r="LST39" s="349"/>
      <c r="LSU39" s="349"/>
      <c r="LSV39" s="349"/>
      <c r="LSW39" s="349"/>
      <c r="LSX39" s="349"/>
      <c r="LSY39" s="349"/>
      <c r="LSZ39" s="349"/>
      <c r="LTA39" s="349"/>
      <c r="LTB39" s="349"/>
      <c r="LTC39" s="349"/>
      <c r="LTD39" s="349"/>
      <c r="LTE39" s="349"/>
      <c r="LTF39" s="349"/>
      <c r="LTG39" s="349"/>
      <c r="LTH39" s="349"/>
      <c r="LTI39" s="349"/>
      <c r="LTJ39" s="349"/>
      <c r="LTK39" s="349"/>
      <c r="LTL39" s="349"/>
      <c r="LTM39" s="349"/>
      <c r="LTN39" s="349"/>
      <c r="LTO39" s="349"/>
      <c r="LTP39" s="349"/>
      <c r="LTQ39" s="349"/>
      <c r="LTR39" s="349"/>
      <c r="LTS39" s="349"/>
      <c r="LTT39" s="349"/>
      <c r="LTU39" s="349"/>
      <c r="LTV39" s="349"/>
      <c r="LTW39" s="349"/>
      <c r="LTX39" s="349"/>
      <c r="LTY39" s="349"/>
      <c r="LTZ39" s="349"/>
      <c r="LUA39" s="349"/>
      <c r="LUB39" s="349"/>
      <c r="LUC39" s="349"/>
      <c r="LUD39" s="349"/>
      <c r="LUE39" s="349"/>
      <c r="LUF39" s="349"/>
      <c r="LUG39" s="349"/>
      <c r="LUH39" s="349"/>
      <c r="LUI39" s="349"/>
      <c r="LUJ39" s="349"/>
      <c r="LUK39" s="349"/>
      <c r="LUL39" s="349"/>
      <c r="LUM39" s="349"/>
      <c r="LUN39" s="349"/>
      <c r="LUO39" s="349"/>
      <c r="LUP39" s="349"/>
      <c r="LUQ39" s="349"/>
      <c r="LUR39" s="349"/>
      <c r="LUS39" s="349"/>
      <c r="LUT39" s="349"/>
      <c r="LUU39" s="349"/>
      <c r="LUV39" s="349"/>
      <c r="LUW39" s="349"/>
      <c r="LUX39" s="349"/>
      <c r="LUY39" s="349"/>
      <c r="LUZ39" s="349"/>
      <c r="LVA39" s="349"/>
      <c r="LVB39" s="349"/>
      <c r="LVC39" s="349"/>
      <c r="LVD39" s="349"/>
      <c r="LVE39" s="349"/>
      <c r="LVF39" s="349"/>
      <c r="LVG39" s="349"/>
      <c r="LVH39" s="349"/>
      <c r="LVI39" s="349"/>
      <c r="LVJ39" s="349"/>
      <c r="LVK39" s="349"/>
      <c r="LVL39" s="349"/>
      <c r="LVM39" s="349"/>
      <c r="LVN39" s="349"/>
      <c r="LVO39" s="349"/>
      <c r="LVP39" s="349"/>
      <c r="LVQ39" s="349"/>
      <c r="LVR39" s="349"/>
      <c r="LVS39" s="349"/>
      <c r="LVT39" s="349"/>
      <c r="LVU39" s="349"/>
      <c r="LVV39" s="349"/>
      <c r="LVW39" s="349"/>
      <c r="LVX39" s="349"/>
      <c r="LVY39" s="349"/>
      <c r="LVZ39" s="349"/>
      <c r="LWA39" s="349"/>
      <c r="LWB39" s="349"/>
      <c r="LWC39" s="349"/>
      <c r="LWD39" s="349"/>
      <c r="LWE39" s="349"/>
      <c r="LWF39" s="349"/>
      <c r="LWG39" s="349"/>
      <c r="LWH39" s="349"/>
      <c r="LWI39" s="349"/>
      <c r="LWJ39" s="349"/>
      <c r="LWK39" s="349"/>
      <c r="LWL39" s="349"/>
      <c r="LWM39" s="349"/>
      <c r="LWN39" s="349"/>
      <c r="LWO39" s="349"/>
      <c r="LWP39" s="349"/>
      <c r="LWQ39" s="349"/>
      <c r="LWR39" s="349"/>
      <c r="LWS39" s="349"/>
      <c r="LWT39" s="349"/>
      <c r="LWU39" s="349"/>
      <c r="LWV39" s="349"/>
      <c r="LWW39" s="349"/>
      <c r="LWX39" s="349"/>
      <c r="LWY39" s="349"/>
      <c r="LWZ39" s="349"/>
      <c r="LXA39" s="349"/>
      <c r="LXB39" s="349"/>
      <c r="LXC39" s="349"/>
      <c r="LXD39" s="349"/>
      <c r="LXE39" s="349"/>
      <c r="LXF39" s="349"/>
      <c r="LXG39" s="349"/>
      <c r="LXH39" s="349"/>
      <c r="LXI39" s="349"/>
      <c r="LXJ39" s="349"/>
      <c r="LXK39" s="349"/>
      <c r="LXL39" s="349"/>
      <c r="LXM39" s="349"/>
      <c r="LXN39" s="349"/>
      <c r="LXO39" s="349"/>
      <c r="LXP39" s="349"/>
      <c r="LXQ39" s="349"/>
      <c r="LXR39" s="349"/>
      <c r="LXS39" s="349"/>
      <c r="LXT39" s="349"/>
      <c r="LXU39" s="349"/>
      <c r="LXV39" s="349"/>
      <c r="LXW39" s="349"/>
      <c r="LXX39" s="349"/>
      <c r="LXY39" s="349"/>
      <c r="LXZ39" s="349"/>
      <c r="LYA39" s="349"/>
      <c r="LYB39" s="349"/>
      <c r="LYC39" s="349"/>
      <c r="LYD39" s="349"/>
      <c r="LYE39" s="349"/>
      <c r="LYF39" s="349"/>
      <c r="LYG39" s="349"/>
      <c r="LYH39" s="349"/>
      <c r="LYI39" s="349"/>
      <c r="LYJ39" s="349"/>
      <c r="LYK39" s="349"/>
      <c r="LYL39" s="349"/>
      <c r="LYM39" s="349"/>
      <c r="LYN39" s="349"/>
      <c r="LYO39" s="349"/>
      <c r="LYP39" s="349"/>
      <c r="LYQ39" s="349"/>
      <c r="LYR39" s="349"/>
      <c r="LYS39" s="349"/>
      <c r="LYT39" s="349"/>
      <c r="LYU39" s="349"/>
      <c r="LYV39" s="349"/>
      <c r="LYW39" s="349"/>
      <c r="LYX39" s="349"/>
      <c r="LYY39" s="349"/>
      <c r="LYZ39" s="349"/>
      <c r="LZA39" s="349"/>
      <c r="LZB39" s="349"/>
      <c r="LZC39" s="349"/>
      <c r="LZD39" s="349"/>
      <c r="LZE39" s="349"/>
      <c r="LZF39" s="349"/>
      <c r="LZG39" s="349"/>
      <c r="LZH39" s="349"/>
      <c r="LZI39" s="349"/>
      <c r="LZJ39" s="349"/>
      <c r="LZK39" s="349"/>
      <c r="LZL39" s="349"/>
      <c r="LZM39" s="349"/>
      <c r="LZN39" s="349"/>
      <c r="LZO39" s="349"/>
      <c r="LZP39" s="349"/>
      <c r="LZQ39" s="349"/>
      <c r="LZR39" s="349"/>
      <c r="LZS39" s="349"/>
      <c r="LZT39" s="349"/>
      <c r="LZU39" s="349"/>
      <c r="LZV39" s="349"/>
      <c r="LZW39" s="349"/>
      <c r="LZX39" s="349"/>
      <c r="LZY39" s="349"/>
      <c r="LZZ39" s="349"/>
      <c r="MAA39" s="349"/>
      <c r="MAB39" s="349"/>
      <c r="MAC39" s="349"/>
      <c r="MAD39" s="349"/>
      <c r="MAE39" s="349"/>
      <c r="MAF39" s="349"/>
      <c r="MAG39" s="349"/>
      <c r="MAH39" s="349"/>
      <c r="MAI39" s="349"/>
      <c r="MAJ39" s="349"/>
      <c r="MAK39" s="349"/>
      <c r="MAL39" s="349"/>
      <c r="MAM39" s="349"/>
      <c r="MAN39" s="349"/>
      <c r="MAO39" s="349"/>
      <c r="MAP39" s="349"/>
      <c r="MAQ39" s="349"/>
      <c r="MAR39" s="349"/>
      <c r="MAS39" s="349"/>
      <c r="MAT39" s="349"/>
      <c r="MAU39" s="349"/>
      <c r="MAV39" s="349"/>
      <c r="MAW39" s="349"/>
      <c r="MAX39" s="349"/>
      <c r="MAY39" s="349"/>
      <c r="MAZ39" s="349"/>
      <c r="MBA39" s="349"/>
      <c r="MBB39" s="349"/>
      <c r="MBC39" s="349"/>
      <c r="MBD39" s="349"/>
      <c r="MBE39" s="349"/>
      <c r="MBF39" s="349"/>
      <c r="MBG39" s="349"/>
      <c r="MBH39" s="349"/>
      <c r="MBI39" s="349"/>
      <c r="MBJ39" s="349"/>
      <c r="MBK39" s="349"/>
      <c r="MBL39" s="349"/>
      <c r="MBM39" s="349"/>
      <c r="MBN39" s="349"/>
      <c r="MBO39" s="349"/>
      <c r="MBP39" s="349"/>
      <c r="MBQ39" s="349"/>
      <c r="MBR39" s="349"/>
      <c r="MBS39" s="349"/>
      <c r="MBT39" s="349"/>
      <c r="MBU39" s="349"/>
      <c r="MBV39" s="349"/>
      <c r="MBW39" s="349"/>
      <c r="MBX39" s="349"/>
      <c r="MBY39" s="349"/>
      <c r="MBZ39" s="349"/>
      <c r="MCA39" s="349"/>
      <c r="MCB39" s="349"/>
      <c r="MCC39" s="349"/>
      <c r="MCD39" s="349"/>
      <c r="MCE39" s="349"/>
      <c r="MCF39" s="349"/>
      <c r="MCG39" s="349"/>
      <c r="MCH39" s="349"/>
      <c r="MCI39" s="349"/>
      <c r="MCJ39" s="349"/>
      <c r="MCK39" s="349"/>
      <c r="MCL39" s="349"/>
      <c r="MCM39" s="349"/>
      <c r="MCN39" s="349"/>
      <c r="MCO39" s="349"/>
      <c r="MCP39" s="349"/>
      <c r="MCQ39" s="349"/>
      <c r="MCR39" s="349"/>
      <c r="MCS39" s="349"/>
      <c r="MCT39" s="349"/>
      <c r="MCU39" s="349"/>
      <c r="MCV39" s="349"/>
      <c r="MCW39" s="349"/>
      <c r="MCX39" s="349"/>
      <c r="MCY39" s="349"/>
      <c r="MCZ39" s="349"/>
      <c r="MDA39" s="349"/>
      <c r="MDB39" s="349"/>
      <c r="MDC39" s="349"/>
      <c r="MDD39" s="349"/>
      <c r="MDE39" s="349"/>
      <c r="MDF39" s="349"/>
      <c r="MDG39" s="349"/>
      <c r="MDH39" s="349"/>
      <c r="MDI39" s="349"/>
      <c r="MDJ39" s="349"/>
      <c r="MDK39" s="349"/>
      <c r="MDL39" s="349"/>
      <c r="MDM39" s="349"/>
      <c r="MDN39" s="349"/>
      <c r="MDO39" s="349"/>
      <c r="MDP39" s="349"/>
      <c r="MDQ39" s="349"/>
      <c r="MDR39" s="349"/>
      <c r="MDS39" s="349"/>
      <c r="MDT39" s="349"/>
      <c r="MDU39" s="349"/>
      <c r="MDV39" s="349"/>
      <c r="MDW39" s="349"/>
      <c r="MDX39" s="349"/>
      <c r="MDY39" s="349"/>
      <c r="MDZ39" s="349"/>
      <c r="MEA39" s="349"/>
      <c r="MEB39" s="349"/>
      <c r="MEC39" s="349"/>
      <c r="MED39" s="349"/>
      <c r="MEE39" s="349"/>
      <c r="MEF39" s="349"/>
      <c r="MEG39" s="349"/>
      <c r="MEH39" s="349"/>
      <c r="MEI39" s="349"/>
      <c r="MEJ39" s="349"/>
      <c r="MEK39" s="349"/>
      <c r="MEL39" s="349"/>
      <c r="MEM39" s="349"/>
      <c r="MEN39" s="349"/>
      <c r="MEO39" s="349"/>
      <c r="MEP39" s="349"/>
      <c r="MEQ39" s="349"/>
      <c r="MER39" s="349"/>
      <c r="MES39" s="349"/>
      <c r="MET39" s="349"/>
      <c r="MEU39" s="349"/>
      <c r="MEV39" s="349"/>
      <c r="MEW39" s="349"/>
      <c r="MEX39" s="349"/>
      <c r="MEY39" s="349"/>
      <c r="MEZ39" s="349"/>
      <c r="MFA39" s="349"/>
      <c r="MFB39" s="349"/>
      <c r="MFC39" s="349"/>
      <c r="MFD39" s="349"/>
      <c r="MFE39" s="349"/>
      <c r="MFF39" s="349"/>
      <c r="MFG39" s="349"/>
      <c r="MFH39" s="349"/>
      <c r="MFI39" s="349"/>
      <c r="MFJ39" s="349"/>
      <c r="MFK39" s="349"/>
      <c r="MFL39" s="349"/>
      <c r="MFM39" s="349"/>
      <c r="MFN39" s="349"/>
      <c r="MFO39" s="349"/>
      <c r="MFP39" s="349"/>
      <c r="MFQ39" s="349"/>
      <c r="MFR39" s="349"/>
      <c r="MFS39" s="349"/>
      <c r="MFT39" s="349"/>
      <c r="MFU39" s="349"/>
      <c r="MFV39" s="349"/>
      <c r="MFW39" s="349"/>
      <c r="MFX39" s="349"/>
      <c r="MFY39" s="349"/>
      <c r="MFZ39" s="349"/>
      <c r="MGA39" s="349"/>
      <c r="MGB39" s="349"/>
      <c r="MGC39" s="349"/>
      <c r="MGD39" s="349"/>
      <c r="MGE39" s="349"/>
      <c r="MGF39" s="349"/>
      <c r="MGG39" s="349"/>
      <c r="MGH39" s="349"/>
      <c r="MGI39" s="349"/>
      <c r="MGJ39" s="349"/>
      <c r="MGK39" s="349"/>
      <c r="MGL39" s="349"/>
      <c r="MGM39" s="349"/>
      <c r="MGN39" s="349"/>
      <c r="MGO39" s="349"/>
      <c r="MGP39" s="349"/>
      <c r="MGQ39" s="349"/>
      <c r="MGR39" s="349"/>
      <c r="MGS39" s="349"/>
      <c r="MGT39" s="349"/>
      <c r="MGU39" s="349"/>
      <c r="MGV39" s="349"/>
      <c r="MGW39" s="349"/>
      <c r="MGX39" s="349"/>
      <c r="MGY39" s="349"/>
      <c r="MGZ39" s="349"/>
      <c r="MHA39" s="349"/>
      <c r="MHB39" s="349"/>
      <c r="MHC39" s="349"/>
      <c r="MHD39" s="349"/>
      <c r="MHE39" s="349"/>
      <c r="MHF39" s="349"/>
      <c r="MHG39" s="349"/>
      <c r="MHH39" s="349"/>
      <c r="MHI39" s="349"/>
      <c r="MHJ39" s="349"/>
      <c r="MHK39" s="349"/>
      <c r="MHL39" s="349"/>
      <c r="MHM39" s="349"/>
      <c r="MHN39" s="349"/>
      <c r="MHO39" s="349"/>
      <c r="MHP39" s="349"/>
      <c r="MHQ39" s="349"/>
      <c r="MHR39" s="349"/>
      <c r="MHS39" s="349"/>
      <c r="MHT39" s="349"/>
      <c r="MHU39" s="349"/>
      <c r="MHV39" s="349"/>
      <c r="MHW39" s="349"/>
      <c r="MHX39" s="349"/>
      <c r="MHY39" s="349"/>
      <c r="MHZ39" s="349"/>
      <c r="MIA39" s="349"/>
      <c r="MIB39" s="349"/>
      <c r="MIC39" s="349"/>
      <c r="MID39" s="349"/>
      <c r="MIE39" s="349"/>
      <c r="MIF39" s="349"/>
      <c r="MIG39" s="349"/>
      <c r="MIH39" s="349"/>
      <c r="MII39" s="349"/>
      <c r="MIJ39" s="349"/>
      <c r="MIK39" s="349"/>
      <c r="MIL39" s="349"/>
      <c r="MIM39" s="349"/>
      <c r="MIN39" s="349"/>
      <c r="MIO39" s="349"/>
      <c r="MIP39" s="349"/>
      <c r="MIQ39" s="349"/>
      <c r="MIR39" s="349"/>
      <c r="MIS39" s="349"/>
      <c r="MIT39" s="349"/>
      <c r="MIU39" s="349"/>
      <c r="MIV39" s="349"/>
      <c r="MIW39" s="349"/>
      <c r="MIX39" s="349"/>
      <c r="MIY39" s="349"/>
      <c r="MIZ39" s="349"/>
      <c r="MJA39" s="349"/>
      <c r="MJB39" s="349"/>
      <c r="MJC39" s="349"/>
      <c r="MJD39" s="349"/>
      <c r="MJE39" s="349"/>
      <c r="MJF39" s="349"/>
      <c r="MJG39" s="349"/>
      <c r="MJH39" s="349"/>
      <c r="MJI39" s="349"/>
      <c r="MJJ39" s="349"/>
      <c r="MJK39" s="349"/>
      <c r="MJL39" s="349"/>
      <c r="MJM39" s="349"/>
      <c r="MJN39" s="349"/>
      <c r="MJO39" s="349"/>
      <c r="MJP39" s="349"/>
      <c r="MJQ39" s="349"/>
      <c r="MJR39" s="349"/>
      <c r="MJS39" s="349"/>
      <c r="MJT39" s="349"/>
      <c r="MJU39" s="349"/>
      <c r="MJV39" s="349"/>
      <c r="MJW39" s="349"/>
      <c r="MJX39" s="349"/>
      <c r="MJY39" s="349"/>
      <c r="MJZ39" s="349"/>
      <c r="MKA39" s="349"/>
      <c r="MKB39" s="349"/>
      <c r="MKC39" s="349"/>
      <c r="MKD39" s="349"/>
      <c r="MKE39" s="349"/>
      <c r="MKF39" s="349"/>
      <c r="MKG39" s="349"/>
      <c r="MKH39" s="349"/>
      <c r="MKI39" s="349"/>
      <c r="MKJ39" s="349"/>
      <c r="MKK39" s="349"/>
      <c r="MKL39" s="349"/>
      <c r="MKM39" s="349"/>
      <c r="MKN39" s="349"/>
      <c r="MKO39" s="349"/>
      <c r="MKP39" s="349"/>
      <c r="MKQ39" s="349"/>
      <c r="MKR39" s="349"/>
      <c r="MKS39" s="349"/>
      <c r="MKT39" s="349"/>
      <c r="MKU39" s="349"/>
      <c r="MKV39" s="349"/>
      <c r="MKW39" s="349"/>
      <c r="MKX39" s="349"/>
      <c r="MKY39" s="349"/>
      <c r="MKZ39" s="349"/>
      <c r="MLA39" s="349"/>
      <c r="MLB39" s="349"/>
      <c r="MLC39" s="349"/>
      <c r="MLD39" s="349"/>
      <c r="MLE39" s="349"/>
      <c r="MLF39" s="349"/>
      <c r="MLG39" s="349"/>
      <c r="MLH39" s="349"/>
      <c r="MLI39" s="349"/>
      <c r="MLJ39" s="349"/>
      <c r="MLK39" s="349"/>
      <c r="MLL39" s="349"/>
      <c r="MLM39" s="349"/>
      <c r="MLN39" s="349"/>
      <c r="MLO39" s="349"/>
      <c r="MLP39" s="349"/>
      <c r="MLQ39" s="349"/>
      <c r="MLR39" s="349"/>
      <c r="MLS39" s="349"/>
      <c r="MLT39" s="349"/>
      <c r="MLU39" s="349"/>
      <c r="MLV39" s="349"/>
      <c r="MLW39" s="349"/>
      <c r="MLX39" s="349"/>
      <c r="MLY39" s="349"/>
      <c r="MLZ39" s="349"/>
      <c r="MMA39" s="349"/>
      <c r="MMB39" s="349"/>
      <c r="MMC39" s="349"/>
      <c r="MMD39" s="349"/>
      <c r="MME39" s="349"/>
      <c r="MMF39" s="349"/>
      <c r="MMG39" s="349"/>
      <c r="MMH39" s="349"/>
      <c r="MMI39" s="349"/>
      <c r="MMJ39" s="349"/>
      <c r="MMK39" s="349"/>
      <c r="MML39" s="349"/>
      <c r="MMM39" s="349"/>
      <c r="MMN39" s="349"/>
      <c r="MMO39" s="349"/>
      <c r="MMP39" s="349"/>
      <c r="MMQ39" s="349"/>
      <c r="MMR39" s="349"/>
      <c r="MMS39" s="349"/>
      <c r="MMT39" s="349"/>
      <c r="MMU39" s="349"/>
      <c r="MMV39" s="349"/>
      <c r="MMW39" s="349"/>
      <c r="MMX39" s="349"/>
      <c r="MMY39" s="349"/>
      <c r="MMZ39" s="349"/>
      <c r="MNA39" s="349"/>
      <c r="MNB39" s="349"/>
      <c r="MNC39" s="349"/>
      <c r="MND39" s="349"/>
      <c r="MNE39" s="349"/>
      <c r="MNF39" s="349"/>
      <c r="MNG39" s="349"/>
      <c r="MNH39" s="349"/>
      <c r="MNI39" s="349"/>
      <c r="MNJ39" s="349"/>
      <c r="MNK39" s="349"/>
      <c r="MNL39" s="349"/>
      <c r="MNM39" s="349"/>
      <c r="MNN39" s="349"/>
      <c r="MNO39" s="349"/>
      <c r="MNP39" s="349"/>
      <c r="MNQ39" s="349"/>
      <c r="MNR39" s="349"/>
      <c r="MNS39" s="349"/>
      <c r="MNT39" s="349"/>
      <c r="MNU39" s="349"/>
      <c r="MNV39" s="349"/>
      <c r="MNW39" s="349"/>
      <c r="MNX39" s="349"/>
      <c r="MNY39" s="349"/>
      <c r="MNZ39" s="349"/>
      <c r="MOA39" s="349"/>
      <c r="MOB39" s="349"/>
      <c r="MOC39" s="349"/>
      <c r="MOD39" s="349"/>
      <c r="MOE39" s="349"/>
      <c r="MOF39" s="349"/>
      <c r="MOG39" s="349"/>
      <c r="MOH39" s="349"/>
      <c r="MOI39" s="349"/>
      <c r="MOJ39" s="349"/>
      <c r="MOK39" s="349"/>
      <c r="MOL39" s="349"/>
      <c r="MOM39" s="349"/>
      <c r="MON39" s="349"/>
      <c r="MOO39" s="349"/>
      <c r="MOP39" s="349"/>
      <c r="MOQ39" s="349"/>
      <c r="MOR39" s="349"/>
      <c r="MOS39" s="349"/>
      <c r="MOT39" s="349"/>
      <c r="MOU39" s="349"/>
      <c r="MOV39" s="349"/>
      <c r="MOW39" s="349"/>
      <c r="MOX39" s="349"/>
      <c r="MOY39" s="349"/>
      <c r="MOZ39" s="349"/>
      <c r="MPA39" s="349"/>
      <c r="MPB39" s="349"/>
      <c r="MPC39" s="349"/>
      <c r="MPD39" s="349"/>
      <c r="MPE39" s="349"/>
      <c r="MPF39" s="349"/>
      <c r="MPG39" s="349"/>
      <c r="MPH39" s="349"/>
      <c r="MPI39" s="349"/>
      <c r="MPJ39" s="349"/>
      <c r="MPK39" s="349"/>
      <c r="MPL39" s="349"/>
      <c r="MPM39" s="349"/>
      <c r="MPN39" s="349"/>
      <c r="MPO39" s="349"/>
      <c r="MPP39" s="349"/>
      <c r="MPQ39" s="349"/>
      <c r="MPR39" s="349"/>
      <c r="MPS39" s="349"/>
      <c r="MPT39" s="349"/>
      <c r="MPU39" s="349"/>
      <c r="MPV39" s="349"/>
      <c r="MPW39" s="349"/>
      <c r="MPX39" s="349"/>
      <c r="MPY39" s="349"/>
      <c r="MPZ39" s="349"/>
      <c r="MQA39" s="349"/>
      <c r="MQB39" s="349"/>
      <c r="MQC39" s="349"/>
      <c r="MQD39" s="349"/>
      <c r="MQE39" s="349"/>
      <c r="MQF39" s="349"/>
      <c r="MQG39" s="349"/>
      <c r="MQH39" s="349"/>
      <c r="MQI39" s="349"/>
      <c r="MQJ39" s="349"/>
      <c r="MQK39" s="349"/>
      <c r="MQL39" s="349"/>
      <c r="MQM39" s="349"/>
      <c r="MQN39" s="349"/>
      <c r="MQO39" s="349"/>
      <c r="MQP39" s="349"/>
      <c r="MQQ39" s="349"/>
      <c r="MQR39" s="349"/>
      <c r="MQS39" s="349"/>
      <c r="MQT39" s="349"/>
      <c r="MQU39" s="349"/>
      <c r="MQV39" s="349"/>
      <c r="MQW39" s="349"/>
      <c r="MQX39" s="349"/>
      <c r="MQY39" s="349"/>
      <c r="MQZ39" s="349"/>
      <c r="MRA39" s="349"/>
      <c r="MRB39" s="349"/>
      <c r="MRC39" s="349"/>
      <c r="MRD39" s="349"/>
      <c r="MRE39" s="349"/>
      <c r="MRF39" s="349"/>
      <c r="MRG39" s="349"/>
      <c r="MRH39" s="349"/>
      <c r="MRI39" s="349"/>
      <c r="MRJ39" s="349"/>
      <c r="MRK39" s="349"/>
      <c r="MRL39" s="349"/>
      <c r="MRM39" s="349"/>
      <c r="MRN39" s="349"/>
      <c r="MRO39" s="349"/>
      <c r="MRP39" s="349"/>
      <c r="MRQ39" s="349"/>
      <c r="MRR39" s="349"/>
      <c r="MRS39" s="349"/>
      <c r="MRT39" s="349"/>
      <c r="MRU39" s="349"/>
      <c r="MRV39" s="349"/>
      <c r="MRW39" s="349"/>
      <c r="MRX39" s="349"/>
      <c r="MRY39" s="349"/>
      <c r="MRZ39" s="349"/>
      <c r="MSA39" s="349"/>
      <c r="MSB39" s="349"/>
      <c r="MSC39" s="349"/>
      <c r="MSD39" s="349"/>
      <c r="MSE39" s="349"/>
      <c r="MSF39" s="349"/>
      <c r="MSG39" s="349"/>
      <c r="MSH39" s="349"/>
      <c r="MSI39" s="349"/>
      <c r="MSJ39" s="349"/>
      <c r="MSK39" s="349"/>
      <c r="MSL39" s="349"/>
      <c r="MSM39" s="349"/>
      <c r="MSN39" s="349"/>
      <c r="MSO39" s="349"/>
      <c r="MSP39" s="349"/>
      <c r="MSQ39" s="349"/>
      <c r="MSR39" s="349"/>
      <c r="MSS39" s="349"/>
      <c r="MST39" s="349"/>
      <c r="MSU39" s="349"/>
      <c r="MSV39" s="349"/>
      <c r="MSW39" s="349"/>
      <c r="MSX39" s="349"/>
      <c r="MSY39" s="349"/>
      <c r="MSZ39" s="349"/>
      <c r="MTA39" s="349"/>
      <c r="MTB39" s="349"/>
      <c r="MTC39" s="349"/>
      <c r="MTD39" s="349"/>
      <c r="MTE39" s="349"/>
      <c r="MTF39" s="349"/>
      <c r="MTG39" s="349"/>
      <c r="MTH39" s="349"/>
      <c r="MTI39" s="349"/>
      <c r="MTJ39" s="349"/>
      <c r="MTK39" s="349"/>
      <c r="MTL39" s="349"/>
      <c r="MTM39" s="349"/>
      <c r="MTN39" s="349"/>
      <c r="MTO39" s="349"/>
      <c r="MTP39" s="349"/>
      <c r="MTQ39" s="349"/>
      <c r="MTR39" s="349"/>
      <c r="MTS39" s="349"/>
      <c r="MTT39" s="349"/>
      <c r="MTU39" s="349"/>
      <c r="MTV39" s="349"/>
      <c r="MTW39" s="349"/>
      <c r="MTX39" s="349"/>
      <c r="MTY39" s="349"/>
      <c r="MTZ39" s="349"/>
      <c r="MUA39" s="349"/>
      <c r="MUB39" s="349"/>
      <c r="MUC39" s="349"/>
      <c r="MUD39" s="349"/>
      <c r="MUE39" s="349"/>
      <c r="MUF39" s="349"/>
      <c r="MUG39" s="349"/>
      <c r="MUH39" s="349"/>
      <c r="MUI39" s="349"/>
      <c r="MUJ39" s="349"/>
      <c r="MUK39" s="349"/>
      <c r="MUL39" s="349"/>
      <c r="MUM39" s="349"/>
      <c r="MUN39" s="349"/>
      <c r="MUO39" s="349"/>
      <c r="MUP39" s="349"/>
      <c r="MUQ39" s="349"/>
      <c r="MUR39" s="349"/>
      <c r="MUS39" s="349"/>
      <c r="MUT39" s="349"/>
      <c r="MUU39" s="349"/>
      <c r="MUV39" s="349"/>
      <c r="MUW39" s="349"/>
      <c r="MUX39" s="349"/>
      <c r="MUY39" s="349"/>
      <c r="MUZ39" s="349"/>
      <c r="MVA39" s="349"/>
      <c r="MVB39" s="349"/>
      <c r="MVC39" s="349"/>
      <c r="MVD39" s="349"/>
      <c r="MVE39" s="349"/>
      <c r="MVF39" s="349"/>
      <c r="MVG39" s="349"/>
      <c r="MVH39" s="349"/>
      <c r="MVI39" s="349"/>
      <c r="MVJ39" s="349"/>
      <c r="MVK39" s="349"/>
      <c r="MVL39" s="349"/>
      <c r="MVM39" s="349"/>
      <c r="MVN39" s="349"/>
      <c r="MVO39" s="349"/>
      <c r="MVP39" s="349"/>
      <c r="MVQ39" s="349"/>
      <c r="MVR39" s="349"/>
      <c r="MVS39" s="349"/>
      <c r="MVT39" s="349"/>
      <c r="MVU39" s="349"/>
      <c r="MVV39" s="349"/>
      <c r="MVW39" s="349"/>
      <c r="MVX39" s="349"/>
      <c r="MVY39" s="349"/>
      <c r="MVZ39" s="349"/>
      <c r="MWA39" s="349"/>
      <c r="MWB39" s="349"/>
      <c r="MWC39" s="349"/>
      <c r="MWD39" s="349"/>
      <c r="MWE39" s="349"/>
      <c r="MWF39" s="349"/>
      <c r="MWG39" s="349"/>
      <c r="MWH39" s="349"/>
      <c r="MWI39" s="349"/>
      <c r="MWJ39" s="349"/>
      <c r="MWK39" s="349"/>
      <c r="MWL39" s="349"/>
      <c r="MWM39" s="349"/>
      <c r="MWN39" s="349"/>
      <c r="MWO39" s="349"/>
      <c r="MWP39" s="349"/>
      <c r="MWQ39" s="349"/>
      <c r="MWR39" s="349"/>
      <c r="MWS39" s="349"/>
      <c r="MWT39" s="349"/>
      <c r="MWU39" s="349"/>
      <c r="MWV39" s="349"/>
      <c r="MWW39" s="349"/>
      <c r="MWX39" s="349"/>
      <c r="MWY39" s="349"/>
      <c r="MWZ39" s="349"/>
      <c r="MXA39" s="349"/>
      <c r="MXB39" s="349"/>
      <c r="MXC39" s="349"/>
      <c r="MXD39" s="349"/>
      <c r="MXE39" s="349"/>
      <c r="MXF39" s="349"/>
      <c r="MXG39" s="349"/>
      <c r="MXH39" s="349"/>
      <c r="MXI39" s="349"/>
      <c r="MXJ39" s="349"/>
      <c r="MXK39" s="349"/>
      <c r="MXL39" s="349"/>
      <c r="MXM39" s="349"/>
      <c r="MXN39" s="349"/>
      <c r="MXO39" s="349"/>
      <c r="MXP39" s="349"/>
      <c r="MXQ39" s="349"/>
      <c r="MXR39" s="349"/>
      <c r="MXS39" s="349"/>
      <c r="MXT39" s="349"/>
      <c r="MXU39" s="349"/>
      <c r="MXV39" s="349"/>
      <c r="MXW39" s="349"/>
      <c r="MXX39" s="349"/>
      <c r="MXY39" s="349"/>
      <c r="MXZ39" s="349"/>
      <c r="MYA39" s="349"/>
      <c r="MYB39" s="349"/>
      <c r="MYC39" s="349"/>
      <c r="MYD39" s="349"/>
      <c r="MYE39" s="349"/>
      <c r="MYF39" s="349"/>
      <c r="MYG39" s="349"/>
      <c r="MYH39" s="349"/>
      <c r="MYI39" s="349"/>
      <c r="MYJ39" s="349"/>
      <c r="MYK39" s="349"/>
      <c r="MYL39" s="349"/>
      <c r="MYM39" s="349"/>
      <c r="MYN39" s="349"/>
      <c r="MYO39" s="349"/>
      <c r="MYP39" s="349"/>
      <c r="MYQ39" s="349"/>
      <c r="MYR39" s="349"/>
      <c r="MYS39" s="349"/>
      <c r="MYT39" s="349"/>
      <c r="MYU39" s="349"/>
      <c r="MYV39" s="349"/>
      <c r="MYW39" s="349"/>
      <c r="MYX39" s="349"/>
      <c r="MYY39" s="349"/>
      <c r="MYZ39" s="349"/>
      <c r="MZA39" s="349"/>
      <c r="MZB39" s="349"/>
      <c r="MZC39" s="349"/>
      <c r="MZD39" s="349"/>
      <c r="MZE39" s="349"/>
      <c r="MZF39" s="349"/>
      <c r="MZG39" s="349"/>
      <c r="MZH39" s="349"/>
      <c r="MZI39" s="349"/>
      <c r="MZJ39" s="349"/>
      <c r="MZK39" s="349"/>
      <c r="MZL39" s="349"/>
      <c r="MZM39" s="349"/>
      <c r="MZN39" s="349"/>
      <c r="MZO39" s="349"/>
      <c r="MZP39" s="349"/>
      <c r="MZQ39" s="349"/>
      <c r="MZR39" s="349"/>
      <c r="MZS39" s="349"/>
      <c r="MZT39" s="349"/>
      <c r="MZU39" s="349"/>
      <c r="MZV39" s="349"/>
      <c r="MZW39" s="349"/>
      <c r="MZX39" s="349"/>
      <c r="MZY39" s="349"/>
      <c r="MZZ39" s="349"/>
      <c r="NAA39" s="349"/>
      <c r="NAB39" s="349"/>
      <c r="NAC39" s="349"/>
      <c r="NAD39" s="349"/>
      <c r="NAE39" s="349"/>
      <c r="NAF39" s="349"/>
      <c r="NAG39" s="349"/>
      <c r="NAH39" s="349"/>
      <c r="NAI39" s="349"/>
      <c r="NAJ39" s="349"/>
      <c r="NAK39" s="349"/>
      <c r="NAL39" s="349"/>
      <c r="NAM39" s="349"/>
      <c r="NAN39" s="349"/>
      <c r="NAO39" s="349"/>
      <c r="NAP39" s="349"/>
      <c r="NAQ39" s="349"/>
      <c r="NAR39" s="349"/>
      <c r="NAS39" s="349"/>
      <c r="NAT39" s="349"/>
      <c r="NAU39" s="349"/>
      <c r="NAV39" s="349"/>
      <c r="NAW39" s="349"/>
      <c r="NAX39" s="349"/>
      <c r="NAY39" s="349"/>
      <c r="NAZ39" s="349"/>
      <c r="NBA39" s="349"/>
      <c r="NBB39" s="349"/>
      <c r="NBC39" s="349"/>
      <c r="NBD39" s="349"/>
      <c r="NBE39" s="349"/>
      <c r="NBF39" s="349"/>
      <c r="NBG39" s="349"/>
      <c r="NBH39" s="349"/>
      <c r="NBI39" s="349"/>
      <c r="NBJ39" s="349"/>
      <c r="NBK39" s="349"/>
      <c r="NBL39" s="349"/>
      <c r="NBM39" s="349"/>
      <c r="NBN39" s="349"/>
      <c r="NBO39" s="349"/>
      <c r="NBP39" s="349"/>
      <c r="NBQ39" s="349"/>
      <c r="NBR39" s="349"/>
      <c r="NBS39" s="349"/>
      <c r="NBT39" s="349"/>
      <c r="NBU39" s="349"/>
      <c r="NBV39" s="349"/>
      <c r="NBW39" s="349"/>
      <c r="NBX39" s="349"/>
      <c r="NBY39" s="349"/>
      <c r="NBZ39" s="349"/>
      <c r="NCA39" s="349"/>
      <c r="NCB39" s="349"/>
      <c r="NCC39" s="349"/>
      <c r="NCD39" s="349"/>
      <c r="NCE39" s="349"/>
      <c r="NCF39" s="349"/>
      <c r="NCG39" s="349"/>
      <c r="NCH39" s="349"/>
      <c r="NCI39" s="349"/>
      <c r="NCJ39" s="349"/>
      <c r="NCK39" s="349"/>
      <c r="NCL39" s="349"/>
      <c r="NCM39" s="349"/>
      <c r="NCN39" s="349"/>
      <c r="NCO39" s="349"/>
      <c r="NCP39" s="349"/>
      <c r="NCQ39" s="349"/>
      <c r="NCR39" s="349"/>
      <c r="NCS39" s="349"/>
      <c r="NCT39" s="349"/>
      <c r="NCU39" s="349"/>
      <c r="NCV39" s="349"/>
      <c r="NCW39" s="349"/>
      <c r="NCX39" s="349"/>
      <c r="NCY39" s="349"/>
      <c r="NCZ39" s="349"/>
      <c r="NDA39" s="349"/>
      <c r="NDB39" s="349"/>
      <c r="NDC39" s="349"/>
      <c r="NDD39" s="349"/>
      <c r="NDE39" s="349"/>
      <c r="NDF39" s="349"/>
      <c r="NDG39" s="349"/>
      <c r="NDH39" s="349"/>
      <c r="NDI39" s="349"/>
      <c r="NDJ39" s="349"/>
      <c r="NDK39" s="349"/>
      <c r="NDL39" s="349"/>
      <c r="NDM39" s="349"/>
      <c r="NDN39" s="349"/>
      <c r="NDO39" s="349"/>
      <c r="NDP39" s="349"/>
      <c r="NDQ39" s="349"/>
      <c r="NDR39" s="349"/>
      <c r="NDS39" s="349"/>
      <c r="NDT39" s="349"/>
      <c r="NDU39" s="349"/>
      <c r="NDV39" s="349"/>
      <c r="NDW39" s="349"/>
      <c r="NDX39" s="349"/>
      <c r="NDY39" s="349"/>
      <c r="NDZ39" s="349"/>
      <c r="NEA39" s="349"/>
      <c r="NEB39" s="349"/>
      <c r="NEC39" s="349"/>
      <c r="NED39" s="349"/>
      <c r="NEE39" s="349"/>
      <c r="NEF39" s="349"/>
      <c r="NEG39" s="349"/>
      <c r="NEH39" s="349"/>
      <c r="NEI39" s="349"/>
      <c r="NEJ39" s="349"/>
      <c r="NEK39" s="349"/>
      <c r="NEL39" s="349"/>
      <c r="NEM39" s="349"/>
      <c r="NEN39" s="349"/>
      <c r="NEO39" s="349"/>
      <c r="NEP39" s="349"/>
      <c r="NEQ39" s="349"/>
      <c r="NER39" s="349"/>
      <c r="NES39" s="349"/>
      <c r="NET39" s="349"/>
      <c r="NEU39" s="349"/>
      <c r="NEV39" s="349"/>
      <c r="NEW39" s="349"/>
      <c r="NEX39" s="349"/>
      <c r="NEY39" s="349"/>
      <c r="NEZ39" s="349"/>
      <c r="NFA39" s="349"/>
      <c r="NFB39" s="349"/>
      <c r="NFC39" s="349"/>
      <c r="NFD39" s="349"/>
      <c r="NFE39" s="349"/>
      <c r="NFF39" s="349"/>
      <c r="NFG39" s="349"/>
      <c r="NFH39" s="349"/>
      <c r="NFI39" s="349"/>
      <c r="NFJ39" s="349"/>
      <c r="NFK39" s="349"/>
      <c r="NFL39" s="349"/>
      <c r="NFM39" s="349"/>
      <c r="NFN39" s="349"/>
      <c r="NFO39" s="349"/>
      <c r="NFP39" s="349"/>
      <c r="NFQ39" s="349"/>
      <c r="NFR39" s="349"/>
      <c r="NFS39" s="349"/>
      <c r="NFT39" s="349"/>
      <c r="NFU39" s="349"/>
      <c r="NFV39" s="349"/>
      <c r="NFW39" s="349"/>
      <c r="NFX39" s="349"/>
      <c r="NFY39" s="349"/>
      <c r="NFZ39" s="349"/>
      <c r="NGA39" s="349"/>
      <c r="NGB39" s="349"/>
      <c r="NGC39" s="349"/>
      <c r="NGD39" s="349"/>
      <c r="NGE39" s="349"/>
      <c r="NGF39" s="349"/>
      <c r="NGG39" s="349"/>
      <c r="NGH39" s="349"/>
      <c r="NGI39" s="349"/>
      <c r="NGJ39" s="349"/>
      <c r="NGK39" s="349"/>
      <c r="NGL39" s="349"/>
      <c r="NGM39" s="349"/>
      <c r="NGN39" s="349"/>
      <c r="NGO39" s="349"/>
      <c r="NGP39" s="349"/>
      <c r="NGQ39" s="349"/>
      <c r="NGR39" s="349"/>
      <c r="NGS39" s="349"/>
      <c r="NGT39" s="349"/>
      <c r="NGU39" s="349"/>
      <c r="NGV39" s="349"/>
      <c r="NGW39" s="349"/>
      <c r="NGX39" s="349"/>
      <c r="NGY39" s="349"/>
      <c r="NGZ39" s="349"/>
      <c r="NHA39" s="349"/>
      <c r="NHB39" s="349"/>
      <c r="NHC39" s="349"/>
      <c r="NHD39" s="349"/>
      <c r="NHE39" s="349"/>
      <c r="NHF39" s="349"/>
      <c r="NHG39" s="349"/>
      <c r="NHH39" s="349"/>
      <c r="NHI39" s="349"/>
      <c r="NHJ39" s="349"/>
      <c r="NHK39" s="349"/>
      <c r="NHL39" s="349"/>
      <c r="NHM39" s="349"/>
      <c r="NHN39" s="349"/>
      <c r="NHO39" s="349"/>
      <c r="NHP39" s="349"/>
      <c r="NHQ39" s="349"/>
      <c r="NHR39" s="349"/>
      <c r="NHS39" s="349"/>
      <c r="NHT39" s="349"/>
      <c r="NHU39" s="349"/>
      <c r="NHV39" s="349"/>
      <c r="NHW39" s="349"/>
      <c r="NHX39" s="349"/>
      <c r="NHY39" s="349"/>
      <c r="NHZ39" s="349"/>
      <c r="NIA39" s="349"/>
      <c r="NIB39" s="349"/>
      <c r="NIC39" s="349"/>
      <c r="NID39" s="349"/>
      <c r="NIE39" s="349"/>
      <c r="NIF39" s="349"/>
      <c r="NIG39" s="349"/>
      <c r="NIH39" s="349"/>
      <c r="NII39" s="349"/>
      <c r="NIJ39" s="349"/>
      <c r="NIK39" s="349"/>
      <c r="NIL39" s="349"/>
      <c r="NIM39" s="349"/>
      <c r="NIN39" s="349"/>
      <c r="NIO39" s="349"/>
      <c r="NIP39" s="349"/>
      <c r="NIQ39" s="349"/>
      <c r="NIR39" s="349"/>
      <c r="NIS39" s="349"/>
      <c r="NIT39" s="349"/>
      <c r="NIU39" s="349"/>
      <c r="NIV39" s="349"/>
      <c r="NIW39" s="349"/>
      <c r="NIX39" s="349"/>
      <c r="NIY39" s="349"/>
      <c r="NIZ39" s="349"/>
      <c r="NJA39" s="349"/>
      <c r="NJB39" s="349"/>
      <c r="NJC39" s="349"/>
      <c r="NJD39" s="349"/>
      <c r="NJE39" s="349"/>
      <c r="NJF39" s="349"/>
      <c r="NJG39" s="349"/>
      <c r="NJH39" s="349"/>
      <c r="NJI39" s="349"/>
      <c r="NJJ39" s="349"/>
      <c r="NJK39" s="349"/>
      <c r="NJL39" s="349"/>
      <c r="NJM39" s="349"/>
      <c r="NJN39" s="349"/>
      <c r="NJO39" s="349"/>
      <c r="NJP39" s="349"/>
      <c r="NJQ39" s="349"/>
      <c r="NJR39" s="349"/>
      <c r="NJS39" s="349"/>
      <c r="NJT39" s="349"/>
      <c r="NJU39" s="349"/>
      <c r="NJV39" s="349"/>
      <c r="NJW39" s="349"/>
      <c r="NJX39" s="349"/>
      <c r="NJY39" s="349"/>
      <c r="NJZ39" s="349"/>
      <c r="NKA39" s="349"/>
      <c r="NKB39" s="349"/>
      <c r="NKC39" s="349"/>
      <c r="NKD39" s="349"/>
      <c r="NKE39" s="349"/>
      <c r="NKF39" s="349"/>
      <c r="NKG39" s="349"/>
      <c r="NKH39" s="349"/>
      <c r="NKI39" s="349"/>
      <c r="NKJ39" s="349"/>
      <c r="NKK39" s="349"/>
      <c r="NKL39" s="349"/>
      <c r="NKM39" s="349"/>
      <c r="NKN39" s="349"/>
      <c r="NKO39" s="349"/>
      <c r="NKP39" s="349"/>
      <c r="NKQ39" s="349"/>
      <c r="NKR39" s="349"/>
      <c r="NKS39" s="349"/>
      <c r="NKT39" s="349"/>
      <c r="NKU39" s="349"/>
      <c r="NKV39" s="349"/>
      <c r="NKW39" s="349"/>
      <c r="NKX39" s="349"/>
      <c r="NKY39" s="349"/>
      <c r="NKZ39" s="349"/>
      <c r="NLA39" s="349"/>
      <c r="NLB39" s="349"/>
      <c r="NLC39" s="349"/>
      <c r="NLD39" s="349"/>
      <c r="NLE39" s="349"/>
      <c r="NLF39" s="349"/>
      <c r="NLG39" s="349"/>
      <c r="NLH39" s="349"/>
      <c r="NLI39" s="349"/>
      <c r="NLJ39" s="349"/>
      <c r="NLK39" s="349"/>
      <c r="NLL39" s="349"/>
      <c r="NLM39" s="349"/>
      <c r="NLN39" s="349"/>
      <c r="NLO39" s="349"/>
      <c r="NLP39" s="349"/>
      <c r="NLQ39" s="349"/>
      <c r="NLR39" s="349"/>
      <c r="NLS39" s="349"/>
      <c r="NLT39" s="349"/>
      <c r="NLU39" s="349"/>
      <c r="NLV39" s="349"/>
      <c r="NLW39" s="349"/>
      <c r="NLX39" s="349"/>
      <c r="NLY39" s="349"/>
      <c r="NLZ39" s="349"/>
      <c r="NMA39" s="349"/>
      <c r="NMB39" s="349"/>
      <c r="NMC39" s="349"/>
      <c r="NMD39" s="349"/>
      <c r="NME39" s="349"/>
      <c r="NMF39" s="349"/>
      <c r="NMG39" s="349"/>
      <c r="NMH39" s="349"/>
      <c r="NMI39" s="349"/>
      <c r="NMJ39" s="349"/>
      <c r="NMK39" s="349"/>
      <c r="NML39" s="349"/>
      <c r="NMM39" s="349"/>
      <c r="NMN39" s="349"/>
      <c r="NMO39" s="349"/>
      <c r="NMP39" s="349"/>
      <c r="NMQ39" s="349"/>
      <c r="NMR39" s="349"/>
      <c r="NMS39" s="349"/>
      <c r="NMT39" s="349"/>
      <c r="NMU39" s="349"/>
      <c r="NMV39" s="349"/>
      <c r="NMW39" s="349"/>
      <c r="NMX39" s="349"/>
      <c r="NMY39" s="349"/>
      <c r="NMZ39" s="349"/>
      <c r="NNA39" s="349"/>
      <c r="NNB39" s="349"/>
      <c r="NNC39" s="349"/>
      <c r="NND39" s="349"/>
      <c r="NNE39" s="349"/>
      <c r="NNF39" s="349"/>
      <c r="NNG39" s="349"/>
      <c r="NNH39" s="349"/>
      <c r="NNI39" s="349"/>
      <c r="NNJ39" s="349"/>
      <c r="NNK39" s="349"/>
      <c r="NNL39" s="349"/>
      <c r="NNM39" s="349"/>
      <c r="NNN39" s="349"/>
      <c r="NNO39" s="349"/>
      <c r="NNP39" s="349"/>
      <c r="NNQ39" s="349"/>
      <c r="NNR39" s="349"/>
      <c r="NNS39" s="349"/>
      <c r="NNT39" s="349"/>
      <c r="NNU39" s="349"/>
      <c r="NNV39" s="349"/>
      <c r="NNW39" s="349"/>
      <c r="NNX39" s="349"/>
      <c r="NNY39" s="349"/>
      <c r="NNZ39" s="349"/>
      <c r="NOA39" s="349"/>
      <c r="NOB39" s="349"/>
      <c r="NOC39" s="349"/>
      <c r="NOD39" s="349"/>
      <c r="NOE39" s="349"/>
      <c r="NOF39" s="349"/>
      <c r="NOG39" s="349"/>
      <c r="NOH39" s="349"/>
      <c r="NOI39" s="349"/>
      <c r="NOJ39" s="349"/>
      <c r="NOK39" s="349"/>
      <c r="NOL39" s="349"/>
      <c r="NOM39" s="349"/>
      <c r="NON39" s="349"/>
      <c r="NOO39" s="349"/>
      <c r="NOP39" s="349"/>
      <c r="NOQ39" s="349"/>
      <c r="NOR39" s="349"/>
      <c r="NOS39" s="349"/>
      <c r="NOT39" s="349"/>
      <c r="NOU39" s="349"/>
      <c r="NOV39" s="349"/>
      <c r="NOW39" s="349"/>
      <c r="NOX39" s="349"/>
      <c r="NOY39" s="349"/>
      <c r="NOZ39" s="349"/>
      <c r="NPA39" s="349"/>
      <c r="NPB39" s="349"/>
      <c r="NPC39" s="349"/>
      <c r="NPD39" s="349"/>
      <c r="NPE39" s="349"/>
      <c r="NPF39" s="349"/>
      <c r="NPG39" s="349"/>
      <c r="NPH39" s="349"/>
      <c r="NPI39" s="349"/>
      <c r="NPJ39" s="349"/>
      <c r="NPK39" s="349"/>
      <c r="NPL39" s="349"/>
      <c r="NPM39" s="349"/>
      <c r="NPN39" s="349"/>
      <c r="NPO39" s="349"/>
      <c r="NPP39" s="349"/>
      <c r="NPQ39" s="349"/>
      <c r="NPR39" s="349"/>
      <c r="NPS39" s="349"/>
      <c r="NPT39" s="349"/>
      <c r="NPU39" s="349"/>
      <c r="NPV39" s="349"/>
      <c r="NPW39" s="349"/>
      <c r="NPX39" s="349"/>
      <c r="NPY39" s="349"/>
      <c r="NPZ39" s="349"/>
      <c r="NQA39" s="349"/>
      <c r="NQB39" s="349"/>
      <c r="NQC39" s="349"/>
      <c r="NQD39" s="349"/>
      <c r="NQE39" s="349"/>
      <c r="NQF39" s="349"/>
      <c r="NQG39" s="349"/>
      <c r="NQH39" s="349"/>
      <c r="NQI39" s="349"/>
      <c r="NQJ39" s="349"/>
      <c r="NQK39" s="349"/>
      <c r="NQL39" s="349"/>
      <c r="NQM39" s="349"/>
      <c r="NQN39" s="349"/>
      <c r="NQO39" s="349"/>
      <c r="NQP39" s="349"/>
      <c r="NQQ39" s="349"/>
      <c r="NQR39" s="349"/>
      <c r="NQS39" s="349"/>
      <c r="NQT39" s="349"/>
      <c r="NQU39" s="349"/>
      <c r="NQV39" s="349"/>
      <c r="NQW39" s="349"/>
      <c r="NQX39" s="349"/>
      <c r="NQY39" s="349"/>
      <c r="NQZ39" s="349"/>
      <c r="NRA39" s="349"/>
      <c r="NRB39" s="349"/>
      <c r="NRC39" s="349"/>
      <c r="NRD39" s="349"/>
      <c r="NRE39" s="349"/>
      <c r="NRF39" s="349"/>
      <c r="NRG39" s="349"/>
      <c r="NRH39" s="349"/>
      <c r="NRI39" s="349"/>
      <c r="NRJ39" s="349"/>
      <c r="NRK39" s="349"/>
      <c r="NRL39" s="349"/>
      <c r="NRM39" s="349"/>
      <c r="NRN39" s="349"/>
      <c r="NRO39" s="349"/>
      <c r="NRP39" s="349"/>
      <c r="NRQ39" s="349"/>
      <c r="NRR39" s="349"/>
      <c r="NRS39" s="349"/>
      <c r="NRT39" s="349"/>
      <c r="NRU39" s="349"/>
      <c r="NRV39" s="349"/>
      <c r="NRW39" s="349"/>
      <c r="NRX39" s="349"/>
      <c r="NRY39" s="349"/>
      <c r="NRZ39" s="349"/>
      <c r="NSA39" s="349"/>
      <c r="NSB39" s="349"/>
      <c r="NSC39" s="349"/>
      <c r="NSD39" s="349"/>
      <c r="NSE39" s="349"/>
      <c r="NSF39" s="349"/>
      <c r="NSG39" s="349"/>
      <c r="NSH39" s="349"/>
      <c r="NSI39" s="349"/>
      <c r="NSJ39" s="349"/>
      <c r="NSK39" s="349"/>
      <c r="NSL39" s="349"/>
      <c r="NSM39" s="349"/>
      <c r="NSN39" s="349"/>
      <c r="NSO39" s="349"/>
      <c r="NSP39" s="349"/>
      <c r="NSQ39" s="349"/>
      <c r="NSR39" s="349"/>
      <c r="NSS39" s="349"/>
      <c r="NST39" s="349"/>
      <c r="NSU39" s="349"/>
      <c r="NSV39" s="349"/>
      <c r="NSW39" s="349"/>
      <c r="NSX39" s="349"/>
      <c r="NSY39" s="349"/>
      <c r="NSZ39" s="349"/>
      <c r="NTA39" s="349"/>
      <c r="NTB39" s="349"/>
      <c r="NTC39" s="349"/>
      <c r="NTD39" s="349"/>
      <c r="NTE39" s="349"/>
      <c r="NTF39" s="349"/>
      <c r="NTG39" s="349"/>
      <c r="NTH39" s="349"/>
      <c r="NTI39" s="349"/>
      <c r="NTJ39" s="349"/>
      <c r="NTK39" s="349"/>
      <c r="NTL39" s="349"/>
      <c r="NTM39" s="349"/>
      <c r="NTN39" s="349"/>
      <c r="NTO39" s="349"/>
      <c r="NTP39" s="349"/>
      <c r="NTQ39" s="349"/>
      <c r="NTR39" s="349"/>
      <c r="NTS39" s="349"/>
      <c r="NTT39" s="349"/>
      <c r="NTU39" s="349"/>
      <c r="NTV39" s="349"/>
      <c r="NTW39" s="349"/>
      <c r="NTX39" s="349"/>
      <c r="NTY39" s="349"/>
      <c r="NTZ39" s="349"/>
      <c r="NUA39" s="349"/>
      <c r="NUB39" s="349"/>
      <c r="NUC39" s="349"/>
      <c r="NUD39" s="349"/>
      <c r="NUE39" s="349"/>
      <c r="NUF39" s="349"/>
      <c r="NUG39" s="349"/>
      <c r="NUH39" s="349"/>
      <c r="NUI39" s="349"/>
      <c r="NUJ39" s="349"/>
      <c r="NUK39" s="349"/>
      <c r="NUL39" s="349"/>
      <c r="NUM39" s="349"/>
      <c r="NUN39" s="349"/>
      <c r="NUO39" s="349"/>
      <c r="NUP39" s="349"/>
      <c r="NUQ39" s="349"/>
      <c r="NUR39" s="349"/>
      <c r="NUS39" s="349"/>
      <c r="NUT39" s="349"/>
      <c r="NUU39" s="349"/>
      <c r="NUV39" s="349"/>
      <c r="NUW39" s="349"/>
      <c r="NUX39" s="349"/>
      <c r="NUY39" s="349"/>
      <c r="NUZ39" s="349"/>
      <c r="NVA39" s="349"/>
      <c r="NVB39" s="349"/>
      <c r="NVC39" s="349"/>
      <c r="NVD39" s="349"/>
      <c r="NVE39" s="349"/>
      <c r="NVF39" s="349"/>
      <c r="NVG39" s="349"/>
      <c r="NVH39" s="349"/>
      <c r="NVI39" s="349"/>
      <c r="NVJ39" s="349"/>
      <c r="NVK39" s="349"/>
      <c r="NVL39" s="349"/>
      <c r="NVM39" s="349"/>
      <c r="NVN39" s="349"/>
      <c r="NVO39" s="349"/>
      <c r="NVP39" s="349"/>
      <c r="NVQ39" s="349"/>
      <c r="NVR39" s="349"/>
      <c r="NVS39" s="349"/>
      <c r="NVT39" s="349"/>
      <c r="NVU39" s="349"/>
      <c r="NVV39" s="349"/>
      <c r="NVW39" s="349"/>
      <c r="NVX39" s="349"/>
      <c r="NVY39" s="349"/>
      <c r="NVZ39" s="349"/>
      <c r="NWA39" s="349"/>
      <c r="NWB39" s="349"/>
      <c r="NWC39" s="349"/>
      <c r="NWD39" s="349"/>
      <c r="NWE39" s="349"/>
      <c r="NWF39" s="349"/>
      <c r="NWG39" s="349"/>
      <c r="NWH39" s="349"/>
      <c r="NWI39" s="349"/>
      <c r="NWJ39" s="349"/>
      <c r="NWK39" s="349"/>
      <c r="NWL39" s="349"/>
      <c r="NWM39" s="349"/>
      <c r="NWN39" s="349"/>
      <c r="NWO39" s="349"/>
      <c r="NWP39" s="349"/>
      <c r="NWQ39" s="349"/>
      <c r="NWR39" s="349"/>
      <c r="NWS39" s="349"/>
      <c r="NWT39" s="349"/>
      <c r="NWU39" s="349"/>
      <c r="NWV39" s="349"/>
      <c r="NWW39" s="349"/>
      <c r="NWX39" s="349"/>
      <c r="NWY39" s="349"/>
      <c r="NWZ39" s="349"/>
      <c r="NXA39" s="349"/>
      <c r="NXB39" s="349"/>
      <c r="NXC39" s="349"/>
      <c r="NXD39" s="349"/>
      <c r="NXE39" s="349"/>
      <c r="NXF39" s="349"/>
      <c r="NXG39" s="349"/>
      <c r="NXH39" s="349"/>
      <c r="NXI39" s="349"/>
      <c r="NXJ39" s="349"/>
      <c r="NXK39" s="349"/>
      <c r="NXL39" s="349"/>
      <c r="NXM39" s="349"/>
      <c r="NXN39" s="349"/>
      <c r="NXO39" s="349"/>
      <c r="NXP39" s="349"/>
      <c r="NXQ39" s="349"/>
      <c r="NXR39" s="349"/>
      <c r="NXS39" s="349"/>
      <c r="NXT39" s="349"/>
      <c r="NXU39" s="349"/>
      <c r="NXV39" s="349"/>
      <c r="NXW39" s="349"/>
      <c r="NXX39" s="349"/>
      <c r="NXY39" s="349"/>
      <c r="NXZ39" s="349"/>
      <c r="NYA39" s="349"/>
      <c r="NYB39" s="349"/>
      <c r="NYC39" s="349"/>
      <c r="NYD39" s="349"/>
      <c r="NYE39" s="349"/>
      <c r="NYF39" s="349"/>
      <c r="NYG39" s="349"/>
      <c r="NYH39" s="349"/>
      <c r="NYI39" s="349"/>
      <c r="NYJ39" s="349"/>
      <c r="NYK39" s="349"/>
      <c r="NYL39" s="349"/>
      <c r="NYM39" s="349"/>
      <c r="NYN39" s="349"/>
      <c r="NYO39" s="349"/>
      <c r="NYP39" s="349"/>
      <c r="NYQ39" s="349"/>
      <c r="NYR39" s="349"/>
      <c r="NYS39" s="349"/>
      <c r="NYT39" s="349"/>
      <c r="NYU39" s="349"/>
      <c r="NYV39" s="349"/>
      <c r="NYW39" s="349"/>
      <c r="NYX39" s="349"/>
      <c r="NYY39" s="349"/>
      <c r="NYZ39" s="349"/>
      <c r="NZA39" s="349"/>
      <c r="NZB39" s="349"/>
      <c r="NZC39" s="349"/>
      <c r="NZD39" s="349"/>
      <c r="NZE39" s="349"/>
      <c r="NZF39" s="349"/>
      <c r="NZG39" s="349"/>
      <c r="NZH39" s="349"/>
      <c r="NZI39" s="349"/>
      <c r="NZJ39" s="349"/>
      <c r="NZK39" s="349"/>
      <c r="NZL39" s="349"/>
      <c r="NZM39" s="349"/>
      <c r="NZN39" s="349"/>
      <c r="NZO39" s="349"/>
      <c r="NZP39" s="349"/>
      <c r="NZQ39" s="349"/>
      <c r="NZR39" s="349"/>
      <c r="NZS39" s="349"/>
      <c r="NZT39" s="349"/>
      <c r="NZU39" s="349"/>
      <c r="NZV39" s="349"/>
      <c r="NZW39" s="349"/>
      <c r="NZX39" s="349"/>
      <c r="NZY39" s="349"/>
      <c r="NZZ39" s="349"/>
      <c r="OAA39" s="349"/>
      <c r="OAB39" s="349"/>
      <c r="OAC39" s="349"/>
      <c r="OAD39" s="349"/>
      <c r="OAE39" s="349"/>
      <c r="OAF39" s="349"/>
      <c r="OAG39" s="349"/>
      <c r="OAH39" s="349"/>
      <c r="OAI39" s="349"/>
      <c r="OAJ39" s="349"/>
      <c r="OAK39" s="349"/>
      <c r="OAL39" s="349"/>
      <c r="OAM39" s="349"/>
      <c r="OAN39" s="349"/>
      <c r="OAO39" s="349"/>
      <c r="OAP39" s="349"/>
      <c r="OAQ39" s="349"/>
      <c r="OAR39" s="349"/>
      <c r="OAS39" s="349"/>
      <c r="OAT39" s="349"/>
      <c r="OAU39" s="349"/>
      <c r="OAV39" s="349"/>
      <c r="OAW39" s="349"/>
      <c r="OAX39" s="349"/>
      <c r="OAY39" s="349"/>
      <c r="OAZ39" s="349"/>
      <c r="OBA39" s="349"/>
      <c r="OBB39" s="349"/>
      <c r="OBC39" s="349"/>
      <c r="OBD39" s="349"/>
      <c r="OBE39" s="349"/>
      <c r="OBF39" s="349"/>
      <c r="OBG39" s="349"/>
      <c r="OBH39" s="349"/>
      <c r="OBI39" s="349"/>
      <c r="OBJ39" s="349"/>
      <c r="OBK39" s="349"/>
      <c r="OBL39" s="349"/>
      <c r="OBM39" s="349"/>
      <c r="OBN39" s="349"/>
      <c r="OBO39" s="349"/>
      <c r="OBP39" s="349"/>
      <c r="OBQ39" s="349"/>
      <c r="OBR39" s="349"/>
      <c r="OBS39" s="349"/>
      <c r="OBT39" s="349"/>
      <c r="OBU39" s="349"/>
      <c r="OBV39" s="349"/>
      <c r="OBW39" s="349"/>
      <c r="OBX39" s="349"/>
      <c r="OBY39" s="349"/>
      <c r="OBZ39" s="349"/>
      <c r="OCA39" s="349"/>
      <c r="OCB39" s="349"/>
      <c r="OCC39" s="349"/>
      <c r="OCD39" s="349"/>
      <c r="OCE39" s="349"/>
      <c r="OCF39" s="349"/>
      <c r="OCG39" s="349"/>
      <c r="OCH39" s="349"/>
      <c r="OCI39" s="349"/>
      <c r="OCJ39" s="349"/>
      <c r="OCK39" s="349"/>
      <c r="OCL39" s="349"/>
      <c r="OCM39" s="349"/>
      <c r="OCN39" s="349"/>
      <c r="OCO39" s="349"/>
      <c r="OCP39" s="349"/>
      <c r="OCQ39" s="349"/>
      <c r="OCR39" s="349"/>
      <c r="OCS39" s="349"/>
      <c r="OCT39" s="349"/>
      <c r="OCU39" s="349"/>
      <c r="OCV39" s="349"/>
      <c r="OCW39" s="349"/>
      <c r="OCX39" s="349"/>
      <c r="OCY39" s="349"/>
      <c r="OCZ39" s="349"/>
      <c r="ODA39" s="349"/>
      <c r="ODB39" s="349"/>
      <c r="ODC39" s="349"/>
      <c r="ODD39" s="349"/>
      <c r="ODE39" s="349"/>
      <c r="ODF39" s="349"/>
      <c r="ODG39" s="349"/>
      <c r="ODH39" s="349"/>
      <c r="ODI39" s="349"/>
      <c r="ODJ39" s="349"/>
      <c r="ODK39" s="349"/>
      <c r="ODL39" s="349"/>
      <c r="ODM39" s="349"/>
      <c r="ODN39" s="349"/>
      <c r="ODO39" s="349"/>
      <c r="ODP39" s="349"/>
      <c r="ODQ39" s="349"/>
      <c r="ODR39" s="349"/>
      <c r="ODS39" s="349"/>
      <c r="ODT39" s="349"/>
      <c r="ODU39" s="349"/>
      <c r="ODV39" s="349"/>
      <c r="ODW39" s="349"/>
      <c r="ODX39" s="349"/>
      <c r="ODY39" s="349"/>
      <c r="ODZ39" s="349"/>
      <c r="OEA39" s="349"/>
      <c r="OEB39" s="349"/>
      <c r="OEC39" s="349"/>
      <c r="OED39" s="349"/>
      <c r="OEE39" s="349"/>
      <c r="OEF39" s="349"/>
      <c r="OEG39" s="349"/>
      <c r="OEH39" s="349"/>
      <c r="OEI39" s="349"/>
      <c r="OEJ39" s="349"/>
      <c r="OEK39" s="349"/>
      <c r="OEL39" s="349"/>
      <c r="OEM39" s="349"/>
      <c r="OEN39" s="349"/>
      <c r="OEO39" s="349"/>
      <c r="OEP39" s="349"/>
      <c r="OEQ39" s="349"/>
      <c r="OER39" s="349"/>
      <c r="OES39" s="349"/>
      <c r="OET39" s="349"/>
      <c r="OEU39" s="349"/>
      <c r="OEV39" s="349"/>
      <c r="OEW39" s="349"/>
      <c r="OEX39" s="349"/>
      <c r="OEY39" s="349"/>
      <c r="OEZ39" s="349"/>
      <c r="OFA39" s="349"/>
      <c r="OFB39" s="349"/>
      <c r="OFC39" s="349"/>
      <c r="OFD39" s="349"/>
      <c r="OFE39" s="349"/>
      <c r="OFF39" s="349"/>
      <c r="OFG39" s="349"/>
      <c r="OFH39" s="349"/>
      <c r="OFI39" s="349"/>
      <c r="OFJ39" s="349"/>
      <c r="OFK39" s="349"/>
      <c r="OFL39" s="349"/>
      <c r="OFM39" s="349"/>
      <c r="OFN39" s="349"/>
      <c r="OFO39" s="349"/>
      <c r="OFP39" s="349"/>
      <c r="OFQ39" s="349"/>
      <c r="OFR39" s="349"/>
      <c r="OFS39" s="349"/>
      <c r="OFT39" s="349"/>
      <c r="OFU39" s="349"/>
      <c r="OFV39" s="349"/>
      <c r="OFW39" s="349"/>
      <c r="OFX39" s="349"/>
      <c r="OFY39" s="349"/>
      <c r="OFZ39" s="349"/>
      <c r="OGA39" s="349"/>
      <c r="OGB39" s="349"/>
      <c r="OGC39" s="349"/>
      <c r="OGD39" s="349"/>
      <c r="OGE39" s="349"/>
      <c r="OGF39" s="349"/>
      <c r="OGG39" s="349"/>
      <c r="OGH39" s="349"/>
      <c r="OGI39" s="349"/>
      <c r="OGJ39" s="349"/>
      <c r="OGK39" s="349"/>
      <c r="OGL39" s="349"/>
      <c r="OGM39" s="349"/>
      <c r="OGN39" s="349"/>
      <c r="OGO39" s="349"/>
      <c r="OGP39" s="349"/>
      <c r="OGQ39" s="349"/>
      <c r="OGR39" s="349"/>
      <c r="OGS39" s="349"/>
      <c r="OGT39" s="349"/>
      <c r="OGU39" s="349"/>
      <c r="OGV39" s="349"/>
      <c r="OGW39" s="349"/>
      <c r="OGX39" s="349"/>
      <c r="OGY39" s="349"/>
      <c r="OGZ39" s="349"/>
      <c r="OHA39" s="349"/>
      <c r="OHB39" s="349"/>
      <c r="OHC39" s="349"/>
      <c r="OHD39" s="349"/>
      <c r="OHE39" s="349"/>
      <c r="OHF39" s="349"/>
      <c r="OHG39" s="349"/>
      <c r="OHH39" s="349"/>
      <c r="OHI39" s="349"/>
      <c r="OHJ39" s="349"/>
      <c r="OHK39" s="349"/>
      <c r="OHL39" s="349"/>
      <c r="OHM39" s="349"/>
      <c r="OHN39" s="349"/>
      <c r="OHO39" s="349"/>
      <c r="OHP39" s="349"/>
      <c r="OHQ39" s="349"/>
      <c r="OHR39" s="349"/>
      <c r="OHS39" s="349"/>
      <c r="OHT39" s="349"/>
      <c r="OHU39" s="349"/>
      <c r="OHV39" s="349"/>
      <c r="OHW39" s="349"/>
      <c r="OHX39" s="349"/>
      <c r="OHY39" s="349"/>
      <c r="OHZ39" s="349"/>
      <c r="OIA39" s="349"/>
      <c r="OIB39" s="349"/>
      <c r="OIC39" s="349"/>
      <c r="OID39" s="349"/>
      <c r="OIE39" s="349"/>
      <c r="OIF39" s="349"/>
      <c r="OIG39" s="349"/>
      <c r="OIH39" s="349"/>
      <c r="OII39" s="349"/>
      <c r="OIJ39" s="349"/>
      <c r="OIK39" s="349"/>
      <c r="OIL39" s="349"/>
      <c r="OIM39" s="349"/>
      <c r="OIN39" s="349"/>
      <c r="OIO39" s="349"/>
      <c r="OIP39" s="349"/>
      <c r="OIQ39" s="349"/>
      <c r="OIR39" s="349"/>
      <c r="OIS39" s="349"/>
      <c r="OIT39" s="349"/>
      <c r="OIU39" s="349"/>
      <c r="OIV39" s="349"/>
      <c r="OIW39" s="349"/>
      <c r="OIX39" s="349"/>
      <c r="OIY39" s="349"/>
      <c r="OIZ39" s="349"/>
      <c r="OJA39" s="349"/>
      <c r="OJB39" s="349"/>
      <c r="OJC39" s="349"/>
      <c r="OJD39" s="349"/>
      <c r="OJE39" s="349"/>
      <c r="OJF39" s="349"/>
      <c r="OJG39" s="349"/>
      <c r="OJH39" s="349"/>
      <c r="OJI39" s="349"/>
      <c r="OJJ39" s="349"/>
      <c r="OJK39" s="349"/>
      <c r="OJL39" s="349"/>
      <c r="OJM39" s="349"/>
      <c r="OJN39" s="349"/>
      <c r="OJO39" s="349"/>
      <c r="OJP39" s="349"/>
      <c r="OJQ39" s="349"/>
      <c r="OJR39" s="349"/>
      <c r="OJS39" s="349"/>
      <c r="OJT39" s="349"/>
      <c r="OJU39" s="349"/>
      <c r="OJV39" s="349"/>
      <c r="OJW39" s="349"/>
      <c r="OJX39" s="349"/>
      <c r="OJY39" s="349"/>
      <c r="OJZ39" s="349"/>
      <c r="OKA39" s="349"/>
      <c r="OKB39" s="349"/>
      <c r="OKC39" s="349"/>
      <c r="OKD39" s="349"/>
      <c r="OKE39" s="349"/>
      <c r="OKF39" s="349"/>
      <c r="OKG39" s="349"/>
      <c r="OKH39" s="349"/>
      <c r="OKI39" s="349"/>
      <c r="OKJ39" s="349"/>
      <c r="OKK39" s="349"/>
      <c r="OKL39" s="349"/>
      <c r="OKM39" s="349"/>
      <c r="OKN39" s="349"/>
      <c r="OKO39" s="349"/>
      <c r="OKP39" s="349"/>
      <c r="OKQ39" s="349"/>
      <c r="OKR39" s="349"/>
      <c r="OKS39" s="349"/>
      <c r="OKT39" s="349"/>
      <c r="OKU39" s="349"/>
      <c r="OKV39" s="349"/>
      <c r="OKW39" s="349"/>
      <c r="OKX39" s="349"/>
      <c r="OKY39" s="349"/>
      <c r="OKZ39" s="349"/>
      <c r="OLA39" s="349"/>
      <c r="OLB39" s="349"/>
      <c r="OLC39" s="349"/>
      <c r="OLD39" s="349"/>
      <c r="OLE39" s="349"/>
      <c r="OLF39" s="349"/>
      <c r="OLG39" s="349"/>
      <c r="OLH39" s="349"/>
      <c r="OLI39" s="349"/>
      <c r="OLJ39" s="349"/>
      <c r="OLK39" s="349"/>
      <c r="OLL39" s="349"/>
      <c r="OLM39" s="349"/>
      <c r="OLN39" s="349"/>
      <c r="OLO39" s="349"/>
      <c r="OLP39" s="349"/>
      <c r="OLQ39" s="349"/>
      <c r="OLR39" s="349"/>
      <c r="OLS39" s="349"/>
      <c r="OLT39" s="349"/>
      <c r="OLU39" s="349"/>
      <c r="OLV39" s="349"/>
      <c r="OLW39" s="349"/>
      <c r="OLX39" s="349"/>
      <c r="OLY39" s="349"/>
      <c r="OLZ39" s="349"/>
      <c r="OMA39" s="349"/>
      <c r="OMB39" s="349"/>
      <c r="OMC39" s="349"/>
      <c r="OMD39" s="349"/>
      <c r="OME39" s="349"/>
      <c r="OMF39" s="349"/>
      <c r="OMG39" s="349"/>
      <c r="OMH39" s="349"/>
      <c r="OMI39" s="349"/>
      <c r="OMJ39" s="349"/>
      <c r="OMK39" s="349"/>
      <c r="OML39" s="349"/>
      <c r="OMM39" s="349"/>
      <c r="OMN39" s="349"/>
      <c r="OMO39" s="349"/>
      <c r="OMP39" s="349"/>
      <c r="OMQ39" s="349"/>
      <c r="OMR39" s="349"/>
      <c r="OMS39" s="349"/>
      <c r="OMT39" s="349"/>
      <c r="OMU39" s="349"/>
      <c r="OMV39" s="349"/>
      <c r="OMW39" s="349"/>
      <c r="OMX39" s="349"/>
      <c r="OMY39" s="349"/>
      <c r="OMZ39" s="349"/>
      <c r="ONA39" s="349"/>
      <c r="ONB39" s="349"/>
      <c r="ONC39" s="349"/>
      <c r="OND39" s="349"/>
      <c r="ONE39" s="349"/>
      <c r="ONF39" s="349"/>
      <c r="ONG39" s="349"/>
      <c r="ONH39" s="349"/>
      <c r="ONI39" s="349"/>
      <c r="ONJ39" s="349"/>
      <c r="ONK39" s="349"/>
      <c r="ONL39" s="349"/>
      <c r="ONM39" s="349"/>
      <c r="ONN39" s="349"/>
      <c r="ONO39" s="349"/>
      <c r="ONP39" s="349"/>
      <c r="ONQ39" s="349"/>
      <c r="ONR39" s="349"/>
      <c r="ONS39" s="349"/>
      <c r="ONT39" s="349"/>
      <c r="ONU39" s="349"/>
      <c r="ONV39" s="349"/>
      <c r="ONW39" s="349"/>
      <c r="ONX39" s="349"/>
      <c r="ONY39" s="349"/>
      <c r="ONZ39" s="349"/>
      <c r="OOA39" s="349"/>
      <c r="OOB39" s="349"/>
      <c r="OOC39" s="349"/>
      <c r="OOD39" s="349"/>
      <c r="OOE39" s="349"/>
      <c r="OOF39" s="349"/>
      <c r="OOG39" s="349"/>
      <c r="OOH39" s="349"/>
      <c r="OOI39" s="349"/>
      <c r="OOJ39" s="349"/>
      <c r="OOK39" s="349"/>
      <c r="OOL39" s="349"/>
      <c r="OOM39" s="349"/>
      <c r="OON39" s="349"/>
      <c r="OOO39" s="349"/>
      <c r="OOP39" s="349"/>
      <c r="OOQ39" s="349"/>
      <c r="OOR39" s="349"/>
      <c r="OOS39" s="349"/>
      <c r="OOT39" s="349"/>
      <c r="OOU39" s="349"/>
      <c r="OOV39" s="349"/>
      <c r="OOW39" s="349"/>
      <c r="OOX39" s="349"/>
      <c r="OOY39" s="349"/>
      <c r="OOZ39" s="349"/>
      <c r="OPA39" s="349"/>
      <c r="OPB39" s="349"/>
      <c r="OPC39" s="349"/>
      <c r="OPD39" s="349"/>
      <c r="OPE39" s="349"/>
      <c r="OPF39" s="349"/>
      <c r="OPG39" s="349"/>
      <c r="OPH39" s="349"/>
      <c r="OPI39" s="349"/>
      <c r="OPJ39" s="349"/>
      <c r="OPK39" s="349"/>
      <c r="OPL39" s="349"/>
      <c r="OPM39" s="349"/>
      <c r="OPN39" s="349"/>
      <c r="OPO39" s="349"/>
      <c r="OPP39" s="349"/>
      <c r="OPQ39" s="349"/>
      <c r="OPR39" s="349"/>
      <c r="OPS39" s="349"/>
      <c r="OPT39" s="349"/>
      <c r="OPU39" s="349"/>
      <c r="OPV39" s="349"/>
      <c r="OPW39" s="349"/>
      <c r="OPX39" s="349"/>
      <c r="OPY39" s="349"/>
      <c r="OPZ39" s="349"/>
      <c r="OQA39" s="349"/>
      <c r="OQB39" s="349"/>
      <c r="OQC39" s="349"/>
      <c r="OQD39" s="349"/>
      <c r="OQE39" s="349"/>
      <c r="OQF39" s="349"/>
      <c r="OQG39" s="349"/>
      <c r="OQH39" s="349"/>
      <c r="OQI39" s="349"/>
      <c r="OQJ39" s="349"/>
      <c r="OQK39" s="349"/>
      <c r="OQL39" s="349"/>
      <c r="OQM39" s="349"/>
      <c r="OQN39" s="349"/>
      <c r="OQO39" s="349"/>
      <c r="OQP39" s="349"/>
      <c r="OQQ39" s="349"/>
      <c r="OQR39" s="349"/>
      <c r="OQS39" s="349"/>
      <c r="OQT39" s="349"/>
      <c r="OQU39" s="349"/>
      <c r="OQV39" s="349"/>
      <c r="OQW39" s="349"/>
      <c r="OQX39" s="349"/>
      <c r="OQY39" s="349"/>
      <c r="OQZ39" s="349"/>
      <c r="ORA39" s="349"/>
      <c r="ORB39" s="349"/>
      <c r="ORC39" s="349"/>
      <c r="ORD39" s="349"/>
      <c r="ORE39" s="349"/>
      <c r="ORF39" s="349"/>
      <c r="ORG39" s="349"/>
      <c r="ORH39" s="349"/>
      <c r="ORI39" s="349"/>
      <c r="ORJ39" s="349"/>
      <c r="ORK39" s="349"/>
      <c r="ORL39" s="349"/>
      <c r="ORM39" s="349"/>
      <c r="ORN39" s="349"/>
      <c r="ORO39" s="349"/>
      <c r="ORP39" s="349"/>
      <c r="ORQ39" s="349"/>
      <c r="ORR39" s="349"/>
      <c r="ORS39" s="349"/>
      <c r="ORT39" s="349"/>
      <c r="ORU39" s="349"/>
      <c r="ORV39" s="349"/>
      <c r="ORW39" s="349"/>
      <c r="ORX39" s="349"/>
      <c r="ORY39" s="349"/>
      <c r="ORZ39" s="349"/>
      <c r="OSA39" s="349"/>
      <c r="OSB39" s="349"/>
      <c r="OSC39" s="349"/>
      <c r="OSD39" s="349"/>
      <c r="OSE39" s="349"/>
      <c r="OSF39" s="349"/>
      <c r="OSG39" s="349"/>
      <c r="OSH39" s="349"/>
      <c r="OSI39" s="349"/>
      <c r="OSJ39" s="349"/>
      <c r="OSK39" s="349"/>
      <c r="OSL39" s="349"/>
      <c r="OSM39" s="349"/>
      <c r="OSN39" s="349"/>
      <c r="OSO39" s="349"/>
      <c r="OSP39" s="349"/>
      <c r="OSQ39" s="349"/>
      <c r="OSR39" s="349"/>
      <c r="OSS39" s="349"/>
      <c r="OST39" s="349"/>
      <c r="OSU39" s="349"/>
      <c r="OSV39" s="349"/>
      <c r="OSW39" s="349"/>
      <c r="OSX39" s="349"/>
      <c r="OSY39" s="349"/>
      <c r="OSZ39" s="349"/>
      <c r="OTA39" s="349"/>
      <c r="OTB39" s="349"/>
      <c r="OTC39" s="349"/>
      <c r="OTD39" s="349"/>
      <c r="OTE39" s="349"/>
      <c r="OTF39" s="349"/>
      <c r="OTG39" s="349"/>
      <c r="OTH39" s="349"/>
      <c r="OTI39" s="349"/>
      <c r="OTJ39" s="349"/>
      <c r="OTK39" s="349"/>
      <c r="OTL39" s="349"/>
      <c r="OTM39" s="349"/>
      <c r="OTN39" s="349"/>
      <c r="OTO39" s="349"/>
      <c r="OTP39" s="349"/>
      <c r="OTQ39" s="349"/>
      <c r="OTR39" s="349"/>
      <c r="OTS39" s="349"/>
      <c r="OTT39" s="349"/>
      <c r="OTU39" s="349"/>
      <c r="OTV39" s="349"/>
      <c r="OTW39" s="349"/>
      <c r="OTX39" s="349"/>
      <c r="OTY39" s="349"/>
      <c r="OTZ39" s="349"/>
      <c r="OUA39" s="349"/>
      <c r="OUB39" s="349"/>
      <c r="OUC39" s="349"/>
      <c r="OUD39" s="349"/>
      <c r="OUE39" s="349"/>
      <c r="OUF39" s="349"/>
      <c r="OUG39" s="349"/>
      <c r="OUH39" s="349"/>
      <c r="OUI39" s="349"/>
      <c r="OUJ39" s="349"/>
      <c r="OUK39" s="349"/>
      <c r="OUL39" s="349"/>
      <c r="OUM39" s="349"/>
      <c r="OUN39" s="349"/>
      <c r="OUO39" s="349"/>
      <c r="OUP39" s="349"/>
      <c r="OUQ39" s="349"/>
      <c r="OUR39" s="349"/>
      <c r="OUS39" s="349"/>
      <c r="OUT39" s="349"/>
      <c r="OUU39" s="349"/>
      <c r="OUV39" s="349"/>
      <c r="OUW39" s="349"/>
      <c r="OUX39" s="349"/>
      <c r="OUY39" s="349"/>
      <c r="OUZ39" s="349"/>
      <c r="OVA39" s="349"/>
      <c r="OVB39" s="349"/>
      <c r="OVC39" s="349"/>
      <c r="OVD39" s="349"/>
      <c r="OVE39" s="349"/>
      <c r="OVF39" s="349"/>
      <c r="OVG39" s="349"/>
      <c r="OVH39" s="349"/>
      <c r="OVI39" s="349"/>
      <c r="OVJ39" s="349"/>
      <c r="OVK39" s="349"/>
      <c r="OVL39" s="349"/>
      <c r="OVM39" s="349"/>
      <c r="OVN39" s="349"/>
      <c r="OVO39" s="349"/>
      <c r="OVP39" s="349"/>
      <c r="OVQ39" s="349"/>
      <c r="OVR39" s="349"/>
      <c r="OVS39" s="349"/>
      <c r="OVT39" s="349"/>
      <c r="OVU39" s="349"/>
      <c r="OVV39" s="349"/>
      <c r="OVW39" s="349"/>
      <c r="OVX39" s="349"/>
      <c r="OVY39" s="349"/>
      <c r="OVZ39" s="349"/>
      <c r="OWA39" s="349"/>
      <c r="OWB39" s="349"/>
      <c r="OWC39" s="349"/>
      <c r="OWD39" s="349"/>
      <c r="OWE39" s="349"/>
      <c r="OWF39" s="349"/>
      <c r="OWG39" s="349"/>
      <c r="OWH39" s="349"/>
      <c r="OWI39" s="349"/>
      <c r="OWJ39" s="349"/>
      <c r="OWK39" s="349"/>
      <c r="OWL39" s="349"/>
      <c r="OWM39" s="349"/>
      <c r="OWN39" s="349"/>
      <c r="OWO39" s="349"/>
      <c r="OWP39" s="349"/>
      <c r="OWQ39" s="349"/>
      <c r="OWR39" s="349"/>
      <c r="OWS39" s="349"/>
      <c r="OWT39" s="349"/>
      <c r="OWU39" s="349"/>
      <c r="OWV39" s="349"/>
      <c r="OWW39" s="349"/>
      <c r="OWX39" s="349"/>
      <c r="OWY39" s="349"/>
      <c r="OWZ39" s="349"/>
      <c r="OXA39" s="349"/>
      <c r="OXB39" s="349"/>
      <c r="OXC39" s="349"/>
      <c r="OXD39" s="349"/>
      <c r="OXE39" s="349"/>
      <c r="OXF39" s="349"/>
      <c r="OXG39" s="349"/>
      <c r="OXH39" s="349"/>
      <c r="OXI39" s="349"/>
      <c r="OXJ39" s="349"/>
      <c r="OXK39" s="349"/>
      <c r="OXL39" s="349"/>
      <c r="OXM39" s="349"/>
      <c r="OXN39" s="349"/>
      <c r="OXO39" s="349"/>
      <c r="OXP39" s="349"/>
      <c r="OXQ39" s="349"/>
      <c r="OXR39" s="349"/>
      <c r="OXS39" s="349"/>
      <c r="OXT39" s="349"/>
      <c r="OXU39" s="349"/>
      <c r="OXV39" s="349"/>
      <c r="OXW39" s="349"/>
      <c r="OXX39" s="349"/>
      <c r="OXY39" s="349"/>
      <c r="OXZ39" s="349"/>
      <c r="OYA39" s="349"/>
      <c r="OYB39" s="349"/>
      <c r="OYC39" s="349"/>
      <c r="OYD39" s="349"/>
      <c r="OYE39" s="349"/>
      <c r="OYF39" s="349"/>
      <c r="OYG39" s="349"/>
      <c r="OYH39" s="349"/>
      <c r="OYI39" s="349"/>
      <c r="OYJ39" s="349"/>
      <c r="OYK39" s="349"/>
      <c r="OYL39" s="349"/>
      <c r="OYM39" s="349"/>
      <c r="OYN39" s="349"/>
      <c r="OYO39" s="349"/>
      <c r="OYP39" s="349"/>
      <c r="OYQ39" s="349"/>
      <c r="OYR39" s="349"/>
      <c r="OYS39" s="349"/>
      <c r="OYT39" s="349"/>
      <c r="OYU39" s="349"/>
      <c r="OYV39" s="349"/>
      <c r="OYW39" s="349"/>
      <c r="OYX39" s="349"/>
      <c r="OYY39" s="349"/>
      <c r="OYZ39" s="349"/>
      <c r="OZA39" s="349"/>
      <c r="OZB39" s="349"/>
      <c r="OZC39" s="349"/>
      <c r="OZD39" s="349"/>
      <c r="OZE39" s="349"/>
      <c r="OZF39" s="349"/>
      <c r="OZG39" s="349"/>
      <c r="OZH39" s="349"/>
      <c r="OZI39" s="349"/>
      <c r="OZJ39" s="349"/>
      <c r="OZK39" s="349"/>
      <c r="OZL39" s="349"/>
      <c r="OZM39" s="349"/>
      <c r="OZN39" s="349"/>
      <c r="OZO39" s="349"/>
      <c r="OZP39" s="349"/>
      <c r="OZQ39" s="349"/>
      <c r="OZR39" s="349"/>
      <c r="OZS39" s="349"/>
      <c r="OZT39" s="349"/>
      <c r="OZU39" s="349"/>
      <c r="OZV39" s="349"/>
      <c r="OZW39" s="349"/>
      <c r="OZX39" s="349"/>
      <c r="OZY39" s="349"/>
      <c r="OZZ39" s="349"/>
      <c r="PAA39" s="349"/>
      <c r="PAB39" s="349"/>
      <c r="PAC39" s="349"/>
      <c r="PAD39" s="349"/>
      <c r="PAE39" s="349"/>
      <c r="PAF39" s="349"/>
      <c r="PAG39" s="349"/>
      <c r="PAH39" s="349"/>
      <c r="PAI39" s="349"/>
      <c r="PAJ39" s="349"/>
      <c r="PAK39" s="349"/>
      <c r="PAL39" s="349"/>
      <c r="PAM39" s="349"/>
      <c r="PAN39" s="349"/>
      <c r="PAO39" s="349"/>
      <c r="PAP39" s="349"/>
      <c r="PAQ39" s="349"/>
      <c r="PAR39" s="349"/>
      <c r="PAS39" s="349"/>
      <c r="PAT39" s="349"/>
      <c r="PAU39" s="349"/>
      <c r="PAV39" s="349"/>
      <c r="PAW39" s="349"/>
      <c r="PAX39" s="349"/>
      <c r="PAY39" s="349"/>
      <c r="PAZ39" s="349"/>
      <c r="PBA39" s="349"/>
      <c r="PBB39" s="349"/>
      <c r="PBC39" s="349"/>
      <c r="PBD39" s="349"/>
      <c r="PBE39" s="349"/>
      <c r="PBF39" s="349"/>
      <c r="PBG39" s="349"/>
      <c r="PBH39" s="349"/>
      <c r="PBI39" s="349"/>
      <c r="PBJ39" s="349"/>
      <c r="PBK39" s="349"/>
      <c r="PBL39" s="349"/>
      <c r="PBM39" s="349"/>
      <c r="PBN39" s="349"/>
      <c r="PBO39" s="349"/>
      <c r="PBP39" s="349"/>
      <c r="PBQ39" s="349"/>
      <c r="PBR39" s="349"/>
      <c r="PBS39" s="349"/>
      <c r="PBT39" s="349"/>
      <c r="PBU39" s="349"/>
      <c r="PBV39" s="349"/>
      <c r="PBW39" s="349"/>
      <c r="PBX39" s="349"/>
      <c r="PBY39" s="349"/>
      <c r="PBZ39" s="349"/>
      <c r="PCA39" s="349"/>
      <c r="PCB39" s="349"/>
      <c r="PCC39" s="349"/>
      <c r="PCD39" s="349"/>
      <c r="PCE39" s="349"/>
      <c r="PCF39" s="349"/>
      <c r="PCG39" s="349"/>
      <c r="PCH39" s="349"/>
      <c r="PCI39" s="349"/>
      <c r="PCJ39" s="349"/>
      <c r="PCK39" s="349"/>
      <c r="PCL39" s="349"/>
      <c r="PCM39" s="349"/>
      <c r="PCN39" s="349"/>
      <c r="PCO39" s="349"/>
      <c r="PCP39" s="349"/>
      <c r="PCQ39" s="349"/>
      <c r="PCR39" s="349"/>
      <c r="PCS39" s="349"/>
      <c r="PCT39" s="349"/>
      <c r="PCU39" s="349"/>
      <c r="PCV39" s="349"/>
      <c r="PCW39" s="349"/>
      <c r="PCX39" s="349"/>
      <c r="PCY39" s="349"/>
      <c r="PCZ39" s="349"/>
      <c r="PDA39" s="349"/>
      <c r="PDB39" s="349"/>
      <c r="PDC39" s="349"/>
      <c r="PDD39" s="349"/>
      <c r="PDE39" s="349"/>
      <c r="PDF39" s="349"/>
      <c r="PDG39" s="349"/>
      <c r="PDH39" s="349"/>
      <c r="PDI39" s="349"/>
      <c r="PDJ39" s="349"/>
      <c r="PDK39" s="349"/>
      <c r="PDL39" s="349"/>
      <c r="PDM39" s="349"/>
      <c r="PDN39" s="349"/>
      <c r="PDO39" s="349"/>
      <c r="PDP39" s="349"/>
      <c r="PDQ39" s="349"/>
      <c r="PDR39" s="349"/>
      <c r="PDS39" s="349"/>
      <c r="PDT39" s="349"/>
      <c r="PDU39" s="349"/>
      <c r="PDV39" s="349"/>
      <c r="PDW39" s="349"/>
      <c r="PDX39" s="349"/>
      <c r="PDY39" s="349"/>
      <c r="PDZ39" s="349"/>
      <c r="PEA39" s="349"/>
      <c r="PEB39" s="349"/>
      <c r="PEC39" s="349"/>
      <c r="PED39" s="349"/>
      <c r="PEE39" s="349"/>
      <c r="PEF39" s="349"/>
      <c r="PEG39" s="349"/>
      <c r="PEH39" s="349"/>
      <c r="PEI39" s="349"/>
      <c r="PEJ39" s="349"/>
      <c r="PEK39" s="349"/>
      <c r="PEL39" s="349"/>
      <c r="PEM39" s="349"/>
      <c r="PEN39" s="349"/>
      <c r="PEO39" s="349"/>
      <c r="PEP39" s="349"/>
      <c r="PEQ39" s="349"/>
      <c r="PER39" s="349"/>
      <c r="PES39" s="349"/>
      <c r="PET39" s="349"/>
      <c r="PEU39" s="349"/>
      <c r="PEV39" s="349"/>
      <c r="PEW39" s="349"/>
      <c r="PEX39" s="349"/>
      <c r="PEY39" s="349"/>
      <c r="PEZ39" s="349"/>
      <c r="PFA39" s="349"/>
      <c r="PFB39" s="349"/>
      <c r="PFC39" s="349"/>
      <c r="PFD39" s="349"/>
      <c r="PFE39" s="349"/>
      <c r="PFF39" s="349"/>
      <c r="PFG39" s="349"/>
      <c r="PFH39" s="349"/>
      <c r="PFI39" s="349"/>
      <c r="PFJ39" s="349"/>
      <c r="PFK39" s="349"/>
      <c r="PFL39" s="349"/>
      <c r="PFM39" s="349"/>
      <c r="PFN39" s="349"/>
      <c r="PFO39" s="349"/>
      <c r="PFP39" s="349"/>
      <c r="PFQ39" s="349"/>
      <c r="PFR39" s="349"/>
      <c r="PFS39" s="349"/>
      <c r="PFT39" s="349"/>
      <c r="PFU39" s="349"/>
      <c r="PFV39" s="349"/>
      <c r="PFW39" s="349"/>
      <c r="PFX39" s="349"/>
      <c r="PFY39" s="349"/>
      <c r="PFZ39" s="349"/>
      <c r="PGA39" s="349"/>
      <c r="PGB39" s="349"/>
      <c r="PGC39" s="349"/>
      <c r="PGD39" s="349"/>
      <c r="PGE39" s="349"/>
      <c r="PGF39" s="349"/>
      <c r="PGG39" s="349"/>
      <c r="PGH39" s="349"/>
      <c r="PGI39" s="349"/>
      <c r="PGJ39" s="349"/>
      <c r="PGK39" s="349"/>
      <c r="PGL39" s="349"/>
      <c r="PGM39" s="349"/>
      <c r="PGN39" s="349"/>
      <c r="PGO39" s="349"/>
      <c r="PGP39" s="349"/>
      <c r="PGQ39" s="349"/>
      <c r="PGR39" s="349"/>
      <c r="PGS39" s="349"/>
      <c r="PGT39" s="349"/>
      <c r="PGU39" s="349"/>
      <c r="PGV39" s="349"/>
      <c r="PGW39" s="349"/>
      <c r="PGX39" s="349"/>
      <c r="PGY39" s="349"/>
      <c r="PGZ39" s="349"/>
      <c r="PHA39" s="349"/>
      <c r="PHB39" s="349"/>
      <c r="PHC39" s="349"/>
      <c r="PHD39" s="349"/>
      <c r="PHE39" s="349"/>
      <c r="PHF39" s="349"/>
      <c r="PHG39" s="349"/>
      <c r="PHH39" s="349"/>
      <c r="PHI39" s="349"/>
      <c r="PHJ39" s="349"/>
      <c r="PHK39" s="349"/>
      <c r="PHL39" s="349"/>
      <c r="PHM39" s="349"/>
      <c r="PHN39" s="349"/>
      <c r="PHO39" s="349"/>
      <c r="PHP39" s="349"/>
      <c r="PHQ39" s="349"/>
      <c r="PHR39" s="349"/>
      <c r="PHS39" s="349"/>
      <c r="PHT39" s="349"/>
      <c r="PHU39" s="349"/>
      <c r="PHV39" s="349"/>
      <c r="PHW39" s="349"/>
      <c r="PHX39" s="349"/>
      <c r="PHY39" s="349"/>
      <c r="PHZ39" s="349"/>
      <c r="PIA39" s="349"/>
      <c r="PIB39" s="349"/>
      <c r="PIC39" s="349"/>
      <c r="PID39" s="349"/>
      <c r="PIE39" s="349"/>
      <c r="PIF39" s="349"/>
      <c r="PIG39" s="349"/>
      <c r="PIH39" s="349"/>
      <c r="PII39" s="349"/>
      <c r="PIJ39" s="349"/>
      <c r="PIK39" s="349"/>
      <c r="PIL39" s="349"/>
      <c r="PIM39" s="349"/>
      <c r="PIN39" s="349"/>
      <c r="PIO39" s="349"/>
      <c r="PIP39" s="349"/>
      <c r="PIQ39" s="349"/>
      <c r="PIR39" s="349"/>
      <c r="PIS39" s="349"/>
      <c r="PIT39" s="349"/>
      <c r="PIU39" s="349"/>
      <c r="PIV39" s="349"/>
      <c r="PIW39" s="349"/>
      <c r="PIX39" s="349"/>
      <c r="PIY39" s="349"/>
      <c r="PIZ39" s="349"/>
      <c r="PJA39" s="349"/>
      <c r="PJB39" s="349"/>
      <c r="PJC39" s="349"/>
      <c r="PJD39" s="349"/>
      <c r="PJE39" s="349"/>
      <c r="PJF39" s="349"/>
      <c r="PJG39" s="349"/>
      <c r="PJH39" s="349"/>
      <c r="PJI39" s="349"/>
      <c r="PJJ39" s="349"/>
      <c r="PJK39" s="349"/>
      <c r="PJL39" s="349"/>
      <c r="PJM39" s="349"/>
      <c r="PJN39" s="349"/>
      <c r="PJO39" s="349"/>
      <c r="PJP39" s="349"/>
      <c r="PJQ39" s="349"/>
      <c r="PJR39" s="349"/>
      <c r="PJS39" s="349"/>
      <c r="PJT39" s="349"/>
      <c r="PJU39" s="349"/>
      <c r="PJV39" s="349"/>
      <c r="PJW39" s="349"/>
      <c r="PJX39" s="349"/>
      <c r="PJY39" s="349"/>
      <c r="PJZ39" s="349"/>
      <c r="PKA39" s="349"/>
      <c r="PKB39" s="349"/>
      <c r="PKC39" s="349"/>
      <c r="PKD39" s="349"/>
      <c r="PKE39" s="349"/>
      <c r="PKF39" s="349"/>
      <c r="PKG39" s="349"/>
      <c r="PKH39" s="349"/>
      <c r="PKI39" s="349"/>
      <c r="PKJ39" s="349"/>
      <c r="PKK39" s="349"/>
      <c r="PKL39" s="349"/>
      <c r="PKM39" s="349"/>
      <c r="PKN39" s="349"/>
      <c r="PKO39" s="349"/>
      <c r="PKP39" s="349"/>
      <c r="PKQ39" s="349"/>
      <c r="PKR39" s="349"/>
      <c r="PKS39" s="349"/>
      <c r="PKT39" s="349"/>
      <c r="PKU39" s="349"/>
      <c r="PKV39" s="349"/>
      <c r="PKW39" s="349"/>
      <c r="PKX39" s="349"/>
      <c r="PKY39" s="349"/>
      <c r="PKZ39" s="349"/>
      <c r="PLA39" s="349"/>
      <c r="PLB39" s="349"/>
      <c r="PLC39" s="349"/>
      <c r="PLD39" s="349"/>
      <c r="PLE39" s="349"/>
      <c r="PLF39" s="349"/>
      <c r="PLG39" s="349"/>
      <c r="PLH39" s="349"/>
      <c r="PLI39" s="349"/>
      <c r="PLJ39" s="349"/>
      <c r="PLK39" s="349"/>
      <c r="PLL39" s="349"/>
      <c r="PLM39" s="349"/>
      <c r="PLN39" s="349"/>
      <c r="PLO39" s="349"/>
      <c r="PLP39" s="349"/>
      <c r="PLQ39" s="349"/>
      <c r="PLR39" s="349"/>
      <c r="PLS39" s="349"/>
      <c r="PLT39" s="349"/>
      <c r="PLU39" s="349"/>
      <c r="PLV39" s="349"/>
      <c r="PLW39" s="349"/>
      <c r="PLX39" s="349"/>
      <c r="PLY39" s="349"/>
      <c r="PLZ39" s="349"/>
      <c r="PMA39" s="349"/>
      <c r="PMB39" s="349"/>
      <c r="PMC39" s="349"/>
      <c r="PMD39" s="349"/>
      <c r="PME39" s="349"/>
      <c r="PMF39" s="349"/>
      <c r="PMG39" s="349"/>
      <c r="PMH39" s="349"/>
      <c r="PMI39" s="349"/>
      <c r="PMJ39" s="349"/>
      <c r="PMK39" s="349"/>
      <c r="PML39" s="349"/>
      <c r="PMM39" s="349"/>
      <c r="PMN39" s="349"/>
      <c r="PMO39" s="349"/>
      <c r="PMP39" s="349"/>
      <c r="PMQ39" s="349"/>
      <c r="PMR39" s="349"/>
      <c r="PMS39" s="349"/>
      <c r="PMT39" s="349"/>
      <c r="PMU39" s="349"/>
      <c r="PMV39" s="349"/>
      <c r="PMW39" s="349"/>
      <c r="PMX39" s="349"/>
      <c r="PMY39" s="349"/>
      <c r="PMZ39" s="349"/>
      <c r="PNA39" s="349"/>
      <c r="PNB39" s="349"/>
      <c r="PNC39" s="349"/>
      <c r="PND39" s="349"/>
      <c r="PNE39" s="349"/>
      <c r="PNF39" s="349"/>
      <c r="PNG39" s="349"/>
      <c r="PNH39" s="349"/>
      <c r="PNI39" s="349"/>
      <c r="PNJ39" s="349"/>
      <c r="PNK39" s="349"/>
      <c r="PNL39" s="349"/>
      <c r="PNM39" s="349"/>
      <c r="PNN39" s="349"/>
      <c r="PNO39" s="349"/>
      <c r="PNP39" s="349"/>
      <c r="PNQ39" s="349"/>
      <c r="PNR39" s="349"/>
      <c r="PNS39" s="349"/>
      <c r="PNT39" s="349"/>
      <c r="PNU39" s="349"/>
      <c r="PNV39" s="349"/>
      <c r="PNW39" s="349"/>
      <c r="PNX39" s="349"/>
      <c r="PNY39" s="349"/>
      <c r="PNZ39" s="349"/>
      <c r="POA39" s="349"/>
      <c r="POB39" s="349"/>
      <c r="POC39" s="349"/>
      <c r="POD39" s="349"/>
      <c r="POE39" s="349"/>
      <c r="POF39" s="349"/>
      <c r="POG39" s="349"/>
      <c r="POH39" s="349"/>
      <c r="POI39" s="349"/>
      <c r="POJ39" s="349"/>
      <c r="POK39" s="349"/>
      <c r="POL39" s="349"/>
      <c r="POM39" s="349"/>
      <c r="PON39" s="349"/>
      <c r="POO39" s="349"/>
      <c r="POP39" s="349"/>
      <c r="POQ39" s="349"/>
      <c r="POR39" s="349"/>
      <c r="POS39" s="349"/>
      <c r="POT39" s="349"/>
      <c r="POU39" s="349"/>
      <c r="POV39" s="349"/>
      <c r="POW39" s="349"/>
      <c r="POX39" s="349"/>
      <c r="POY39" s="349"/>
      <c r="POZ39" s="349"/>
      <c r="PPA39" s="349"/>
      <c r="PPB39" s="349"/>
      <c r="PPC39" s="349"/>
      <c r="PPD39" s="349"/>
      <c r="PPE39" s="349"/>
      <c r="PPF39" s="349"/>
      <c r="PPG39" s="349"/>
      <c r="PPH39" s="349"/>
      <c r="PPI39" s="349"/>
      <c r="PPJ39" s="349"/>
      <c r="PPK39" s="349"/>
      <c r="PPL39" s="349"/>
      <c r="PPM39" s="349"/>
      <c r="PPN39" s="349"/>
      <c r="PPO39" s="349"/>
      <c r="PPP39" s="349"/>
      <c r="PPQ39" s="349"/>
      <c r="PPR39" s="349"/>
      <c r="PPS39" s="349"/>
      <c r="PPT39" s="349"/>
      <c r="PPU39" s="349"/>
      <c r="PPV39" s="349"/>
      <c r="PPW39" s="349"/>
      <c r="PPX39" s="349"/>
      <c r="PPY39" s="349"/>
      <c r="PPZ39" s="349"/>
      <c r="PQA39" s="349"/>
      <c r="PQB39" s="349"/>
      <c r="PQC39" s="349"/>
      <c r="PQD39" s="349"/>
      <c r="PQE39" s="349"/>
      <c r="PQF39" s="349"/>
      <c r="PQG39" s="349"/>
      <c r="PQH39" s="349"/>
      <c r="PQI39" s="349"/>
      <c r="PQJ39" s="349"/>
      <c r="PQK39" s="349"/>
      <c r="PQL39" s="349"/>
      <c r="PQM39" s="349"/>
      <c r="PQN39" s="349"/>
      <c r="PQO39" s="349"/>
      <c r="PQP39" s="349"/>
      <c r="PQQ39" s="349"/>
      <c r="PQR39" s="349"/>
      <c r="PQS39" s="349"/>
      <c r="PQT39" s="349"/>
      <c r="PQU39" s="349"/>
      <c r="PQV39" s="349"/>
      <c r="PQW39" s="349"/>
      <c r="PQX39" s="349"/>
      <c r="PQY39" s="349"/>
      <c r="PQZ39" s="349"/>
      <c r="PRA39" s="349"/>
      <c r="PRB39" s="349"/>
      <c r="PRC39" s="349"/>
      <c r="PRD39" s="349"/>
      <c r="PRE39" s="349"/>
      <c r="PRF39" s="349"/>
      <c r="PRG39" s="349"/>
      <c r="PRH39" s="349"/>
      <c r="PRI39" s="349"/>
      <c r="PRJ39" s="349"/>
      <c r="PRK39" s="349"/>
      <c r="PRL39" s="349"/>
      <c r="PRM39" s="349"/>
      <c r="PRN39" s="349"/>
      <c r="PRO39" s="349"/>
      <c r="PRP39" s="349"/>
      <c r="PRQ39" s="349"/>
      <c r="PRR39" s="349"/>
      <c r="PRS39" s="349"/>
      <c r="PRT39" s="349"/>
      <c r="PRU39" s="349"/>
      <c r="PRV39" s="349"/>
      <c r="PRW39" s="349"/>
      <c r="PRX39" s="349"/>
      <c r="PRY39" s="349"/>
      <c r="PRZ39" s="349"/>
      <c r="PSA39" s="349"/>
      <c r="PSB39" s="349"/>
      <c r="PSC39" s="349"/>
      <c r="PSD39" s="349"/>
      <c r="PSE39" s="349"/>
      <c r="PSF39" s="349"/>
      <c r="PSG39" s="349"/>
      <c r="PSH39" s="349"/>
      <c r="PSI39" s="349"/>
      <c r="PSJ39" s="349"/>
      <c r="PSK39" s="349"/>
      <c r="PSL39" s="349"/>
      <c r="PSM39" s="349"/>
      <c r="PSN39" s="349"/>
      <c r="PSO39" s="349"/>
      <c r="PSP39" s="349"/>
      <c r="PSQ39" s="349"/>
      <c r="PSR39" s="349"/>
      <c r="PSS39" s="349"/>
      <c r="PST39" s="349"/>
      <c r="PSU39" s="349"/>
      <c r="PSV39" s="349"/>
      <c r="PSW39" s="349"/>
      <c r="PSX39" s="349"/>
      <c r="PSY39" s="349"/>
      <c r="PSZ39" s="349"/>
      <c r="PTA39" s="349"/>
      <c r="PTB39" s="349"/>
      <c r="PTC39" s="349"/>
      <c r="PTD39" s="349"/>
      <c r="PTE39" s="349"/>
      <c r="PTF39" s="349"/>
      <c r="PTG39" s="349"/>
      <c r="PTH39" s="349"/>
      <c r="PTI39" s="349"/>
      <c r="PTJ39" s="349"/>
      <c r="PTK39" s="349"/>
      <c r="PTL39" s="349"/>
      <c r="PTM39" s="349"/>
      <c r="PTN39" s="349"/>
      <c r="PTO39" s="349"/>
      <c r="PTP39" s="349"/>
      <c r="PTQ39" s="349"/>
      <c r="PTR39" s="349"/>
      <c r="PTS39" s="349"/>
      <c r="PTT39" s="349"/>
      <c r="PTU39" s="349"/>
      <c r="PTV39" s="349"/>
      <c r="PTW39" s="349"/>
      <c r="PTX39" s="349"/>
      <c r="PTY39" s="349"/>
      <c r="PTZ39" s="349"/>
      <c r="PUA39" s="349"/>
      <c r="PUB39" s="349"/>
      <c r="PUC39" s="349"/>
      <c r="PUD39" s="349"/>
      <c r="PUE39" s="349"/>
      <c r="PUF39" s="349"/>
      <c r="PUG39" s="349"/>
      <c r="PUH39" s="349"/>
      <c r="PUI39" s="349"/>
      <c r="PUJ39" s="349"/>
      <c r="PUK39" s="349"/>
      <c r="PUL39" s="349"/>
      <c r="PUM39" s="349"/>
      <c r="PUN39" s="349"/>
      <c r="PUO39" s="349"/>
      <c r="PUP39" s="349"/>
      <c r="PUQ39" s="349"/>
      <c r="PUR39" s="349"/>
      <c r="PUS39" s="349"/>
      <c r="PUT39" s="349"/>
      <c r="PUU39" s="349"/>
      <c r="PUV39" s="349"/>
      <c r="PUW39" s="349"/>
      <c r="PUX39" s="349"/>
      <c r="PUY39" s="349"/>
      <c r="PUZ39" s="349"/>
      <c r="PVA39" s="349"/>
      <c r="PVB39" s="349"/>
      <c r="PVC39" s="349"/>
      <c r="PVD39" s="349"/>
      <c r="PVE39" s="349"/>
      <c r="PVF39" s="349"/>
      <c r="PVG39" s="349"/>
      <c r="PVH39" s="349"/>
      <c r="PVI39" s="349"/>
      <c r="PVJ39" s="349"/>
      <c r="PVK39" s="349"/>
      <c r="PVL39" s="349"/>
      <c r="PVM39" s="349"/>
      <c r="PVN39" s="349"/>
      <c r="PVO39" s="349"/>
      <c r="PVP39" s="349"/>
      <c r="PVQ39" s="349"/>
      <c r="PVR39" s="349"/>
      <c r="PVS39" s="349"/>
      <c r="PVT39" s="349"/>
      <c r="PVU39" s="349"/>
      <c r="PVV39" s="349"/>
      <c r="PVW39" s="349"/>
      <c r="PVX39" s="349"/>
      <c r="PVY39" s="349"/>
      <c r="PVZ39" s="349"/>
      <c r="PWA39" s="349"/>
      <c r="PWB39" s="349"/>
      <c r="PWC39" s="349"/>
      <c r="PWD39" s="349"/>
      <c r="PWE39" s="349"/>
      <c r="PWF39" s="349"/>
      <c r="PWG39" s="349"/>
      <c r="PWH39" s="349"/>
      <c r="PWI39" s="349"/>
      <c r="PWJ39" s="349"/>
      <c r="PWK39" s="349"/>
      <c r="PWL39" s="349"/>
      <c r="PWM39" s="349"/>
      <c r="PWN39" s="349"/>
      <c r="PWO39" s="349"/>
      <c r="PWP39" s="349"/>
      <c r="PWQ39" s="349"/>
      <c r="PWR39" s="349"/>
      <c r="PWS39" s="349"/>
      <c r="PWT39" s="349"/>
      <c r="PWU39" s="349"/>
      <c r="PWV39" s="349"/>
      <c r="PWW39" s="349"/>
      <c r="PWX39" s="349"/>
      <c r="PWY39" s="349"/>
      <c r="PWZ39" s="349"/>
      <c r="PXA39" s="349"/>
      <c r="PXB39" s="349"/>
      <c r="PXC39" s="349"/>
      <c r="PXD39" s="349"/>
      <c r="PXE39" s="349"/>
      <c r="PXF39" s="349"/>
      <c r="PXG39" s="349"/>
      <c r="PXH39" s="349"/>
      <c r="PXI39" s="349"/>
      <c r="PXJ39" s="349"/>
      <c r="PXK39" s="349"/>
      <c r="PXL39" s="349"/>
      <c r="PXM39" s="349"/>
      <c r="PXN39" s="349"/>
      <c r="PXO39" s="349"/>
      <c r="PXP39" s="349"/>
      <c r="PXQ39" s="349"/>
      <c r="PXR39" s="349"/>
      <c r="PXS39" s="349"/>
      <c r="PXT39" s="349"/>
      <c r="PXU39" s="349"/>
      <c r="PXV39" s="349"/>
      <c r="PXW39" s="349"/>
      <c r="PXX39" s="349"/>
      <c r="PXY39" s="349"/>
      <c r="PXZ39" s="349"/>
      <c r="PYA39" s="349"/>
      <c r="PYB39" s="349"/>
      <c r="PYC39" s="349"/>
      <c r="PYD39" s="349"/>
      <c r="PYE39" s="349"/>
      <c r="PYF39" s="349"/>
      <c r="PYG39" s="349"/>
      <c r="PYH39" s="349"/>
      <c r="PYI39" s="349"/>
      <c r="PYJ39" s="349"/>
      <c r="PYK39" s="349"/>
      <c r="PYL39" s="349"/>
      <c r="PYM39" s="349"/>
      <c r="PYN39" s="349"/>
      <c r="PYO39" s="349"/>
      <c r="PYP39" s="349"/>
      <c r="PYQ39" s="349"/>
      <c r="PYR39" s="349"/>
      <c r="PYS39" s="349"/>
      <c r="PYT39" s="349"/>
      <c r="PYU39" s="349"/>
      <c r="PYV39" s="349"/>
      <c r="PYW39" s="349"/>
      <c r="PYX39" s="349"/>
      <c r="PYY39" s="349"/>
      <c r="PYZ39" s="349"/>
      <c r="PZA39" s="349"/>
      <c r="PZB39" s="349"/>
      <c r="PZC39" s="349"/>
      <c r="PZD39" s="349"/>
      <c r="PZE39" s="349"/>
      <c r="PZF39" s="349"/>
      <c r="PZG39" s="349"/>
      <c r="PZH39" s="349"/>
      <c r="PZI39" s="349"/>
      <c r="PZJ39" s="349"/>
      <c r="PZK39" s="349"/>
      <c r="PZL39" s="349"/>
      <c r="PZM39" s="349"/>
      <c r="PZN39" s="349"/>
      <c r="PZO39" s="349"/>
      <c r="PZP39" s="349"/>
      <c r="PZQ39" s="349"/>
      <c r="PZR39" s="349"/>
      <c r="PZS39" s="349"/>
      <c r="PZT39" s="349"/>
      <c r="PZU39" s="349"/>
      <c r="PZV39" s="349"/>
      <c r="PZW39" s="349"/>
      <c r="PZX39" s="349"/>
      <c r="PZY39" s="349"/>
      <c r="PZZ39" s="349"/>
      <c r="QAA39" s="349"/>
      <c r="QAB39" s="349"/>
      <c r="QAC39" s="349"/>
      <c r="QAD39" s="349"/>
      <c r="QAE39" s="349"/>
      <c r="QAF39" s="349"/>
      <c r="QAG39" s="349"/>
      <c r="QAH39" s="349"/>
      <c r="QAI39" s="349"/>
      <c r="QAJ39" s="349"/>
      <c r="QAK39" s="349"/>
      <c r="QAL39" s="349"/>
      <c r="QAM39" s="349"/>
      <c r="QAN39" s="349"/>
      <c r="QAO39" s="349"/>
      <c r="QAP39" s="349"/>
      <c r="QAQ39" s="349"/>
      <c r="QAR39" s="349"/>
      <c r="QAS39" s="349"/>
      <c r="QAT39" s="349"/>
      <c r="QAU39" s="349"/>
      <c r="QAV39" s="349"/>
      <c r="QAW39" s="349"/>
      <c r="QAX39" s="349"/>
      <c r="QAY39" s="349"/>
      <c r="QAZ39" s="349"/>
      <c r="QBA39" s="349"/>
      <c r="QBB39" s="349"/>
      <c r="QBC39" s="349"/>
      <c r="QBD39" s="349"/>
      <c r="QBE39" s="349"/>
      <c r="QBF39" s="349"/>
      <c r="QBG39" s="349"/>
      <c r="QBH39" s="349"/>
      <c r="QBI39" s="349"/>
      <c r="QBJ39" s="349"/>
      <c r="QBK39" s="349"/>
      <c r="QBL39" s="349"/>
      <c r="QBM39" s="349"/>
      <c r="QBN39" s="349"/>
      <c r="QBO39" s="349"/>
      <c r="QBP39" s="349"/>
      <c r="QBQ39" s="349"/>
      <c r="QBR39" s="349"/>
      <c r="QBS39" s="349"/>
      <c r="QBT39" s="349"/>
      <c r="QBU39" s="349"/>
      <c r="QBV39" s="349"/>
      <c r="QBW39" s="349"/>
      <c r="QBX39" s="349"/>
      <c r="QBY39" s="349"/>
      <c r="QBZ39" s="349"/>
      <c r="QCA39" s="349"/>
      <c r="QCB39" s="349"/>
      <c r="QCC39" s="349"/>
      <c r="QCD39" s="349"/>
      <c r="QCE39" s="349"/>
      <c r="QCF39" s="349"/>
      <c r="QCG39" s="349"/>
      <c r="QCH39" s="349"/>
      <c r="QCI39" s="349"/>
      <c r="QCJ39" s="349"/>
      <c r="QCK39" s="349"/>
      <c r="QCL39" s="349"/>
      <c r="QCM39" s="349"/>
      <c r="QCN39" s="349"/>
      <c r="QCO39" s="349"/>
      <c r="QCP39" s="349"/>
      <c r="QCQ39" s="349"/>
      <c r="QCR39" s="349"/>
      <c r="QCS39" s="349"/>
      <c r="QCT39" s="349"/>
      <c r="QCU39" s="349"/>
      <c r="QCV39" s="349"/>
      <c r="QCW39" s="349"/>
      <c r="QCX39" s="349"/>
      <c r="QCY39" s="349"/>
      <c r="QCZ39" s="349"/>
      <c r="QDA39" s="349"/>
      <c r="QDB39" s="349"/>
      <c r="QDC39" s="349"/>
      <c r="QDD39" s="349"/>
      <c r="QDE39" s="349"/>
      <c r="QDF39" s="349"/>
      <c r="QDG39" s="349"/>
      <c r="QDH39" s="349"/>
      <c r="QDI39" s="349"/>
      <c r="QDJ39" s="349"/>
      <c r="QDK39" s="349"/>
      <c r="QDL39" s="349"/>
      <c r="QDM39" s="349"/>
      <c r="QDN39" s="349"/>
      <c r="QDO39" s="349"/>
      <c r="QDP39" s="349"/>
      <c r="QDQ39" s="349"/>
      <c r="QDR39" s="349"/>
      <c r="QDS39" s="349"/>
      <c r="QDT39" s="349"/>
      <c r="QDU39" s="349"/>
      <c r="QDV39" s="349"/>
      <c r="QDW39" s="349"/>
      <c r="QDX39" s="349"/>
      <c r="QDY39" s="349"/>
      <c r="QDZ39" s="349"/>
      <c r="QEA39" s="349"/>
      <c r="QEB39" s="349"/>
      <c r="QEC39" s="349"/>
      <c r="QED39" s="349"/>
      <c r="QEE39" s="349"/>
      <c r="QEF39" s="349"/>
      <c r="QEG39" s="349"/>
      <c r="QEH39" s="349"/>
      <c r="QEI39" s="349"/>
      <c r="QEJ39" s="349"/>
      <c r="QEK39" s="349"/>
      <c r="QEL39" s="349"/>
      <c r="QEM39" s="349"/>
      <c r="QEN39" s="349"/>
      <c r="QEO39" s="349"/>
      <c r="QEP39" s="349"/>
      <c r="QEQ39" s="349"/>
      <c r="QER39" s="349"/>
      <c r="QES39" s="349"/>
      <c r="QET39" s="349"/>
      <c r="QEU39" s="349"/>
      <c r="QEV39" s="349"/>
      <c r="QEW39" s="349"/>
      <c r="QEX39" s="349"/>
      <c r="QEY39" s="349"/>
      <c r="QEZ39" s="349"/>
      <c r="QFA39" s="349"/>
      <c r="QFB39" s="349"/>
      <c r="QFC39" s="349"/>
      <c r="QFD39" s="349"/>
      <c r="QFE39" s="349"/>
      <c r="QFF39" s="349"/>
      <c r="QFG39" s="349"/>
      <c r="QFH39" s="349"/>
      <c r="QFI39" s="349"/>
      <c r="QFJ39" s="349"/>
      <c r="QFK39" s="349"/>
      <c r="QFL39" s="349"/>
      <c r="QFM39" s="349"/>
      <c r="QFN39" s="349"/>
      <c r="QFO39" s="349"/>
      <c r="QFP39" s="349"/>
      <c r="QFQ39" s="349"/>
      <c r="QFR39" s="349"/>
      <c r="QFS39" s="349"/>
      <c r="QFT39" s="349"/>
      <c r="QFU39" s="349"/>
      <c r="QFV39" s="349"/>
      <c r="QFW39" s="349"/>
      <c r="QFX39" s="349"/>
      <c r="QFY39" s="349"/>
      <c r="QFZ39" s="349"/>
      <c r="QGA39" s="349"/>
      <c r="QGB39" s="349"/>
      <c r="QGC39" s="349"/>
      <c r="QGD39" s="349"/>
      <c r="QGE39" s="349"/>
      <c r="QGF39" s="349"/>
      <c r="QGG39" s="349"/>
      <c r="QGH39" s="349"/>
      <c r="QGI39" s="349"/>
      <c r="QGJ39" s="349"/>
      <c r="QGK39" s="349"/>
      <c r="QGL39" s="349"/>
      <c r="QGM39" s="349"/>
      <c r="QGN39" s="349"/>
      <c r="QGO39" s="349"/>
      <c r="QGP39" s="349"/>
      <c r="QGQ39" s="349"/>
      <c r="QGR39" s="349"/>
      <c r="QGS39" s="349"/>
      <c r="QGT39" s="349"/>
      <c r="QGU39" s="349"/>
      <c r="QGV39" s="349"/>
      <c r="QGW39" s="349"/>
      <c r="QGX39" s="349"/>
      <c r="QGY39" s="349"/>
      <c r="QGZ39" s="349"/>
      <c r="QHA39" s="349"/>
      <c r="QHB39" s="349"/>
      <c r="QHC39" s="349"/>
      <c r="QHD39" s="349"/>
      <c r="QHE39" s="349"/>
      <c r="QHF39" s="349"/>
      <c r="QHG39" s="349"/>
      <c r="QHH39" s="349"/>
      <c r="QHI39" s="349"/>
      <c r="QHJ39" s="349"/>
      <c r="QHK39" s="349"/>
      <c r="QHL39" s="349"/>
      <c r="QHM39" s="349"/>
      <c r="QHN39" s="349"/>
      <c r="QHO39" s="349"/>
      <c r="QHP39" s="349"/>
      <c r="QHQ39" s="349"/>
      <c r="QHR39" s="349"/>
      <c r="QHS39" s="349"/>
      <c r="QHT39" s="349"/>
      <c r="QHU39" s="349"/>
      <c r="QHV39" s="349"/>
      <c r="QHW39" s="349"/>
      <c r="QHX39" s="349"/>
      <c r="QHY39" s="349"/>
      <c r="QHZ39" s="349"/>
      <c r="QIA39" s="349"/>
      <c r="QIB39" s="349"/>
      <c r="QIC39" s="349"/>
      <c r="QID39" s="349"/>
      <c r="QIE39" s="349"/>
      <c r="QIF39" s="349"/>
      <c r="QIG39" s="349"/>
      <c r="QIH39" s="349"/>
      <c r="QII39" s="349"/>
      <c r="QIJ39" s="349"/>
      <c r="QIK39" s="349"/>
      <c r="QIL39" s="349"/>
      <c r="QIM39" s="349"/>
      <c r="QIN39" s="349"/>
      <c r="QIO39" s="349"/>
      <c r="QIP39" s="349"/>
      <c r="QIQ39" s="349"/>
      <c r="QIR39" s="349"/>
      <c r="QIS39" s="349"/>
      <c r="QIT39" s="349"/>
      <c r="QIU39" s="349"/>
      <c r="QIV39" s="349"/>
      <c r="QIW39" s="349"/>
      <c r="QIX39" s="349"/>
      <c r="QIY39" s="349"/>
      <c r="QIZ39" s="349"/>
      <c r="QJA39" s="349"/>
      <c r="QJB39" s="349"/>
      <c r="QJC39" s="349"/>
      <c r="QJD39" s="349"/>
      <c r="QJE39" s="349"/>
      <c r="QJF39" s="349"/>
      <c r="QJG39" s="349"/>
      <c r="QJH39" s="349"/>
      <c r="QJI39" s="349"/>
      <c r="QJJ39" s="349"/>
      <c r="QJK39" s="349"/>
      <c r="QJL39" s="349"/>
      <c r="QJM39" s="349"/>
      <c r="QJN39" s="349"/>
      <c r="QJO39" s="349"/>
      <c r="QJP39" s="349"/>
      <c r="QJQ39" s="349"/>
      <c r="QJR39" s="349"/>
      <c r="QJS39" s="349"/>
      <c r="QJT39" s="349"/>
      <c r="QJU39" s="349"/>
      <c r="QJV39" s="349"/>
      <c r="QJW39" s="349"/>
      <c r="QJX39" s="349"/>
      <c r="QJY39" s="349"/>
      <c r="QJZ39" s="349"/>
      <c r="QKA39" s="349"/>
      <c r="QKB39" s="349"/>
      <c r="QKC39" s="349"/>
      <c r="QKD39" s="349"/>
      <c r="QKE39" s="349"/>
      <c r="QKF39" s="349"/>
      <c r="QKG39" s="349"/>
      <c r="QKH39" s="349"/>
      <c r="QKI39" s="349"/>
      <c r="QKJ39" s="349"/>
      <c r="QKK39" s="349"/>
      <c r="QKL39" s="349"/>
      <c r="QKM39" s="349"/>
      <c r="QKN39" s="349"/>
      <c r="QKO39" s="349"/>
      <c r="QKP39" s="349"/>
      <c r="QKQ39" s="349"/>
      <c r="QKR39" s="349"/>
      <c r="QKS39" s="349"/>
      <c r="QKT39" s="349"/>
      <c r="QKU39" s="349"/>
      <c r="QKV39" s="349"/>
      <c r="QKW39" s="349"/>
      <c r="QKX39" s="349"/>
      <c r="QKY39" s="349"/>
      <c r="QKZ39" s="349"/>
      <c r="QLA39" s="349"/>
      <c r="QLB39" s="349"/>
      <c r="QLC39" s="349"/>
      <c r="QLD39" s="349"/>
      <c r="QLE39" s="349"/>
      <c r="QLF39" s="349"/>
      <c r="QLG39" s="349"/>
      <c r="QLH39" s="349"/>
      <c r="QLI39" s="349"/>
      <c r="QLJ39" s="349"/>
      <c r="QLK39" s="349"/>
      <c r="QLL39" s="349"/>
      <c r="QLM39" s="349"/>
      <c r="QLN39" s="349"/>
      <c r="QLO39" s="349"/>
      <c r="QLP39" s="349"/>
      <c r="QLQ39" s="349"/>
      <c r="QLR39" s="349"/>
      <c r="QLS39" s="349"/>
      <c r="QLT39" s="349"/>
      <c r="QLU39" s="349"/>
      <c r="QLV39" s="349"/>
      <c r="QLW39" s="349"/>
      <c r="QLX39" s="349"/>
      <c r="QLY39" s="349"/>
      <c r="QLZ39" s="349"/>
      <c r="QMA39" s="349"/>
      <c r="QMB39" s="349"/>
      <c r="QMC39" s="349"/>
      <c r="QMD39" s="349"/>
      <c r="QME39" s="349"/>
      <c r="QMF39" s="349"/>
      <c r="QMG39" s="349"/>
      <c r="QMH39" s="349"/>
      <c r="QMI39" s="349"/>
      <c r="QMJ39" s="349"/>
      <c r="QMK39" s="349"/>
      <c r="QML39" s="349"/>
      <c r="QMM39" s="349"/>
      <c r="QMN39" s="349"/>
      <c r="QMO39" s="349"/>
      <c r="QMP39" s="349"/>
      <c r="QMQ39" s="349"/>
      <c r="QMR39" s="349"/>
      <c r="QMS39" s="349"/>
      <c r="QMT39" s="349"/>
      <c r="QMU39" s="349"/>
      <c r="QMV39" s="349"/>
      <c r="QMW39" s="349"/>
      <c r="QMX39" s="349"/>
      <c r="QMY39" s="349"/>
      <c r="QMZ39" s="349"/>
      <c r="QNA39" s="349"/>
      <c r="QNB39" s="349"/>
      <c r="QNC39" s="349"/>
      <c r="QND39" s="349"/>
      <c r="QNE39" s="349"/>
      <c r="QNF39" s="349"/>
      <c r="QNG39" s="349"/>
      <c r="QNH39" s="349"/>
      <c r="QNI39" s="349"/>
      <c r="QNJ39" s="349"/>
      <c r="QNK39" s="349"/>
      <c r="QNL39" s="349"/>
      <c r="QNM39" s="349"/>
      <c r="QNN39" s="349"/>
      <c r="QNO39" s="349"/>
      <c r="QNP39" s="349"/>
      <c r="QNQ39" s="349"/>
      <c r="QNR39" s="349"/>
      <c r="QNS39" s="349"/>
      <c r="QNT39" s="349"/>
      <c r="QNU39" s="349"/>
      <c r="QNV39" s="349"/>
      <c r="QNW39" s="349"/>
      <c r="QNX39" s="349"/>
      <c r="QNY39" s="349"/>
      <c r="QNZ39" s="349"/>
      <c r="QOA39" s="349"/>
      <c r="QOB39" s="349"/>
      <c r="QOC39" s="349"/>
      <c r="QOD39" s="349"/>
      <c r="QOE39" s="349"/>
      <c r="QOF39" s="349"/>
      <c r="QOG39" s="349"/>
      <c r="QOH39" s="349"/>
      <c r="QOI39" s="349"/>
      <c r="QOJ39" s="349"/>
      <c r="QOK39" s="349"/>
      <c r="QOL39" s="349"/>
      <c r="QOM39" s="349"/>
      <c r="QON39" s="349"/>
      <c r="QOO39" s="349"/>
      <c r="QOP39" s="349"/>
      <c r="QOQ39" s="349"/>
      <c r="QOR39" s="349"/>
      <c r="QOS39" s="349"/>
      <c r="QOT39" s="349"/>
      <c r="QOU39" s="349"/>
      <c r="QOV39" s="349"/>
      <c r="QOW39" s="349"/>
      <c r="QOX39" s="349"/>
      <c r="QOY39" s="349"/>
      <c r="QOZ39" s="349"/>
      <c r="QPA39" s="349"/>
      <c r="QPB39" s="349"/>
      <c r="QPC39" s="349"/>
      <c r="QPD39" s="349"/>
      <c r="QPE39" s="349"/>
      <c r="QPF39" s="349"/>
      <c r="QPG39" s="349"/>
      <c r="QPH39" s="349"/>
      <c r="QPI39" s="349"/>
      <c r="QPJ39" s="349"/>
      <c r="QPK39" s="349"/>
      <c r="QPL39" s="349"/>
      <c r="QPM39" s="349"/>
      <c r="QPN39" s="349"/>
      <c r="QPO39" s="349"/>
      <c r="QPP39" s="349"/>
      <c r="QPQ39" s="349"/>
      <c r="QPR39" s="349"/>
      <c r="QPS39" s="349"/>
      <c r="QPT39" s="349"/>
      <c r="QPU39" s="349"/>
      <c r="QPV39" s="349"/>
      <c r="QPW39" s="349"/>
      <c r="QPX39" s="349"/>
      <c r="QPY39" s="349"/>
      <c r="QPZ39" s="349"/>
      <c r="QQA39" s="349"/>
      <c r="QQB39" s="349"/>
      <c r="QQC39" s="349"/>
      <c r="QQD39" s="349"/>
      <c r="QQE39" s="349"/>
      <c r="QQF39" s="349"/>
      <c r="QQG39" s="349"/>
      <c r="QQH39" s="349"/>
      <c r="QQI39" s="349"/>
      <c r="QQJ39" s="349"/>
      <c r="QQK39" s="349"/>
      <c r="QQL39" s="349"/>
      <c r="QQM39" s="349"/>
      <c r="QQN39" s="349"/>
      <c r="QQO39" s="349"/>
      <c r="QQP39" s="349"/>
      <c r="QQQ39" s="349"/>
      <c r="QQR39" s="349"/>
      <c r="QQS39" s="349"/>
      <c r="QQT39" s="349"/>
      <c r="QQU39" s="349"/>
      <c r="QQV39" s="349"/>
      <c r="QQW39" s="349"/>
      <c r="QQX39" s="349"/>
      <c r="QQY39" s="349"/>
      <c r="QQZ39" s="349"/>
      <c r="QRA39" s="349"/>
      <c r="QRB39" s="349"/>
      <c r="QRC39" s="349"/>
      <c r="QRD39" s="349"/>
      <c r="QRE39" s="349"/>
      <c r="QRF39" s="349"/>
      <c r="QRG39" s="349"/>
      <c r="QRH39" s="349"/>
      <c r="QRI39" s="349"/>
      <c r="QRJ39" s="349"/>
      <c r="QRK39" s="349"/>
      <c r="QRL39" s="349"/>
      <c r="QRM39" s="349"/>
      <c r="QRN39" s="349"/>
      <c r="QRO39" s="349"/>
      <c r="QRP39" s="349"/>
      <c r="QRQ39" s="349"/>
      <c r="QRR39" s="349"/>
      <c r="QRS39" s="349"/>
      <c r="QRT39" s="349"/>
      <c r="QRU39" s="349"/>
      <c r="QRV39" s="349"/>
      <c r="QRW39" s="349"/>
      <c r="QRX39" s="349"/>
      <c r="QRY39" s="349"/>
      <c r="QRZ39" s="349"/>
      <c r="QSA39" s="349"/>
      <c r="QSB39" s="349"/>
      <c r="QSC39" s="349"/>
      <c r="QSD39" s="349"/>
      <c r="QSE39" s="349"/>
      <c r="QSF39" s="349"/>
      <c r="QSG39" s="349"/>
      <c r="QSH39" s="349"/>
      <c r="QSI39" s="349"/>
      <c r="QSJ39" s="349"/>
      <c r="QSK39" s="349"/>
      <c r="QSL39" s="349"/>
      <c r="QSM39" s="349"/>
      <c r="QSN39" s="349"/>
      <c r="QSO39" s="349"/>
      <c r="QSP39" s="349"/>
      <c r="QSQ39" s="349"/>
      <c r="QSR39" s="349"/>
      <c r="QSS39" s="349"/>
      <c r="QST39" s="349"/>
      <c r="QSU39" s="349"/>
      <c r="QSV39" s="349"/>
      <c r="QSW39" s="349"/>
      <c r="QSX39" s="349"/>
      <c r="QSY39" s="349"/>
      <c r="QSZ39" s="349"/>
      <c r="QTA39" s="349"/>
      <c r="QTB39" s="349"/>
      <c r="QTC39" s="349"/>
      <c r="QTD39" s="349"/>
      <c r="QTE39" s="349"/>
      <c r="QTF39" s="349"/>
      <c r="QTG39" s="349"/>
      <c r="QTH39" s="349"/>
      <c r="QTI39" s="349"/>
      <c r="QTJ39" s="349"/>
      <c r="QTK39" s="349"/>
      <c r="QTL39" s="349"/>
      <c r="QTM39" s="349"/>
      <c r="QTN39" s="349"/>
      <c r="QTO39" s="349"/>
      <c r="QTP39" s="349"/>
      <c r="QTQ39" s="349"/>
      <c r="QTR39" s="349"/>
      <c r="QTS39" s="349"/>
      <c r="QTT39" s="349"/>
      <c r="QTU39" s="349"/>
      <c r="QTV39" s="349"/>
      <c r="QTW39" s="349"/>
      <c r="QTX39" s="349"/>
      <c r="QTY39" s="349"/>
      <c r="QTZ39" s="349"/>
      <c r="QUA39" s="349"/>
      <c r="QUB39" s="349"/>
      <c r="QUC39" s="349"/>
      <c r="QUD39" s="349"/>
      <c r="QUE39" s="349"/>
      <c r="QUF39" s="349"/>
      <c r="QUG39" s="349"/>
      <c r="QUH39" s="349"/>
      <c r="QUI39" s="349"/>
      <c r="QUJ39" s="349"/>
      <c r="QUK39" s="349"/>
      <c r="QUL39" s="349"/>
      <c r="QUM39" s="349"/>
      <c r="QUN39" s="349"/>
      <c r="QUO39" s="349"/>
      <c r="QUP39" s="349"/>
      <c r="QUQ39" s="349"/>
      <c r="QUR39" s="349"/>
      <c r="QUS39" s="349"/>
      <c r="QUT39" s="349"/>
      <c r="QUU39" s="349"/>
      <c r="QUV39" s="349"/>
      <c r="QUW39" s="349"/>
      <c r="QUX39" s="349"/>
      <c r="QUY39" s="349"/>
      <c r="QUZ39" s="349"/>
      <c r="QVA39" s="349"/>
      <c r="QVB39" s="349"/>
      <c r="QVC39" s="349"/>
      <c r="QVD39" s="349"/>
      <c r="QVE39" s="349"/>
      <c r="QVF39" s="349"/>
      <c r="QVG39" s="349"/>
      <c r="QVH39" s="349"/>
      <c r="QVI39" s="349"/>
      <c r="QVJ39" s="349"/>
      <c r="QVK39" s="349"/>
      <c r="QVL39" s="349"/>
      <c r="QVM39" s="349"/>
      <c r="QVN39" s="349"/>
      <c r="QVO39" s="349"/>
      <c r="QVP39" s="349"/>
      <c r="QVQ39" s="349"/>
      <c r="QVR39" s="349"/>
      <c r="QVS39" s="349"/>
      <c r="QVT39" s="349"/>
      <c r="QVU39" s="349"/>
      <c r="QVV39" s="349"/>
      <c r="QVW39" s="349"/>
      <c r="QVX39" s="349"/>
      <c r="QVY39" s="349"/>
      <c r="QVZ39" s="349"/>
      <c r="QWA39" s="349"/>
      <c r="QWB39" s="349"/>
      <c r="QWC39" s="349"/>
      <c r="QWD39" s="349"/>
      <c r="QWE39" s="349"/>
      <c r="QWF39" s="349"/>
      <c r="QWG39" s="349"/>
      <c r="QWH39" s="349"/>
      <c r="QWI39" s="349"/>
      <c r="QWJ39" s="349"/>
      <c r="QWK39" s="349"/>
      <c r="QWL39" s="349"/>
      <c r="QWM39" s="349"/>
      <c r="QWN39" s="349"/>
      <c r="QWO39" s="349"/>
      <c r="QWP39" s="349"/>
      <c r="QWQ39" s="349"/>
      <c r="QWR39" s="349"/>
      <c r="QWS39" s="349"/>
      <c r="QWT39" s="349"/>
      <c r="QWU39" s="349"/>
      <c r="QWV39" s="349"/>
      <c r="QWW39" s="349"/>
      <c r="QWX39" s="349"/>
      <c r="QWY39" s="349"/>
      <c r="QWZ39" s="349"/>
      <c r="QXA39" s="349"/>
      <c r="QXB39" s="349"/>
      <c r="QXC39" s="349"/>
      <c r="QXD39" s="349"/>
      <c r="QXE39" s="349"/>
      <c r="QXF39" s="349"/>
      <c r="QXG39" s="349"/>
      <c r="QXH39" s="349"/>
      <c r="QXI39" s="349"/>
      <c r="QXJ39" s="349"/>
      <c r="QXK39" s="349"/>
      <c r="QXL39" s="349"/>
      <c r="QXM39" s="349"/>
      <c r="QXN39" s="349"/>
      <c r="QXO39" s="349"/>
      <c r="QXP39" s="349"/>
      <c r="QXQ39" s="349"/>
      <c r="QXR39" s="349"/>
      <c r="QXS39" s="349"/>
      <c r="QXT39" s="349"/>
      <c r="QXU39" s="349"/>
      <c r="QXV39" s="349"/>
      <c r="QXW39" s="349"/>
      <c r="QXX39" s="349"/>
      <c r="QXY39" s="349"/>
      <c r="QXZ39" s="349"/>
      <c r="QYA39" s="349"/>
      <c r="QYB39" s="349"/>
      <c r="QYC39" s="349"/>
      <c r="QYD39" s="349"/>
      <c r="QYE39" s="349"/>
      <c r="QYF39" s="349"/>
      <c r="QYG39" s="349"/>
      <c r="QYH39" s="349"/>
      <c r="QYI39" s="349"/>
      <c r="QYJ39" s="349"/>
      <c r="QYK39" s="349"/>
      <c r="QYL39" s="349"/>
      <c r="QYM39" s="349"/>
      <c r="QYN39" s="349"/>
      <c r="QYO39" s="349"/>
      <c r="QYP39" s="349"/>
      <c r="QYQ39" s="349"/>
      <c r="QYR39" s="349"/>
      <c r="QYS39" s="349"/>
      <c r="QYT39" s="349"/>
      <c r="QYU39" s="349"/>
      <c r="QYV39" s="349"/>
      <c r="QYW39" s="349"/>
      <c r="QYX39" s="349"/>
      <c r="QYY39" s="349"/>
      <c r="QYZ39" s="349"/>
      <c r="QZA39" s="349"/>
      <c r="QZB39" s="349"/>
      <c r="QZC39" s="349"/>
      <c r="QZD39" s="349"/>
      <c r="QZE39" s="349"/>
      <c r="QZF39" s="349"/>
      <c r="QZG39" s="349"/>
      <c r="QZH39" s="349"/>
      <c r="QZI39" s="349"/>
      <c r="QZJ39" s="349"/>
      <c r="QZK39" s="349"/>
      <c r="QZL39" s="349"/>
      <c r="QZM39" s="349"/>
      <c r="QZN39" s="349"/>
      <c r="QZO39" s="349"/>
      <c r="QZP39" s="349"/>
      <c r="QZQ39" s="349"/>
      <c r="QZR39" s="349"/>
      <c r="QZS39" s="349"/>
      <c r="QZT39" s="349"/>
      <c r="QZU39" s="349"/>
      <c r="QZV39" s="349"/>
      <c r="QZW39" s="349"/>
      <c r="QZX39" s="349"/>
      <c r="QZY39" s="349"/>
      <c r="QZZ39" s="349"/>
      <c r="RAA39" s="349"/>
      <c r="RAB39" s="349"/>
      <c r="RAC39" s="349"/>
      <c r="RAD39" s="349"/>
      <c r="RAE39" s="349"/>
      <c r="RAF39" s="349"/>
      <c r="RAG39" s="349"/>
      <c r="RAH39" s="349"/>
      <c r="RAI39" s="349"/>
      <c r="RAJ39" s="349"/>
      <c r="RAK39" s="349"/>
      <c r="RAL39" s="349"/>
      <c r="RAM39" s="349"/>
      <c r="RAN39" s="349"/>
      <c r="RAO39" s="349"/>
      <c r="RAP39" s="349"/>
      <c r="RAQ39" s="349"/>
      <c r="RAR39" s="349"/>
      <c r="RAS39" s="349"/>
      <c r="RAT39" s="349"/>
      <c r="RAU39" s="349"/>
      <c r="RAV39" s="349"/>
      <c r="RAW39" s="349"/>
      <c r="RAX39" s="349"/>
      <c r="RAY39" s="349"/>
      <c r="RAZ39" s="349"/>
      <c r="RBA39" s="349"/>
      <c r="RBB39" s="349"/>
      <c r="RBC39" s="349"/>
      <c r="RBD39" s="349"/>
      <c r="RBE39" s="349"/>
      <c r="RBF39" s="349"/>
      <c r="RBG39" s="349"/>
      <c r="RBH39" s="349"/>
      <c r="RBI39" s="349"/>
      <c r="RBJ39" s="349"/>
      <c r="RBK39" s="349"/>
      <c r="RBL39" s="349"/>
      <c r="RBM39" s="349"/>
      <c r="RBN39" s="349"/>
      <c r="RBO39" s="349"/>
      <c r="RBP39" s="349"/>
      <c r="RBQ39" s="349"/>
      <c r="RBR39" s="349"/>
      <c r="RBS39" s="349"/>
      <c r="RBT39" s="349"/>
      <c r="RBU39" s="349"/>
      <c r="RBV39" s="349"/>
      <c r="RBW39" s="349"/>
      <c r="RBX39" s="349"/>
      <c r="RBY39" s="349"/>
      <c r="RBZ39" s="349"/>
      <c r="RCA39" s="349"/>
      <c r="RCB39" s="349"/>
      <c r="RCC39" s="349"/>
      <c r="RCD39" s="349"/>
      <c r="RCE39" s="349"/>
      <c r="RCF39" s="349"/>
      <c r="RCG39" s="349"/>
      <c r="RCH39" s="349"/>
      <c r="RCI39" s="349"/>
      <c r="RCJ39" s="349"/>
      <c r="RCK39" s="349"/>
      <c r="RCL39" s="349"/>
      <c r="RCM39" s="349"/>
      <c r="RCN39" s="349"/>
      <c r="RCO39" s="349"/>
      <c r="RCP39" s="349"/>
      <c r="RCQ39" s="349"/>
      <c r="RCR39" s="349"/>
      <c r="RCS39" s="349"/>
      <c r="RCT39" s="349"/>
      <c r="RCU39" s="349"/>
      <c r="RCV39" s="349"/>
      <c r="RCW39" s="349"/>
      <c r="RCX39" s="349"/>
      <c r="RCY39" s="349"/>
      <c r="RCZ39" s="349"/>
      <c r="RDA39" s="349"/>
      <c r="RDB39" s="349"/>
      <c r="RDC39" s="349"/>
      <c r="RDD39" s="349"/>
      <c r="RDE39" s="349"/>
      <c r="RDF39" s="349"/>
      <c r="RDG39" s="349"/>
      <c r="RDH39" s="349"/>
      <c r="RDI39" s="349"/>
      <c r="RDJ39" s="349"/>
      <c r="RDK39" s="349"/>
      <c r="RDL39" s="349"/>
      <c r="RDM39" s="349"/>
      <c r="RDN39" s="349"/>
      <c r="RDO39" s="349"/>
      <c r="RDP39" s="349"/>
      <c r="RDQ39" s="349"/>
      <c r="RDR39" s="349"/>
      <c r="RDS39" s="349"/>
      <c r="RDT39" s="349"/>
      <c r="RDU39" s="349"/>
      <c r="RDV39" s="349"/>
      <c r="RDW39" s="349"/>
      <c r="RDX39" s="349"/>
      <c r="RDY39" s="349"/>
      <c r="RDZ39" s="349"/>
      <c r="REA39" s="349"/>
      <c r="REB39" s="349"/>
      <c r="REC39" s="349"/>
      <c r="RED39" s="349"/>
      <c r="REE39" s="349"/>
      <c r="REF39" s="349"/>
      <c r="REG39" s="349"/>
      <c r="REH39" s="349"/>
      <c r="REI39" s="349"/>
      <c r="REJ39" s="349"/>
      <c r="REK39" s="349"/>
      <c r="REL39" s="349"/>
      <c r="REM39" s="349"/>
      <c r="REN39" s="349"/>
      <c r="REO39" s="349"/>
      <c r="REP39" s="349"/>
      <c r="REQ39" s="349"/>
      <c r="RER39" s="349"/>
      <c r="RES39" s="349"/>
      <c r="RET39" s="349"/>
      <c r="REU39" s="349"/>
      <c r="REV39" s="349"/>
      <c r="REW39" s="349"/>
      <c r="REX39" s="349"/>
      <c r="REY39" s="349"/>
      <c r="REZ39" s="349"/>
      <c r="RFA39" s="349"/>
      <c r="RFB39" s="349"/>
      <c r="RFC39" s="349"/>
      <c r="RFD39" s="349"/>
      <c r="RFE39" s="349"/>
      <c r="RFF39" s="349"/>
      <c r="RFG39" s="349"/>
      <c r="RFH39" s="349"/>
      <c r="RFI39" s="349"/>
      <c r="RFJ39" s="349"/>
      <c r="RFK39" s="349"/>
      <c r="RFL39" s="349"/>
      <c r="RFM39" s="349"/>
      <c r="RFN39" s="349"/>
      <c r="RFO39" s="349"/>
      <c r="RFP39" s="349"/>
      <c r="RFQ39" s="349"/>
      <c r="RFR39" s="349"/>
      <c r="RFS39" s="349"/>
      <c r="RFT39" s="349"/>
      <c r="RFU39" s="349"/>
      <c r="RFV39" s="349"/>
      <c r="RFW39" s="349"/>
      <c r="RFX39" s="349"/>
      <c r="RFY39" s="349"/>
      <c r="RFZ39" s="349"/>
      <c r="RGA39" s="349"/>
      <c r="RGB39" s="349"/>
      <c r="RGC39" s="349"/>
      <c r="RGD39" s="349"/>
      <c r="RGE39" s="349"/>
      <c r="RGF39" s="349"/>
      <c r="RGG39" s="349"/>
      <c r="RGH39" s="349"/>
      <c r="RGI39" s="349"/>
      <c r="RGJ39" s="349"/>
      <c r="RGK39" s="349"/>
      <c r="RGL39" s="349"/>
      <c r="RGM39" s="349"/>
      <c r="RGN39" s="349"/>
      <c r="RGO39" s="349"/>
      <c r="RGP39" s="349"/>
      <c r="RGQ39" s="349"/>
      <c r="RGR39" s="349"/>
      <c r="RGS39" s="349"/>
      <c r="RGT39" s="349"/>
      <c r="RGU39" s="349"/>
      <c r="RGV39" s="349"/>
      <c r="RGW39" s="349"/>
      <c r="RGX39" s="349"/>
      <c r="RGY39" s="349"/>
      <c r="RGZ39" s="349"/>
      <c r="RHA39" s="349"/>
      <c r="RHB39" s="349"/>
      <c r="RHC39" s="349"/>
      <c r="RHD39" s="349"/>
      <c r="RHE39" s="349"/>
      <c r="RHF39" s="349"/>
      <c r="RHG39" s="349"/>
      <c r="RHH39" s="349"/>
      <c r="RHI39" s="349"/>
      <c r="RHJ39" s="349"/>
      <c r="RHK39" s="349"/>
      <c r="RHL39" s="349"/>
      <c r="RHM39" s="349"/>
      <c r="RHN39" s="349"/>
      <c r="RHO39" s="349"/>
      <c r="RHP39" s="349"/>
      <c r="RHQ39" s="349"/>
      <c r="RHR39" s="349"/>
      <c r="RHS39" s="349"/>
      <c r="RHT39" s="349"/>
      <c r="RHU39" s="349"/>
      <c r="RHV39" s="349"/>
      <c r="RHW39" s="349"/>
      <c r="RHX39" s="349"/>
      <c r="RHY39" s="349"/>
      <c r="RHZ39" s="349"/>
      <c r="RIA39" s="349"/>
      <c r="RIB39" s="349"/>
      <c r="RIC39" s="349"/>
      <c r="RID39" s="349"/>
      <c r="RIE39" s="349"/>
      <c r="RIF39" s="349"/>
      <c r="RIG39" s="349"/>
      <c r="RIH39" s="349"/>
      <c r="RII39" s="349"/>
      <c r="RIJ39" s="349"/>
      <c r="RIK39" s="349"/>
      <c r="RIL39" s="349"/>
      <c r="RIM39" s="349"/>
      <c r="RIN39" s="349"/>
      <c r="RIO39" s="349"/>
      <c r="RIP39" s="349"/>
      <c r="RIQ39" s="349"/>
      <c r="RIR39" s="349"/>
      <c r="RIS39" s="349"/>
      <c r="RIT39" s="349"/>
      <c r="RIU39" s="349"/>
      <c r="RIV39" s="349"/>
      <c r="RIW39" s="349"/>
      <c r="RIX39" s="349"/>
      <c r="RIY39" s="349"/>
      <c r="RIZ39" s="349"/>
      <c r="RJA39" s="349"/>
      <c r="RJB39" s="349"/>
      <c r="RJC39" s="349"/>
      <c r="RJD39" s="349"/>
      <c r="RJE39" s="349"/>
      <c r="RJF39" s="349"/>
      <c r="RJG39" s="349"/>
      <c r="RJH39" s="349"/>
      <c r="RJI39" s="349"/>
      <c r="RJJ39" s="349"/>
      <c r="RJK39" s="349"/>
      <c r="RJL39" s="349"/>
      <c r="RJM39" s="349"/>
      <c r="RJN39" s="349"/>
      <c r="RJO39" s="349"/>
      <c r="RJP39" s="349"/>
      <c r="RJQ39" s="349"/>
      <c r="RJR39" s="349"/>
      <c r="RJS39" s="349"/>
      <c r="RJT39" s="349"/>
      <c r="RJU39" s="349"/>
      <c r="RJV39" s="349"/>
      <c r="RJW39" s="349"/>
      <c r="RJX39" s="349"/>
      <c r="RJY39" s="349"/>
      <c r="RJZ39" s="349"/>
      <c r="RKA39" s="349"/>
      <c r="RKB39" s="349"/>
      <c r="RKC39" s="349"/>
      <c r="RKD39" s="349"/>
      <c r="RKE39" s="349"/>
      <c r="RKF39" s="349"/>
      <c r="RKG39" s="349"/>
      <c r="RKH39" s="349"/>
      <c r="RKI39" s="349"/>
      <c r="RKJ39" s="349"/>
      <c r="RKK39" s="349"/>
      <c r="RKL39" s="349"/>
      <c r="RKM39" s="349"/>
      <c r="RKN39" s="349"/>
      <c r="RKO39" s="349"/>
      <c r="RKP39" s="349"/>
      <c r="RKQ39" s="349"/>
      <c r="RKR39" s="349"/>
      <c r="RKS39" s="349"/>
      <c r="RKT39" s="349"/>
      <c r="RKU39" s="349"/>
      <c r="RKV39" s="349"/>
      <c r="RKW39" s="349"/>
      <c r="RKX39" s="349"/>
      <c r="RKY39" s="349"/>
      <c r="RKZ39" s="349"/>
      <c r="RLA39" s="349"/>
      <c r="RLB39" s="349"/>
      <c r="RLC39" s="349"/>
      <c r="RLD39" s="349"/>
      <c r="RLE39" s="349"/>
      <c r="RLF39" s="349"/>
      <c r="RLG39" s="349"/>
      <c r="RLH39" s="349"/>
      <c r="RLI39" s="349"/>
      <c r="RLJ39" s="349"/>
      <c r="RLK39" s="349"/>
      <c r="RLL39" s="349"/>
      <c r="RLM39" s="349"/>
      <c r="RLN39" s="349"/>
      <c r="RLO39" s="349"/>
      <c r="RLP39" s="349"/>
      <c r="RLQ39" s="349"/>
      <c r="RLR39" s="349"/>
      <c r="RLS39" s="349"/>
      <c r="RLT39" s="349"/>
      <c r="RLU39" s="349"/>
      <c r="RLV39" s="349"/>
      <c r="RLW39" s="349"/>
      <c r="RLX39" s="349"/>
      <c r="RLY39" s="349"/>
      <c r="RLZ39" s="349"/>
      <c r="RMA39" s="349"/>
      <c r="RMB39" s="349"/>
      <c r="RMC39" s="349"/>
      <c r="RMD39" s="349"/>
      <c r="RME39" s="349"/>
      <c r="RMF39" s="349"/>
      <c r="RMG39" s="349"/>
      <c r="RMH39" s="349"/>
      <c r="RMI39" s="349"/>
      <c r="RMJ39" s="349"/>
      <c r="RMK39" s="349"/>
      <c r="RML39" s="349"/>
      <c r="RMM39" s="349"/>
      <c r="RMN39" s="349"/>
      <c r="RMO39" s="349"/>
      <c r="RMP39" s="349"/>
      <c r="RMQ39" s="349"/>
      <c r="RMR39" s="349"/>
      <c r="RMS39" s="349"/>
      <c r="RMT39" s="349"/>
      <c r="RMU39" s="349"/>
      <c r="RMV39" s="349"/>
      <c r="RMW39" s="349"/>
      <c r="RMX39" s="349"/>
      <c r="RMY39" s="349"/>
      <c r="RMZ39" s="349"/>
      <c r="RNA39" s="349"/>
      <c r="RNB39" s="349"/>
      <c r="RNC39" s="349"/>
      <c r="RND39" s="349"/>
      <c r="RNE39" s="349"/>
      <c r="RNF39" s="349"/>
      <c r="RNG39" s="349"/>
      <c r="RNH39" s="349"/>
      <c r="RNI39" s="349"/>
      <c r="RNJ39" s="349"/>
      <c r="RNK39" s="349"/>
      <c r="RNL39" s="349"/>
      <c r="RNM39" s="349"/>
      <c r="RNN39" s="349"/>
      <c r="RNO39" s="349"/>
      <c r="RNP39" s="349"/>
      <c r="RNQ39" s="349"/>
      <c r="RNR39" s="349"/>
      <c r="RNS39" s="349"/>
      <c r="RNT39" s="349"/>
      <c r="RNU39" s="349"/>
      <c r="RNV39" s="349"/>
      <c r="RNW39" s="349"/>
      <c r="RNX39" s="349"/>
      <c r="RNY39" s="349"/>
      <c r="RNZ39" s="349"/>
      <c r="ROA39" s="349"/>
      <c r="ROB39" s="349"/>
      <c r="ROC39" s="349"/>
      <c r="ROD39" s="349"/>
      <c r="ROE39" s="349"/>
      <c r="ROF39" s="349"/>
      <c r="ROG39" s="349"/>
      <c r="ROH39" s="349"/>
      <c r="ROI39" s="349"/>
      <c r="ROJ39" s="349"/>
      <c r="ROK39" s="349"/>
      <c r="ROL39" s="349"/>
      <c r="ROM39" s="349"/>
      <c r="RON39" s="349"/>
      <c r="ROO39" s="349"/>
      <c r="ROP39" s="349"/>
      <c r="ROQ39" s="349"/>
      <c r="ROR39" s="349"/>
      <c r="ROS39" s="349"/>
      <c r="ROT39" s="349"/>
      <c r="ROU39" s="349"/>
      <c r="ROV39" s="349"/>
      <c r="ROW39" s="349"/>
      <c r="ROX39" s="349"/>
      <c r="ROY39" s="349"/>
      <c r="ROZ39" s="349"/>
      <c r="RPA39" s="349"/>
      <c r="RPB39" s="349"/>
      <c r="RPC39" s="349"/>
      <c r="RPD39" s="349"/>
      <c r="RPE39" s="349"/>
      <c r="RPF39" s="349"/>
      <c r="RPG39" s="349"/>
      <c r="RPH39" s="349"/>
      <c r="RPI39" s="349"/>
      <c r="RPJ39" s="349"/>
      <c r="RPK39" s="349"/>
      <c r="RPL39" s="349"/>
      <c r="RPM39" s="349"/>
      <c r="RPN39" s="349"/>
      <c r="RPO39" s="349"/>
      <c r="RPP39" s="349"/>
      <c r="RPQ39" s="349"/>
      <c r="RPR39" s="349"/>
      <c r="RPS39" s="349"/>
      <c r="RPT39" s="349"/>
      <c r="RPU39" s="349"/>
      <c r="RPV39" s="349"/>
      <c r="RPW39" s="349"/>
      <c r="RPX39" s="349"/>
      <c r="RPY39" s="349"/>
      <c r="RPZ39" s="349"/>
      <c r="RQA39" s="349"/>
      <c r="RQB39" s="349"/>
      <c r="RQC39" s="349"/>
      <c r="RQD39" s="349"/>
      <c r="RQE39" s="349"/>
      <c r="RQF39" s="349"/>
      <c r="RQG39" s="349"/>
      <c r="RQH39" s="349"/>
      <c r="RQI39" s="349"/>
      <c r="RQJ39" s="349"/>
      <c r="RQK39" s="349"/>
      <c r="RQL39" s="349"/>
      <c r="RQM39" s="349"/>
      <c r="RQN39" s="349"/>
      <c r="RQO39" s="349"/>
      <c r="RQP39" s="349"/>
      <c r="RQQ39" s="349"/>
      <c r="RQR39" s="349"/>
      <c r="RQS39" s="349"/>
      <c r="RQT39" s="349"/>
      <c r="RQU39" s="349"/>
      <c r="RQV39" s="349"/>
      <c r="RQW39" s="349"/>
      <c r="RQX39" s="349"/>
      <c r="RQY39" s="349"/>
      <c r="RQZ39" s="349"/>
      <c r="RRA39" s="349"/>
      <c r="RRB39" s="349"/>
      <c r="RRC39" s="349"/>
      <c r="RRD39" s="349"/>
      <c r="RRE39" s="349"/>
      <c r="RRF39" s="349"/>
      <c r="RRG39" s="349"/>
      <c r="RRH39" s="349"/>
      <c r="RRI39" s="349"/>
      <c r="RRJ39" s="349"/>
      <c r="RRK39" s="349"/>
      <c r="RRL39" s="349"/>
      <c r="RRM39" s="349"/>
      <c r="RRN39" s="349"/>
      <c r="RRO39" s="349"/>
      <c r="RRP39" s="349"/>
      <c r="RRQ39" s="349"/>
      <c r="RRR39" s="349"/>
      <c r="RRS39" s="349"/>
      <c r="RRT39" s="349"/>
      <c r="RRU39" s="349"/>
      <c r="RRV39" s="349"/>
      <c r="RRW39" s="349"/>
      <c r="RRX39" s="349"/>
      <c r="RRY39" s="349"/>
      <c r="RRZ39" s="349"/>
      <c r="RSA39" s="349"/>
      <c r="RSB39" s="349"/>
      <c r="RSC39" s="349"/>
      <c r="RSD39" s="349"/>
      <c r="RSE39" s="349"/>
      <c r="RSF39" s="349"/>
      <c r="RSG39" s="349"/>
      <c r="RSH39" s="349"/>
      <c r="RSI39" s="349"/>
      <c r="RSJ39" s="349"/>
      <c r="RSK39" s="349"/>
      <c r="RSL39" s="349"/>
      <c r="RSM39" s="349"/>
      <c r="RSN39" s="349"/>
      <c r="RSO39" s="349"/>
      <c r="RSP39" s="349"/>
      <c r="RSQ39" s="349"/>
      <c r="RSR39" s="349"/>
      <c r="RSS39" s="349"/>
      <c r="RST39" s="349"/>
      <c r="RSU39" s="349"/>
      <c r="RSV39" s="349"/>
      <c r="RSW39" s="349"/>
      <c r="RSX39" s="349"/>
      <c r="RSY39" s="349"/>
      <c r="RSZ39" s="349"/>
      <c r="RTA39" s="349"/>
      <c r="RTB39" s="349"/>
      <c r="RTC39" s="349"/>
      <c r="RTD39" s="349"/>
      <c r="RTE39" s="349"/>
      <c r="RTF39" s="349"/>
      <c r="RTG39" s="349"/>
      <c r="RTH39" s="349"/>
      <c r="RTI39" s="349"/>
      <c r="RTJ39" s="349"/>
      <c r="RTK39" s="349"/>
      <c r="RTL39" s="349"/>
      <c r="RTM39" s="349"/>
      <c r="RTN39" s="349"/>
      <c r="RTO39" s="349"/>
      <c r="RTP39" s="349"/>
      <c r="RTQ39" s="349"/>
      <c r="RTR39" s="349"/>
      <c r="RTS39" s="349"/>
      <c r="RTT39" s="349"/>
      <c r="RTU39" s="349"/>
      <c r="RTV39" s="349"/>
      <c r="RTW39" s="349"/>
      <c r="RTX39" s="349"/>
      <c r="RTY39" s="349"/>
      <c r="RTZ39" s="349"/>
      <c r="RUA39" s="349"/>
      <c r="RUB39" s="349"/>
      <c r="RUC39" s="349"/>
      <c r="RUD39" s="349"/>
      <c r="RUE39" s="349"/>
      <c r="RUF39" s="349"/>
      <c r="RUG39" s="349"/>
      <c r="RUH39" s="349"/>
      <c r="RUI39" s="349"/>
      <c r="RUJ39" s="349"/>
      <c r="RUK39" s="349"/>
      <c r="RUL39" s="349"/>
      <c r="RUM39" s="349"/>
      <c r="RUN39" s="349"/>
      <c r="RUO39" s="349"/>
      <c r="RUP39" s="349"/>
      <c r="RUQ39" s="349"/>
      <c r="RUR39" s="349"/>
      <c r="RUS39" s="349"/>
      <c r="RUT39" s="349"/>
      <c r="RUU39" s="349"/>
      <c r="RUV39" s="349"/>
      <c r="RUW39" s="349"/>
      <c r="RUX39" s="349"/>
      <c r="RUY39" s="349"/>
      <c r="RUZ39" s="349"/>
      <c r="RVA39" s="349"/>
      <c r="RVB39" s="349"/>
      <c r="RVC39" s="349"/>
      <c r="RVD39" s="349"/>
      <c r="RVE39" s="349"/>
      <c r="RVF39" s="349"/>
      <c r="RVG39" s="349"/>
      <c r="RVH39" s="349"/>
      <c r="RVI39" s="349"/>
      <c r="RVJ39" s="349"/>
      <c r="RVK39" s="349"/>
      <c r="RVL39" s="349"/>
      <c r="RVM39" s="349"/>
      <c r="RVN39" s="349"/>
      <c r="RVO39" s="349"/>
      <c r="RVP39" s="349"/>
      <c r="RVQ39" s="349"/>
      <c r="RVR39" s="349"/>
      <c r="RVS39" s="349"/>
      <c r="RVT39" s="349"/>
      <c r="RVU39" s="349"/>
      <c r="RVV39" s="349"/>
      <c r="RVW39" s="349"/>
      <c r="RVX39" s="349"/>
      <c r="RVY39" s="349"/>
      <c r="RVZ39" s="349"/>
      <c r="RWA39" s="349"/>
      <c r="RWB39" s="349"/>
      <c r="RWC39" s="349"/>
      <c r="RWD39" s="349"/>
      <c r="RWE39" s="349"/>
      <c r="RWF39" s="349"/>
      <c r="RWG39" s="349"/>
      <c r="RWH39" s="349"/>
      <c r="RWI39" s="349"/>
      <c r="RWJ39" s="349"/>
      <c r="RWK39" s="349"/>
      <c r="RWL39" s="349"/>
      <c r="RWM39" s="349"/>
      <c r="RWN39" s="349"/>
      <c r="RWO39" s="349"/>
      <c r="RWP39" s="349"/>
      <c r="RWQ39" s="349"/>
      <c r="RWR39" s="349"/>
      <c r="RWS39" s="349"/>
      <c r="RWT39" s="349"/>
      <c r="RWU39" s="349"/>
      <c r="RWV39" s="349"/>
      <c r="RWW39" s="349"/>
      <c r="RWX39" s="349"/>
      <c r="RWY39" s="349"/>
      <c r="RWZ39" s="349"/>
      <c r="RXA39" s="349"/>
      <c r="RXB39" s="349"/>
      <c r="RXC39" s="349"/>
      <c r="RXD39" s="349"/>
      <c r="RXE39" s="349"/>
      <c r="RXF39" s="349"/>
      <c r="RXG39" s="349"/>
      <c r="RXH39" s="349"/>
      <c r="RXI39" s="349"/>
      <c r="RXJ39" s="349"/>
      <c r="RXK39" s="349"/>
      <c r="RXL39" s="349"/>
      <c r="RXM39" s="349"/>
      <c r="RXN39" s="349"/>
      <c r="RXO39" s="349"/>
      <c r="RXP39" s="349"/>
      <c r="RXQ39" s="349"/>
      <c r="RXR39" s="349"/>
      <c r="RXS39" s="349"/>
      <c r="RXT39" s="349"/>
      <c r="RXU39" s="349"/>
      <c r="RXV39" s="349"/>
      <c r="RXW39" s="349"/>
      <c r="RXX39" s="349"/>
      <c r="RXY39" s="349"/>
      <c r="RXZ39" s="349"/>
      <c r="RYA39" s="349"/>
      <c r="RYB39" s="349"/>
      <c r="RYC39" s="349"/>
      <c r="RYD39" s="349"/>
      <c r="RYE39" s="349"/>
      <c r="RYF39" s="349"/>
      <c r="RYG39" s="349"/>
      <c r="RYH39" s="349"/>
      <c r="RYI39" s="349"/>
      <c r="RYJ39" s="349"/>
      <c r="RYK39" s="349"/>
      <c r="RYL39" s="349"/>
      <c r="RYM39" s="349"/>
      <c r="RYN39" s="349"/>
      <c r="RYO39" s="349"/>
      <c r="RYP39" s="349"/>
      <c r="RYQ39" s="349"/>
      <c r="RYR39" s="349"/>
      <c r="RYS39" s="349"/>
      <c r="RYT39" s="349"/>
      <c r="RYU39" s="349"/>
      <c r="RYV39" s="349"/>
      <c r="RYW39" s="349"/>
      <c r="RYX39" s="349"/>
      <c r="RYY39" s="349"/>
      <c r="RYZ39" s="349"/>
      <c r="RZA39" s="349"/>
      <c r="RZB39" s="349"/>
      <c r="RZC39" s="349"/>
      <c r="RZD39" s="349"/>
      <c r="RZE39" s="349"/>
      <c r="RZF39" s="349"/>
      <c r="RZG39" s="349"/>
      <c r="RZH39" s="349"/>
      <c r="RZI39" s="349"/>
      <c r="RZJ39" s="349"/>
      <c r="RZK39" s="349"/>
      <c r="RZL39" s="349"/>
      <c r="RZM39" s="349"/>
      <c r="RZN39" s="349"/>
      <c r="RZO39" s="349"/>
      <c r="RZP39" s="349"/>
      <c r="RZQ39" s="349"/>
      <c r="RZR39" s="349"/>
      <c r="RZS39" s="349"/>
      <c r="RZT39" s="349"/>
      <c r="RZU39" s="349"/>
      <c r="RZV39" s="349"/>
      <c r="RZW39" s="349"/>
      <c r="RZX39" s="349"/>
      <c r="RZY39" s="349"/>
      <c r="RZZ39" s="349"/>
      <c r="SAA39" s="349"/>
      <c r="SAB39" s="349"/>
      <c r="SAC39" s="349"/>
      <c r="SAD39" s="349"/>
      <c r="SAE39" s="349"/>
      <c r="SAF39" s="349"/>
      <c r="SAG39" s="349"/>
      <c r="SAH39" s="349"/>
      <c r="SAI39" s="349"/>
      <c r="SAJ39" s="349"/>
      <c r="SAK39" s="349"/>
      <c r="SAL39" s="349"/>
      <c r="SAM39" s="349"/>
      <c r="SAN39" s="349"/>
      <c r="SAO39" s="349"/>
      <c r="SAP39" s="349"/>
      <c r="SAQ39" s="349"/>
      <c r="SAR39" s="349"/>
      <c r="SAS39" s="349"/>
      <c r="SAT39" s="349"/>
      <c r="SAU39" s="349"/>
      <c r="SAV39" s="349"/>
      <c r="SAW39" s="349"/>
      <c r="SAX39" s="349"/>
      <c r="SAY39" s="349"/>
      <c r="SAZ39" s="349"/>
      <c r="SBA39" s="349"/>
      <c r="SBB39" s="349"/>
      <c r="SBC39" s="349"/>
      <c r="SBD39" s="349"/>
      <c r="SBE39" s="349"/>
      <c r="SBF39" s="349"/>
      <c r="SBG39" s="349"/>
      <c r="SBH39" s="349"/>
      <c r="SBI39" s="349"/>
      <c r="SBJ39" s="349"/>
      <c r="SBK39" s="349"/>
      <c r="SBL39" s="349"/>
      <c r="SBM39" s="349"/>
      <c r="SBN39" s="349"/>
      <c r="SBO39" s="349"/>
      <c r="SBP39" s="349"/>
      <c r="SBQ39" s="349"/>
      <c r="SBR39" s="349"/>
      <c r="SBS39" s="349"/>
      <c r="SBT39" s="349"/>
      <c r="SBU39" s="349"/>
      <c r="SBV39" s="349"/>
      <c r="SBW39" s="349"/>
      <c r="SBX39" s="349"/>
      <c r="SBY39" s="349"/>
      <c r="SBZ39" s="349"/>
      <c r="SCA39" s="349"/>
      <c r="SCB39" s="349"/>
      <c r="SCC39" s="349"/>
      <c r="SCD39" s="349"/>
      <c r="SCE39" s="349"/>
      <c r="SCF39" s="349"/>
      <c r="SCG39" s="349"/>
      <c r="SCH39" s="349"/>
      <c r="SCI39" s="349"/>
      <c r="SCJ39" s="349"/>
      <c r="SCK39" s="349"/>
      <c r="SCL39" s="349"/>
      <c r="SCM39" s="349"/>
      <c r="SCN39" s="349"/>
      <c r="SCO39" s="349"/>
      <c r="SCP39" s="349"/>
      <c r="SCQ39" s="349"/>
      <c r="SCR39" s="349"/>
      <c r="SCS39" s="349"/>
      <c r="SCT39" s="349"/>
      <c r="SCU39" s="349"/>
      <c r="SCV39" s="349"/>
      <c r="SCW39" s="349"/>
      <c r="SCX39" s="349"/>
      <c r="SCY39" s="349"/>
      <c r="SCZ39" s="349"/>
      <c r="SDA39" s="349"/>
      <c r="SDB39" s="349"/>
      <c r="SDC39" s="349"/>
      <c r="SDD39" s="349"/>
      <c r="SDE39" s="349"/>
      <c r="SDF39" s="349"/>
      <c r="SDG39" s="349"/>
      <c r="SDH39" s="349"/>
      <c r="SDI39" s="349"/>
      <c r="SDJ39" s="349"/>
      <c r="SDK39" s="349"/>
      <c r="SDL39" s="349"/>
      <c r="SDM39" s="349"/>
      <c r="SDN39" s="349"/>
      <c r="SDO39" s="349"/>
      <c r="SDP39" s="349"/>
      <c r="SDQ39" s="349"/>
      <c r="SDR39" s="349"/>
      <c r="SDS39" s="349"/>
      <c r="SDT39" s="349"/>
      <c r="SDU39" s="349"/>
      <c r="SDV39" s="349"/>
      <c r="SDW39" s="349"/>
      <c r="SDX39" s="349"/>
      <c r="SDY39" s="349"/>
      <c r="SDZ39" s="349"/>
      <c r="SEA39" s="349"/>
      <c r="SEB39" s="349"/>
      <c r="SEC39" s="349"/>
      <c r="SED39" s="349"/>
      <c r="SEE39" s="349"/>
      <c r="SEF39" s="349"/>
      <c r="SEG39" s="349"/>
      <c r="SEH39" s="349"/>
      <c r="SEI39" s="349"/>
      <c r="SEJ39" s="349"/>
      <c r="SEK39" s="349"/>
      <c r="SEL39" s="349"/>
      <c r="SEM39" s="349"/>
      <c r="SEN39" s="349"/>
      <c r="SEO39" s="349"/>
      <c r="SEP39" s="349"/>
      <c r="SEQ39" s="349"/>
      <c r="SER39" s="349"/>
      <c r="SES39" s="349"/>
      <c r="SET39" s="349"/>
      <c r="SEU39" s="349"/>
      <c r="SEV39" s="349"/>
      <c r="SEW39" s="349"/>
      <c r="SEX39" s="349"/>
      <c r="SEY39" s="349"/>
      <c r="SEZ39" s="349"/>
      <c r="SFA39" s="349"/>
      <c r="SFB39" s="349"/>
      <c r="SFC39" s="349"/>
      <c r="SFD39" s="349"/>
      <c r="SFE39" s="349"/>
      <c r="SFF39" s="349"/>
      <c r="SFG39" s="349"/>
      <c r="SFH39" s="349"/>
      <c r="SFI39" s="349"/>
      <c r="SFJ39" s="349"/>
      <c r="SFK39" s="349"/>
      <c r="SFL39" s="349"/>
      <c r="SFM39" s="349"/>
      <c r="SFN39" s="349"/>
      <c r="SFO39" s="349"/>
      <c r="SFP39" s="349"/>
      <c r="SFQ39" s="349"/>
      <c r="SFR39" s="349"/>
      <c r="SFS39" s="349"/>
      <c r="SFT39" s="349"/>
      <c r="SFU39" s="349"/>
      <c r="SFV39" s="349"/>
      <c r="SFW39" s="349"/>
      <c r="SFX39" s="349"/>
      <c r="SFY39" s="349"/>
      <c r="SFZ39" s="349"/>
      <c r="SGA39" s="349"/>
      <c r="SGB39" s="349"/>
      <c r="SGC39" s="349"/>
      <c r="SGD39" s="349"/>
      <c r="SGE39" s="349"/>
      <c r="SGF39" s="349"/>
      <c r="SGG39" s="349"/>
      <c r="SGH39" s="349"/>
      <c r="SGI39" s="349"/>
      <c r="SGJ39" s="349"/>
      <c r="SGK39" s="349"/>
      <c r="SGL39" s="349"/>
      <c r="SGM39" s="349"/>
      <c r="SGN39" s="349"/>
      <c r="SGO39" s="349"/>
      <c r="SGP39" s="349"/>
      <c r="SGQ39" s="349"/>
      <c r="SGR39" s="349"/>
      <c r="SGS39" s="349"/>
      <c r="SGT39" s="349"/>
      <c r="SGU39" s="349"/>
      <c r="SGV39" s="349"/>
      <c r="SGW39" s="349"/>
      <c r="SGX39" s="349"/>
      <c r="SGY39" s="349"/>
      <c r="SGZ39" s="349"/>
      <c r="SHA39" s="349"/>
      <c r="SHB39" s="349"/>
      <c r="SHC39" s="349"/>
      <c r="SHD39" s="349"/>
      <c r="SHE39" s="349"/>
      <c r="SHF39" s="349"/>
      <c r="SHG39" s="349"/>
      <c r="SHH39" s="349"/>
      <c r="SHI39" s="349"/>
      <c r="SHJ39" s="349"/>
      <c r="SHK39" s="349"/>
      <c r="SHL39" s="349"/>
      <c r="SHM39" s="349"/>
      <c r="SHN39" s="349"/>
      <c r="SHO39" s="349"/>
      <c r="SHP39" s="349"/>
      <c r="SHQ39" s="349"/>
      <c r="SHR39" s="349"/>
      <c r="SHS39" s="349"/>
      <c r="SHT39" s="349"/>
      <c r="SHU39" s="349"/>
      <c r="SHV39" s="349"/>
      <c r="SHW39" s="349"/>
      <c r="SHX39" s="349"/>
      <c r="SHY39" s="349"/>
      <c r="SHZ39" s="349"/>
      <c r="SIA39" s="349"/>
      <c r="SIB39" s="349"/>
      <c r="SIC39" s="349"/>
      <c r="SID39" s="349"/>
      <c r="SIE39" s="349"/>
      <c r="SIF39" s="349"/>
      <c r="SIG39" s="349"/>
      <c r="SIH39" s="349"/>
      <c r="SII39" s="349"/>
      <c r="SIJ39" s="349"/>
      <c r="SIK39" s="349"/>
      <c r="SIL39" s="349"/>
      <c r="SIM39" s="349"/>
      <c r="SIN39" s="349"/>
      <c r="SIO39" s="349"/>
      <c r="SIP39" s="349"/>
      <c r="SIQ39" s="349"/>
      <c r="SIR39" s="349"/>
      <c r="SIS39" s="349"/>
      <c r="SIT39" s="349"/>
      <c r="SIU39" s="349"/>
      <c r="SIV39" s="349"/>
      <c r="SIW39" s="349"/>
      <c r="SIX39" s="349"/>
      <c r="SIY39" s="349"/>
      <c r="SIZ39" s="349"/>
      <c r="SJA39" s="349"/>
      <c r="SJB39" s="349"/>
      <c r="SJC39" s="349"/>
      <c r="SJD39" s="349"/>
      <c r="SJE39" s="349"/>
      <c r="SJF39" s="349"/>
      <c r="SJG39" s="349"/>
      <c r="SJH39" s="349"/>
      <c r="SJI39" s="349"/>
      <c r="SJJ39" s="349"/>
      <c r="SJK39" s="349"/>
      <c r="SJL39" s="349"/>
      <c r="SJM39" s="349"/>
      <c r="SJN39" s="349"/>
      <c r="SJO39" s="349"/>
      <c r="SJP39" s="349"/>
      <c r="SJQ39" s="349"/>
      <c r="SJR39" s="349"/>
      <c r="SJS39" s="349"/>
      <c r="SJT39" s="349"/>
      <c r="SJU39" s="349"/>
      <c r="SJV39" s="349"/>
      <c r="SJW39" s="349"/>
      <c r="SJX39" s="349"/>
      <c r="SJY39" s="349"/>
      <c r="SJZ39" s="349"/>
      <c r="SKA39" s="349"/>
      <c r="SKB39" s="349"/>
      <c r="SKC39" s="349"/>
      <c r="SKD39" s="349"/>
      <c r="SKE39" s="349"/>
      <c r="SKF39" s="349"/>
      <c r="SKG39" s="349"/>
      <c r="SKH39" s="349"/>
      <c r="SKI39" s="349"/>
      <c r="SKJ39" s="349"/>
      <c r="SKK39" s="349"/>
      <c r="SKL39" s="349"/>
      <c r="SKM39" s="349"/>
      <c r="SKN39" s="349"/>
      <c r="SKO39" s="349"/>
      <c r="SKP39" s="349"/>
      <c r="SKQ39" s="349"/>
      <c r="SKR39" s="349"/>
      <c r="SKS39" s="349"/>
      <c r="SKT39" s="349"/>
      <c r="SKU39" s="349"/>
      <c r="SKV39" s="349"/>
      <c r="SKW39" s="349"/>
      <c r="SKX39" s="349"/>
      <c r="SKY39" s="349"/>
      <c r="SKZ39" s="349"/>
      <c r="SLA39" s="349"/>
      <c r="SLB39" s="349"/>
      <c r="SLC39" s="349"/>
      <c r="SLD39" s="349"/>
      <c r="SLE39" s="349"/>
      <c r="SLF39" s="349"/>
      <c r="SLG39" s="349"/>
      <c r="SLH39" s="349"/>
      <c r="SLI39" s="349"/>
      <c r="SLJ39" s="349"/>
      <c r="SLK39" s="349"/>
      <c r="SLL39" s="349"/>
      <c r="SLM39" s="349"/>
      <c r="SLN39" s="349"/>
      <c r="SLO39" s="349"/>
      <c r="SLP39" s="349"/>
      <c r="SLQ39" s="349"/>
      <c r="SLR39" s="349"/>
      <c r="SLS39" s="349"/>
      <c r="SLT39" s="349"/>
      <c r="SLU39" s="349"/>
      <c r="SLV39" s="349"/>
      <c r="SLW39" s="349"/>
      <c r="SLX39" s="349"/>
      <c r="SLY39" s="349"/>
      <c r="SLZ39" s="349"/>
      <c r="SMA39" s="349"/>
      <c r="SMB39" s="349"/>
      <c r="SMC39" s="349"/>
      <c r="SMD39" s="349"/>
      <c r="SME39" s="349"/>
      <c r="SMF39" s="349"/>
      <c r="SMG39" s="349"/>
      <c r="SMH39" s="349"/>
      <c r="SMI39" s="349"/>
      <c r="SMJ39" s="349"/>
      <c r="SMK39" s="349"/>
      <c r="SML39" s="349"/>
      <c r="SMM39" s="349"/>
      <c r="SMN39" s="349"/>
      <c r="SMO39" s="349"/>
      <c r="SMP39" s="349"/>
      <c r="SMQ39" s="349"/>
      <c r="SMR39" s="349"/>
      <c r="SMS39" s="349"/>
      <c r="SMT39" s="349"/>
      <c r="SMU39" s="349"/>
      <c r="SMV39" s="349"/>
      <c r="SMW39" s="349"/>
      <c r="SMX39" s="349"/>
      <c r="SMY39" s="349"/>
      <c r="SMZ39" s="349"/>
      <c r="SNA39" s="349"/>
      <c r="SNB39" s="349"/>
      <c r="SNC39" s="349"/>
      <c r="SND39" s="349"/>
      <c r="SNE39" s="349"/>
      <c r="SNF39" s="349"/>
      <c r="SNG39" s="349"/>
      <c r="SNH39" s="349"/>
      <c r="SNI39" s="349"/>
      <c r="SNJ39" s="349"/>
      <c r="SNK39" s="349"/>
      <c r="SNL39" s="349"/>
      <c r="SNM39" s="349"/>
      <c r="SNN39" s="349"/>
      <c r="SNO39" s="349"/>
      <c r="SNP39" s="349"/>
      <c r="SNQ39" s="349"/>
      <c r="SNR39" s="349"/>
      <c r="SNS39" s="349"/>
      <c r="SNT39" s="349"/>
      <c r="SNU39" s="349"/>
      <c r="SNV39" s="349"/>
      <c r="SNW39" s="349"/>
      <c r="SNX39" s="349"/>
      <c r="SNY39" s="349"/>
      <c r="SNZ39" s="349"/>
      <c r="SOA39" s="349"/>
      <c r="SOB39" s="349"/>
      <c r="SOC39" s="349"/>
      <c r="SOD39" s="349"/>
      <c r="SOE39" s="349"/>
      <c r="SOF39" s="349"/>
      <c r="SOG39" s="349"/>
      <c r="SOH39" s="349"/>
      <c r="SOI39" s="349"/>
      <c r="SOJ39" s="349"/>
      <c r="SOK39" s="349"/>
      <c r="SOL39" s="349"/>
      <c r="SOM39" s="349"/>
      <c r="SON39" s="349"/>
      <c r="SOO39" s="349"/>
      <c r="SOP39" s="349"/>
      <c r="SOQ39" s="349"/>
      <c r="SOR39" s="349"/>
      <c r="SOS39" s="349"/>
      <c r="SOT39" s="349"/>
      <c r="SOU39" s="349"/>
      <c r="SOV39" s="349"/>
      <c r="SOW39" s="349"/>
      <c r="SOX39" s="349"/>
      <c r="SOY39" s="349"/>
      <c r="SOZ39" s="349"/>
      <c r="SPA39" s="349"/>
      <c r="SPB39" s="349"/>
      <c r="SPC39" s="349"/>
      <c r="SPD39" s="349"/>
      <c r="SPE39" s="349"/>
      <c r="SPF39" s="349"/>
      <c r="SPG39" s="349"/>
      <c r="SPH39" s="349"/>
      <c r="SPI39" s="349"/>
      <c r="SPJ39" s="349"/>
      <c r="SPK39" s="349"/>
      <c r="SPL39" s="349"/>
      <c r="SPM39" s="349"/>
      <c r="SPN39" s="349"/>
      <c r="SPO39" s="349"/>
      <c r="SPP39" s="349"/>
      <c r="SPQ39" s="349"/>
      <c r="SPR39" s="349"/>
      <c r="SPS39" s="349"/>
      <c r="SPT39" s="349"/>
      <c r="SPU39" s="349"/>
      <c r="SPV39" s="349"/>
      <c r="SPW39" s="349"/>
      <c r="SPX39" s="349"/>
      <c r="SPY39" s="349"/>
      <c r="SPZ39" s="349"/>
      <c r="SQA39" s="349"/>
      <c r="SQB39" s="349"/>
      <c r="SQC39" s="349"/>
      <c r="SQD39" s="349"/>
      <c r="SQE39" s="349"/>
      <c r="SQF39" s="349"/>
      <c r="SQG39" s="349"/>
      <c r="SQH39" s="349"/>
      <c r="SQI39" s="349"/>
      <c r="SQJ39" s="349"/>
      <c r="SQK39" s="349"/>
      <c r="SQL39" s="349"/>
      <c r="SQM39" s="349"/>
      <c r="SQN39" s="349"/>
      <c r="SQO39" s="349"/>
      <c r="SQP39" s="349"/>
      <c r="SQQ39" s="349"/>
      <c r="SQR39" s="349"/>
      <c r="SQS39" s="349"/>
      <c r="SQT39" s="349"/>
      <c r="SQU39" s="349"/>
      <c r="SQV39" s="349"/>
      <c r="SQW39" s="349"/>
      <c r="SQX39" s="349"/>
      <c r="SQY39" s="349"/>
      <c r="SQZ39" s="349"/>
      <c r="SRA39" s="349"/>
      <c r="SRB39" s="349"/>
      <c r="SRC39" s="349"/>
      <c r="SRD39" s="349"/>
      <c r="SRE39" s="349"/>
      <c r="SRF39" s="349"/>
      <c r="SRG39" s="349"/>
      <c r="SRH39" s="349"/>
      <c r="SRI39" s="349"/>
      <c r="SRJ39" s="349"/>
      <c r="SRK39" s="349"/>
      <c r="SRL39" s="349"/>
      <c r="SRM39" s="349"/>
      <c r="SRN39" s="349"/>
      <c r="SRO39" s="349"/>
      <c r="SRP39" s="349"/>
      <c r="SRQ39" s="349"/>
      <c r="SRR39" s="349"/>
      <c r="SRS39" s="349"/>
      <c r="SRT39" s="349"/>
      <c r="SRU39" s="349"/>
      <c r="SRV39" s="349"/>
      <c r="SRW39" s="349"/>
      <c r="SRX39" s="349"/>
      <c r="SRY39" s="349"/>
      <c r="SRZ39" s="349"/>
      <c r="SSA39" s="349"/>
      <c r="SSB39" s="349"/>
      <c r="SSC39" s="349"/>
      <c r="SSD39" s="349"/>
      <c r="SSE39" s="349"/>
      <c r="SSF39" s="349"/>
      <c r="SSG39" s="349"/>
      <c r="SSH39" s="349"/>
      <c r="SSI39" s="349"/>
      <c r="SSJ39" s="349"/>
      <c r="SSK39" s="349"/>
      <c r="SSL39" s="349"/>
      <c r="SSM39" s="349"/>
      <c r="SSN39" s="349"/>
      <c r="SSO39" s="349"/>
      <c r="SSP39" s="349"/>
      <c r="SSQ39" s="349"/>
      <c r="SSR39" s="349"/>
      <c r="SSS39" s="349"/>
      <c r="SST39" s="349"/>
      <c r="SSU39" s="349"/>
      <c r="SSV39" s="349"/>
      <c r="SSW39" s="349"/>
      <c r="SSX39" s="349"/>
      <c r="SSY39" s="349"/>
      <c r="SSZ39" s="349"/>
      <c r="STA39" s="349"/>
      <c r="STB39" s="349"/>
      <c r="STC39" s="349"/>
      <c r="STD39" s="349"/>
      <c r="STE39" s="349"/>
      <c r="STF39" s="349"/>
      <c r="STG39" s="349"/>
      <c r="STH39" s="349"/>
      <c r="STI39" s="349"/>
      <c r="STJ39" s="349"/>
      <c r="STK39" s="349"/>
      <c r="STL39" s="349"/>
      <c r="STM39" s="349"/>
      <c r="STN39" s="349"/>
      <c r="STO39" s="349"/>
      <c r="STP39" s="349"/>
      <c r="STQ39" s="349"/>
      <c r="STR39" s="349"/>
      <c r="STS39" s="349"/>
      <c r="STT39" s="349"/>
      <c r="STU39" s="349"/>
      <c r="STV39" s="349"/>
      <c r="STW39" s="349"/>
      <c r="STX39" s="349"/>
      <c r="STY39" s="349"/>
      <c r="STZ39" s="349"/>
      <c r="SUA39" s="349"/>
      <c r="SUB39" s="349"/>
      <c r="SUC39" s="349"/>
      <c r="SUD39" s="349"/>
      <c r="SUE39" s="349"/>
      <c r="SUF39" s="349"/>
      <c r="SUG39" s="349"/>
      <c r="SUH39" s="349"/>
      <c r="SUI39" s="349"/>
      <c r="SUJ39" s="349"/>
      <c r="SUK39" s="349"/>
      <c r="SUL39" s="349"/>
      <c r="SUM39" s="349"/>
      <c r="SUN39" s="349"/>
      <c r="SUO39" s="349"/>
      <c r="SUP39" s="349"/>
      <c r="SUQ39" s="349"/>
      <c r="SUR39" s="349"/>
      <c r="SUS39" s="349"/>
      <c r="SUT39" s="349"/>
      <c r="SUU39" s="349"/>
      <c r="SUV39" s="349"/>
      <c r="SUW39" s="349"/>
      <c r="SUX39" s="349"/>
      <c r="SUY39" s="349"/>
      <c r="SUZ39" s="349"/>
      <c r="SVA39" s="349"/>
      <c r="SVB39" s="349"/>
      <c r="SVC39" s="349"/>
      <c r="SVD39" s="349"/>
      <c r="SVE39" s="349"/>
      <c r="SVF39" s="349"/>
      <c r="SVG39" s="349"/>
      <c r="SVH39" s="349"/>
      <c r="SVI39" s="349"/>
      <c r="SVJ39" s="349"/>
      <c r="SVK39" s="349"/>
      <c r="SVL39" s="349"/>
      <c r="SVM39" s="349"/>
      <c r="SVN39" s="349"/>
      <c r="SVO39" s="349"/>
      <c r="SVP39" s="349"/>
      <c r="SVQ39" s="349"/>
      <c r="SVR39" s="349"/>
      <c r="SVS39" s="349"/>
      <c r="SVT39" s="349"/>
      <c r="SVU39" s="349"/>
      <c r="SVV39" s="349"/>
      <c r="SVW39" s="349"/>
      <c r="SVX39" s="349"/>
      <c r="SVY39" s="349"/>
      <c r="SVZ39" s="349"/>
      <c r="SWA39" s="349"/>
      <c r="SWB39" s="349"/>
      <c r="SWC39" s="349"/>
      <c r="SWD39" s="349"/>
      <c r="SWE39" s="349"/>
      <c r="SWF39" s="349"/>
      <c r="SWG39" s="349"/>
      <c r="SWH39" s="349"/>
      <c r="SWI39" s="349"/>
      <c r="SWJ39" s="349"/>
      <c r="SWK39" s="349"/>
      <c r="SWL39" s="349"/>
      <c r="SWM39" s="349"/>
      <c r="SWN39" s="349"/>
      <c r="SWO39" s="349"/>
      <c r="SWP39" s="349"/>
      <c r="SWQ39" s="349"/>
      <c r="SWR39" s="349"/>
      <c r="SWS39" s="349"/>
      <c r="SWT39" s="349"/>
      <c r="SWU39" s="349"/>
      <c r="SWV39" s="349"/>
      <c r="SWW39" s="349"/>
      <c r="SWX39" s="349"/>
      <c r="SWY39" s="349"/>
      <c r="SWZ39" s="349"/>
      <c r="SXA39" s="349"/>
      <c r="SXB39" s="349"/>
      <c r="SXC39" s="349"/>
      <c r="SXD39" s="349"/>
      <c r="SXE39" s="349"/>
      <c r="SXF39" s="349"/>
      <c r="SXG39" s="349"/>
      <c r="SXH39" s="349"/>
      <c r="SXI39" s="349"/>
      <c r="SXJ39" s="349"/>
      <c r="SXK39" s="349"/>
      <c r="SXL39" s="349"/>
      <c r="SXM39" s="349"/>
      <c r="SXN39" s="349"/>
      <c r="SXO39" s="349"/>
      <c r="SXP39" s="349"/>
      <c r="SXQ39" s="349"/>
      <c r="SXR39" s="349"/>
      <c r="SXS39" s="349"/>
      <c r="SXT39" s="349"/>
      <c r="SXU39" s="349"/>
      <c r="SXV39" s="349"/>
      <c r="SXW39" s="349"/>
      <c r="SXX39" s="349"/>
      <c r="SXY39" s="349"/>
      <c r="SXZ39" s="349"/>
      <c r="SYA39" s="349"/>
      <c r="SYB39" s="349"/>
      <c r="SYC39" s="349"/>
      <c r="SYD39" s="349"/>
      <c r="SYE39" s="349"/>
      <c r="SYF39" s="349"/>
      <c r="SYG39" s="349"/>
      <c r="SYH39" s="349"/>
      <c r="SYI39" s="349"/>
      <c r="SYJ39" s="349"/>
      <c r="SYK39" s="349"/>
      <c r="SYL39" s="349"/>
      <c r="SYM39" s="349"/>
      <c r="SYN39" s="349"/>
      <c r="SYO39" s="349"/>
      <c r="SYP39" s="349"/>
      <c r="SYQ39" s="349"/>
      <c r="SYR39" s="349"/>
      <c r="SYS39" s="349"/>
      <c r="SYT39" s="349"/>
      <c r="SYU39" s="349"/>
      <c r="SYV39" s="349"/>
      <c r="SYW39" s="349"/>
      <c r="SYX39" s="349"/>
      <c r="SYY39" s="349"/>
      <c r="SYZ39" s="349"/>
      <c r="SZA39" s="349"/>
      <c r="SZB39" s="349"/>
      <c r="SZC39" s="349"/>
      <c r="SZD39" s="349"/>
      <c r="SZE39" s="349"/>
      <c r="SZF39" s="349"/>
      <c r="SZG39" s="349"/>
      <c r="SZH39" s="349"/>
      <c r="SZI39" s="349"/>
      <c r="SZJ39" s="349"/>
      <c r="SZK39" s="349"/>
      <c r="SZL39" s="349"/>
      <c r="SZM39" s="349"/>
      <c r="SZN39" s="349"/>
      <c r="SZO39" s="349"/>
      <c r="SZP39" s="349"/>
      <c r="SZQ39" s="349"/>
      <c r="SZR39" s="349"/>
      <c r="SZS39" s="349"/>
      <c r="SZT39" s="349"/>
      <c r="SZU39" s="349"/>
      <c r="SZV39" s="349"/>
      <c r="SZW39" s="349"/>
      <c r="SZX39" s="349"/>
      <c r="SZY39" s="349"/>
      <c r="SZZ39" s="349"/>
      <c r="TAA39" s="349"/>
      <c r="TAB39" s="349"/>
      <c r="TAC39" s="349"/>
      <c r="TAD39" s="349"/>
      <c r="TAE39" s="349"/>
      <c r="TAF39" s="349"/>
      <c r="TAG39" s="349"/>
      <c r="TAH39" s="349"/>
      <c r="TAI39" s="349"/>
      <c r="TAJ39" s="349"/>
      <c r="TAK39" s="349"/>
      <c r="TAL39" s="349"/>
      <c r="TAM39" s="349"/>
      <c r="TAN39" s="349"/>
      <c r="TAO39" s="349"/>
      <c r="TAP39" s="349"/>
      <c r="TAQ39" s="349"/>
      <c r="TAR39" s="349"/>
      <c r="TAS39" s="349"/>
      <c r="TAT39" s="349"/>
      <c r="TAU39" s="349"/>
      <c r="TAV39" s="349"/>
      <c r="TAW39" s="349"/>
      <c r="TAX39" s="349"/>
      <c r="TAY39" s="349"/>
      <c r="TAZ39" s="349"/>
      <c r="TBA39" s="349"/>
      <c r="TBB39" s="349"/>
      <c r="TBC39" s="349"/>
      <c r="TBD39" s="349"/>
      <c r="TBE39" s="349"/>
      <c r="TBF39" s="349"/>
      <c r="TBG39" s="349"/>
      <c r="TBH39" s="349"/>
      <c r="TBI39" s="349"/>
      <c r="TBJ39" s="349"/>
      <c r="TBK39" s="349"/>
      <c r="TBL39" s="349"/>
      <c r="TBM39" s="349"/>
      <c r="TBN39" s="349"/>
      <c r="TBO39" s="349"/>
      <c r="TBP39" s="349"/>
      <c r="TBQ39" s="349"/>
      <c r="TBR39" s="349"/>
      <c r="TBS39" s="349"/>
      <c r="TBT39" s="349"/>
      <c r="TBU39" s="349"/>
      <c r="TBV39" s="349"/>
      <c r="TBW39" s="349"/>
      <c r="TBX39" s="349"/>
      <c r="TBY39" s="349"/>
      <c r="TBZ39" s="349"/>
      <c r="TCA39" s="349"/>
      <c r="TCB39" s="349"/>
      <c r="TCC39" s="349"/>
      <c r="TCD39" s="349"/>
      <c r="TCE39" s="349"/>
      <c r="TCF39" s="349"/>
      <c r="TCG39" s="349"/>
      <c r="TCH39" s="349"/>
      <c r="TCI39" s="349"/>
      <c r="TCJ39" s="349"/>
      <c r="TCK39" s="349"/>
      <c r="TCL39" s="349"/>
      <c r="TCM39" s="349"/>
      <c r="TCN39" s="349"/>
      <c r="TCO39" s="349"/>
      <c r="TCP39" s="349"/>
      <c r="TCQ39" s="349"/>
      <c r="TCR39" s="349"/>
      <c r="TCS39" s="349"/>
      <c r="TCT39" s="349"/>
      <c r="TCU39" s="349"/>
      <c r="TCV39" s="349"/>
      <c r="TCW39" s="349"/>
      <c r="TCX39" s="349"/>
      <c r="TCY39" s="349"/>
      <c r="TCZ39" s="349"/>
      <c r="TDA39" s="349"/>
      <c r="TDB39" s="349"/>
      <c r="TDC39" s="349"/>
      <c r="TDD39" s="349"/>
      <c r="TDE39" s="349"/>
      <c r="TDF39" s="349"/>
      <c r="TDG39" s="349"/>
      <c r="TDH39" s="349"/>
      <c r="TDI39" s="349"/>
      <c r="TDJ39" s="349"/>
      <c r="TDK39" s="349"/>
      <c r="TDL39" s="349"/>
      <c r="TDM39" s="349"/>
      <c r="TDN39" s="349"/>
      <c r="TDO39" s="349"/>
      <c r="TDP39" s="349"/>
      <c r="TDQ39" s="349"/>
      <c r="TDR39" s="349"/>
      <c r="TDS39" s="349"/>
      <c r="TDT39" s="349"/>
      <c r="TDU39" s="349"/>
      <c r="TDV39" s="349"/>
      <c r="TDW39" s="349"/>
      <c r="TDX39" s="349"/>
      <c r="TDY39" s="349"/>
      <c r="TDZ39" s="349"/>
      <c r="TEA39" s="349"/>
      <c r="TEB39" s="349"/>
      <c r="TEC39" s="349"/>
      <c r="TED39" s="349"/>
      <c r="TEE39" s="349"/>
      <c r="TEF39" s="349"/>
      <c r="TEG39" s="349"/>
      <c r="TEH39" s="349"/>
      <c r="TEI39" s="349"/>
      <c r="TEJ39" s="349"/>
      <c r="TEK39" s="349"/>
      <c r="TEL39" s="349"/>
      <c r="TEM39" s="349"/>
      <c r="TEN39" s="349"/>
      <c r="TEO39" s="349"/>
      <c r="TEP39" s="349"/>
      <c r="TEQ39" s="349"/>
      <c r="TER39" s="349"/>
      <c r="TES39" s="349"/>
      <c r="TET39" s="349"/>
      <c r="TEU39" s="349"/>
      <c r="TEV39" s="349"/>
      <c r="TEW39" s="349"/>
      <c r="TEX39" s="349"/>
      <c r="TEY39" s="349"/>
      <c r="TEZ39" s="349"/>
      <c r="TFA39" s="349"/>
      <c r="TFB39" s="349"/>
      <c r="TFC39" s="349"/>
      <c r="TFD39" s="349"/>
      <c r="TFE39" s="349"/>
      <c r="TFF39" s="349"/>
      <c r="TFG39" s="349"/>
      <c r="TFH39" s="349"/>
      <c r="TFI39" s="349"/>
      <c r="TFJ39" s="349"/>
      <c r="TFK39" s="349"/>
      <c r="TFL39" s="349"/>
      <c r="TFM39" s="349"/>
      <c r="TFN39" s="349"/>
      <c r="TFO39" s="349"/>
      <c r="TFP39" s="349"/>
      <c r="TFQ39" s="349"/>
      <c r="TFR39" s="349"/>
      <c r="TFS39" s="349"/>
      <c r="TFT39" s="349"/>
      <c r="TFU39" s="349"/>
      <c r="TFV39" s="349"/>
      <c r="TFW39" s="349"/>
      <c r="TFX39" s="349"/>
      <c r="TFY39" s="349"/>
      <c r="TFZ39" s="349"/>
      <c r="TGA39" s="349"/>
      <c r="TGB39" s="349"/>
      <c r="TGC39" s="349"/>
      <c r="TGD39" s="349"/>
      <c r="TGE39" s="349"/>
      <c r="TGF39" s="349"/>
      <c r="TGG39" s="349"/>
      <c r="TGH39" s="349"/>
      <c r="TGI39" s="349"/>
      <c r="TGJ39" s="349"/>
      <c r="TGK39" s="349"/>
      <c r="TGL39" s="349"/>
      <c r="TGM39" s="349"/>
      <c r="TGN39" s="349"/>
      <c r="TGO39" s="349"/>
      <c r="TGP39" s="349"/>
      <c r="TGQ39" s="349"/>
      <c r="TGR39" s="349"/>
      <c r="TGS39" s="349"/>
      <c r="TGT39" s="349"/>
      <c r="TGU39" s="349"/>
      <c r="TGV39" s="349"/>
      <c r="TGW39" s="349"/>
      <c r="TGX39" s="349"/>
      <c r="TGY39" s="349"/>
      <c r="TGZ39" s="349"/>
      <c r="THA39" s="349"/>
      <c r="THB39" s="349"/>
      <c r="THC39" s="349"/>
      <c r="THD39" s="349"/>
      <c r="THE39" s="349"/>
      <c r="THF39" s="349"/>
      <c r="THG39" s="349"/>
      <c r="THH39" s="349"/>
      <c r="THI39" s="349"/>
      <c r="THJ39" s="349"/>
      <c r="THK39" s="349"/>
      <c r="THL39" s="349"/>
      <c r="THM39" s="349"/>
      <c r="THN39" s="349"/>
      <c r="THO39" s="349"/>
      <c r="THP39" s="349"/>
      <c r="THQ39" s="349"/>
      <c r="THR39" s="349"/>
      <c r="THS39" s="349"/>
      <c r="THT39" s="349"/>
      <c r="THU39" s="349"/>
      <c r="THV39" s="349"/>
      <c r="THW39" s="349"/>
      <c r="THX39" s="349"/>
      <c r="THY39" s="349"/>
      <c r="THZ39" s="349"/>
      <c r="TIA39" s="349"/>
      <c r="TIB39" s="349"/>
      <c r="TIC39" s="349"/>
      <c r="TID39" s="349"/>
      <c r="TIE39" s="349"/>
      <c r="TIF39" s="349"/>
      <c r="TIG39" s="349"/>
      <c r="TIH39" s="349"/>
      <c r="TII39" s="349"/>
      <c r="TIJ39" s="349"/>
      <c r="TIK39" s="349"/>
      <c r="TIL39" s="349"/>
      <c r="TIM39" s="349"/>
      <c r="TIN39" s="349"/>
      <c r="TIO39" s="349"/>
      <c r="TIP39" s="349"/>
      <c r="TIQ39" s="349"/>
      <c r="TIR39" s="349"/>
      <c r="TIS39" s="349"/>
      <c r="TIT39" s="349"/>
      <c r="TIU39" s="349"/>
      <c r="TIV39" s="349"/>
      <c r="TIW39" s="349"/>
      <c r="TIX39" s="349"/>
      <c r="TIY39" s="349"/>
      <c r="TIZ39" s="349"/>
      <c r="TJA39" s="349"/>
      <c r="TJB39" s="349"/>
      <c r="TJC39" s="349"/>
      <c r="TJD39" s="349"/>
      <c r="TJE39" s="349"/>
      <c r="TJF39" s="349"/>
      <c r="TJG39" s="349"/>
      <c r="TJH39" s="349"/>
      <c r="TJI39" s="349"/>
      <c r="TJJ39" s="349"/>
      <c r="TJK39" s="349"/>
      <c r="TJL39" s="349"/>
      <c r="TJM39" s="349"/>
      <c r="TJN39" s="349"/>
      <c r="TJO39" s="349"/>
      <c r="TJP39" s="349"/>
      <c r="TJQ39" s="349"/>
      <c r="TJR39" s="349"/>
      <c r="TJS39" s="349"/>
      <c r="TJT39" s="349"/>
      <c r="TJU39" s="349"/>
      <c r="TJV39" s="349"/>
      <c r="TJW39" s="349"/>
      <c r="TJX39" s="349"/>
      <c r="TJY39" s="349"/>
      <c r="TJZ39" s="349"/>
      <c r="TKA39" s="349"/>
      <c r="TKB39" s="349"/>
      <c r="TKC39" s="349"/>
      <c r="TKD39" s="349"/>
      <c r="TKE39" s="349"/>
      <c r="TKF39" s="349"/>
      <c r="TKG39" s="349"/>
      <c r="TKH39" s="349"/>
      <c r="TKI39" s="349"/>
      <c r="TKJ39" s="349"/>
      <c r="TKK39" s="349"/>
      <c r="TKL39" s="349"/>
      <c r="TKM39" s="349"/>
      <c r="TKN39" s="349"/>
      <c r="TKO39" s="349"/>
      <c r="TKP39" s="349"/>
      <c r="TKQ39" s="349"/>
      <c r="TKR39" s="349"/>
      <c r="TKS39" s="349"/>
      <c r="TKT39" s="349"/>
      <c r="TKU39" s="349"/>
      <c r="TKV39" s="349"/>
      <c r="TKW39" s="349"/>
      <c r="TKX39" s="349"/>
      <c r="TKY39" s="349"/>
      <c r="TKZ39" s="349"/>
      <c r="TLA39" s="349"/>
      <c r="TLB39" s="349"/>
      <c r="TLC39" s="349"/>
      <c r="TLD39" s="349"/>
      <c r="TLE39" s="349"/>
      <c r="TLF39" s="349"/>
      <c r="TLG39" s="349"/>
      <c r="TLH39" s="349"/>
      <c r="TLI39" s="349"/>
      <c r="TLJ39" s="349"/>
      <c r="TLK39" s="349"/>
      <c r="TLL39" s="349"/>
      <c r="TLM39" s="349"/>
      <c r="TLN39" s="349"/>
      <c r="TLO39" s="349"/>
      <c r="TLP39" s="349"/>
      <c r="TLQ39" s="349"/>
      <c r="TLR39" s="349"/>
      <c r="TLS39" s="349"/>
      <c r="TLT39" s="349"/>
      <c r="TLU39" s="349"/>
      <c r="TLV39" s="349"/>
      <c r="TLW39" s="349"/>
      <c r="TLX39" s="349"/>
      <c r="TLY39" s="349"/>
      <c r="TLZ39" s="349"/>
      <c r="TMA39" s="349"/>
      <c r="TMB39" s="349"/>
      <c r="TMC39" s="349"/>
      <c r="TMD39" s="349"/>
      <c r="TME39" s="349"/>
      <c r="TMF39" s="349"/>
      <c r="TMG39" s="349"/>
      <c r="TMH39" s="349"/>
      <c r="TMI39" s="349"/>
      <c r="TMJ39" s="349"/>
      <c r="TMK39" s="349"/>
      <c r="TML39" s="349"/>
      <c r="TMM39" s="349"/>
      <c r="TMN39" s="349"/>
      <c r="TMO39" s="349"/>
      <c r="TMP39" s="349"/>
      <c r="TMQ39" s="349"/>
      <c r="TMR39" s="349"/>
      <c r="TMS39" s="349"/>
      <c r="TMT39" s="349"/>
      <c r="TMU39" s="349"/>
      <c r="TMV39" s="349"/>
      <c r="TMW39" s="349"/>
      <c r="TMX39" s="349"/>
      <c r="TMY39" s="349"/>
      <c r="TMZ39" s="349"/>
      <c r="TNA39" s="349"/>
      <c r="TNB39" s="349"/>
      <c r="TNC39" s="349"/>
      <c r="TND39" s="349"/>
      <c r="TNE39" s="349"/>
      <c r="TNF39" s="349"/>
      <c r="TNG39" s="349"/>
      <c r="TNH39" s="349"/>
      <c r="TNI39" s="349"/>
      <c r="TNJ39" s="349"/>
      <c r="TNK39" s="349"/>
      <c r="TNL39" s="349"/>
      <c r="TNM39" s="349"/>
      <c r="TNN39" s="349"/>
      <c r="TNO39" s="349"/>
      <c r="TNP39" s="349"/>
      <c r="TNQ39" s="349"/>
      <c r="TNR39" s="349"/>
      <c r="TNS39" s="349"/>
      <c r="TNT39" s="349"/>
      <c r="TNU39" s="349"/>
      <c r="TNV39" s="349"/>
      <c r="TNW39" s="349"/>
      <c r="TNX39" s="349"/>
      <c r="TNY39" s="349"/>
      <c r="TNZ39" s="349"/>
      <c r="TOA39" s="349"/>
      <c r="TOB39" s="349"/>
      <c r="TOC39" s="349"/>
      <c r="TOD39" s="349"/>
      <c r="TOE39" s="349"/>
      <c r="TOF39" s="349"/>
      <c r="TOG39" s="349"/>
      <c r="TOH39" s="349"/>
      <c r="TOI39" s="349"/>
      <c r="TOJ39" s="349"/>
      <c r="TOK39" s="349"/>
      <c r="TOL39" s="349"/>
      <c r="TOM39" s="349"/>
      <c r="TON39" s="349"/>
      <c r="TOO39" s="349"/>
      <c r="TOP39" s="349"/>
      <c r="TOQ39" s="349"/>
      <c r="TOR39" s="349"/>
      <c r="TOS39" s="349"/>
      <c r="TOT39" s="349"/>
      <c r="TOU39" s="349"/>
      <c r="TOV39" s="349"/>
      <c r="TOW39" s="349"/>
      <c r="TOX39" s="349"/>
      <c r="TOY39" s="349"/>
      <c r="TOZ39" s="349"/>
      <c r="TPA39" s="349"/>
      <c r="TPB39" s="349"/>
      <c r="TPC39" s="349"/>
      <c r="TPD39" s="349"/>
      <c r="TPE39" s="349"/>
      <c r="TPF39" s="349"/>
      <c r="TPG39" s="349"/>
      <c r="TPH39" s="349"/>
      <c r="TPI39" s="349"/>
      <c r="TPJ39" s="349"/>
      <c r="TPK39" s="349"/>
      <c r="TPL39" s="349"/>
      <c r="TPM39" s="349"/>
      <c r="TPN39" s="349"/>
      <c r="TPO39" s="349"/>
      <c r="TPP39" s="349"/>
      <c r="TPQ39" s="349"/>
      <c r="TPR39" s="349"/>
      <c r="TPS39" s="349"/>
      <c r="TPT39" s="349"/>
      <c r="TPU39" s="349"/>
      <c r="TPV39" s="349"/>
      <c r="TPW39" s="349"/>
      <c r="TPX39" s="349"/>
      <c r="TPY39" s="349"/>
      <c r="TPZ39" s="349"/>
      <c r="TQA39" s="349"/>
      <c r="TQB39" s="349"/>
      <c r="TQC39" s="349"/>
      <c r="TQD39" s="349"/>
      <c r="TQE39" s="349"/>
      <c r="TQF39" s="349"/>
      <c r="TQG39" s="349"/>
      <c r="TQH39" s="349"/>
      <c r="TQI39" s="349"/>
      <c r="TQJ39" s="349"/>
      <c r="TQK39" s="349"/>
      <c r="TQL39" s="349"/>
      <c r="TQM39" s="349"/>
      <c r="TQN39" s="349"/>
      <c r="TQO39" s="349"/>
      <c r="TQP39" s="349"/>
      <c r="TQQ39" s="349"/>
      <c r="TQR39" s="349"/>
      <c r="TQS39" s="349"/>
      <c r="TQT39" s="349"/>
      <c r="TQU39" s="349"/>
      <c r="TQV39" s="349"/>
      <c r="TQW39" s="349"/>
      <c r="TQX39" s="349"/>
      <c r="TQY39" s="349"/>
      <c r="TQZ39" s="349"/>
      <c r="TRA39" s="349"/>
      <c r="TRB39" s="349"/>
      <c r="TRC39" s="349"/>
      <c r="TRD39" s="349"/>
      <c r="TRE39" s="349"/>
      <c r="TRF39" s="349"/>
      <c r="TRG39" s="349"/>
      <c r="TRH39" s="349"/>
      <c r="TRI39" s="349"/>
      <c r="TRJ39" s="349"/>
      <c r="TRK39" s="349"/>
      <c r="TRL39" s="349"/>
      <c r="TRM39" s="349"/>
      <c r="TRN39" s="349"/>
      <c r="TRO39" s="349"/>
      <c r="TRP39" s="349"/>
      <c r="TRQ39" s="349"/>
      <c r="TRR39" s="349"/>
      <c r="TRS39" s="349"/>
      <c r="TRT39" s="349"/>
      <c r="TRU39" s="349"/>
      <c r="TRV39" s="349"/>
      <c r="TRW39" s="349"/>
      <c r="TRX39" s="349"/>
      <c r="TRY39" s="349"/>
      <c r="TRZ39" s="349"/>
      <c r="TSA39" s="349"/>
      <c r="TSB39" s="349"/>
      <c r="TSC39" s="349"/>
      <c r="TSD39" s="349"/>
      <c r="TSE39" s="349"/>
      <c r="TSF39" s="349"/>
      <c r="TSG39" s="349"/>
      <c r="TSH39" s="349"/>
      <c r="TSI39" s="349"/>
      <c r="TSJ39" s="349"/>
      <c r="TSK39" s="349"/>
      <c r="TSL39" s="349"/>
      <c r="TSM39" s="349"/>
      <c r="TSN39" s="349"/>
      <c r="TSO39" s="349"/>
      <c r="TSP39" s="349"/>
      <c r="TSQ39" s="349"/>
      <c r="TSR39" s="349"/>
      <c r="TSS39" s="349"/>
      <c r="TST39" s="349"/>
      <c r="TSU39" s="349"/>
      <c r="TSV39" s="349"/>
      <c r="TSW39" s="349"/>
      <c r="TSX39" s="349"/>
      <c r="TSY39" s="349"/>
      <c r="TSZ39" s="349"/>
      <c r="TTA39" s="349"/>
      <c r="TTB39" s="349"/>
      <c r="TTC39" s="349"/>
      <c r="TTD39" s="349"/>
      <c r="TTE39" s="349"/>
      <c r="TTF39" s="349"/>
      <c r="TTG39" s="349"/>
      <c r="TTH39" s="349"/>
      <c r="TTI39" s="349"/>
      <c r="TTJ39" s="349"/>
      <c r="TTK39" s="349"/>
      <c r="TTL39" s="349"/>
      <c r="TTM39" s="349"/>
      <c r="TTN39" s="349"/>
      <c r="TTO39" s="349"/>
      <c r="TTP39" s="349"/>
      <c r="TTQ39" s="349"/>
      <c r="TTR39" s="349"/>
      <c r="TTS39" s="349"/>
      <c r="TTT39" s="349"/>
      <c r="TTU39" s="349"/>
      <c r="TTV39" s="349"/>
      <c r="TTW39" s="349"/>
      <c r="TTX39" s="349"/>
      <c r="TTY39" s="349"/>
      <c r="TTZ39" s="349"/>
      <c r="TUA39" s="349"/>
      <c r="TUB39" s="349"/>
      <c r="TUC39" s="349"/>
      <c r="TUD39" s="349"/>
      <c r="TUE39" s="349"/>
      <c r="TUF39" s="349"/>
      <c r="TUG39" s="349"/>
      <c r="TUH39" s="349"/>
      <c r="TUI39" s="349"/>
      <c r="TUJ39" s="349"/>
      <c r="TUK39" s="349"/>
      <c r="TUL39" s="349"/>
      <c r="TUM39" s="349"/>
      <c r="TUN39" s="349"/>
      <c r="TUO39" s="349"/>
      <c r="TUP39" s="349"/>
      <c r="TUQ39" s="349"/>
      <c r="TUR39" s="349"/>
      <c r="TUS39" s="349"/>
      <c r="TUT39" s="349"/>
      <c r="TUU39" s="349"/>
      <c r="TUV39" s="349"/>
      <c r="TUW39" s="349"/>
      <c r="TUX39" s="349"/>
      <c r="TUY39" s="349"/>
      <c r="TUZ39" s="349"/>
      <c r="TVA39" s="349"/>
      <c r="TVB39" s="349"/>
      <c r="TVC39" s="349"/>
      <c r="TVD39" s="349"/>
      <c r="TVE39" s="349"/>
      <c r="TVF39" s="349"/>
      <c r="TVG39" s="349"/>
      <c r="TVH39" s="349"/>
      <c r="TVI39" s="349"/>
      <c r="TVJ39" s="349"/>
      <c r="TVK39" s="349"/>
      <c r="TVL39" s="349"/>
      <c r="TVM39" s="349"/>
      <c r="TVN39" s="349"/>
      <c r="TVO39" s="349"/>
      <c r="TVP39" s="349"/>
      <c r="TVQ39" s="349"/>
      <c r="TVR39" s="349"/>
      <c r="TVS39" s="349"/>
      <c r="TVT39" s="349"/>
      <c r="TVU39" s="349"/>
      <c r="TVV39" s="349"/>
      <c r="TVW39" s="349"/>
      <c r="TVX39" s="349"/>
      <c r="TVY39" s="349"/>
      <c r="TVZ39" s="349"/>
      <c r="TWA39" s="349"/>
      <c r="TWB39" s="349"/>
      <c r="TWC39" s="349"/>
      <c r="TWD39" s="349"/>
      <c r="TWE39" s="349"/>
      <c r="TWF39" s="349"/>
      <c r="TWG39" s="349"/>
      <c r="TWH39" s="349"/>
      <c r="TWI39" s="349"/>
      <c r="TWJ39" s="349"/>
      <c r="TWK39" s="349"/>
      <c r="TWL39" s="349"/>
      <c r="TWM39" s="349"/>
      <c r="TWN39" s="349"/>
      <c r="TWO39" s="349"/>
      <c r="TWP39" s="349"/>
      <c r="TWQ39" s="349"/>
      <c r="TWR39" s="349"/>
      <c r="TWS39" s="349"/>
      <c r="TWT39" s="349"/>
      <c r="TWU39" s="349"/>
      <c r="TWV39" s="349"/>
      <c r="TWW39" s="349"/>
      <c r="TWX39" s="349"/>
      <c r="TWY39" s="349"/>
      <c r="TWZ39" s="349"/>
      <c r="TXA39" s="349"/>
      <c r="TXB39" s="349"/>
      <c r="TXC39" s="349"/>
      <c r="TXD39" s="349"/>
      <c r="TXE39" s="349"/>
      <c r="TXF39" s="349"/>
      <c r="TXG39" s="349"/>
      <c r="TXH39" s="349"/>
      <c r="TXI39" s="349"/>
      <c r="TXJ39" s="349"/>
      <c r="TXK39" s="349"/>
      <c r="TXL39" s="349"/>
      <c r="TXM39" s="349"/>
      <c r="TXN39" s="349"/>
      <c r="TXO39" s="349"/>
      <c r="TXP39" s="349"/>
      <c r="TXQ39" s="349"/>
      <c r="TXR39" s="349"/>
      <c r="TXS39" s="349"/>
      <c r="TXT39" s="349"/>
      <c r="TXU39" s="349"/>
      <c r="TXV39" s="349"/>
      <c r="TXW39" s="349"/>
      <c r="TXX39" s="349"/>
      <c r="TXY39" s="349"/>
      <c r="TXZ39" s="349"/>
      <c r="TYA39" s="349"/>
      <c r="TYB39" s="349"/>
      <c r="TYC39" s="349"/>
      <c r="TYD39" s="349"/>
      <c r="TYE39" s="349"/>
      <c r="TYF39" s="349"/>
      <c r="TYG39" s="349"/>
      <c r="TYH39" s="349"/>
      <c r="TYI39" s="349"/>
      <c r="TYJ39" s="349"/>
      <c r="TYK39" s="349"/>
      <c r="TYL39" s="349"/>
      <c r="TYM39" s="349"/>
      <c r="TYN39" s="349"/>
      <c r="TYO39" s="349"/>
      <c r="TYP39" s="349"/>
      <c r="TYQ39" s="349"/>
      <c r="TYR39" s="349"/>
      <c r="TYS39" s="349"/>
      <c r="TYT39" s="349"/>
      <c r="TYU39" s="349"/>
      <c r="TYV39" s="349"/>
      <c r="TYW39" s="349"/>
      <c r="TYX39" s="349"/>
      <c r="TYY39" s="349"/>
      <c r="TYZ39" s="349"/>
      <c r="TZA39" s="349"/>
      <c r="TZB39" s="349"/>
      <c r="TZC39" s="349"/>
      <c r="TZD39" s="349"/>
      <c r="TZE39" s="349"/>
      <c r="TZF39" s="349"/>
      <c r="TZG39" s="349"/>
      <c r="TZH39" s="349"/>
      <c r="TZI39" s="349"/>
      <c r="TZJ39" s="349"/>
      <c r="TZK39" s="349"/>
      <c r="TZL39" s="349"/>
      <c r="TZM39" s="349"/>
      <c r="TZN39" s="349"/>
      <c r="TZO39" s="349"/>
      <c r="TZP39" s="349"/>
      <c r="TZQ39" s="349"/>
      <c r="TZR39" s="349"/>
      <c r="TZS39" s="349"/>
      <c r="TZT39" s="349"/>
      <c r="TZU39" s="349"/>
      <c r="TZV39" s="349"/>
      <c r="TZW39" s="349"/>
      <c r="TZX39" s="349"/>
      <c r="TZY39" s="349"/>
      <c r="TZZ39" s="349"/>
      <c r="UAA39" s="349"/>
      <c r="UAB39" s="349"/>
      <c r="UAC39" s="349"/>
      <c r="UAD39" s="349"/>
      <c r="UAE39" s="349"/>
      <c r="UAF39" s="349"/>
      <c r="UAG39" s="349"/>
      <c r="UAH39" s="349"/>
      <c r="UAI39" s="349"/>
      <c r="UAJ39" s="349"/>
      <c r="UAK39" s="349"/>
      <c r="UAL39" s="349"/>
      <c r="UAM39" s="349"/>
      <c r="UAN39" s="349"/>
      <c r="UAO39" s="349"/>
      <c r="UAP39" s="349"/>
      <c r="UAQ39" s="349"/>
      <c r="UAR39" s="349"/>
      <c r="UAS39" s="349"/>
      <c r="UAT39" s="349"/>
      <c r="UAU39" s="349"/>
      <c r="UAV39" s="349"/>
      <c r="UAW39" s="349"/>
      <c r="UAX39" s="349"/>
      <c r="UAY39" s="349"/>
      <c r="UAZ39" s="349"/>
      <c r="UBA39" s="349"/>
      <c r="UBB39" s="349"/>
      <c r="UBC39" s="349"/>
      <c r="UBD39" s="349"/>
      <c r="UBE39" s="349"/>
      <c r="UBF39" s="349"/>
      <c r="UBG39" s="349"/>
      <c r="UBH39" s="349"/>
      <c r="UBI39" s="349"/>
      <c r="UBJ39" s="349"/>
      <c r="UBK39" s="349"/>
      <c r="UBL39" s="349"/>
      <c r="UBM39" s="349"/>
      <c r="UBN39" s="349"/>
      <c r="UBO39" s="349"/>
      <c r="UBP39" s="349"/>
      <c r="UBQ39" s="349"/>
      <c r="UBR39" s="349"/>
      <c r="UBS39" s="349"/>
      <c r="UBT39" s="349"/>
      <c r="UBU39" s="349"/>
      <c r="UBV39" s="349"/>
      <c r="UBW39" s="349"/>
      <c r="UBX39" s="349"/>
      <c r="UBY39" s="349"/>
      <c r="UBZ39" s="349"/>
      <c r="UCA39" s="349"/>
      <c r="UCB39" s="349"/>
      <c r="UCC39" s="349"/>
      <c r="UCD39" s="349"/>
      <c r="UCE39" s="349"/>
      <c r="UCF39" s="349"/>
      <c r="UCG39" s="349"/>
      <c r="UCH39" s="349"/>
      <c r="UCI39" s="349"/>
      <c r="UCJ39" s="349"/>
      <c r="UCK39" s="349"/>
      <c r="UCL39" s="349"/>
      <c r="UCM39" s="349"/>
      <c r="UCN39" s="349"/>
      <c r="UCO39" s="349"/>
      <c r="UCP39" s="349"/>
      <c r="UCQ39" s="349"/>
      <c r="UCR39" s="349"/>
      <c r="UCS39" s="349"/>
      <c r="UCT39" s="349"/>
      <c r="UCU39" s="349"/>
      <c r="UCV39" s="349"/>
      <c r="UCW39" s="349"/>
      <c r="UCX39" s="349"/>
      <c r="UCY39" s="349"/>
      <c r="UCZ39" s="349"/>
      <c r="UDA39" s="349"/>
      <c r="UDB39" s="349"/>
      <c r="UDC39" s="349"/>
      <c r="UDD39" s="349"/>
      <c r="UDE39" s="349"/>
      <c r="UDF39" s="349"/>
      <c r="UDG39" s="349"/>
      <c r="UDH39" s="349"/>
      <c r="UDI39" s="349"/>
      <c r="UDJ39" s="349"/>
      <c r="UDK39" s="349"/>
      <c r="UDL39" s="349"/>
      <c r="UDM39" s="349"/>
      <c r="UDN39" s="349"/>
      <c r="UDO39" s="349"/>
      <c r="UDP39" s="349"/>
      <c r="UDQ39" s="349"/>
      <c r="UDR39" s="349"/>
      <c r="UDS39" s="349"/>
      <c r="UDT39" s="349"/>
      <c r="UDU39" s="349"/>
      <c r="UDV39" s="349"/>
      <c r="UDW39" s="349"/>
      <c r="UDX39" s="349"/>
      <c r="UDY39" s="349"/>
      <c r="UDZ39" s="349"/>
      <c r="UEA39" s="349"/>
      <c r="UEB39" s="349"/>
      <c r="UEC39" s="349"/>
      <c r="UED39" s="349"/>
      <c r="UEE39" s="349"/>
      <c r="UEF39" s="349"/>
      <c r="UEG39" s="349"/>
      <c r="UEH39" s="349"/>
      <c r="UEI39" s="349"/>
      <c r="UEJ39" s="349"/>
      <c r="UEK39" s="349"/>
      <c r="UEL39" s="349"/>
      <c r="UEM39" s="349"/>
      <c r="UEN39" s="349"/>
      <c r="UEO39" s="349"/>
      <c r="UEP39" s="349"/>
      <c r="UEQ39" s="349"/>
      <c r="UER39" s="349"/>
      <c r="UES39" s="349"/>
      <c r="UET39" s="349"/>
      <c r="UEU39" s="349"/>
      <c r="UEV39" s="349"/>
      <c r="UEW39" s="349"/>
      <c r="UEX39" s="349"/>
      <c r="UEY39" s="349"/>
      <c r="UEZ39" s="349"/>
      <c r="UFA39" s="349"/>
      <c r="UFB39" s="349"/>
      <c r="UFC39" s="349"/>
      <c r="UFD39" s="349"/>
      <c r="UFE39" s="349"/>
      <c r="UFF39" s="349"/>
      <c r="UFG39" s="349"/>
      <c r="UFH39" s="349"/>
      <c r="UFI39" s="349"/>
      <c r="UFJ39" s="349"/>
      <c r="UFK39" s="349"/>
      <c r="UFL39" s="349"/>
      <c r="UFM39" s="349"/>
      <c r="UFN39" s="349"/>
      <c r="UFO39" s="349"/>
      <c r="UFP39" s="349"/>
      <c r="UFQ39" s="349"/>
      <c r="UFR39" s="349"/>
      <c r="UFS39" s="349"/>
      <c r="UFT39" s="349"/>
      <c r="UFU39" s="349"/>
      <c r="UFV39" s="349"/>
      <c r="UFW39" s="349"/>
      <c r="UFX39" s="349"/>
      <c r="UFY39" s="349"/>
      <c r="UFZ39" s="349"/>
      <c r="UGA39" s="349"/>
      <c r="UGB39" s="349"/>
      <c r="UGC39" s="349"/>
      <c r="UGD39" s="349"/>
      <c r="UGE39" s="349"/>
      <c r="UGF39" s="349"/>
      <c r="UGG39" s="349"/>
      <c r="UGH39" s="349"/>
      <c r="UGI39" s="349"/>
      <c r="UGJ39" s="349"/>
      <c r="UGK39" s="349"/>
      <c r="UGL39" s="349"/>
      <c r="UGM39" s="349"/>
      <c r="UGN39" s="349"/>
      <c r="UGO39" s="349"/>
      <c r="UGP39" s="349"/>
      <c r="UGQ39" s="349"/>
      <c r="UGR39" s="349"/>
      <c r="UGS39" s="349"/>
      <c r="UGT39" s="349"/>
      <c r="UGU39" s="349"/>
      <c r="UGV39" s="349"/>
      <c r="UGW39" s="349"/>
      <c r="UGX39" s="349"/>
      <c r="UGY39" s="349"/>
      <c r="UGZ39" s="349"/>
      <c r="UHA39" s="349"/>
      <c r="UHB39" s="349"/>
      <c r="UHC39" s="349"/>
      <c r="UHD39" s="349"/>
      <c r="UHE39" s="349"/>
      <c r="UHF39" s="349"/>
      <c r="UHG39" s="349"/>
      <c r="UHH39" s="349"/>
      <c r="UHI39" s="349"/>
      <c r="UHJ39" s="349"/>
      <c r="UHK39" s="349"/>
      <c r="UHL39" s="349"/>
      <c r="UHM39" s="349"/>
      <c r="UHN39" s="349"/>
      <c r="UHO39" s="349"/>
      <c r="UHP39" s="349"/>
      <c r="UHQ39" s="349"/>
      <c r="UHR39" s="349"/>
      <c r="UHS39" s="349"/>
      <c r="UHT39" s="349"/>
      <c r="UHU39" s="349"/>
      <c r="UHV39" s="349"/>
      <c r="UHW39" s="349"/>
      <c r="UHX39" s="349"/>
      <c r="UHY39" s="349"/>
      <c r="UHZ39" s="349"/>
      <c r="UIA39" s="349"/>
      <c r="UIB39" s="349"/>
      <c r="UIC39" s="349"/>
      <c r="UID39" s="349"/>
      <c r="UIE39" s="349"/>
      <c r="UIF39" s="349"/>
      <c r="UIG39" s="349"/>
      <c r="UIH39" s="349"/>
      <c r="UII39" s="349"/>
      <c r="UIJ39" s="349"/>
      <c r="UIK39" s="349"/>
      <c r="UIL39" s="349"/>
      <c r="UIM39" s="349"/>
      <c r="UIN39" s="349"/>
      <c r="UIO39" s="349"/>
      <c r="UIP39" s="349"/>
      <c r="UIQ39" s="349"/>
      <c r="UIR39" s="349"/>
      <c r="UIS39" s="349"/>
      <c r="UIT39" s="349"/>
      <c r="UIU39" s="349"/>
      <c r="UIV39" s="349"/>
      <c r="UIW39" s="349"/>
      <c r="UIX39" s="349"/>
      <c r="UIY39" s="349"/>
      <c r="UIZ39" s="349"/>
      <c r="UJA39" s="349"/>
      <c r="UJB39" s="349"/>
      <c r="UJC39" s="349"/>
      <c r="UJD39" s="349"/>
      <c r="UJE39" s="349"/>
      <c r="UJF39" s="349"/>
      <c r="UJG39" s="349"/>
      <c r="UJH39" s="349"/>
      <c r="UJI39" s="349"/>
      <c r="UJJ39" s="349"/>
      <c r="UJK39" s="349"/>
      <c r="UJL39" s="349"/>
      <c r="UJM39" s="349"/>
      <c r="UJN39" s="349"/>
      <c r="UJO39" s="349"/>
      <c r="UJP39" s="349"/>
      <c r="UJQ39" s="349"/>
      <c r="UJR39" s="349"/>
      <c r="UJS39" s="349"/>
      <c r="UJT39" s="349"/>
      <c r="UJU39" s="349"/>
      <c r="UJV39" s="349"/>
      <c r="UJW39" s="349"/>
      <c r="UJX39" s="349"/>
      <c r="UJY39" s="349"/>
      <c r="UJZ39" s="349"/>
      <c r="UKA39" s="349"/>
      <c r="UKB39" s="349"/>
      <c r="UKC39" s="349"/>
      <c r="UKD39" s="349"/>
      <c r="UKE39" s="349"/>
      <c r="UKF39" s="349"/>
      <c r="UKG39" s="349"/>
      <c r="UKH39" s="349"/>
      <c r="UKI39" s="349"/>
      <c r="UKJ39" s="349"/>
      <c r="UKK39" s="349"/>
      <c r="UKL39" s="349"/>
      <c r="UKM39" s="349"/>
      <c r="UKN39" s="349"/>
      <c r="UKO39" s="349"/>
      <c r="UKP39" s="349"/>
      <c r="UKQ39" s="349"/>
      <c r="UKR39" s="349"/>
      <c r="UKS39" s="349"/>
      <c r="UKT39" s="349"/>
      <c r="UKU39" s="349"/>
      <c r="UKV39" s="349"/>
      <c r="UKW39" s="349"/>
      <c r="UKX39" s="349"/>
      <c r="UKY39" s="349"/>
      <c r="UKZ39" s="349"/>
      <c r="ULA39" s="349"/>
      <c r="ULB39" s="349"/>
      <c r="ULC39" s="349"/>
      <c r="ULD39" s="349"/>
      <c r="ULE39" s="349"/>
      <c r="ULF39" s="349"/>
      <c r="ULG39" s="349"/>
      <c r="ULH39" s="349"/>
      <c r="ULI39" s="349"/>
      <c r="ULJ39" s="349"/>
      <c r="ULK39" s="349"/>
      <c r="ULL39" s="349"/>
      <c r="ULM39" s="349"/>
      <c r="ULN39" s="349"/>
      <c r="ULO39" s="349"/>
      <c r="ULP39" s="349"/>
      <c r="ULQ39" s="349"/>
      <c r="ULR39" s="349"/>
      <c r="ULS39" s="349"/>
      <c r="ULT39" s="349"/>
      <c r="ULU39" s="349"/>
      <c r="ULV39" s="349"/>
      <c r="ULW39" s="349"/>
      <c r="ULX39" s="349"/>
      <c r="ULY39" s="349"/>
      <c r="ULZ39" s="349"/>
      <c r="UMA39" s="349"/>
      <c r="UMB39" s="349"/>
      <c r="UMC39" s="349"/>
      <c r="UMD39" s="349"/>
      <c r="UME39" s="349"/>
      <c r="UMF39" s="349"/>
      <c r="UMG39" s="349"/>
      <c r="UMH39" s="349"/>
      <c r="UMI39" s="349"/>
      <c r="UMJ39" s="349"/>
      <c r="UMK39" s="349"/>
      <c r="UML39" s="349"/>
      <c r="UMM39" s="349"/>
      <c r="UMN39" s="349"/>
      <c r="UMO39" s="349"/>
      <c r="UMP39" s="349"/>
      <c r="UMQ39" s="349"/>
      <c r="UMR39" s="349"/>
      <c r="UMS39" s="349"/>
      <c r="UMT39" s="349"/>
      <c r="UMU39" s="349"/>
      <c r="UMV39" s="349"/>
      <c r="UMW39" s="349"/>
      <c r="UMX39" s="349"/>
      <c r="UMY39" s="349"/>
      <c r="UMZ39" s="349"/>
      <c r="UNA39" s="349"/>
      <c r="UNB39" s="349"/>
      <c r="UNC39" s="349"/>
      <c r="UND39" s="349"/>
      <c r="UNE39" s="349"/>
      <c r="UNF39" s="349"/>
      <c r="UNG39" s="349"/>
      <c r="UNH39" s="349"/>
      <c r="UNI39" s="349"/>
      <c r="UNJ39" s="349"/>
      <c r="UNK39" s="349"/>
      <c r="UNL39" s="349"/>
      <c r="UNM39" s="349"/>
      <c r="UNN39" s="349"/>
      <c r="UNO39" s="349"/>
      <c r="UNP39" s="349"/>
      <c r="UNQ39" s="349"/>
      <c r="UNR39" s="349"/>
      <c r="UNS39" s="349"/>
      <c r="UNT39" s="349"/>
      <c r="UNU39" s="349"/>
      <c r="UNV39" s="349"/>
      <c r="UNW39" s="349"/>
      <c r="UNX39" s="349"/>
      <c r="UNY39" s="349"/>
      <c r="UNZ39" s="349"/>
      <c r="UOA39" s="349"/>
      <c r="UOB39" s="349"/>
      <c r="UOC39" s="349"/>
      <c r="UOD39" s="349"/>
      <c r="UOE39" s="349"/>
      <c r="UOF39" s="349"/>
      <c r="UOG39" s="349"/>
      <c r="UOH39" s="349"/>
      <c r="UOI39" s="349"/>
      <c r="UOJ39" s="349"/>
      <c r="UOK39" s="349"/>
      <c r="UOL39" s="349"/>
      <c r="UOM39" s="349"/>
      <c r="UON39" s="349"/>
      <c r="UOO39" s="349"/>
      <c r="UOP39" s="349"/>
      <c r="UOQ39" s="349"/>
      <c r="UOR39" s="349"/>
      <c r="UOS39" s="349"/>
      <c r="UOT39" s="349"/>
      <c r="UOU39" s="349"/>
      <c r="UOV39" s="349"/>
      <c r="UOW39" s="349"/>
      <c r="UOX39" s="349"/>
      <c r="UOY39" s="349"/>
      <c r="UOZ39" s="349"/>
      <c r="UPA39" s="349"/>
      <c r="UPB39" s="349"/>
      <c r="UPC39" s="349"/>
      <c r="UPD39" s="349"/>
      <c r="UPE39" s="349"/>
      <c r="UPF39" s="349"/>
      <c r="UPG39" s="349"/>
      <c r="UPH39" s="349"/>
      <c r="UPI39" s="349"/>
      <c r="UPJ39" s="349"/>
      <c r="UPK39" s="349"/>
      <c r="UPL39" s="349"/>
      <c r="UPM39" s="349"/>
      <c r="UPN39" s="349"/>
      <c r="UPO39" s="349"/>
      <c r="UPP39" s="349"/>
      <c r="UPQ39" s="349"/>
      <c r="UPR39" s="349"/>
      <c r="UPS39" s="349"/>
      <c r="UPT39" s="349"/>
      <c r="UPU39" s="349"/>
      <c r="UPV39" s="349"/>
      <c r="UPW39" s="349"/>
      <c r="UPX39" s="349"/>
      <c r="UPY39" s="349"/>
      <c r="UPZ39" s="349"/>
      <c r="UQA39" s="349"/>
      <c r="UQB39" s="349"/>
      <c r="UQC39" s="349"/>
      <c r="UQD39" s="349"/>
      <c r="UQE39" s="349"/>
      <c r="UQF39" s="349"/>
      <c r="UQG39" s="349"/>
      <c r="UQH39" s="349"/>
      <c r="UQI39" s="349"/>
      <c r="UQJ39" s="349"/>
      <c r="UQK39" s="349"/>
      <c r="UQL39" s="349"/>
      <c r="UQM39" s="349"/>
      <c r="UQN39" s="349"/>
      <c r="UQO39" s="349"/>
      <c r="UQP39" s="349"/>
      <c r="UQQ39" s="349"/>
      <c r="UQR39" s="349"/>
      <c r="UQS39" s="349"/>
      <c r="UQT39" s="349"/>
      <c r="UQU39" s="349"/>
      <c r="UQV39" s="349"/>
      <c r="UQW39" s="349"/>
      <c r="UQX39" s="349"/>
      <c r="UQY39" s="349"/>
      <c r="UQZ39" s="349"/>
      <c r="URA39" s="349"/>
      <c r="URB39" s="349"/>
      <c r="URC39" s="349"/>
      <c r="URD39" s="349"/>
      <c r="URE39" s="349"/>
      <c r="URF39" s="349"/>
      <c r="URG39" s="349"/>
      <c r="URH39" s="349"/>
      <c r="URI39" s="349"/>
      <c r="URJ39" s="349"/>
      <c r="URK39" s="349"/>
      <c r="URL39" s="349"/>
      <c r="URM39" s="349"/>
      <c r="URN39" s="349"/>
      <c r="URO39" s="349"/>
      <c r="URP39" s="349"/>
      <c r="URQ39" s="349"/>
      <c r="URR39" s="349"/>
      <c r="URS39" s="349"/>
      <c r="URT39" s="349"/>
      <c r="URU39" s="349"/>
      <c r="URV39" s="349"/>
      <c r="URW39" s="349"/>
      <c r="URX39" s="349"/>
      <c r="URY39" s="349"/>
      <c r="URZ39" s="349"/>
      <c r="USA39" s="349"/>
      <c r="USB39" s="349"/>
      <c r="USC39" s="349"/>
      <c r="USD39" s="349"/>
      <c r="USE39" s="349"/>
      <c r="USF39" s="349"/>
      <c r="USG39" s="349"/>
      <c r="USH39" s="349"/>
      <c r="USI39" s="349"/>
      <c r="USJ39" s="349"/>
      <c r="USK39" s="349"/>
      <c r="USL39" s="349"/>
      <c r="USM39" s="349"/>
      <c r="USN39" s="349"/>
      <c r="USO39" s="349"/>
      <c r="USP39" s="349"/>
      <c r="USQ39" s="349"/>
      <c r="USR39" s="349"/>
      <c r="USS39" s="349"/>
      <c r="UST39" s="349"/>
      <c r="USU39" s="349"/>
      <c r="USV39" s="349"/>
      <c r="USW39" s="349"/>
      <c r="USX39" s="349"/>
      <c r="USY39" s="349"/>
      <c r="USZ39" s="349"/>
      <c r="UTA39" s="349"/>
      <c r="UTB39" s="349"/>
      <c r="UTC39" s="349"/>
      <c r="UTD39" s="349"/>
      <c r="UTE39" s="349"/>
      <c r="UTF39" s="349"/>
      <c r="UTG39" s="349"/>
      <c r="UTH39" s="349"/>
      <c r="UTI39" s="349"/>
      <c r="UTJ39" s="349"/>
      <c r="UTK39" s="349"/>
      <c r="UTL39" s="349"/>
      <c r="UTM39" s="349"/>
      <c r="UTN39" s="349"/>
      <c r="UTO39" s="349"/>
      <c r="UTP39" s="349"/>
      <c r="UTQ39" s="349"/>
      <c r="UTR39" s="349"/>
      <c r="UTS39" s="349"/>
      <c r="UTT39" s="349"/>
      <c r="UTU39" s="349"/>
      <c r="UTV39" s="349"/>
      <c r="UTW39" s="349"/>
      <c r="UTX39" s="349"/>
      <c r="UTY39" s="349"/>
      <c r="UTZ39" s="349"/>
      <c r="UUA39" s="349"/>
      <c r="UUB39" s="349"/>
      <c r="UUC39" s="349"/>
      <c r="UUD39" s="349"/>
      <c r="UUE39" s="349"/>
      <c r="UUF39" s="349"/>
      <c r="UUG39" s="349"/>
      <c r="UUH39" s="349"/>
      <c r="UUI39" s="349"/>
      <c r="UUJ39" s="349"/>
      <c r="UUK39" s="349"/>
      <c r="UUL39" s="349"/>
      <c r="UUM39" s="349"/>
      <c r="UUN39" s="349"/>
      <c r="UUO39" s="349"/>
      <c r="UUP39" s="349"/>
      <c r="UUQ39" s="349"/>
      <c r="UUR39" s="349"/>
      <c r="UUS39" s="349"/>
      <c r="UUT39" s="349"/>
      <c r="UUU39" s="349"/>
      <c r="UUV39" s="349"/>
      <c r="UUW39" s="349"/>
      <c r="UUX39" s="349"/>
      <c r="UUY39" s="349"/>
      <c r="UUZ39" s="349"/>
      <c r="UVA39" s="349"/>
      <c r="UVB39" s="349"/>
      <c r="UVC39" s="349"/>
      <c r="UVD39" s="349"/>
      <c r="UVE39" s="349"/>
      <c r="UVF39" s="349"/>
      <c r="UVG39" s="349"/>
      <c r="UVH39" s="349"/>
      <c r="UVI39" s="349"/>
      <c r="UVJ39" s="349"/>
      <c r="UVK39" s="349"/>
      <c r="UVL39" s="349"/>
      <c r="UVM39" s="349"/>
      <c r="UVN39" s="349"/>
      <c r="UVO39" s="349"/>
      <c r="UVP39" s="349"/>
      <c r="UVQ39" s="349"/>
      <c r="UVR39" s="349"/>
      <c r="UVS39" s="349"/>
      <c r="UVT39" s="349"/>
      <c r="UVU39" s="349"/>
      <c r="UVV39" s="349"/>
      <c r="UVW39" s="349"/>
      <c r="UVX39" s="349"/>
      <c r="UVY39" s="349"/>
      <c r="UVZ39" s="349"/>
      <c r="UWA39" s="349"/>
      <c r="UWB39" s="349"/>
      <c r="UWC39" s="349"/>
      <c r="UWD39" s="349"/>
      <c r="UWE39" s="349"/>
      <c r="UWF39" s="349"/>
      <c r="UWG39" s="349"/>
      <c r="UWH39" s="349"/>
      <c r="UWI39" s="349"/>
      <c r="UWJ39" s="349"/>
      <c r="UWK39" s="349"/>
      <c r="UWL39" s="349"/>
      <c r="UWM39" s="349"/>
      <c r="UWN39" s="349"/>
      <c r="UWO39" s="349"/>
      <c r="UWP39" s="349"/>
      <c r="UWQ39" s="349"/>
      <c r="UWR39" s="349"/>
      <c r="UWS39" s="349"/>
      <c r="UWT39" s="349"/>
      <c r="UWU39" s="349"/>
      <c r="UWV39" s="349"/>
      <c r="UWW39" s="349"/>
      <c r="UWX39" s="349"/>
      <c r="UWY39" s="349"/>
      <c r="UWZ39" s="349"/>
      <c r="UXA39" s="349"/>
      <c r="UXB39" s="349"/>
      <c r="UXC39" s="349"/>
      <c r="UXD39" s="349"/>
      <c r="UXE39" s="349"/>
      <c r="UXF39" s="349"/>
      <c r="UXG39" s="349"/>
      <c r="UXH39" s="349"/>
      <c r="UXI39" s="349"/>
      <c r="UXJ39" s="349"/>
      <c r="UXK39" s="349"/>
      <c r="UXL39" s="349"/>
      <c r="UXM39" s="349"/>
      <c r="UXN39" s="349"/>
      <c r="UXO39" s="349"/>
      <c r="UXP39" s="349"/>
      <c r="UXQ39" s="349"/>
      <c r="UXR39" s="349"/>
      <c r="UXS39" s="349"/>
      <c r="UXT39" s="349"/>
      <c r="UXU39" s="349"/>
      <c r="UXV39" s="349"/>
      <c r="UXW39" s="349"/>
      <c r="UXX39" s="349"/>
      <c r="UXY39" s="349"/>
      <c r="UXZ39" s="349"/>
      <c r="UYA39" s="349"/>
      <c r="UYB39" s="349"/>
      <c r="UYC39" s="349"/>
      <c r="UYD39" s="349"/>
      <c r="UYE39" s="349"/>
      <c r="UYF39" s="349"/>
      <c r="UYG39" s="349"/>
      <c r="UYH39" s="349"/>
      <c r="UYI39" s="349"/>
      <c r="UYJ39" s="349"/>
      <c r="UYK39" s="349"/>
      <c r="UYL39" s="349"/>
      <c r="UYM39" s="349"/>
      <c r="UYN39" s="349"/>
      <c r="UYO39" s="349"/>
      <c r="UYP39" s="349"/>
      <c r="UYQ39" s="349"/>
      <c r="UYR39" s="349"/>
      <c r="UYS39" s="349"/>
      <c r="UYT39" s="349"/>
      <c r="UYU39" s="349"/>
      <c r="UYV39" s="349"/>
      <c r="UYW39" s="349"/>
      <c r="UYX39" s="349"/>
      <c r="UYY39" s="349"/>
      <c r="UYZ39" s="349"/>
      <c r="UZA39" s="349"/>
      <c r="UZB39" s="349"/>
      <c r="UZC39" s="349"/>
      <c r="UZD39" s="349"/>
      <c r="UZE39" s="349"/>
      <c r="UZF39" s="349"/>
      <c r="UZG39" s="349"/>
      <c r="UZH39" s="349"/>
      <c r="UZI39" s="349"/>
      <c r="UZJ39" s="349"/>
      <c r="UZK39" s="349"/>
      <c r="UZL39" s="349"/>
      <c r="UZM39" s="349"/>
      <c r="UZN39" s="349"/>
      <c r="UZO39" s="349"/>
      <c r="UZP39" s="349"/>
      <c r="UZQ39" s="349"/>
      <c r="UZR39" s="349"/>
      <c r="UZS39" s="349"/>
      <c r="UZT39" s="349"/>
      <c r="UZU39" s="349"/>
      <c r="UZV39" s="349"/>
      <c r="UZW39" s="349"/>
      <c r="UZX39" s="349"/>
      <c r="UZY39" s="349"/>
      <c r="UZZ39" s="349"/>
      <c r="VAA39" s="349"/>
      <c r="VAB39" s="349"/>
      <c r="VAC39" s="349"/>
      <c r="VAD39" s="349"/>
      <c r="VAE39" s="349"/>
      <c r="VAF39" s="349"/>
      <c r="VAG39" s="349"/>
      <c r="VAH39" s="349"/>
      <c r="VAI39" s="349"/>
      <c r="VAJ39" s="349"/>
      <c r="VAK39" s="349"/>
      <c r="VAL39" s="349"/>
      <c r="VAM39" s="349"/>
      <c r="VAN39" s="349"/>
      <c r="VAO39" s="349"/>
      <c r="VAP39" s="349"/>
      <c r="VAQ39" s="349"/>
      <c r="VAR39" s="349"/>
      <c r="VAS39" s="349"/>
      <c r="VAT39" s="349"/>
      <c r="VAU39" s="349"/>
      <c r="VAV39" s="349"/>
      <c r="VAW39" s="349"/>
      <c r="VAX39" s="349"/>
      <c r="VAY39" s="349"/>
      <c r="VAZ39" s="349"/>
      <c r="VBA39" s="349"/>
      <c r="VBB39" s="349"/>
      <c r="VBC39" s="349"/>
      <c r="VBD39" s="349"/>
      <c r="VBE39" s="349"/>
      <c r="VBF39" s="349"/>
      <c r="VBG39" s="349"/>
      <c r="VBH39" s="349"/>
      <c r="VBI39" s="349"/>
      <c r="VBJ39" s="349"/>
      <c r="VBK39" s="349"/>
      <c r="VBL39" s="349"/>
      <c r="VBM39" s="349"/>
      <c r="VBN39" s="349"/>
      <c r="VBO39" s="349"/>
      <c r="VBP39" s="349"/>
      <c r="VBQ39" s="349"/>
      <c r="VBR39" s="349"/>
      <c r="VBS39" s="349"/>
      <c r="VBT39" s="349"/>
      <c r="VBU39" s="349"/>
      <c r="VBV39" s="349"/>
      <c r="VBW39" s="349"/>
      <c r="VBX39" s="349"/>
      <c r="VBY39" s="349"/>
      <c r="VBZ39" s="349"/>
      <c r="VCA39" s="349"/>
      <c r="VCB39" s="349"/>
      <c r="VCC39" s="349"/>
      <c r="VCD39" s="349"/>
      <c r="VCE39" s="349"/>
      <c r="VCF39" s="349"/>
      <c r="VCG39" s="349"/>
      <c r="VCH39" s="349"/>
      <c r="VCI39" s="349"/>
      <c r="VCJ39" s="349"/>
      <c r="VCK39" s="349"/>
      <c r="VCL39" s="349"/>
      <c r="VCM39" s="349"/>
      <c r="VCN39" s="349"/>
      <c r="VCO39" s="349"/>
      <c r="VCP39" s="349"/>
      <c r="VCQ39" s="349"/>
      <c r="VCR39" s="349"/>
      <c r="VCS39" s="349"/>
      <c r="VCT39" s="349"/>
      <c r="VCU39" s="349"/>
      <c r="VCV39" s="349"/>
      <c r="VCW39" s="349"/>
      <c r="VCX39" s="349"/>
      <c r="VCY39" s="349"/>
      <c r="VCZ39" s="349"/>
      <c r="VDA39" s="349"/>
      <c r="VDB39" s="349"/>
      <c r="VDC39" s="349"/>
      <c r="VDD39" s="349"/>
      <c r="VDE39" s="349"/>
      <c r="VDF39" s="349"/>
      <c r="VDG39" s="349"/>
      <c r="VDH39" s="349"/>
      <c r="VDI39" s="349"/>
      <c r="VDJ39" s="349"/>
      <c r="VDK39" s="349"/>
      <c r="VDL39" s="349"/>
      <c r="VDM39" s="349"/>
      <c r="VDN39" s="349"/>
      <c r="VDO39" s="349"/>
      <c r="VDP39" s="349"/>
      <c r="VDQ39" s="349"/>
      <c r="VDR39" s="349"/>
      <c r="VDS39" s="349"/>
      <c r="VDT39" s="349"/>
      <c r="VDU39" s="349"/>
      <c r="VDV39" s="349"/>
      <c r="VDW39" s="349"/>
      <c r="VDX39" s="349"/>
      <c r="VDY39" s="349"/>
      <c r="VDZ39" s="349"/>
      <c r="VEA39" s="349"/>
      <c r="VEB39" s="349"/>
      <c r="VEC39" s="349"/>
      <c r="VED39" s="349"/>
      <c r="VEE39" s="349"/>
      <c r="VEF39" s="349"/>
      <c r="VEG39" s="349"/>
      <c r="VEH39" s="349"/>
      <c r="VEI39" s="349"/>
      <c r="VEJ39" s="349"/>
      <c r="VEK39" s="349"/>
      <c r="VEL39" s="349"/>
      <c r="VEM39" s="349"/>
      <c r="VEN39" s="349"/>
      <c r="VEO39" s="349"/>
      <c r="VEP39" s="349"/>
      <c r="VEQ39" s="349"/>
      <c r="VER39" s="349"/>
      <c r="VES39" s="349"/>
      <c r="VET39" s="349"/>
      <c r="VEU39" s="349"/>
      <c r="VEV39" s="349"/>
      <c r="VEW39" s="349"/>
      <c r="VEX39" s="349"/>
      <c r="VEY39" s="349"/>
      <c r="VEZ39" s="349"/>
      <c r="VFA39" s="349"/>
      <c r="VFB39" s="349"/>
      <c r="VFC39" s="349"/>
      <c r="VFD39" s="349"/>
      <c r="VFE39" s="349"/>
      <c r="VFF39" s="349"/>
      <c r="VFG39" s="349"/>
      <c r="VFH39" s="349"/>
      <c r="VFI39" s="349"/>
      <c r="VFJ39" s="349"/>
      <c r="VFK39" s="349"/>
      <c r="VFL39" s="349"/>
      <c r="VFM39" s="349"/>
      <c r="VFN39" s="349"/>
      <c r="VFO39" s="349"/>
      <c r="VFP39" s="349"/>
      <c r="VFQ39" s="349"/>
      <c r="VFR39" s="349"/>
      <c r="VFS39" s="349"/>
      <c r="VFT39" s="349"/>
      <c r="VFU39" s="349"/>
      <c r="VFV39" s="349"/>
      <c r="VFW39" s="349"/>
      <c r="VFX39" s="349"/>
      <c r="VFY39" s="349"/>
      <c r="VFZ39" s="349"/>
      <c r="VGA39" s="349"/>
      <c r="VGB39" s="349"/>
      <c r="VGC39" s="349"/>
      <c r="VGD39" s="349"/>
      <c r="VGE39" s="349"/>
      <c r="VGF39" s="349"/>
      <c r="VGG39" s="349"/>
      <c r="VGH39" s="349"/>
      <c r="VGI39" s="349"/>
      <c r="VGJ39" s="349"/>
      <c r="VGK39" s="349"/>
      <c r="VGL39" s="349"/>
      <c r="VGM39" s="349"/>
      <c r="VGN39" s="349"/>
      <c r="VGO39" s="349"/>
      <c r="VGP39" s="349"/>
      <c r="VGQ39" s="349"/>
      <c r="VGR39" s="349"/>
      <c r="VGS39" s="349"/>
      <c r="VGT39" s="349"/>
      <c r="VGU39" s="349"/>
      <c r="VGV39" s="349"/>
      <c r="VGW39" s="349"/>
      <c r="VGX39" s="349"/>
      <c r="VGY39" s="349"/>
      <c r="VGZ39" s="349"/>
      <c r="VHA39" s="349"/>
      <c r="VHB39" s="349"/>
      <c r="VHC39" s="349"/>
      <c r="VHD39" s="349"/>
      <c r="VHE39" s="349"/>
      <c r="VHF39" s="349"/>
      <c r="VHG39" s="349"/>
      <c r="VHH39" s="349"/>
      <c r="VHI39" s="349"/>
      <c r="VHJ39" s="349"/>
      <c r="VHK39" s="349"/>
      <c r="VHL39" s="349"/>
      <c r="VHM39" s="349"/>
      <c r="VHN39" s="349"/>
      <c r="VHO39" s="349"/>
      <c r="VHP39" s="349"/>
      <c r="VHQ39" s="349"/>
      <c r="VHR39" s="349"/>
      <c r="VHS39" s="349"/>
      <c r="VHT39" s="349"/>
      <c r="VHU39" s="349"/>
      <c r="VHV39" s="349"/>
      <c r="VHW39" s="349"/>
      <c r="VHX39" s="349"/>
      <c r="VHY39" s="349"/>
      <c r="VHZ39" s="349"/>
      <c r="VIA39" s="349"/>
      <c r="VIB39" s="349"/>
      <c r="VIC39" s="349"/>
      <c r="VID39" s="349"/>
      <c r="VIE39" s="349"/>
      <c r="VIF39" s="349"/>
      <c r="VIG39" s="349"/>
      <c r="VIH39" s="349"/>
      <c r="VII39" s="349"/>
      <c r="VIJ39" s="349"/>
      <c r="VIK39" s="349"/>
      <c r="VIL39" s="349"/>
      <c r="VIM39" s="349"/>
      <c r="VIN39" s="349"/>
      <c r="VIO39" s="349"/>
      <c r="VIP39" s="349"/>
      <c r="VIQ39" s="349"/>
      <c r="VIR39" s="349"/>
      <c r="VIS39" s="349"/>
      <c r="VIT39" s="349"/>
      <c r="VIU39" s="349"/>
      <c r="VIV39" s="349"/>
      <c r="VIW39" s="349"/>
      <c r="VIX39" s="349"/>
      <c r="VIY39" s="349"/>
      <c r="VIZ39" s="349"/>
      <c r="VJA39" s="349"/>
      <c r="VJB39" s="349"/>
      <c r="VJC39" s="349"/>
      <c r="VJD39" s="349"/>
      <c r="VJE39" s="349"/>
      <c r="VJF39" s="349"/>
      <c r="VJG39" s="349"/>
      <c r="VJH39" s="349"/>
      <c r="VJI39" s="349"/>
      <c r="VJJ39" s="349"/>
      <c r="VJK39" s="349"/>
      <c r="VJL39" s="349"/>
      <c r="VJM39" s="349"/>
      <c r="VJN39" s="349"/>
      <c r="VJO39" s="349"/>
      <c r="VJP39" s="349"/>
      <c r="VJQ39" s="349"/>
      <c r="VJR39" s="349"/>
      <c r="VJS39" s="349"/>
      <c r="VJT39" s="349"/>
      <c r="VJU39" s="349"/>
      <c r="VJV39" s="349"/>
      <c r="VJW39" s="349"/>
      <c r="VJX39" s="349"/>
      <c r="VJY39" s="349"/>
      <c r="VJZ39" s="349"/>
      <c r="VKA39" s="349"/>
      <c r="VKB39" s="349"/>
      <c r="VKC39" s="349"/>
      <c r="VKD39" s="349"/>
      <c r="VKE39" s="349"/>
      <c r="VKF39" s="349"/>
      <c r="VKG39" s="349"/>
      <c r="VKH39" s="349"/>
      <c r="VKI39" s="349"/>
      <c r="VKJ39" s="349"/>
      <c r="VKK39" s="349"/>
      <c r="VKL39" s="349"/>
      <c r="VKM39" s="349"/>
      <c r="VKN39" s="349"/>
      <c r="VKO39" s="349"/>
      <c r="VKP39" s="349"/>
      <c r="VKQ39" s="349"/>
      <c r="VKR39" s="349"/>
      <c r="VKS39" s="349"/>
      <c r="VKT39" s="349"/>
      <c r="VKU39" s="349"/>
      <c r="VKV39" s="349"/>
      <c r="VKW39" s="349"/>
      <c r="VKX39" s="349"/>
      <c r="VKY39" s="349"/>
      <c r="VKZ39" s="349"/>
      <c r="VLA39" s="349"/>
      <c r="VLB39" s="349"/>
      <c r="VLC39" s="349"/>
      <c r="VLD39" s="349"/>
      <c r="VLE39" s="349"/>
      <c r="VLF39" s="349"/>
      <c r="VLG39" s="349"/>
      <c r="VLH39" s="349"/>
      <c r="VLI39" s="349"/>
      <c r="VLJ39" s="349"/>
      <c r="VLK39" s="349"/>
      <c r="VLL39" s="349"/>
      <c r="VLM39" s="349"/>
      <c r="VLN39" s="349"/>
      <c r="VLO39" s="349"/>
      <c r="VLP39" s="349"/>
      <c r="VLQ39" s="349"/>
      <c r="VLR39" s="349"/>
      <c r="VLS39" s="349"/>
      <c r="VLT39" s="349"/>
      <c r="VLU39" s="349"/>
      <c r="VLV39" s="349"/>
      <c r="VLW39" s="349"/>
      <c r="VLX39" s="349"/>
      <c r="VLY39" s="349"/>
      <c r="VLZ39" s="349"/>
      <c r="VMA39" s="349"/>
      <c r="VMB39" s="349"/>
      <c r="VMC39" s="349"/>
      <c r="VMD39" s="349"/>
      <c r="VME39" s="349"/>
      <c r="VMF39" s="349"/>
      <c r="VMG39" s="349"/>
      <c r="VMH39" s="349"/>
      <c r="VMI39" s="349"/>
      <c r="VMJ39" s="349"/>
      <c r="VMK39" s="349"/>
      <c r="VML39" s="349"/>
      <c r="VMM39" s="349"/>
      <c r="VMN39" s="349"/>
      <c r="VMO39" s="349"/>
      <c r="VMP39" s="349"/>
      <c r="VMQ39" s="349"/>
      <c r="VMR39" s="349"/>
      <c r="VMS39" s="349"/>
      <c r="VMT39" s="349"/>
      <c r="VMU39" s="349"/>
      <c r="VMV39" s="349"/>
      <c r="VMW39" s="349"/>
      <c r="VMX39" s="349"/>
      <c r="VMY39" s="349"/>
      <c r="VMZ39" s="349"/>
      <c r="VNA39" s="349"/>
      <c r="VNB39" s="349"/>
      <c r="VNC39" s="349"/>
      <c r="VND39" s="349"/>
      <c r="VNE39" s="349"/>
      <c r="VNF39" s="349"/>
      <c r="VNG39" s="349"/>
      <c r="VNH39" s="349"/>
      <c r="VNI39" s="349"/>
      <c r="VNJ39" s="349"/>
      <c r="VNK39" s="349"/>
      <c r="VNL39" s="349"/>
      <c r="VNM39" s="349"/>
      <c r="VNN39" s="349"/>
      <c r="VNO39" s="349"/>
      <c r="VNP39" s="349"/>
      <c r="VNQ39" s="349"/>
      <c r="VNR39" s="349"/>
      <c r="VNS39" s="349"/>
      <c r="VNT39" s="349"/>
      <c r="VNU39" s="349"/>
      <c r="VNV39" s="349"/>
      <c r="VNW39" s="349"/>
      <c r="VNX39" s="349"/>
      <c r="VNY39" s="349"/>
      <c r="VNZ39" s="349"/>
      <c r="VOA39" s="349"/>
      <c r="VOB39" s="349"/>
      <c r="VOC39" s="349"/>
      <c r="VOD39" s="349"/>
      <c r="VOE39" s="349"/>
      <c r="VOF39" s="349"/>
      <c r="VOG39" s="349"/>
      <c r="VOH39" s="349"/>
      <c r="VOI39" s="349"/>
      <c r="VOJ39" s="349"/>
      <c r="VOK39" s="349"/>
      <c r="VOL39" s="349"/>
      <c r="VOM39" s="349"/>
      <c r="VON39" s="349"/>
      <c r="VOO39" s="349"/>
      <c r="VOP39" s="349"/>
      <c r="VOQ39" s="349"/>
      <c r="VOR39" s="349"/>
      <c r="VOS39" s="349"/>
      <c r="VOT39" s="349"/>
      <c r="VOU39" s="349"/>
      <c r="VOV39" s="349"/>
      <c r="VOW39" s="349"/>
      <c r="VOX39" s="349"/>
      <c r="VOY39" s="349"/>
      <c r="VOZ39" s="349"/>
      <c r="VPA39" s="349"/>
      <c r="VPB39" s="349"/>
      <c r="VPC39" s="349"/>
      <c r="VPD39" s="349"/>
      <c r="VPE39" s="349"/>
      <c r="VPF39" s="349"/>
      <c r="VPG39" s="349"/>
      <c r="VPH39" s="349"/>
      <c r="VPI39" s="349"/>
      <c r="VPJ39" s="349"/>
      <c r="VPK39" s="349"/>
      <c r="VPL39" s="349"/>
      <c r="VPM39" s="349"/>
      <c r="VPN39" s="349"/>
      <c r="VPO39" s="349"/>
      <c r="VPP39" s="349"/>
      <c r="VPQ39" s="349"/>
      <c r="VPR39" s="349"/>
      <c r="VPS39" s="349"/>
      <c r="VPT39" s="349"/>
      <c r="VPU39" s="349"/>
      <c r="VPV39" s="349"/>
      <c r="VPW39" s="349"/>
      <c r="VPX39" s="349"/>
      <c r="VPY39" s="349"/>
      <c r="VPZ39" s="349"/>
      <c r="VQA39" s="349"/>
      <c r="VQB39" s="349"/>
      <c r="VQC39" s="349"/>
      <c r="VQD39" s="349"/>
      <c r="VQE39" s="349"/>
      <c r="VQF39" s="349"/>
      <c r="VQG39" s="349"/>
      <c r="VQH39" s="349"/>
      <c r="VQI39" s="349"/>
      <c r="VQJ39" s="349"/>
      <c r="VQK39" s="349"/>
      <c r="VQL39" s="349"/>
      <c r="VQM39" s="349"/>
      <c r="VQN39" s="349"/>
      <c r="VQO39" s="349"/>
      <c r="VQP39" s="349"/>
      <c r="VQQ39" s="349"/>
      <c r="VQR39" s="349"/>
      <c r="VQS39" s="349"/>
      <c r="VQT39" s="349"/>
      <c r="VQU39" s="349"/>
      <c r="VQV39" s="349"/>
      <c r="VQW39" s="349"/>
      <c r="VQX39" s="349"/>
      <c r="VQY39" s="349"/>
      <c r="VQZ39" s="349"/>
      <c r="VRA39" s="349"/>
      <c r="VRB39" s="349"/>
      <c r="VRC39" s="349"/>
      <c r="VRD39" s="349"/>
      <c r="VRE39" s="349"/>
      <c r="VRF39" s="349"/>
      <c r="VRG39" s="349"/>
      <c r="VRH39" s="349"/>
      <c r="VRI39" s="349"/>
      <c r="VRJ39" s="349"/>
      <c r="VRK39" s="349"/>
      <c r="VRL39" s="349"/>
      <c r="VRM39" s="349"/>
      <c r="VRN39" s="349"/>
      <c r="VRO39" s="349"/>
      <c r="VRP39" s="349"/>
      <c r="VRQ39" s="349"/>
      <c r="VRR39" s="349"/>
      <c r="VRS39" s="349"/>
      <c r="VRT39" s="349"/>
      <c r="VRU39" s="349"/>
      <c r="VRV39" s="349"/>
      <c r="VRW39" s="349"/>
      <c r="VRX39" s="349"/>
      <c r="VRY39" s="349"/>
      <c r="VRZ39" s="349"/>
      <c r="VSA39" s="349"/>
      <c r="VSB39" s="349"/>
      <c r="VSC39" s="349"/>
      <c r="VSD39" s="349"/>
      <c r="VSE39" s="349"/>
      <c r="VSF39" s="349"/>
      <c r="VSG39" s="349"/>
      <c r="VSH39" s="349"/>
      <c r="VSI39" s="349"/>
      <c r="VSJ39" s="349"/>
      <c r="VSK39" s="349"/>
      <c r="VSL39" s="349"/>
      <c r="VSM39" s="349"/>
      <c r="VSN39" s="349"/>
      <c r="VSO39" s="349"/>
      <c r="VSP39" s="349"/>
      <c r="VSQ39" s="349"/>
      <c r="VSR39" s="349"/>
      <c r="VSS39" s="349"/>
      <c r="VST39" s="349"/>
      <c r="VSU39" s="349"/>
      <c r="VSV39" s="349"/>
      <c r="VSW39" s="349"/>
      <c r="VSX39" s="349"/>
      <c r="VSY39" s="349"/>
      <c r="VSZ39" s="349"/>
      <c r="VTA39" s="349"/>
      <c r="VTB39" s="349"/>
      <c r="VTC39" s="349"/>
      <c r="VTD39" s="349"/>
      <c r="VTE39" s="349"/>
      <c r="VTF39" s="349"/>
      <c r="VTG39" s="349"/>
      <c r="VTH39" s="349"/>
      <c r="VTI39" s="349"/>
      <c r="VTJ39" s="349"/>
      <c r="VTK39" s="349"/>
      <c r="VTL39" s="349"/>
      <c r="VTM39" s="349"/>
      <c r="VTN39" s="349"/>
      <c r="VTO39" s="349"/>
      <c r="VTP39" s="349"/>
      <c r="VTQ39" s="349"/>
      <c r="VTR39" s="349"/>
      <c r="VTS39" s="349"/>
      <c r="VTT39" s="349"/>
      <c r="VTU39" s="349"/>
      <c r="VTV39" s="349"/>
      <c r="VTW39" s="349"/>
      <c r="VTX39" s="349"/>
      <c r="VTY39" s="349"/>
      <c r="VTZ39" s="349"/>
      <c r="VUA39" s="349"/>
      <c r="VUB39" s="349"/>
      <c r="VUC39" s="349"/>
      <c r="VUD39" s="349"/>
      <c r="VUE39" s="349"/>
      <c r="VUF39" s="349"/>
      <c r="VUG39" s="349"/>
      <c r="VUH39" s="349"/>
      <c r="VUI39" s="349"/>
      <c r="VUJ39" s="349"/>
      <c r="VUK39" s="349"/>
      <c r="VUL39" s="349"/>
      <c r="VUM39" s="349"/>
      <c r="VUN39" s="349"/>
      <c r="VUO39" s="349"/>
      <c r="VUP39" s="349"/>
      <c r="VUQ39" s="349"/>
      <c r="VUR39" s="349"/>
      <c r="VUS39" s="349"/>
      <c r="VUT39" s="349"/>
      <c r="VUU39" s="349"/>
      <c r="VUV39" s="349"/>
      <c r="VUW39" s="349"/>
      <c r="VUX39" s="349"/>
      <c r="VUY39" s="349"/>
      <c r="VUZ39" s="349"/>
      <c r="VVA39" s="349"/>
      <c r="VVB39" s="349"/>
      <c r="VVC39" s="349"/>
      <c r="VVD39" s="349"/>
      <c r="VVE39" s="349"/>
      <c r="VVF39" s="349"/>
      <c r="VVG39" s="349"/>
      <c r="VVH39" s="349"/>
      <c r="VVI39" s="349"/>
      <c r="VVJ39" s="349"/>
      <c r="VVK39" s="349"/>
      <c r="VVL39" s="349"/>
      <c r="VVM39" s="349"/>
      <c r="VVN39" s="349"/>
      <c r="VVO39" s="349"/>
      <c r="VVP39" s="349"/>
      <c r="VVQ39" s="349"/>
      <c r="VVR39" s="349"/>
      <c r="VVS39" s="349"/>
      <c r="VVT39" s="349"/>
      <c r="VVU39" s="349"/>
      <c r="VVV39" s="349"/>
      <c r="VVW39" s="349"/>
      <c r="VVX39" s="349"/>
      <c r="VVY39" s="349"/>
      <c r="VVZ39" s="349"/>
      <c r="VWA39" s="349"/>
      <c r="VWB39" s="349"/>
      <c r="VWC39" s="349"/>
      <c r="VWD39" s="349"/>
      <c r="VWE39" s="349"/>
      <c r="VWF39" s="349"/>
      <c r="VWG39" s="349"/>
      <c r="VWH39" s="349"/>
      <c r="VWI39" s="349"/>
      <c r="VWJ39" s="349"/>
      <c r="VWK39" s="349"/>
      <c r="VWL39" s="349"/>
      <c r="VWM39" s="349"/>
      <c r="VWN39" s="349"/>
      <c r="VWO39" s="349"/>
      <c r="VWP39" s="349"/>
      <c r="VWQ39" s="349"/>
      <c r="VWR39" s="349"/>
      <c r="VWS39" s="349"/>
      <c r="VWT39" s="349"/>
      <c r="VWU39" s="349"/>
      <c r="VWV39" s="349"/>
      <c r="VWW39" s="349"/>
      <c r="VWX39" s="349"/>
      <c r="VWY39" s="349"/>
      <c r="VWZ39" s="349"/>
      <c r="VXA39" s="349"/>
      <c r="VXB39" s="349"/>
      <c r="VXC39" s="349"/>
      <c r="VXD39" s="349"/>
      <c r="VXE39" s="349"/>
      <c r="VXF39" s="349"/>
      <c r="VXG39" s="349"/>
      <c r="VXH39" s="349"/>
      <c r="VXI39" s="349"/>
      <c r="VXJ39" s="349"/>
      <c r="VXK39" s="349"/>
      <c r="VXL39" s="349"/>
      <c r="VXM39" s="349"/>
      <c r="VXN39" s="349"/>
      <c r="VXO39" s="349"/>
      <c r="VXP39" s="349"/>
      <c r="VXQ39" s="349"/>
      <c r="VXR39" s="349"/>
      <c r="VXS39" s="349"/>
      <c r="VXT39" s="349"/>
      <c r="VXU39" s="349"/>
      <c r="VXV39" s="349"/>
      <c r="VXW39" s="349"/>
      <c r="VXX39" s="349"/>
      <c r="VXY39" s="349"/>
      <c r="VXZ39" s="349"/>
      <c r="VYA39" s="349"/>
      <c r="VYB39" s="349"/>
      <c r="VYC39" s="349"/>
      <c r="VYD39" s="349"/>
      <c r="VYE39" s="349"/>
      <c r="VYF39" s="349"/>
      <c r="VYG39" s="349"/>
      <c r="VYH39" s="349"/>
      <c r="VYI39" s="349"/>
      <c r="VYJ39" s="349"/>
      <c r="VYK39" s="349"/>
      <c r="VYL39" s="349"/>
      <c r="VYM39" s="349"/>
      <c r="VYN39" s="349"/>
      <c r="VYO39" s="349"/>
      <c r="VYP39" s="349"/>
      <c r="VYQ39" s="349"/>
      <c r="VYR39" s="349"/>
      <c r="VYS39" s="349"/>
      <c r="VYT39" s="349"/>
      <c r="VYU39" s="349"/>
      <c r="VYV39" s="349"/>
      <c r="VYW39" s="349"/>
      <c r="VYX39" s="349"/>
      <c r="VYY39" s="349"/>
      <c r="VYZ39" s="349"/>
      <c r="VZA39" s="349"/>
      <c r="VZB39" s="349"/>
      <c r="VZC39" s="349"/>
      <c r="VZD39" s="349"/>
      <c r="VZE39" s="349"/>
      <c r="VZF39" s="349"/>
      <c r="VZG39" s="349"/>
      <c r="VZH39" s="349"/>
      <c r="VZI39" s="349"/>
      <c r="VZJ39" s="349"/>
      <c r="VZK39" s="349"/>
      <c r="VZL39" s="349"/>
      <c r="VZM39" s="349"/>
      <c r="VZN39" s="349"/>
      <c r="VZO39" s="349"/>
      <c r="VZP39" s="349"/>
      <c r="VZQ39" s="349"/>
      <c r="VZR39" s="349"/>
      <c r="VZS39" s="349"/>
      <c r="VZT39" s="349"/>
      <c r="VZU39" s="349"/>
      <c r="VZV39" s="349"/>
      <c r="VZW39" s="349"/>
      <c r="VZX39" s="349"/>
      <c r="VZY39" s="349"/>
      <c r="VZZ39" s="349"/>
      <c r="WAA39" s="349"/>
      <c r="WAB39" s="349"/>
      <c r="WAC39" s="349"/>
      <c r="WAD39" s="349"/>
      <c r="WAE39" s="349"/>
      <c r="WAF39" s="349"/>
      <c r="WAG39" s="349"/>
      <c r="WAH39" s="349"/>
      <c r="WAI39" s="349"/>
      <c r="WAJ39" s="349"/>
      <c r="WAK39" s="349"/>
      <c r="WAL39" s="349"/>
      <c r="WAM39" s="349"/>
      <c r="WAN39" s="349"/>
      <c r="WAO39" s="349"/>
      <c r="WAP39" s="349"/>
      <c r="WAQ39" s="349"/>
      <c r="WAR39" s="349"/>
      <c r="WAS39" s="349"/>
      <c r="WAT39" s="349"/>
      <c r="WAU39" s="349"/>
      <c r="WAV39" s="349"/>
      <c r="WAW39" s="349"/>
      <c r="WAX39" s="349"/>
      <c r="WAY39" s="349"/>
      <c r="WAZ39" s="349"/>
      <c r="WBA39" s="349"/>
      <c r="WBB39" s="349"/>
      <c r="WBC39" s="349"/>
      <c r="WBD39" s="349"/>
      <c r="WBE39" s="349"/>
      <c r="WBF39" s="349"/>
      <c r="WBG39" s="349"/>
      <c r="WBH39" s="349"/>
      <c r="WBI39" s="349"/>
      <c r="WBJ39" s="349"/>
      <c r="WBK39" s="349"/>
      <c r="WBL39" s="349"/>
      <c r="WBM39" s="349"/>
      <c r="WBN39" s="349"/>
      <c r="WBO39" s="349"/>
      <c r="WBP39" s="349"/>
      <c r="WBQ39" s="349"/>
      <c r="WBR39" s="349"/>
      <c r="WBS39" s="349"/>
      <c r="WBT39" s="349"/>
      <c r="WBU39" s="349"/>
      <c r="WBV39" s="349"/>
      <c r="WBW39" s="349"/>
      <c r="WBX39" s="349"/>
      <c r="WBY39" s="349"/>
      <c r="WBZ39" s="349"/>
      <c r="WCA39" s="349"/>
      <c r="WCB39" s="349"/>
      <c r="WCC39" s="349"/>
      <c r="WCD39" s="349"/>
      <c r="WCE39" s="349"/>
      <c r="WCF39" s="349"/>
      <c r="WCG39" s="349"/>
      <c r="WCH39" s="349"/>
      <c r="WCI39" s="349"/>
      <c r="WCJ39" s="349"/>
      <c r="WCK39" s="349"/>
      <c r="WCL39" s="349"/>
      <c r="WCM39" s="349"/>
      <c r="WCN39" s="349"/>
      <c r="WCO39" s="349"/>
      <c r="WCP39" s="349"/>
      <c r="WCQ39" s="349"/>
      <c r="WCR39" s="349"/>
      <c r="WCS39" s="349"/>
      <c r="WCT39" s="349"/>
      <c r="WCU39" s="349"/>
      <c r="WCV39" s="349"/>
      <c r="WCW39" s="349"/>
      <c r="WCX39" s="349"/>
      <c r="WCY39" s="349"/>
      <c r="WCZ39" s="349"/>
      <c r="WDA39" s="349"/>
      <c r="WDB39" s="349"/>
      <c r="WDC39" s="349"/>
      <c r="WDD39" s="349"/>
      <c r="WDE39" s="349"/>
      <c r="WDF39" s="349"/>
      <c r="WDG39" s="349"/>
      <c r="WDH39" s="349"/>
      <c r="WDI39" s="349"/>
      <c r="WDJ39" s="349"/>
      <c r="WDK39" s="349"/>
      <c r="WDL39" s="349"/>
      <c r="WDM39" s="349"/>
      <c r="WDN39" s="349"/>
      <c r="WDO39" s="349"/>
      <c r="WDP39" s="349"/>
      <c r="WDQ39" s="349"/>
      <c r="WDR39" s="349"/>
      <c r="WDS39" s="349"/>
      <c r="WDT39" s="349"/>
      <c r="WDU39" s="349"/>
      <c r="WDV39" s="349"/>
      <c r="WDW39" s="349"/>
      <c r="WDX39" s="349"/>
      <c r="WDY39" s="349"/>
      <c r="WDZ39" s="349"/>
      <c r="WEA39" s="349"/>
      <c r="WEB39" s="349"/>
      <c r="WEC39" s="349"/>
      <c r="WED39" s="349"/>
      <c r="WEE39" s="349"/>
      <c r="WEF39" s="349"/>
      <c r="WEG39" s="349"/>
      <c r="WEH39" s="349"/>
      <c r="WEI39" s="349"/>
      <c r="WEJ39" s="349"/>
      <c r="WEK39" s="349"/>
      <c r="WEL39" s="349"/>
      <c r="WEM39" s="349"/>
      <c r="WEN39" s="349"/>
      <c r="WEO39" s="349"/>
      <c r="WEP39" s="349"/>
      <c r="WEQ39" s="349"/>
      <c r="WER39" s="349"/>
      <c r="WES39" s="349"/>
      <c r="WET39" s="349"/>
      <c r="WEU39" s="349"/>
      <c r="WEV39" s="349"/>
      <c r="WEW39" s="349"/>
      <c r="WEX39" s="349"/>
      <c r="WEY39" s="349"/>
      <c r="WEZ39" s="349"/>
      <c r="WFA39" s="349"/>
      <c r="WFB39" s="349"/>
      <c r="WFC39" s="349"/>
      <c r="WFD39" s="349"/>
      <c r="WFE39" s="349"/>
      <c r="WFF39" s="349"/>
      <c r="WFG39" s="349"/>
      <c r="WFH39" s="349"/>
      <c r="WFI39" s="349"/>
      <c r="WFJ39" s="349"/>
      <c r="WFK39" s="349"/>
      <c r="WFL39" s="349"/>
      <c r="WFM39" s="349"/>
      <c r="WFN39" s="349"/>
      <c r="WFO39" s="349"/>
      <c r="WFP39" s="349"/>
      <c r="WFQ39" s="349"/>
      <c r="WFR39" s="349"/>
      <c r="WFS39" s="349"/>
      <c r="WFT39" s="349"/>
      <c r="WFU39" s="349"/>
      <c r="WFV39" s="349"/>
      <c r="WFW39" s="349"/>
      <c r="WFX39" s="349"/>
      <c r="WFY39" s="349"/>
      <c r="WFZ39" s="349"/>
      <c r="WGA39" s="349"/>
      <c r="WGB39" s="349"/>
      <c r="WGC39" s="349"/>
      <c r="WGD39" s="349"/>
      <c r="WGE39" s="349"/>
      <c r="WGF39" s="349"/>
      <c r="WGG39" s="349"/>
      <c r="WGH39" s="349"/>
      <c r="WGI39" s="349"/>
      <c r="WGJ39" s="349"/>
      <c r="WGK39" s="349"/>
      <c r="WGL39" s="349"/>
      <c r="WGM39" s="349"/>
      <c r="WGN39" s="349"/>
      <c r="WGO39" s="349"/>
      <c r="WGP39" s="349"/>
      <c r="WGQ39" s="349"/>
      <c r="WGR39" s="349"/>
      <c r="WGS39" s="349"/>
      <c r="WGT39" s="349"/>
      <c r="WGU39" s="349"/>
      <c r="WGV39" s="349"/>
      <c r="WGW39" s="349"/>
      <c r="WGX39" s="349"/>
      <c r="WGY39" s="349"/>
      <c r="WGZ39" s="349"/>
      <c r="WHA39" s="349"/>
      <c r="WHB39" s="349"/>
      <c r="WHC39" s="349"/>
      <c r="WHD39" s="349"/>
      <c r="WHE39" s="349"/>
      <c r="WHF39" s="349"/>
      <c r="WHG39" s="349"/>
      <c r="WHH39" s="349"/>
      <c r="WHI39" s="349"/>
      <c r="WHJ39" s="349"/>
      <c r="WHK39" s="349"/>
      <c r="WHL39" s="349"/>
      <c r="WHM39" s="349"/>
      <c r="WHN39" s="349"/>
      <c r="WHO39" s="349"/>
      <c r="WHP39" s="349"/>
      <c r="WHQ39" s="349"/>
      <c r="WHR39" s="349"/>
      <c r="WHS39" s="349"/>
      <c r="WHT39" s="349"/>
      <c r="WHU39" s="349"/>
      <c r="WHV39" s="349"/>
      <c r="WHW39" s="349"/>
      <c r="WHX39" s="349"/>
      <c r="WHY39" s="349"/>
      <c r="WHZ39" s="349"/>
      <c r="WIA39" s="349"/>
      <c r="WIB39" s="349"/>
      <c r="WIC39" s="349"/>
      <c r="WID39" s="349"/>
      <c r="WIE39" s="349"/>
      <c r="WIF39" s="349"/>
      <c r="WIG39" s="349"/>
      <c r="WIH39" s="349"/>
      <c r="WII39" s="349"/>
      <c r="WIJ39" s="349"/>
      <c r="WIK39" s="349"/>
      <c r="WIL39" s="349"/>
      <c r="WIM39" s="349"/>
      <c r="WIN39" s="349"/>
      <c r="WIO39" s="349"/>
      <c r="WIP39" s="349"/>
      <c r="WIQ39" s="349"/>
      <c r="WIR39" s="349"/>
      <c r="WIS39" s="349"/>
      <c r="WIT39" s="349"/>
      <c r="WIU39" s="349"/>
      <c r="WIV39" s="349"/>
      <c r="WIW39" s="349"/>
      <c r="WIX39" s="349"/>
      <c r="WIY39" s="349"/>
      <c r="WIZ39" s="349"/>
      <c r="WJA39" s="349"/>
      <c r="WJB39" s="349"/>
      <c r="WJC39" s="349"/>
      <c r="WJD39" s="349"/>
      <c r="WJE39" s="349"/>
      <c r="WJF39" s="349"/>
      <c r="WJG39" s="349"/>
      <c r="WJH39" s="349"/>
      <c r="WJI39" s="349"/>
      <c r="WJJ39" s="349"/>
      <c r="WJK39" s="349"/>
      <c r="WJL39" s="349"/>
      <c r="WJM39" s="349"/>
      <c r="WJN39" s="349"/>
      <c r="WJO39" s="349"/>
      <c r="WJP39" s="349"/>
      <c r="WJQ39" s="349"/>
      <c r="WJR39" s="349"/>
      <c r="WJS39" s="349"/>
      <c r="WJT39" s="349"/>
      <c r="WJU39" s="349"/>
      <c r="WJV39" s="349"/>
      <c r="WJW39" s="349"/>
      <c r="WJX39" s="349"/>
      <c r="WJY39" s="349"/>
      <c r="WJZ39" s="349"/>
      <c r="WKA39" s="349"/>
      <c r="WKB39" s="349"/>
      <c r="WKC39" s="349"/>
      <c r="WKD39" s="349"/>
      <c r="WKE39" s="349"/>
      <c r="WKF39" s="349"/>
      <c r="WKG39" s="349"/>
      <c r="WKH39" s="349"/>
      <c r="WKI39" s="349"/>
      <c r="WKJ39" s="349"/>
      <c r="WKK39" s="349"/>
      <c r="WKL39" s="349"/>
      <c r="WKM39" s="349"/>
      <c r="WKN39" s="349"/>
      <c r="WKO39" s="349"/>
      <c r="WKP39" s="349"/>
      <c r="WKQ39" s="349"/>
      <c r="WKR39" s="349"/>
      <c r="WKS39" s="349"/>
      <c r="WKT39" s="349"/>
      <c r="WKU39" s="349"/>
      <c r="WKV39" s="349"/>
      <c r="WKW39" s="349"/>
      <c r="WKX39" s="349"/>
      <c r="WKY39" s="349"/>
      <c r="WKZ39" s="349"/>
      <c r="WLA39" s="349"/>
      <c r="WLB39" s="349"/>
      <c r="WLC39" s="349"/>
      <c r="WLD39" s="349"/>
      <c r="WLE39" s="349"/>
      <c r="WLF39" s="349"/>
      <c r="WLG39" s="349"/>
      <c r="WLH39" s="349"/>
      <c r="WLI39" s="349"/>
      <c r="WLJ39" s="349"/>
      <c r="WLK39" s="349"/>
      <c r="WLL39" s="349"/>
      <c r="WLM39" s="349"/>
      <c r="WLN39" s="349"/>
      <c r="WLO39" s="349"/>
      <c r="WLP39" s="349"/>
      <c r="WLQ39" s="349"/>
      <c r="WLR39" s="349"/>
      <c r="WLS39" s="349"/>
      <c r="WLT39" s="349"/>
      <c r="WLU39" s="349"/>
      <c r="WLV39" s="349"/>
      <c r="WLW39" s="349"/>
      <c r="WLX39" s="349"/>
      <c r="WLY39" s="349"/>
      <c r="WLZ39" s="349"/>
      <c r="WMA39" s="349"/>
      <c r="WMB39" s="349"/>
      <c r="WMC39" s="349"/>
      <c r="WMD39" s="349"/>
      <c r="WME39" s="349"/>
      <c r="WMF39" s="349"/>
      <c r="WMG39" s="349"/>
      <c r="WMH39" s="349"/>
      <c r="WMI39" s="349"/>
      <c r="WMJ39" s="349"/>
      <c r="WMK39" s="349"/>
      <c r="WML39" s="349"/>
      <c r="WMM39" s="349"/>
      <c r="WMN39" s="349"/>
      <c r="WMO39" s="349"/>
      <c r="WMP39" s="349"/>
      <c r="WMQ39" s="349"/>
      <c r="WMR39" s="349"/>
      <c r="WMS39" s="349"/>
      <c r="WMT39" s="349"/>
      <c r="WMU39" s="349"/>
      <c r="WMV39" s="349"/>
      <c r="WMW39" s="349"/>
      <c r="WMX39" s="349"/>
      <c r="WMY39" s="349"/>
      <c r="WMZ39" s="349"/>
      <c r="WNA39" s="349"/>
      <c r="WNB39" s="349"/>
      <c r="WNC39" s="349"/>
      <c r="WND39" s="349"/>
      <c r="WNE39" s="349"/>
      <c r="WNF39" s="349"/>
      <c r="WNG39" s="349"/>
      <c r="WNH39" s="349"/>
      <c r="WNI39" s="349"/>
      <c r="WNJ39" s="349"/>
      <c r="WNK39" s="349"/>
      <c r="WNL39" s="349"/>
      <c r="WNM39" s="349"/>
      <c r="WNN39" s="349"/>
      <c r="WNO39" s="349"/>
      <c r="WNP39" s="349"/>
      <c r="WNQ39" s="349"/>
      <c r="WNR39" s="349"/>
      <c r="WNS39" s="349"/>
      <c r="WNT39" s="349"/>
      <c r="WNU39" s="349"/>
      <c r="WNV39" s="349"/>
      <c r="WNW39" s="349"/>
      <c r="WNX39" s="349"/>
      <c r="WNY39" s="349"/>
      <c r="WNZ39" s="349"/>
      <c r="WOA39" s="349"/>
      <c r="WOB39" s="349"/>
      <c r="WOC39" s="349"/>
      <c r="WOD39" s="349"/>
      <c r="WOE39" s="349"/>
      <c r="WOF39" s="349"/>
      <c r="WOG39" s="349"/>
      <c r="WOH39" s="349"/>
      <c r="WOI39" s="349"/>
      <c r="WOJ39" s="349"/>
      <c r="WOK39" s="349"/>
      <c r="WOL39" s="349"/>
      <c r="WOM39" s="349"/>
      <c r="WON39" s="349"/>
      <c r="WOO39" s="349"/>
      <c r="WOP39" s="349"/>
      <c r="WOQ39" s="349"/>
      <c r="WOR39" s="349"/>
      <c r="WOS39" s="349"/>
      <c r="WOT39" s="349"/>
      <c r="WOU39" s="349"/>
      <c r="WOV39" s="349"/>
      <c r="WOW39" s="349"/>
      <c r="WOX39" s="349"/>
      <c r="WOY39" s="349"/>
      <c r="WOZ39" s="349"/>
      <c r="WPA39" s="349"/>
      <c r="WPB39" s="349"/>
      <c r="WPC39" s="349"/>
      <c r="WPD39" s="349"/>
      <c r="WPE39" s="349"/>
      <c r="WPF39" s="349"/>
      <c r="WPG39" s="349"/>
      <c r="WPH39" s="349"/>
      <c r="WPI39" s="349"/>
      <c r="WPJ39" s="349"/>
      <c r="WPK39" s="349"/>
      <c r="WPL39" s="349"/>
      <c r="WPM39" s="349"/>
      <c r="WPN39" s="349"/>
      <c r="WPO39" s="349"/>
      <c r="WPP39" s="349"/>
      <c r="WPQ39" s="349"/>
      <c r="WPR39" s="349"/>
      <c r="WPS39" s="349"/>
      <c r="WPT39" s="349"/>
      <c r="WPU39" s="349"/>
      <c r="WPV39" s="349"/>
      <c r="WPW39" s="349"/>
      <c r="WPX39" s="349"/>
      <c r="WPY39" s="349"/>
      <c r="WPZ39" s="349"/>
      <c r="WQA39" s="349"/>
      <c r="WQB39" s="349"/>
      <c r="WQC39" s="349"/>
      <c r="WQD39" s="349"/>
      <c r="WQE39" s="349"/>
      <c r="WQF39" s="349"/>
      <c r="WQG39" s="349"/>
      <c r="WQH39" s="349"/>
      <c r="WQI39" s="349"/>
      <c r="WQJ39" s="349"/>
      <c r="WQK39" s="349"/>
      <c r="WQL39" s="349"/>
      <c r="WQM39" s="349"/>
      <c r="WQN39" s="349"/>
      <c r="WQO39" s="349"/>
      <c r="WQP39" s="349"/>
      <c r="WQQ39" s="349"/>
      <c r="WQR39" s="349"/>
      <c r="WQS39" s="349"/>
      <c r="WQT39" s="349"/>
      <c r="WQU39" s="349"/>
      <c r="WQV39" s="349"/>
      <c r="WQW39" s="349"/>
      <c r="WQX39" s="349"/>
      <c r="WQY39" s="349"/>
      <c r="WQZ39" s="349"/>
      <c r="WRA39" s="349"/>
      <c r="WRB39" s="349"/>
      <c r="WRC39" s="349"/>
      <c r="WRD39" s="349"/>
      <c r="WRE39" s="349"/>
      <c r="WRF39" s="349"/>
      <c r="WRG39" s="349"/>
      <c r="WRH39" s="349"/>
      <c r="WRI39" s="349"/>
      <c r="WRJ39" s="349"/>
      <c r="WRK39" s="349"/>
      <c r="WRL39" s="349"/>
      <c r="WRM39" s="349"/>
      <c r="WRN39" s="349"/>
      <c r="WRO39" s="349"/>
      <c r="WRP39" s="349"/>
      <c r="WRQ39" s="349"/>
      <c r="WRR39" s="349"/>
      <c r="WRS39" s="349"/>
      <c r="WRT39" s="349"/>
      <c r="WRU39" s="349"/>
      <c r="WRV39" s="349"/>
      <c r="WRW39" s="349"/>
      <c r="WRX39" s="349"/>
      <c r="WRY39" s="349"/>
      <c r="WRZ39" s="349"/>
      <c r="WSA39" s="349"/>
      <c r="WSB39" s="349"/>
      <c r="WSC39" s="349"/>
      <c r="WSD39" s="349"/>
      <c r="WSE39" s="349"/>
      <c r="WSF39" s="349"/>
      <c r="WSG39" s="349"/>
      <c r="WSH39" s="349"/>
      <c r="WSI39" s="349"/>
      <c r="WSJ39" s="349"/>
      <c r="WSK39" s="349"/>
      <c r="WSL39" s="349"/>
      <c r="WSM39" s="349"/>
      <c r="WSN39" s="349"/>
      <c r="WSO39" s="349"/>
      <c r="WSP39" s="349"/>
      <c r="WSQ39" s="349"/>
      <c r="WSR39" s="349"/>
      <c r="WSS39" s="349"/>
      <c r="WST39" s="349"/>
      <c r="WSU39" s="349"/>
      <c r="WSV39" s="349"/>
      <c r="WSW39" s="349"/>
      <c r="WSX39" s="349"/>
      <c r="WSY39" s="349"/>
      <c r="WSZ39" s="349"/>
      <c r="WTA39" s="349"/>
      <c r="WTB39" s="349"/>
      <c r="WTC39" s="349"/>
      <c r="WTD39" s="349"/>
      <c r="WTE39" s="349"/>
      <c r="WTF39" s="349"/>
      <c r="WTG39" s="349"/>
      <c r="WTH39" s="349"/>
      <c r="WTI39" s="349"/>
      <c r="WTJ39" s="349"/>
      <c r="WTK39" s="349"/>
      <c r="WTL39" s="349"/>
      <c r="WTM39" s="349"/>
      <c r="WTN39" s="349"/>
      <c r="WTO39" s="349"/>
      <c r="WTP39" s="349"/>
      <c r="WTQ39" s="349"/>
      <c r="WTR39" s="349"/>
      <c r="WTS39" s="349"/>
      <c r="WTT39" s="349"/>
      <c r="WTU39" s="349"/>
      <c r="WTV39" s="349"/>
      <c r="WTW39" s="349"/>
      <c r="WTX39" s="349"/>
      <c r="WTY39" s="349"/>
      <c r="WTZ39" s="349"/>
      <c r="WUA39" s="349"/>
      <c r="WUB39" s="349"/>
      <c r="WUC39" s="349"/>
      <c r="WUD39" s="349"/>
      <c r="WUE39" s="349"/>
      <c r="WUF39" s="349"/>
      <c r="WUG39" s="349"/>
      <c r="WUH39" s="349"/>
      <c r="WUI39" s="349"/>
      <c r="WUJ39" s="349"/>
      <c r="WUK39" s="349"/>
      <c r="WUL39" s="349"/>
      <c r="WUM39" s="349"/>
      <c r="WUN39" s="349"/>
      <c r="WUO39" s="349"/>
      <c r="WUP39" s="349"/>
      <c r="WUQ39" s="349"/>
      <c r="WUR39" s="349"/>
      <c r="WUS39" s="349"/>
      <c r="WUT39" s="349"/>
      <c r="WUU39" s="349"/>
      <c r="WUV39" s="349"/>
      <c r="WUW39" s="349"/>
      <c r="WUX39" s="349"/>
      <c r="WUY39" s="349"/>
      <c r="WUZ39" s="349"/>
      <c r="WVA39" s="349"/>
      <c r="WVB39" s="349"/>
      <c r="WVC39" s="349"/>
      <c r="WVD39" s="349"/>
      <c r="WVE39" s="349"/>
      <c r="WVF39" s="349"/>
      <c r="WVG39" s="349"/>
      <c r="WVH39" s="349"/>
      <c r="WVI39" s="349"/>
      <c r="WVJ39" s="349"/>
      <c r="WVK39" s="349"/>
      <c r="WVL39" s="349"/>
      <c r="WVM39" s="349"/>
      <c r="WVN39" s="349"/>
      <c r="WVO39" s="349"/>
      <c r="WVP39" s="349"/>
      <c r="WVQ39" s="349"/>
      <c r="WVR39" s="349"/>
      <c r="WVS39" s="349"/>
      <c r="WVT39" s="349"/>
      <c r="WVU39" s="349"/>
      <c r="WVV39" s="349"/>
    </row>
  </sheetData>
  <mergeCells count="37">
    <mergeCell ref="A12:L12"/>
    <mergeCell ref="A1:I1"/>
    <mergeCell ref="K1:L1"/>
    <mergeCell ref="A2:L2"/>
    <mergeCell ref="A3:H3"/>
    <mergeCell ref="A5:L5"/>
    <mergeCell ref="A6:L7"/>
    <mergeCell ref="A8:L8"/>
    <mergeCell ref="A9:L9"/>
    <mergeCell ref="A11:I11"/>
    <mergeCell ref="J11:L11"/>
    <mergeCell ref="A10:L10"/>
    <mergeCell ref="E21:I21"/>
    <mergeCell ref="A22:D23"/>
    <mergeCell ref="A24:L24"/>
    <mergeCell ref="A13:L13"/>
    <mergeCell ref="A14:L15"/>
    <mergeCell ref="A16:L16"/>
    <mergeCell ref="E17:J17"/>
    <mergeCell ref="A18:C18"/>
    <mergeCell ref="E18:H18"/>
    <mergeCell ref="A31:C31"/>
    <mergeCell ref="D31:E31"/>
    <mergeCell ref="F31:G31"/>
    <mergeCell ref="H31:L31"/>
    <mergeCell ref="I3:L3"/>
    <mergeCell ref="A25:L25"/>
    <mergeCell ref="D26:E26"/>
    <mergeCell ref="F26:G26"/>
    <mergeCell ref="H26:J26"/>
    <mergeCell ref="A27:C30"/>
    <mergeCell ref="D27:E30"/>
    <mergeCell ref="F27:G30"/>
    <mergeCell ref="H27:L30"/>
    <mergeCell ref="A19:D20"/>
    <mergeCell ref="E19:I20"/>
    <mergeCell ref="A21:C21"/>
  </mergeCells>
  <printOptions horizontalCentered="1"/>
  <pageMargins left="0.19685039370078741" right="0.19685039370078741" top="0.39370078740157483" bottom="0.39370078740157483" header="0" footer="0.19685039370078741"/>
  <pageSetup paperSize="9" orientation="portrait" r:id="rId1"/>
  <headerFooter>
    <oddFooter>&amp;L&amp;"Arial,Regular"&amp;8&amp;K00-013        Le tariffe sono in vigore dal 01.01.2024 e sono soggette a variazioni.
        Tutte le tariffe sono espresse in CHF, al netto di IVA, dazi, tasse a altri oneri.
&amp;R&amp;G</oddFooter>
  </headerFooter>
  <drawing r:id="rId2"/>
  <legacyDrawingHF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70C0"/>
    <pageSetUpPr fitToPage="1"/>
  </sheetPr>
  <dimension ref="B1:G249"/>
  <sheetViews>
    <sheetView showGridLines="0" view="pageBreakPreview" topLeftCell="A52" zoomScale="115" zoomScaleNormal="100" zoomScaleSheetLayoutView="115" zoomScalePageLayoutView="145" workbookViewId="0">
      <selection activeCell="A21" sqref="A21:C21"/>
    </sheetView>
  </sheetViews>
  <sheetFormatPr defaultColWidth="9.25" defaultRowHeight="11.1" customHeight="1"/>
  <cols>
    <col min="1" max="1" width="1.125" style="164" customWidth="1"/>
    <col min="2" max="2" width="0.875" style="164" customWidth="1"/>
    <col min="3" max="3" width="25.375" style="164" customWidth="1"/>
    <col min="4" max="4" width="40" style="164" customWidth="1"/>
    <col min="5" max="5" width="11.625" style="164" customWidth="1"/>
    <col min="6" max="6" width="13.625" style="164" customWidth="1"/>
    <col min="7" max="7" width="13.5" style="164" customWidth="1"/>
    <col min="8" max="8" width="0.875" style="164" customWidth="1"/>
    <col min="9" max="9" width="3.125" style="164" customWidth="1"/>
    <col min="10" max="188" width="9.25" style="164" customWidth="1"/>
    <col min="189" max="16384" width="9.25" style="164"/>
  </cols>
  <sheetData>
    <row r="1" spans="2:7" ht="11.1" customHeight="1">
      <c r="C1" s="196" t="s">
        <v>1088</v>
      </c>
      <c r="D1" s="195"/>
      <c r="E1" s="195"/>
      <c r="F1" s="195"/>
      <c r="G1" s="198" t="s">
        <v>886</v>
      </c>
    </row>
    <row r="2" spans="2:7" ht="11.1" customHeight="1">
      <c r="C2" s="197"/>
      <c r="D2" s="195"/>
      <c r="E2" s="195"/>
      <c r="F2" s="195"/>
    </row>
    <row r="3" spans="2:7" ht="25.5" customHeight="1">
      <c r="C3" s="555" t="s">
        <v>988</v>
      </c>
      <c r="D3" s="555"/>
      <c r="E3" s="555"/>
      <c r="F3" s="556" t="s">
        <v>973</v>
      </c>
      <c r="G3" s="556"/>
    </row>
    <row r="4" spans="2:7" s="283" customFormat="1" ht="39" customHeight="1">
      <c r="C4" s="559" t="s">
        <v>967</v>
      </c>
      <c r="D4" s="559"/>
      <c r="E4" s="559"/>
      <c r="F4" s="559"/>
      <c r="G4" s="559"/>
    </row>
    <row r="5" spans="2:7" ht="3.75" customHeight="1"/>
    <row r="6" spans="2:7" ht="11.1" customHeight="1">
      <c r="C6" s="558" t="s">
        <v>887</v>
      </c>
      <c r="D6" s="558"/>
      <c r="E6" s="558"/>
      <c r="F6" s="195"/>
      <c r="G6" s="195"/>
    </row>
    <row r="7" spans="2:7" ht="3.75" customHeight="1">
      <c r="B7" s="243"/>
      <c r="C7" s="195"/>
      <c r="D7" s="195"/>
      <c r="E7" s="195"/>
      <c r="F7" s="195"/>
      <c r="G7" s="195"/>
    </row>
    <row r="8" spans="2:7" ht="18" customHeight="1">
      <c r="B8" s="243"/>
      <c r="C8" s="585" t="s">
        <v>932</v>
      </c>
      <c r="D8" s="557" t="s">
        <v>701</v>
      </c>
      <c r="E8" s="557"/>
      <c r="F8" s="345" t="s">
        <v>0</v>
      </c>
      <c r="G8" s="554" t="s">
        <v>888</v>
      </c>
    </row>
    <row r="9" spans="2:7" ht="12" customHeight="1">
      <c r="B9" s="243"/>
      <c r="C9" s="563"/>
      <c r="D9" s="557"/>
      <c r="E9" s="557"/>
      <c r="F9" s="211"/>
      <c r="G9" s="554"/>
    </row>
    <row r="10" spans="2:7" ht="1.5" customHeight="1">
      <c r="B10" s="243"/>
      <c r="C10" s="217"/>
      <c r="D10" s="218"/>
      <c r="E10" s="218"/>
      <c r="F10" s="218"/>
      <c r="G10" s="218"/>
    </row>
    <row r="11" spans="2:7" ht="11.25" customHeight="1">
      <c r="B11" s="243"/>
      <c r="C11" s="207" t="s">
        <v>791</v>
      </c>
      <c r="D11" s="547" t="s">
        <v>700</v>
      </c>
      <c r="E11" s="547"/>
      <c r="F11" s="345" t="s">
        <v>0</v>
      </c>
      <c r="G11" s="346">
        <v>8</v>
      </c>
    </row>
    <row r="12" spans="2:7" ht="1.5" customHeight="1">
      <c r="B12" s="243"/>
      <c r="C12" s="217"/>
      <c r="D12" s="219"/>
      <c r="E12" s="219"/>
      <c r="F12" s="218"/>
      <c r="G12" s="218"/>
    </row>
    <row r="13" spans="2:7" ht="11.25" customHeight="1">
      <c r="B13" s="243"/>
      <c r="C13" s="208" t="s">
        <v>792</v>
      </c>
      <c r="D13" s="547" t="s">
        <v>699</v>
      </c>
      <c r="E13" s="547"/>
      <c r="F13" s="345" t="s">
        <v>539</v>
      </c>
      <c r="G13" s="346">
        <v>4</v>
      </c>
    </row>
    <row r="14" spans="2:7" ht="1.5" customHeight="1">
      <c r="B14" s="243"/>
      <c r="C14" s="217"/>
      <c r="D14" s="212"/>
      <c r="E14" s="212"/>
      <c r="F14" s="218"/>
      <c r="G14" s="218"/>
    </row>
    <row r="15" spans="2:7" ht="11.25" customHeight="1">
      <c r="B15" s="243"/>
      <c r="C15" s="208" t="s">
        <v>793</v>
      </c>
      <c r="D15" s="547" t="s">
        <v>698</v>
      </c>
      <c r="E15" s="547"/>
      <c r="F15" s="345" t="s">
        <v>0</v>
      </c>
      <c r="G15" s="346">
        <v>25</v>
      </c>
    </row>
    <row r="16" spans="2:7" ht="1.5" customHeight="1">
      <c r="B16" s="243"/>
      <c r="C16" s="217"/>
      <c r="D16" s="220"/>
      <c r="E16" s="220"/>
      <c r="F16" s="218"/>
      <c r="G16" s="218"/>
    </row>
    <row r="17" spans="2:7" ht="11.25" customHeight="1">
      <c r="B17" s="243"/>
      <c r="C17" s="208" t="s">
        <v>930</v>
      </c>
      <c r="D17" s="547" t="s">
        <v>697</v>
      </c>
      <c r="E17" s="547"/>
      <c r="F17" s="461" t="s">
        <v>0</v>
      </c>
      <c r="G17" s="462">
        <v>10</v>
      </c>
    </row>
    <row r="18" spans="2:7" ht="1.5" customHeight="1">
      <c r="B18" s="243"/>
      <c r="C18" s="217"/>
      <c r="D18" s="220"/>
      <c r="E18" s="220"/>
      <c r="F18" s="218"/>
      <c r="G18" s="218"/>
    </row>
    <row r="19" spans="2:7" ht="11.25" customHeight="1">
      <c r="B19" s="247"/>
      <c r="C19" s="207" t="s">
        <v>931</v>
      </c>
      <c r="D19" s="547" t="s">
        <v>696</v>
      </c>
      <c r="E19" s="547"/>
      <c r="F19" s="345" t="s">
        <v>974</v>
      </c>
      <c r="G19" s="346">
        <v>0.6</v>
      </c>
    </row>
    <row r="20" spans="2:7" s="248" customFormat="1" ht="1.5" customHeight="1">
      <c r="B20" s="249"/>
      <c r="C20" s="221"/>
      <c r="D20" s="213"/>
      <c r="E20" s="213"/>
      <c r="F20" s="222"/>
      <c r="G20" s="222"/>
    </row>
    <row r="21" spans="2:7" ht="39" customHeight="1">
      <c r="B21" s="247"/>
      <c r="C21" s="207" t="s">
        <v>796</v>
      </c>
      <c r="D21" s="547" t="s">
        <v>695</v>
      </c>
      <c r="E21" s="547"/>
      <c r="F21" s="345" t="s">
        <v>659</v>
      </c>
      <c r="G21" s="346" t="s">
        <v>652</v>
      </c>
    </row>
    <row r="22" spans="2:7" s="248" customFormat="1" ht="3.75" customHeight="1">
      <c r="B22" s="249"/>
      <c r="C22" s="221"/>
      <c r="D22" s="213"/>
      <c r="E22" s="213"/>
      <c r="F22" s="222"/>
      <c r="G22" s="222"/>
    </row>
    <row r="23" spans="2:7" ht="10.5" customHeight="1">
      <c r="B23" s="243"/>
      <c r="C23" s="552" t="s">
        <v>889</v>
      </c>
      <c r="D23" s="552"/>
      <c r="E23" s="552"/>
      <c r="F23" s="223"/>
      <c r="G23" s="223"/>
    </row>
    <row r="24" spans="2:7" ht="3.75" customHeight="1">
      <c r="B24" s="243"/>
      <c r="C24" s="224"/>
      <c r="D24" s="215"/>
      <c r="E24" s="215"/>
      <c r="F24" s="223"/>
      <c r="G24" s="223"/>
    </row>
    <row r="25" spans="2:7" ht="12">
      <c r="B25" s="243"/>
      <c r="C25" s="562" t="s">
        <v>971</v>
      </c>
      <c r="D25" s="562"/>
      <c r="E25" s="562"/>
      <c r="F25" s="562"/>
      <c r="G25" s="562"/>
    </row>
    <row r="26" spans="2:7" ht="5.25" customHeight="1">
      <c r="B26" s="243"/>
      <c r="C26" s="224"/>
      <c r="D26" s="215"/>
      <c r="E26" s="215"/>
      <c r="F26" s="223"/>
      <c r="G26" s="223"/>
    </row>
    <row r="27" spans="2:7" ht="11.1" customHeight="1">
      <c r="C27" s="208" t="s">
        <v>858</v>
      </c>
      <c r="D27" s="547" t="s">
        <v>891</v>
      </c>
      <c r="E27" s="547"/>
      <c r="F27" s="548" t="s">
        <v>0</v>
      </c>
      <c r="G27" s="549">
        <v>50</v>
      </c>
    </row>
    <row r="28" spans="2:7" ht="20.25" customHeight="1">
      <c r="C28" s="425" t="s">
        <v>1012</v>
      </c>
      <c r="D28" s="547"/>
      <c r="E28" s="547"/>
      <c r="F28" s="548"/>
      <c r="G28" s="549"/>
    </row>
    <row r="29" spans="2:7" ht="1.5" customHeight="1">
      <c r="B29" s="243"/>
      <c r="C29" s="217"/>
      <c r="D29" s="216"/>
      <c r="E29" s="216"/>
      <c r="F29" s="218"/>
      <c r="G29" s="218"/>
    </row>
    <row r="30" spans="2:7" ht="11.1" customHeight="1">
      <c r="C30" s="208" t="s">
        <v>858</v>
      </c>
      <c r="D30" s="547" t="s">
        <v>763</v>
      </c>
      <c r="E30" s="547"/>
      <c r="F30" s="548" t="s">
        <v>0</v>
      </c>
      <c r="G30" s="549">
        <v>60</v>
      </c>
    </row>
    <row r="31" spans="2:7" ht="19.149999999999999" customHeight="1">
      <c r="C31" s="425" t="s">
        <v>1013</v>
      </c>
      <c r="D31" s="547"/>
      <c r="E31" s="547"/>
      <c r="F31" s="548"/>
      <c r="G31" s="549"/>
    </row>
    <row r="32" spans="2:7" ht="1.5" customHeight="1">
      <c r="C32" s="217"/>
      <c r="D32" s="218"/>
      <c r="E32" s="218"/>
      <c r="F32" s="218"/>
      <c r="G32" s="218"/>
    </row>
    <row r="33" spans="2:7" ht="11.1" customHeight="1">
      <c r="C33" s="208" t="s">
        <v>956</v>
      </c>
      <c r="D33" s="553" t="s">
        <v>1071</v>
      </c>
      <c r="E33" s="553"/>
      <c r="F33" s="548" t="s">
        <v>0</v>
      </c>
      <c r="G33" s="549">
        <v>40</v>
      </c>
    </row>
    <row r="34" spans="2:7" ht="111" customHeight="1">
      <c r="C34" s="210"/>
      <c r="D34" s="553"/>
      <c r="E34" s="553"/>
      <c r="F34" s="548"/>
      <c r="G34" s="549"/>
    </row>
    <row r="35" spans="2:7" ht="1.5" customHeight="1">
      <c r="B35" s="243"/>
      <c r="C35" s="217"/>
      <c r="D35" s="455"/>
      <c r="E35" s="455"/>
      <c r="F35" s="218"/>
      <c r="G35" s="218"/>
    </row>
    <row r="36" spans="2:7" ht="11.1" customHeight="1">
      <c r="C36" s="208" t="s">
        <v>955</v>
      </c>
      <c r="D36" s="553" t="s">
        <v>1072</v>
      </c>
      <c r="E36" s="553"/>
      <c r="F36" s="548" t="s">
        <v>0</v>
      </c>
      <c r="G36" s="549">
        <v>20</v>
      </c>
    </row>
    <row r="37" spans="2:7" ht="9" customHeight="1">
      <c r="C37" s="210"/>
      <c r="D37" s="553"/>
      <c r="E37" s="553"/>
      <c r="F37" s="548"/>
      <c r="G37" s="549"/>
    </row>
    <row r="38" spans="2:7" ht="1.5" customHeight="1">
      <c r="C38" s="217"/>
      <c r="D38" s="218"/>
      <c r="E38" s="218"/>
      <c r="F38" s="218"/>
      <c r="G38" s="218"/>
    </row>
    <row r="39" spans="2:7" ht="21.75" customHeight="1">
      <c r="C39" s="550" t="s">
        <v>976</v>
      </c>
      <c r="D39" s="551"/>
      <c r="E39" s="551"/>
      <c r="F39" s="551"/>
      <c r="G39" s="551"/>
    </row>
    <row r="40" spans="2:7" ht="1.5" customHeight="1">
      <c r="C40" s="217"/>
      <c r="D40" s="218"/>
      <c r="E40" s="218"/>
      <c r="F40" s="218"/>
      <c r="G40" s="218"/>
    </row>
    <row r="41" spans="2:7" ht="11.1" customHeight="1">
      <c r="B41" s="243"/>
      <c r="C41" s="208" t="s">
        <v>859</v>
      </c>
      <c r="D41" s="547" t="s">
        <v>969</v>
      </c>
      <c r="E41" s="547"/>
      <c r="F41" s="548" t="s">
        <v>0</v>
      </c>
      <c r="G41" s="549">
        <v>200</v>
      </c>
    </row>
    <row r="42" spans="2:7" ht="57" customHeight="1">
      <c r="B42" s="243"/>
      <c r="C42" s="210" t="s">
        <v>890</v>
      </c>
      <c r="D42" s="547"/>
      <c r="E42" s="547"/>
      <c r="F42" s="548"/>
      <c r="G42" s="549"/>
    </row>
    <row r="43" spans="2:7" ht="3.75" customHeight="1">
      <c r="C43" s="217"/>
      <c r="D43" s="218"/>
      <c r="E43" s="218"/>
      <c r="F43" s="218"/>
      <c r="G43" s="218"/>
    </row>
    <row r="44" spans="2:7" ht="12">
      <c r="B44" s="250"/>
      <c r="C44" s="552" t="s">
        <v>892</v>
      </c>
      <c r="D44" s="552"/>
      <c r="E44" s="552"/>
      <c r="F44" s="218"/>
      <c r="G44" s="218"/>
    </row>
    <row r="45" spans="2:7" ht="3.75" customHeight="1">
      <c r="B45" s="250"/>
      <c r="C45" s="225"/>
      <c r="D45" s="225"/>
      <c r="E45" s="225"/>
      <c r="F45" s="218"/>
      <c r="G45" s="218"/>
    </row>
    <row r="46" spans="2:7" ht="11.25" customHeight="1">
      <c r="B46" s="250"/>
      <c r="C46" s="208" t="s">
        <v>933</v>
      </c>
      <c r="D46" s="547" t="s">
        <v>694</v>
      </c>
      <c r="E46" s="547"/>
      <c r="F46" s="345" t="s">
        <v>0</v>
      </c>
      <c r="G46" s="346">
        <v>75</v>
      </c>
    </row>
    <row r="47" spans="2:7" ht="1.5" customHeight="1">
      <c r="B47" s="243"/>
      <c r="C47" s="217"/>
      <c r="D47" s="216"/>
      <c r="E47" s="216"/>
      <c r="F47" s="218"/>
      <c r="G47" s="218"/>
    </row>
    <row r="48" spans="2:7" ht="11.1" customHeight="1">
      <c r="B48" s="250"/>
      <c r="C48" s="208" t="s">
        <v>798</v>
      </c>
      <c r="D48" s="547" t="s">
        <v>693</v>
      </c>
      <c r="E48" s="547"/>
      <c r="F48" s="548" t="s">
        <v>0</v>
      </c>
      <c r="G48" s="549">
        <v>25</v>
      </c>
    </row>
    <row r="49" spans="2:7" ht="8.4499999999999993" customHeight="1">
      <c r="B49" s="250"/>
      <c r="C49" s="208"/>
      <c r="D49" s="547"/>
      <c r="E49" s="547"/>
      <c r="F49" s="548"/>
      <c r="G49" s="549"/>
    </row>
    <row r="50" spans="2:7" ht="5.25" customHeight="1">
      <c r="B50" s="250"/>
      <c r="C50" s="209"/>
      <c r="D50" s="547"/>
      <c r="E50" s="547"/>
      <c r="F50" s="548"/>
      <c r="G50" s="549"/>
    </row>
    <row r="51" spans="2:7" ht="1.5" customHeight="1">
      <c r="B51" s="243"/>
      <c r="C51" s="217"/>
      <c r="D51" s="216"/>
      <c r="E51" s="216"/>
      <c r="F51" s="218"/>
      <c r="G51" s="218"/>
    </row>
    <row r="52" spans="2:7" ht="10.5" customHeight="1">
      <c r="B52" s="250"/>
      <c r="C52" s="208" t="s">
        <v>799</v>
      </c>
      <c r="D52" s="547" t="s">
        <v>692</v>
      </c>
      <c r="E52" s="547"/>
      <c r="F52" s="548" t="s">
        <v>0</v>
      </c>
      <c r="G52" s="549">
        <v>25</v>
      </c>
    </row>
    <row r="53" spans="2:7" ht="10.9" customHeight="1">
      <c r="B53" s="250"/>
      <c r="C53" s="208"/>
      <c r="D53" s="547"/>
      <c r="E53" s="547"/>
      <c r="F53" s="548"/>
      <c r="G53" s="549"/>
    </row>
    <row r="54" spans="2:7" ht="1.5" customHeight="1">
      <c r="B54" s="243"/>
      <c r="C54" s="217"/>
      <c r="D54" s="216"/>
      <c r="E54" s="216"/>
      <c r="F54" s="218"/>
      <c r="G54" s="218"/>
    </row>
    <row r="55" spans="2:7" ht="11.25" customHeight="1">
      <c r="B55" s="250"/>
      <c r="C55" s="208" t="s">
        <v>800</v>
      </c>
      <c r="D55" s="547" t="s">
        <v>691</v>
      </c>
      <c r="E55" s="547"/>
      <c r="F55" s="345" t="s">
        <v>0</v>
      </c>
      <c r="G55" s="346">
        <v>25</v>
      </c>
    </row>
    <row r="56" spans="2:7" ht="1.5" customHeight="1">
      <c r="B56" s="243"/>
      <c r="C56" s="217"/>
      <c r="D56" s="216"/>
      <c r="E56" s="216"/>
      <c r="F56" s="218"/>
      <c r="G56" s="218"/>
    </row>
    <row r="57" spans="2:7" ht="21" customHeight="1">
      <c r="B57" s="250"/>
      <c r="C57" s="208" t="s">
        <v>801</v>
      </c>
      <c r="D57" s="547" t="s">
        <v>690</v>
      </c>
      <c r="E57" s="547"/>
      <c r="F57" s="345" t="s">
        <v>0</v>
      </c>
      <c r="G57" s="346">
        <v>25</v>
      </c>
    </row>
    <row r="58" spans="2:7" ht="1.5" customHeight="1">
      <c r="B58" s="243"/>
      <c r="C58" s="217"/>
      <c r="D58" s="216"/>
      <c r="E58" s="216"/>
      <c r="F58" s="218"/>
      <c r="G58" s="218"/>
    </row>
    <row r="59" spans="2:7" ht="11.25" customHeight="1">
      <c r="B59" s="250"/>
      <c r="C59" s="208" t="s">
        <v>934</v>
      </c>
      <c r="D59" s="547" t="s">
        <v>689</v>
      </c>
      <c r="E59" s="547"/>
      <c r="F59" s="345" t="s">
        <v>0</v>
      </c>
      <c r="G59" s="346">
        <v>45</v>
      </c>
    </row>
    <row r="60" spans="2:7" ht="3.75" customHeight="1">
      <c r="B60" s="250"/>
      <c r="C60" s="217"/>
      <c r="D60" s="218"/>
      <c r="E60" s="218"/>
      <c r="F60" s="218"/>
      <c r="G60" s="218"/>
    </row>
    <row r="61" spans="2:7" ht="11.1" customHeight="1">
      <c r="B61" s="250"/>
      <c r="C61" s="552" t="s">
        <v>893</v>
      </c>
      <c r="D61" s="552"/>
      <c r="E61" s="552"/>
      <c r="F61" s="218"/>
      <c r="G61" s="218"/>
    </row>
    <row r="62" spans="2:7" ht="3.75" customHeight="1">
      <c r="B62" s="250"/>
      <c r="C62" s="217"/>
      <c r="D62" s="218"/>
      <c r="E62" s="218"/>
      <c r="F62" s="218"/>
      <c r="G62" s="218"/>
    </row>
    <row r="63" spans="2:7" ht="18" customHeight="1">
      <c r="B63" s="250"/>
      <c r="C63" s="207" t="s">
        <v>935</v>
      </c>
      <c r="D63" s="547" t="s">
        <v>894</v>
      </c>
      <c r="E63" s="547"/>
      <c r="F63" s="548" t="s">
        <v>10</v>
      </c>
      <c r="G63" s="584" t="s">
        <v>473</v>
      </c>
    </row>
    <row r="64" spans="2:7" ht="3.75" customHeight="1">
      <c r="B64" s="250"/>
      <c r="C64" s="209"/>
      <c r="D64" s="547"/>
      <c r="E64" s="547"/>
      <c r="F64" s="548"/>
      <c r="G64" s="584"/>
    </row>
    <row r="65" spans="2:7" ht="1.5" customHeight="1">
      <c r="B65" s="243"/>
      <c r="C65" s="217"/>
      <c r="D65" s="216"/>
      <c r="E65" s="216"/>
      <c r="F65" s="218"/>
      <c r="G65" s="218"/>
    </row>
    <row r="66" spans="2:7" ht="11.1" customHeight="1">
      <c r="B66" s="250"/>
      <c r="C66" s="208" t="s">
        <v>804</v>
      </c>
      <c r="D66" s="547" t="s">
        <v>746</v>
      </c>
      <c r="E66" s="547"/>
      <c r="F66" s="548" t="s">
        <v>0</v>
      </c>
      <c r="G66" s="549">
        <v>12</v>
      </c>
    </row>
    <row r="67" spans="2:7" ht="11.1" customHeight="1">
      <c r="B67" s="250"/>
      <c r="C67" s="208"/>
      <c r="D67" s="547"/>
      <c r="E67" s="547"/>
      <c r="F67" s="548"/>
      <c r="G67" s="549"/>
    </row>
    <row r="68" spans="2:7" ht="9" customHeight="1">
      <c r="B68" s="250"/>
      <c r="C68" s="208"/>
      <c r="D68" s="547"/>
      <c r="E68" s="547"/>
      <c r="F68" s="548"/>
      <c r="G68" s="549"/>
    </row>
    <row r="69" spans="2:7" ht="1.5" customHeight="1">
      <c r="B69" s="243"/>
      <c r="C69" s="217"/>
      <c r="D69" s="216"/>
      <c r="E69" s="216"/>
      <c r="F69" s="218"/>
      <c r="G69" s="218"/>
    </row>
    <row r="70" spans="2:7" ht="12">
      <c r="B70" s="250"/>
      <c r="C70" s="208" t="s">
        <v>936</v>
      </c>
      <c r="D70" s="547" t="s">
        <v>688</v>
      </c>
      <c r="E70" s="547"/>
      <c r="F70" s="548" t="s">
        <v>11</v>
      </c>
      <c r="G70" s="561">
        <v>4.8000000000000001E-2</v>
      </c>
    </row>
    <row r="71" spans="2:7" ht="10.5" customHeight="1">
      <c r="B71" s="250"/>
      <c r="C71" s="208"/>
      <c r="D71" s="547"/>
      <c r="E71" s="547"/>
      <c r="F71" s="548"/>
      <c r="G71" s="561"/>
    </row>
    <row r="72" spans="2:7" ht="1.5" customHeight="1">
      <c r="B72" s="243"/>
      <c r="C72" s="217"/>
      <c r="D72" s="216"/>
      <c r="E72" s="216"/>
      <c r="F72" s="218"/>
      <c r="G72" s="218"/>
    </row>
    <row r="73" spans="2:7" ht="12" customHeight="1">
      <c r="B73" s="243"/>
      <c r="C73" s="208" t="s">
        <v>806</v>
      </c>
      <c r="D73" s="547" t="s">
        <v>685</v>
      </c>
      <c r="E73" s="547"/>
      <c r="F73" s="547"/>
      <c r="G73" s="547"/>
    </row>
    <row r="74" spans="2:7" ht="18" customHeight="1">
      <c r="B74" s="243"/>
      <c r="C74" s="208"/>
      <c r="D74" s="547"/>
      <c r="E74" s="547"/>
      <c r="F74" s="547"/>
      <c r="G74" s="547"/>
    </row>
    <row r="75" spans="2:7" ht="1.5" customHeight="1">
      <c r="B75" s="243"/>
      <c r="C75" s="217"/>
      <c r="D75" s="216"/>
      <c r="E75" s="216"/>
      <c r="F75" s="218"/>
      <c r="G75" s="218"/>
    </row>
    <row r="76" spans="2:7" ht="11.1" customHeight="1">
      <c r="B76" s="250"/>
      <c r="C76" s="208" t="s">
        <v>472</v>
      </c>
      <c r="D76" s="547" t="s">
        <v>687</v>
      </c>
      <c r="E76" s="547"/>
      <c r="F76" s="547"/>
      <c r="G76" s="547"/>
    </row>
    <row r="77" spans="2:7" ht="11.1" customHeight="1">
      <c r="B77" s="250"/>
      <c r="C77" s="208"/>
      <c r="D77" s="547"/>
      <c r="E77" s="547"/>
      <c r="F77" s="547"/>
      <c r="G77" s="547"/>
    </row>
    <row r="78" spans="2:7" ht="8.25" customHeight="1">
      <c r="B78" s="250"/>
      <c r="C78" s="208"/>
      <c r="D78" s="547"/>
      <c r="E78" s="547"/>
      <c r="F78" s="547"/>
      <c r="G78" s="547"/>
    </row>
    <row r="79" spans="2:7" ht="1.5" customHeight="1">
      <c r="B79" s="243"/>
      <c r="C79" s="217"/>
      <c r="D79" s="216"/>
      <c r="E79" s="216"/>
      <c r="F79" s="218"/>
      <c r="G79" s="218"/>
    </row>
    <row r="80" spans="2:7" ht="18.75">
      <c r="B80" s="250"/>
      <c r="C80" s="408" t="s">
        <v>1018</v>
      </c>
      <c r="D80" s="547"/>
      <c r="E80" s="547"/>
      <c r="F80" s="413" t="s">
        <v>1027</v>
      </c>
      <c r="G80" s="414">
        <v>80</v>
      </c>
    </row>
    <row r="81" spans="2:7" ht="1.5" customHeight="1">
      <c r="B81" s="243"/>
      <c r="C81" s="217"/>
      <c r="D81" s="216"/>
      <c r="E81" s="216"/>
      <c r="F81" s="218"/>
      <c r="G81" s="218"/>
    </row>
    <row r="82" spans="2:7" ht="11.25" customHeight="1">
      <c r="B82" s="250"/>
      <c r="C82" s="208" t="s">
        <v>1019</v>
      </c>
      <c r="D82" s="547"/>
      <c r="E82" s="547"/>
      <c r="F82" s="413" t="s">
        <v>0</v>
      </c>
      <c r="G82" s="414">
        <v>74</v>
      </c>
    </row>
    <row r="83" spans="2:7" ht="1.5" customHeight="1">
      <c r="B83" s="243"/>
      <c r="C83" s="217"/>
      <c r="D83" s="216"/>
      <c r="E83" s="216"/>
      <c r="F83" s="218"/>
      <c r="G83" s="218"/>
    </row>
    <row r="84" spans="2:7" ht="18.75">
      <c r="B84" s="250"/>
      <c r="C84" s="408" t="s">
        <v>1020</v>
      </c>
      <c r="D84" s="547"/>
      <c r="E84" s="547"/>
      <c r="F84" s="413" t="s">
        <v>0</v>
      </c>
      <c r="G84" s="414">
        <v>84</v>
      </c>
    </row>
    <row r="85" spans="2:7" ht="1.5" customHeight="1">
      <c r="B85" s="243"/>
      <c r="C85" s="217"/>
      <c r="D85" s="216"/>
      <c r="E85" s="216"/>
      <c r="F85" s="218"/>
      <c r="G85" s="218"/>
    </row>
    <row r="86" spans="2:7" ht="11.25" customHeight="1">
      <c r="B86" s="250"/>
      <c r="C86" s="208" t="s">
        <v>1021</v>
      </c>
      <c r="D86" s="547"/>
      <c r="E86" s="547"/>
      <c r="F86" s="413" t="s">
        <v>0</v>
      </c>
      <c r="G86" s="414">
        <v>135</v>
      </c>
    </row>
    <row r="87" spans="2:7" ht="1.5" customHeight="1">
      <c r="B87" s="243"/>
      <c r="C87" s="217"/>
      <c r="D87" s="216"/>
      <c r="E87" s="216"/>
      <c r="F87" s="218"/>
      <c r="G87" s="218"/>
    </row>
    <row r="88" spans="2:7" ht="11.25" customHeight="1">
      <c r="B88" s="250"/>
      <c r="C88" s="208" t="s">
        <v>1022</v>
      </c>
      <c r="D88" s="547"/>
      <c r="E88" s="547"/>
      <c r="F88" s="413" t="s">
        <v>0</v>
      </c>
      <c r="G88" s="414">
        <v>26</v>
      </c>
    </row>
    <row r="89" spans="2:7" ht="1.5" customHeight="1">
      <c r="B89" s="243"/>
      <c r="C89" s="217"/>
      <c r="D89" s="216"/>
      <c r="E89" s="216"/>
      <c r="F89" s="218"/>
      <c r="G89" s="218"/>
    </row>
    <row r="90" spans="2:7" ht="11.25" customHeight="1">
      <c r="B90" s="250"/>
      <c r="C90" s="208" t="s">
        <v>1023</v>
      </c>
      <c r="D90" s="547"/>
      <c r="E90" s="547"/>
      <c r="F90" s="413" t="s">
        <v>0</v>
      </c>
      <c r="G90" s="414">
        <v>84</v>
      </c>
    </row>
    <row r="91" spans="2:7" ht="1.5" customHeight="1">
      <c r="B91" s="243"/>
      <c r="C91" s="217"/>
      <c r="D91" s="216"/>
      <c r="E91" s="216"/>
      <c r="F91" s="218"/>
      <c r="G91" s="218"/>
    </row>
    <row r="92" spans="2:7" ht="11.25" customHeight="1">
      <c r="B92" s="250"/>
      <c r="C92" s="208" t="s">
        <v>1024</v>
      </c>
      <c r="D92" s="547"/>
      <c r="E92" s="547"/>
      <c r="F92" s="413" t="s">
        <v>0</v>
      </c>
      <c r="G92" s="414">
        <v>155</v>
      </c>
    </row>
    <row r="93" spans="2:7" ht="1.5" customHeight="1">
      <c r="B93" s="243"/>
      <c r="C93" s="217"/>
      <c r="D93" s="216"/>
      <c r="E93" s="216"/>
      <c r="F93" s="218"/>
      <c r="G93" s="218"/>
    </row>
    <row r="94" spans="2:7" ht="11.25" customHeight="1">
      <c r="B94" s="250"/>
      <c r="C94" s="208" t="s">
        <v>1025</v>
      </c>
      <c r="D94" s="547"/>
      <c r="E94" s="547"/>
      <c r="F94" s="413" t="s">
        <v>0</v>
      </c>
      <c r="G94" s="414">
        <v>155</v>
      </c>
    </row>
    <row r="95" spans="2:7" ht="1.5" customHeight="1">
      <c r="B95" s="243"/>
      <c r="C95" s="217"/>
      <c r="D95" s="216"/>
      <c r="E95" s="216"/>
      <c r="F95" s="218"/>
      <c r="G95" s="218"/>
    </row>
    <row r="96" spans="2:7" ht="18.75">
      <c r="B96" s="250"/>
      <c r="C96" s="408" t="s">
        <v>896</v>
      </c>
      <c r="D96" s="560" t="s">
        <v>12</v>
      </c>
      <c r="E96" s="560"/>
      <c r="F96" s="560"/>
      <c r="G96" s="560"/>
    </row>
    <row r="97" spans="2:7" ht="0.75" customHeight="1">
      <c r="B97" s="250"/>
      <c r="C97" s="217"/>
      <c r="D97" s="560"/>
      <c r="E97" s="560"/>
      <c r="F97" s="560"/>
      <c r="G97" s="560"/>
    </row>
    <row r="98" spans="2:7" ht="11.25" customHeight="1">
      <c r="B98" s="250"/>
      <c r="C98" s="195"/>
      <c r="D98" s="195"/>
      <c r="E98" s="195"/>
      <c r="F98" s="195"/>
      <c r="G98" s="195"/>
    </row>
    <row r="99" spans="2:7" ht="11.1" customHeight="1">
      <c r="B99" s="250"/>
      <c r="C99" s="195"/>
      <c r="D99" s="195"/>
      <c r="E99" s="195"/>
      <c r="F99" s="195"/>
      <c r="G99" s="195"/>
    </row>
    <row r="100" spans="2:7" ht="11.1" customHeight="1">
      <c r="B100" s="250"/>
    </row>
    <row r="101" spans="2:7" ht="11.1" customHeight="1">
      <c r="B101" s="250"/>
    </row>
    <row r="102" spans="2:7" ht="11.1" customHeight="1">
      <c r="B102" s="250"/>
    </row>
    <row r="103" spans="2:7" ht="11.1" customHeight="1">
      <c r="B103" s="250"/>
    </row>
    <row r="104" spans="2:7" ht="11.1" customHeight="1">
      <c r="B104" s="250"/>
    </row>
    <row r="105" spans="2:7" ht="11.1" customHeight="1">
      <c r="B105" s="250"/>
    </row>
    <row r="106" spans="2:7" ht="11.1" customHeight="1">
      <c r="B106" s="250"/>
    </row>
    <row r="107" spans="2:7" ht="11.1" customHeight="1">
      <c r="B107" s="250"/>
    </row>
    <row r="108" spans="2:7" ht="11.1" customHeight="1">
      <c r="B108" s="250"/>
    </row>
    <row r="109" spans="2:7" ht="11.1" customHeight="1">
      <c r="B109" s="250"/>
    </row>
    <row r="110" spans="2:7" ht="11.1" customHeight="1">
      <c r="B110" s="250"/>
    </row>
    <row r="111" spans="2:7" ht="11.1" customHeight="1">
      <c r="B111" s="250"/>
    </row>
    <row r="112" spans="2:7" ht="11.1" customHeight="1">
      <c r="B112" s="250"/>
    </row>
    <row r="113" spans="2:2" ht="11.1" customHeight="1">
      <c r="B113" s="250"/>
    </row>
    <row r="114" spans="2:2" ht="11.1" customHeight="1">
      <c r="B114" s="250"/>
    </row>
    <row r="115" spans="2:2" ht="11.1" customHeight="1">
      <c r="B115" s="250"/>
    </row>
    <row r="116" spans="2:2" ht="11.1" customHeight="1">
      <c r="B116" s="250"/>
    </row>
    <row r="117" spans="2:2" ht="11.1" customHeight="1">
      <c r="B117" s="250"/>
    </row>
    <row r="118" spans="2:2" ht="11.1" customHeight="1">
      <c r="B118" s="250"/>
    </row>
    <row r="119" spans="2:2" ht="11.1" customHeight="1">
      <c r="B119" s="250"/>
    </row>
    <row r="120" spans="2:2" ht="11.1" customHeight="1">
      <c r="B120" s="250"/>
    </row>
    <row r="121" spans="2:2" ht="11.1" customHeight="1">
      <c r="B121" s="250"/>
    </row>
    <row r="122" spans="2:2" ht="11.1" customHeight="1">
      <c r="B122" s="250"/>
    </row>
    <row r="123" spans="2:2" ht="11.1" customHeight="1">
      <c r="B123" s="250"/>
    </row>
    <row r="124" spans="2:2" ht="11.1" customHeight="1">
      <c r="B124" s="250"/>
    </row>
    <row r="125" spans="2:2" ht="11.1" customHeight="1">
      <c r="B125" s="250"/>
    </row>
    <row r="126" spans="2:2" ht="11.1" customHeight="1">
      <c r="B126" s="250"/>
    </row>
    <row r="127" spans="2:2" ht="11.1" customHeight="1">
      <c r="B127" s="250"/>
    </row>
    <row r="128" spans="2:2" ht="11.1" customHeight="1">
      <c r="B128" s="250"/>
    </row>
    <row r="129" spans="2:2" ht="11.1" customHeight="1">
      <c r="B129" s="250"/>
    </row>
    <row r="130" spans="2:2" ht="11.1" customHeight="1">
      <c r="B130" s="250"/>
    </row>
    <row r="131" spans="2:2" ht="11.1" customHeight="1">
      <c r="B131" s="250"/>
    </row>
    <row r="132" spans="2:2" ht="11.1" customHeight="1">
      <c r="B132" s="250"/>
    </row>
    <row r="133" spans="2:2" ht="11.1" customHeight="1">
      <c r="B133" s="250"/>
    </row>
    <row r="134" spans="2:2" ht="11.1" customHeight="1">
      <c r="B134" s="250"/>
    </row>
    <row r="135" spans="2:2" ht="11.1" customHeight="1">
      <c r="B135" s="250"/>
    </row>
    <row r="136" spans="2:2" ht="11.1" customHeight="1">
      <c r="B136" s="250"/>
    </row>
    <row r="137" spans="2:2" ht="11.1" customHeight="1">
      <c r="B137" s="250"/>
    </row>
    <row r="138" spans="2:2" ht="11.1" customHeight="1">
      <c r="B138" s="250"/>
    </row>
    <row r="139" spans="2:2" ht="11.1" customHeight="1">
      <c r="B139" s="250"/>
    </row>
    <row r="140" spans="2:2" ht="11.1" customHeight="1">
      <c r="B140" s="250"/>
    </row>
    <row r="141" spans="2:2" ht="11.1" customHeight="1">
      <c r="B141" s="250"/>
    </row>
    <row r="142" spans="2:2" ht="11.1" customHeight="1">
      <c r="B142" s="250"/>
    </row>
    <row r="143" spans="2:2" ht="11.1" customHeight="1">
      <c r="B143" s="250"/>
    </row>
    <row r="144" spans="2:2" ht="11.1" customHeight="1">
      <c r="B144" s="250"/>
    </row>
    <row r="145" spans="2:2" ht="11.1" customHeight="1">
      <c r="B145" s="250"/>
    </row>
    <row r="146" spans="2:2" ht="11.1" customHeight="1">
      <c r="B146" s="250"/>
    </row>
    <row r="147" spans="2:2" ht="11.1" customHeight="1">
      <c r="B147" s="250"/>
    </row>
    <row r="148" spans="2:2" ht="11.1" customHeight="1">
      <c r="B148" s="250"/>
    </row>
    <row r="159" spans="2:2" ht="11.1" customHeight="1">
      <c r="B159" s="247" t="s">
        <v>19</v>
      </c>
    </row>
    <row r="160" spans="2:2" ht="11.1" customHeight="1">
      <c r="B160" s="247"/>
    </row>
    <row r="161" spans="2:2" ht="11.1" customHeight="1">
      <c r="B161" s="247"/>
    </row>
    <row r="162" spans="2:2" ht="11.1" customHeight="1">
      <c r="B162" s="247"/>
    </row>
    <row r="163" spans="2:2" ht="11.1" customHeight="1">
      <c r="B163" s="247"/>
    </row>
    <row r="164" spans="2:2" ht="11.1" customHeight="1">
      <c r="B164" s="247"/>
    </row>
    <row r="165" spans="2:2" ht="11.1" customHeight="1">
      <c r="B165" s="247"/>
    </row>
    <row r="166" spans="2:2" ht="11.1" customHeight="1">
      <c r="B166" s="247"/>
    </row>
    <row r="167" spans="2:2" ht="11.1" customHeight="1">
      <c r="B167" s="247"/>
    </row>
    <row r="168" spans="2:2" ht="11.1" customHeight="1">
      <c r="B168" s="247"/>
    </row>
    <row r="169" spans="2:2" ht="11.1" customHeight="1">
      <c r="B169" s="247"/>
    </row>
    <row r="170" spans="2:2" ht="11.1" customHeight="1">
      <c r="B170" s="247"/>
    </row>
    <row r="171" spans="2:2" ht="11.1" customHeight="1">
      <c r="B171" s="247"/>
    </row>
    <row r="172" spans="2:2" ht="11.1" customHeight="1">
      <c r="B172" s="247"/>
    </row>
    <row r="173" spans="2:2" ht="11.1" customHeight="1">
      <c r="B173" s="247"/>
    </row>
    <row r="174" spans="2:2" ht="11.1" customHeight="1">
      <c r="B174" s="247"/>
    </row>
    <row r="175" spans="2:2" ht="11.1" customHeight="1">
      <c r="B175" s="247"/>
    </row>
    <row r="176" spans="2:2" ht="11.1" customHeight="1">
      <c r="B176" s="247"/>
    </row>
    <row r="177" spans="2:2" ht="11.1" customHeight="1">
      <c r="B177" s="247"/>
    </row>
    <row r="178" spans="2:2" ht="11.1" customHeight="1">
      <c r="B178" s="247"/>
    </row>
    <row r="179" spans="2:2" ht="11.1" customHeight="1">
      <c r="B179" s="247"/>
    </row>
    <row r="180" spans="2:2" ht="11.1" customHeight="1">
      <c r="B180" s="247"/>
    </row>
    <row r="181" spans="2:2" ht="11.1" customHeight="1">
      <c r="B181" s="247"/>
    </row>
    <row r="182" spans="2:2" ht="11.1" customHeight="1">
      <c r="B182" s="247"/>
    </row>
    <row r="183" spans="2:2" ht="11.1" customHeight="1">
      <c r="B183" s="247"/>
    </row>
    <row r="184" spans="2:2" ht="11.1" customHeight="1">
      <c r="B184" s="247"/>
    </row>
    <row r="185" spans="2:2" ht="11.1" customHeight="1">
      <c r="B185" s="247"/>
    </row>
    <row r="186" spans="2:2" ht="11.1" customHeight="1">
      <c r="B186" s="247"/>
    </row>
    <row r="187" spans="2:2" ht="11.1" customHeight="1">
      <c r="B187" s="247"/>
    </row>
    <row r="188" spans="2:2" ht="11.1" customHeight="1">
      <c r="B188" s="247"/>
    </row>
    <row r="189" spans="2:2" ht="11.1" customHeight="1">
      <c r="B189" s="252"/>
    </row>
    <row r="190" spans="2:2" ht="11.1" customHeight="1">
      <c r="B190" s="252"/>
    </row>
    <row r="191" spans="2:2" ht="11.1" customHeight="1">
      <c r="B191" s="252"/>
    </row>
    <row r="192" spans="2:2" ht="11.1" customHeight="1">
      <c r="B192" s="252"/>
    </row>
    <row r="193" spans="2:2" ht="11.1" customHeight="1">
      <c r="B193" s="252"/>
    </row>
    <row r="194" spans="2:2" ht="11.1" customHeight="1">
      <c r="B194" s="252"/>
    </row>
    <row r="195" spans="2:2" ht="11.1" customHeight="1">
      <c r="B195" s="252"/>
    </row>
    <row r="196" spans="2:2" ht="11.1" customHeight="1">
      <c r="B196" s="252"/>
    </row>
    <row r="197" spans="2:2" ht="11.1" customHeight="1">
      <c r="B197" s="252"/>
    </row>
    <row r="198" spans="2:2" ht="11.1" customHeight="1">
      <c r="B198" s="252"/>
    </row>
    <row r="199" spans="2:2" ht="11.1" customHeight="1">
      <c r="B199" s="252"/>
    </row>
    <row r="200" spans="2:2" ht="11.1" customHeight="1">
      <c r="B200" s="252"/>
    </row>
    <row r="201" spans="2:2" ht="11.1" customHeight="1">
      <c r="B201" s="252"/>
    </row>
    <row r="202" spans="2:2" ht="11.1" customHeight="1">
      <c r="B202" s="252"/>
    </row>
    <row r="203" spans="2:2" ht="11.1" customHeight="1">
      <c r="B203" s="252"/>
    </row>
    <row r="204" spans="2:2" ht="11.1" customHeight="1">
      <c r="B204" s="252"/>
    </row>
    <row r="205" spans="2:2" ht="11.1" customHeight="1">
      <c r="B205" s="252"/>
    </row>
    <row r="206" spans="2:2" ht="11.1" customHeight="1">
      <c r="B206" s="252"/>
    </row>
    <row r="207" spans="2:2" ht="11.1" customHeight="1">
      <c r="B207" s="252"/>
    </row>
    <row r="208" spans="2:2" ht="11.1" customHeight="1">
      <c r="B208" s="252"/>
    </row>
    <row r="209" spans="2:2" ht="11.1" customHeight="1">
      <c r="B209" s="252"/>
    </row>
    <row r="210" spans="2:2" ht="11.1" customHeight="1">
      <c r="B210" s="252"/>
    </row>
    <row r="211" spans="2:2" ht="11.1" customHeight="1">
      <c r="B211" s="252"/>
    </row>
    <row r="212" spans="2:2" ht="11.1" customHeight="1">
      <c r="B212" s="252"/>
    </row>
    <row r="213" spans="2:2" ht="11.1" customHeight="1">
      <c r="B213" s="252"/>
    </row>
    <row r="214" spans="2:2" ht="11.1" customHeight="1">
      <c r="B214" s="252"/>
    </row>
    <row r="215" spans="2:2" ht="11.1" customHeight="1">
      <c r="B215" s="252"/>
    </row>
    <row r="216" spans="2:2" ht="11.1" customHeight="1">
      <c r="B216" s="252"/>
    </row>
    <row r="217" spans="2:2" ht="11.1" customHeight="1">
      <c r="B217" s="252"/>
    </row>
    <row r="218" spans="2:2" ht="11.1" customHeight="1">
      <c r="B218" s="252"/>
    </row>
    <row r="219" spans="2:2" ht="11.1" customHeight="1">
      <c r="B219" s="252"/>
    </row>
    <row r="220" spans="2:2" ht="11.1" customHeight="1">
      <c r="B220" s="252"/>
    </row>
    <row r="221" spans="2:2" ht="11.1" customHeight="1">
      <c r="B221" s="252"/>
    </row>
    <row r="222" spans="2:2" ht="11.1" customHeight="1">
      <c r="B222" s="252"/>
    </row>
    <row r="223" spans="2:2" ht="11.1" customHeight="1">
      <c r="B223" s="252"/>
    </row>
    <row r="224" spans="2:2" ht="11.1" customHeight="1">
      <c r="B224" s="252"/>
    </row>
    <row r="225" spans="2:2" ht="11.1" customHeight="1">
      <c r="B225" s="252"/>
    </row>
    <row r="226" spans="2:2" ht="11.1" customHeight="1">
      <c r="B226" s="252"/>
    </row>
    <row r="227" spans="2:2" ht="11.1" customHeight="1">
      <c r="B227" s="252"/>
    </row>
    <row r="228" spans="2:2" ht="11.1" customHeight="1">
      <c r="B228" s="252"/>
    </row>
    <row r="229" spans="2:2" ht="11.1" customHeight="1">
      <c r="B229" s="252"/>
    </row>
    <row r="230" spans="2:2" ht="11.1" customHeight="1">
      <c r="B230" s="252"/>
    </row>
    <row r="231" spans="2:2" ht="11.1" customHeight="1">
      <c r="B231" s="252"/>
    </row>
    <row r="232" spans="2:2" ht="11.1" customHeight="1">
      <c r="B232" s="252"/>
    </row>
    <row r="233" spans="2:2" ht="11.1" customHeight="1">
      <c r="B233" s="252"/>
    </row>
    <row r="234" spans="2:2" ht="11.1" customHeight="1">
      <c r="B234" s="252"/>
    </row>
    <row r="235" spans="2:2" ht="11.1" customHeight="1">
      <c r="B235" s="252"/>
    </row>
    <row r="236" spans="2:2" ht="11.1" customHeight="1">
      <c r="B236" s="252"/>
    </row>
    <row r="237" spans="2:2" ht="11.1" customHeight="1">
      <c r="B237" s="252"/>
    </row>
    <row r="238" spans="2:2" ht="11.1" customHeight="1">
      <c r="B238" s="252"/>
    </row>
    <row r="239" spans="2:2" ht="11.1" customHeight="1">
      <c r="B239" s="252"/>
    </row>
    <row r="240" spans="2:2" ht="11.1" customHeight="1">
      <c r="B240" s="252"/>
    </row>
    <row r="241" spans="2:2" ht="11.1" customHeight="1">
      <c r="B241" s="252"/>
    </row>
    <row r="242" spans="2:2" ht="11.1" customHeight="1">
      <c r="B242" s="252"/>
    </row>
    <row r="243" spans="2:2" ht="11.1" customHeight="1">
      <c r="B243" s="252"/>
    </row>
    <row r="244" spans="2:2" ht="11.1" customHeight="1">
      <c r="B244" s="252"/>
    </row>
    <row r="245" spans="2:2" ht="11.1" customHeight="1">
      <c r="B245" s="252"/>
    </row>
    <row r="246" spans="2:2" ht="11.1" customHeight="1">
      <c r="B246" s="252"/>
    </row>
    <row r="247" spans="2:2" ht="11.1" customHeight="1">
      <c r="B247" s="252"/>
    </row>
    <row r="248" spans="2:2" ht="11.1" customHeight="1">
      <c r="B248" s="252"/>
    </row>
    <row r="249" spans="2:2" ht="11.1" customHeight="1">
      <c r="B249" s="252"/>
    </row>
  </sheetData>
  <mergeCells count="63">
    <mergeCell ref="C3:E3"/>
    <mergeCell ref="F3:G3"/>
    <mergeCell ref="C4:G4"/>
    <mergeCell ref="C6:E6"/>
    <mergeCell ref="C8:C9"/>
    <mergeCell ref="D8:E9"/>
    <mergeCell ref="G8:G9"/>
    <mergeCell ref="D11:E11"/>
    <mergeCell ref="D13:E13"/>
    <mergeCell ref="D15:E15"/>
    <mergeCell ref="D17:E17"/>
    <mergeCell ref="D19:E19"/>
    <mergeCell ref="D21:E21"/>
    <mergeCell ref="C23:E23"/>
    <mergeCell ref="C25:G25"/>
    <mergeCell ref="D27:E28"/>
    <mergeCell ref="F27:F28"/>
    <mergeCell ref="G27:G28"/>
    <mergeCell ref="D52:E53"/>
    <mergeCell ref="F52:F53"/>
    <mergeCell ref="G52:G53"/>
    <mergeCell ref="D30:E31"/>
    <mergeCell ref="F30:F31"/>
    <mergeCell ref="G30:G31"/>
    <mergeCell ref="D41:E42"/>
    <mergeCell ref="F41:F42"/>
    <mergeCell ref="G41:G42"/>
    <mergeCell ref="C44:E44"/>
    <mergeCell ref="D46:E46"/>
    <mergeCell ref="D48:E50"/>
    <mergeCell ref="F48:F50"/>
    <mergeCell ref="G48:G50"/>
    <mergeCell ref="D33:E34"/>
    <mergeCell ref="F33:F34"/>
    <mergeCell ref="D55:E55"/>
    <mergeCell ref="D57:E57"/>
    <mergeCell ref="D59:E59"/>
    <mergeCell ref="C61:E61"/>
    <mergeCell ref="D63:E64"/>
    <mergeCell ref="G63:G64"/>
    <mergeCell ref="D66:E68"/>
    <mergeCell ref="F66:F68"/>
    <mergeCell ref="G66:G68"/>
    <mergeCell ref="D70:E71"/>
    <mergeCell ref="F70:F71"/>
    <mergeCell ref="G70:G71"/>
    <mergeCell ref="F63:F64"/>
    <mergeCell ref="D73:G74"/>
    <mergeCell ref="D76:G78"/>
    <mergeCell ref="D80:E80"/>
    <mergeCell ref="D96:G97"/>
    <mergeCell ref="D82:E82"/>
    <mergeCell ref="D84:E84"/>
    <mergeCell ref="D86:E86"/>
    <mergeCell ref="D88:E88"/>
    <mergeCell ref="D90:E90"/>
    <mergeCell ref="D92:E92"/>
    <mergeCell ref="D94:E94"/>
    <mergeCell ref="G33:G34"/>
    <mergeCell ref="D36:E37"/>
    <mergeCell ref="F36:F37"/>
    <mergeCell ref="G36:G37"/>
    <mergeCell ref="C39:G39"/>
  </mergeCells>
  <printOptions horizontalCentered="1"/>
  <pageMargins left="0.19685039370078741" right="0.19685039370078741" top="0.39370078740157483" bottom="0.78740157480314965" header="0" footer="0.19685039370078741"/>
  <pageSetup paperSize="9" scale="74" orientation="portrait" r:id="rId1"/>
  <headerFooter>
    <oddFooter>&amp;L&amp;"Arial,Regular"&amp;8&amp;K00-008        Le tariffe sono in vigore dal 01.01.2024 e sono soggette a variazioni.
        Tutte le tariffe sono espresse in CHF, al netto di IVA, dazi, tasse a altri oneri.
&amp;R&amp;G</oddFooter>
  </headerFooter>
  <drawing r:id="rId2"/>
  <legacyDrawingHF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70C0"/>
  </sheetPr>
  <dimension ref="B1:BZ303"/>
  <sheetViews>
    <sheetView showGridLines="0" view="pageBreakPreview" zoomScaleNormal="55" zoomScaleSheetLayoutView="100" workbookViewId="0">
      <selection activeCell="A21" sqref="A21:C21"/>
    </sheetView>
  </sheetViews>
  <sheetFormatPr defaultColWidth="8" defaultRowHeight="12.75"/>
  <cols>
    <col min="1" max="1" width="2.125" style="253" customWidth="1"/>
    <col min="2" max="2" width="22.125" style="255" customWidth="1"/>
    <col min="3" max="3" width="0.875" style="17" customWidth="1"/>
    <col min="4" max="4" width="7.75" style="254" customWidth="1"/>
    <col min="5" max="5" width="0.875" style="17" customWidth="1"/>
    <col min="6" max="6" width="6.125" style="254" customWidth="1"/>
    <col min="7" max="7" width="0.875" style="17" customWidth="1"/>
    <col min="8" max="8" width="6.125" style="254" customWidth="1"/>
    <col min="9" max="9" width="0.875" style="17" customWidth="1"/>
    <col min="10" max="10" width="6.125" style="254" customWidth="1"/>
    <col min="11" max="11" width="0.875" style="17" customWidth="1"/>
    <col min="12" max="12" width="6.125" style="254" customWidth="1"/>
    <col min="13" max="13" width="0.875" style="254" customWidth="1"/>
    <col min="14" max="14" width="6.125" style="254" customWidth="1"/>
    <col min="15" max="15" width="0.875" style="17" customWidth="1"/>
    <col min="16" max="16" width="6.125" style="254" customWidth="1"/>
    <col min="17" max="17" width="0.875" style="17" customWidth="1"/>
    <col min="18" max="18" width="6.125" style="254" customWidth="1"/>
    <col min="19" max="19" width="0.875" style="254" customWidth="1"/>
    <col min="20" max="20" width="6.125" style="254" customWidth="1"/>
    <col min="21" max="21" width="0.875" style="17" customWidth="1"/>
    <col min="22" max="22" width="6.125" style="254" customWidth="1"/>
    <col min="23" max="23" width="0.875" style="254" customWidth="1"/>
    <col min="24" max="24" width="6.125" style="254" customWidth="1"/>
    <col min="25" max="25" width="0.875" style="254" customWidth="1"/>
    <col min="26" max="26" width="6.125" style="254" customWidth="1"/>
    <col min="27" max="27" width="0.875" style="254" customWidth="1"/>
    <col min="28" max="28" width="6.125" style="254" customWidth="1"/>
    <col min="29" max="246" width="8" style="253"/>
    <col min="247" max="247" width="2.125" style="253" customWidth="1"/>
    <col min="248" max="248" width="16.5" style="253" bestFit="1" customWidth="1"/>
    <col min="249" max="249" width="0.875" style="253" customWidth="1"/>
    <col min="250" max="250" width="6.75" style="253" customWidth="1"/>
    <col min="251" max="251" width="0.875" style="253" customWidth="1"/>
    <col min="252" max="252" width="6.25" style="253" customWidth="1"/>
    <col min="253" max="253" width="0.875" style="253" customWidth="1"/>
    <col min="254" max="254" width="6.25" style="253" customWidth="1"/>
    <col min="255" max="255" width="0.875" style="253" customWidth="1"/>
    <col min="256" max="256" width="6" style="253" customWidth="1"/>
    <col min="257" max="257" width="0.875" style="253" customWidth="1"/>
    <col min="258" max="258" width="6" style="253" customWidth="1"/>
    <col min="259" max="259" width="0.875" style="253" customWidth="1"/>
    <col min="260" max="260" width="6" style="253" customWidth="1"/>
    <col min="261" max="261" width="0.875" style="253" customWidth="1"/>
    <col min="262" max="262" width="6" style="253" customWidth="1"/>
    <col min="263" max="263" width="0.875" style="253" customWidth="1"/>
    <col min="264" max="264" width="6" style="253" customWidth="1"/>
    <col min="265" max="265" width="0.875" style="253" customWidth="1"/>
    <col min="266" max="266" width="6" style="253" customWidth="1"/>
    <col min="267" max="267" width="0.875" style="253" customWidth="1"/>
    <col min="268" max="268" width="6.25" style="253" customWidth="1"/>
    <col min="269" max="269" width="0.875" style="253" customWidth="1"/>
    <col min="270" max="270" width="6.25" style="253" customWidth="1"/>
    <col min="271" max="271" width="0.875" style="253" customWidth="1"/>
    <col min="272" max="272" width="7.75" style="253" customWidth="1"/>
    <col min="273" max="273" width="0.875" style="253" customWidth="1"/>
    <col min="274" max="274" width="7.75" style="253" customWidth="1"/>
    <col min="275" max="502" width="8" style="253"/>
    <col min="503" max="503" width="2.125" style="253" customWidth="1"/>
    <col min="504" max="504" width="16.5" style="253" bestFit="1" customWidth="1"/>
    <col min="505" max="505" width="0.875" style="253" customWidth="1"/>
    <col min="506" max="506" width="6.75" style="253" customWidth="1"/>
    <col min="507" max="507" width="0.875" style="253" customWidth="1"/>
    <col min="508" max="508" width="6.25" style="253" customWidth="1"/>
    <col min="509" max="509" width="0.875" style="253" customWidth="1"/>
    <col min="510" max="510" width="6.25" style="253" customWidth="1"/>
    <col min="511" max="511" width="0.875" style="253" customWidth="1"/>
    <col min="512" max="512" width="6" style="253" customWidth="1"/>
    <col min="513" max="513" width="0.875" style="253" customWidth="1"/>
    <col min="514" max="514" width="6" style="253" customWidth="1"/>
    <col min="515" max="515" width="0.875" style="253" customWidth="1"/>
    <col min="516" max="516" width="6" style="253" customWidth="1"/>
    <col min="517" max="517" width="0.875" style="253" customWidth="1"/>
    <col min="518" max="518" width="6" style="253" customWidth="1"/>
    <col min="519" max="519" width="0.875" style="253" customWidth="1"/>
    <col min="520" max="520" width="6" style="253" customWidth="1"/>
    <col min="521" max="521" width="0.875" style="253" customWidth="1"/>
    <col min="522" max="522" width="6" style="253" customWidth="1"/>
    <col min="523" max="523" width="0.875" style="253" customWidth="1"/>
    <col min="524" max="524" width="6.25" style="253" customWidth="1"/>
    <col min="525" max="525" width="0.875" style="253" customWidth="1"/>
    <col min="526" max="526" width="6.25" style="253" customWidth="1"/>
    <col min="527" max="527" width="0.875" style="253" customWidth="1"/>
    <col min="528" max="528" width="7.75" style="253" customWidth="1"/>
    <col min="529" max="529" width="0.875" style="253" customWidth="1"/>
    <col min="530" max="530" width="7.75" style="253" customWidth="1"/>
    <col min="531" max="758" width="8" style="253"/>
    <col min="759" max="759" width="2.125" style="253" customWidth="1"/>
    <col min="760" max="760" width="16.5" style="253" bestFit="1" customWidth="1"/>
    <col min="761" max="761" width="0.875" style="253" customWidth="1"/>
    <col min="762" max="762" width="6.75" style="253" customWidth="1"/>
    <col min="763" max="763" width="0.875" style="253" customWidth="1"/>
    <col min="764" max="764" width="6.25" style="253" customWidth="1"/>
    <col min="765" max="765" width="0.875" style="253" customWidth="1"/>
    <col min="766" max="766" width="6.25" style="253" customWidth="1"/>
    <col min="767" max="767" width="0.875" style="253" customWidth="1"/>
    <col min="768" max="768" width="6" style="253" customWidth="1"/>
    <col min="769" max="769" width="0.875" style="253" customWidth="1"/>
    <col min="770" max="770" width="6" style="253" customWidth="1"/>
    <col min="771" max="771" width="0.875" style="253" customWidth="1"/>
    <col min="772" max="772" width="6" style="253" customWidth="1"/>
    <col min="773" max="773" width="0.875" style="253" customWidth="1"/>
    <col min="774" max="774" width="6" style="253" customWidth="1"/>
    <col min="775" max="775" width="0.875" style="253" customWidth="1"/>
    <col min="776" max="776" width="6" style="253" customWidth="1"/>
    <col min="777" max="777" width="0.875" style="253" customWidth="1"/>
    <col min="778" max="778" width="6" style="253" customWidth="1"/>
    <col min="779" max="779" width="0.875" style="253" customWidth="1"/>
    <col min="780" max="780" width="6.25" style="253" customWidth="1"/>
    <col min="781" max="781" width="0.875" style="253" customWidth="1"/>
    <col min="782" max="782" width="6.25" style="253" customWidth="1"/>
    <col min="783" max="783" width="0.875" style="253" customWidth="1"/>
    <col min="784" max="784" width="7.75" style="253" customWidth="1"/>
    <col min="785" max="785" width="0.875" style="253" customWidth="1"/>
    <col min="786" max="786" width="7.75" style="253" customWidth="1"/>
    <col min="787" max="1014" width="8" style="253"/>
    <col min="1015" max="1015" width="2.125" style="253" customWidth="1"/>
    <col min="1016" max="1016" width="16.5" style="253" bestFit="1" customWidth="1"/>
    <col min="1017" max="1017" width="0.875" style="253" customWidth="1"/>
    <col min="1018" max="1018" width="6.75" style="253" customWidth="1"/>
    <col min="1019" max="1019" width="0.875" style="253" customWidth="1"/>
    <col min="1020" max="1020" width="6.25" style="253" customWidth="1"/>
    <col min="1021" max="1021" width="0.875" style="253" customWidth="1"/>
    <col min="1022" max="1022" width="6.25" style="253" customWidth="1"/>
    <col min="1023" max="1023" width="0.875" style="253" customWidth="1"/>
    <col min="1024" max="1024" width="6" style="253" customWidth="1"/>
    <col min="1025" max="1025" width="0.875" style="253" customWidth="1"/>
    <col min="1026" max="1026" width="6" style="253" customWidth="1"/>
    <col min="1027" max="1027" width="0.875" style="253" customWidth="1"/>
    <col min="1028" max="1028" width="6" style="253" customWidth="1"/>
    <col min="1029" max="1029" width="0.875" style="253" customWidth="1"/>
    <col min="1030" max="1030" width="6" style="253" customWidth="1"/>
    <col min="1031" max="1031" width="0.875" style="253" customWidth="1"/>
    <col min="1032" max="1032" width="6" style="253" customWidth="1"/>
    <col min="1033" max="1033" width="0.875" style="253" customWidth="1"/>
    <col min="1034" max="1034" width="6" style="253" customWidth="1"/>
    <col min="1035" max="1035" width="0.875" style="253" customWidth="1"/>
    <col min="1036" max="1036" width="6.25" style="253" customWidth="1"/>
    <col min="1037" max="1037" width="0.875" style="253" customWidth="1"/>
    <col min="1038" max="1038" width="6.25" style="253" customWidth="1"/>
    <col min="1039" max="1039" width="0.875" style="253" customWidth="1"/>
    <col min="1040" max="1040" width="7.75" style="253" customWidth="1"/>
    <col min="1041" max="1041" width="0.875" style="253" customWidth="1"/>
    <col min="1042" max="1042" width="7.75" style="253" customWidth="1"/>
    <col min="1043" max="1270" width="8" style="253"/>
    <col min="1271" max="1271" width="2.125" style="253" customWidth="1"/>
    <col min="1272" max="1272" width="16.5" style="253" bestFit="1" customWidth="1"/>
    <col min="1273" max="1273" width="0.875" style="253" customWidth="1"/>
    <col min="1274" max="1274" width="6.75" style="253" customWidth="1"/>
    <col min="1275" max="1275" width="0.875" style="253" customWidth="1"/>
    <col min="1276" max="1276" width="6.25" style="253" customWidth="1"/>
    <col min="1277" max="1277" width="0.875" style="253" customWidth="1"/>
    <col min="1278" max="1278" width="6.25" style="253" customWidth="1"/>
    <col min="1279" max="1279" width="0.875" style="253" customWidth="1"/>
    <col min="1280" max="1280" width="6" style="253" customWidth="1"/>
    <col min="1281" max="1281" width="0.875" style="253" customWidth="1"/>
    <col min="1282" max="1282" width="6" style="253" customWidth="1"/>
    <col min="1283" max="1283" width="0.875" style="253" customWidth="1"/>
    <col min="1284" max="1284" width="6" style="253" customWidth="1"/>
    <col min="1285" max="1285" width="0.875" style="253" customWidth="1"/>
    <col min="1286" max="1286" width="6" style="253" customWidth="1"/>
    <col min="1287" max="1287" width="0.875" style="253" customWidth="1"/>
    <col min="1288" max="1288" width="6" style="253" customWidth="1"/>
    <col min="1289" max="1289" width="0.875" style="253" customWidth="1"/>
    <col min="1290" max="1290" width="6" style="253" customWidth="1"/>
    <col min="1291" max="1291" width="0.875" style="253" customWidth="1"/>
    <col min="1292" max="1292" width="6.25" style="253" customWidth="1"/>
    <col min="1293" max="1293" width="0.875" style="253" customWidth="1"/>
    <col min="1294" max="1294" width="6.25" style="253" customWidth="1"/>
    <col min="1295" max="1295" width="0.875" style="253" customWidth="1"/>
    <col min="1296" max="1296" width="7.75" style="253" customWidth="1"/>
    <col min="1297" max="1297" width="0.875" style="253" customWidth="1"/>
    <col min="1298" max="1298" width="7.75" style="253" customWidth="1"/>
    <col min="1299" max="1526" width="8" style="253"/>
    <col min="1527" max="1527" width="2.125" style="253" customWidth="1"/>
    <col min="1528" max="1528" width="16.5" style="253" bestFit="1" customWidth="1"/>
    <col min="1529" max="1529" width="0.875" style="253" customWidth="1"/>
    <col min="1530" max="1530" width="6.75" style="253" customWidth="1"/>
    <col min="1531" max="1531" width="0.875" style="253" customWidth="1"/>
    <col min="1532" max="1532" width="6.25" style="253" customWidth="1"/>
    <col min="1533" max="1533" width="0.875" style="253" customWidth="1"/>
    <col min="1534" max="1534" width="6.25" style="253" customWidth="1"/>
    <col min="1535" max="1535" width="0.875" style="253" customWidth="1"/>
    <col min="1536" max="1536" width="6" style="253" customWidth="1"/>
    <col min="1537" max="1537" width="0.875" style="253" customWidth="1"/>
    <col min="1538" max="1538" width="6" style="253" customWidth="1"/>
    <col min="1539" max="1539" width="0.875" style="253" customWidth="1"/>
    <col min="1540" max="1540" width="6" style="253" customWidth="1"/>
    <col min="1541" max="1541" width="0.875" style="253" customWidth="1"/>
    <col min="1542" max="1542" width="6" style="253" customWidth="1"/>
    <col min="1543" max="1543" width="0.875" style="253" customWidth="1"/>
    <col min="1544" max="1544" width="6" style="253" customWidth="1"/>
    <col min="1545" max="1545" width="0.875" style="253" customWidth="1"/>
    <col min="1546" max="1546" width="6" style="253" customWidth="1"/>
    <col min="1547" max="1547" width="0.875" style="253" customWidth="1"/>
    <col min="1548" max="1548" width="6.25" style="253" customWidth="1"/>
    <col min="1549" max="1549" width="0.875" style="253" customWidth="1"/>
    <col min="1550" max="1550" width="6.25" style="253" customWidth="1"/>
    <col min="1551" max="1551" width="0.875" style="253" customWidth="1"/>
    <col min="1552" max="1552" width="7.75" style="253" customWidth="1"/>
    <col min="1553" max="1553" width="0.875" style="253" customWidth="1"/>
    <col min="1554" max="1554" width="7.75" style="253" customWidth="1"/>
    <col min="1555" max="1782" width="8" style="253"/>
    <col min="1783" max="1783" width="2.125" style="253" customWidth="1"/>
    <col min="1784" max="1784" width="16.5" style="253" bestFit="1" customWidth="1"/>
    <col min="1785" max="1785" width="0.875" style="253" customWidth="1"/>
    <col min="1786" max="1786" width="6.75" style="253" customWidth="1"/>
    <col min="1787" max="1787" width="0.875" style="253" customWidth="1"/>
    <col min="1788" max="1788" width="6.25" style="253" customWidth="1"/>
    <col min="1789" max="1789" width="0.875" style="253" customWidth="1"/>
    <col min="1790" max="1790" width="6.25" style="253" customWidth="1"/>
    <col min="1791" max="1791" width="0.875" style="253" customWidth="1"/>
    <col min="1792" max="1792" width="6" style="253" customWidth="1"/>
    <col min="1793" max="1793" width="0.875" style="253" customWidth="1"/>
    <col min="1794" max="1794" width="6" style="253" customWidth="1"/>
    <col min="1795" max="1795" width="0.875" style="253" customWidth="1"/>
    <col min="1796" max="1796" width="6" style="253" customWidth="1"/>
    <col min="1797" max="1797" width="0.875" style="253" customWidth="1"/>
    <col min="1798" max="1798" width="6" style="253" customWidth="1"/>
    <col min="1799" max="1799" width="0.875" style="253" customWidth="1"/>
    <col min="1800" max="1800" width="6" style="253" customWidth="1"/>
    <col min="1801" max="1801" width="0.875" style="253" customWidth="1"/>
    <col min="1802" max="1802" width="6" style="253" customWidth="1"/>
    <col min="1803" max="1803" width="0.875" style="253" customWidth="1"/>
    <col min="1804" max="1804" width="6.25" style="253" customWidth="1"/>
    <col min="1805" max="1805" width="0.875" style="253" customWidth="1"/>
    <col min="1806" max="1806" width="6.25" style="253" customWidth="1"/>
    <col min="1807" max="1807" width="0.875" style="253" customWidth="1"/>
    <col min="1808" max="1808" width="7.75" style="253" customWidth="1"/>
    <col min="1809" max="1809" width="0.875" style="253" customWidth="1"/>
    <col min="1810" max="1810" width="7.75" style="253" customWidth="1"/>
    <col min="1811" max="2038" width="8" style="253"/>
    <col min="2039" max="2039" width="2.125" style="253" customWidth="1"/>
    <col min="2040" max="2040" width="16.5" style="253" bestFit="1" customWidth="1"/>
    <col min="2041" max="2041" width="0.875" style="253" customWidth="1"/>
    <col min="2042" max="2042" width="6.75" style="253" customWidth="1"/>
    <col min="2043" max="2043" width="0.875" style="253" customWidth="1"/>
    <col min="2044" max="2044" width="6.25" style="253" customWidth="1"/>
    <col min="2045" max="2045" width="0.875" style="253" customWidth="1"/>
    <col min="2046" max="2046" width="6.25" style="253" customWidth="1"/>
    <col min="2047" max="2047" width="0.875" style="253" customWidth="1"/>
    <col min="2048" max="2048" width="6" style="253" customWidth="1"/>
    <col min="2049" max="2049" width="0.875" style="253" customWidth="1"/>
    <col min="2050" max="2050" width="6" style="253" customWidth="1"/>
    <col min="2051" max="2051" width="0.875" style="253" customWidth="1"/>
    <col min="2052" max="2052" width="6" style="253" customWidth="1"/>
    <col min="2053" max="2053" width="0.875" style="253" customWidth="1"/>
    <col min="2054" max="2054" width="6" style="253" customWidth="1"/>
    <col min="2055" max="2055" width="0.875" style="253" customWidth="1"/>
    <col min="2056" max="2056" width="6" style="253" customWidth="1"/>
    <col min="2057" max="2057" width="0.875" style="253" customWidth="1"/>
    <col min="2058" max="2058" width="6" style="253" customWidth="1"/>
    <col min="2059" max="2059" width="0.875" style="253" customWidth="1"/>
    <col min="2060" max="2060" width="6.25" style="253" customWidth="1"/>
    <col min="2061" max="2061" width="0.875" style="253" customWidth="1"/>
    <col min="2062" max="2062" width="6.25" style="253" customWidth="1"/>
    <col min="2063" max="2063" width="0.875" style="253" customWidth="1"/>
    <col min="2064" max="2064" width="7.75" style="253" customWidth="1"/>
    <col min="2065" max="2065" width="0.875" style="253" customWidth="1"/>
    <col min="2066" max="2066" width="7.75" style="253" customWidth="1"/>
    <col min="2067" max="2294" width="8" style="253"/>
    <col min="2295" max="2295" width="2.125" style="253" customWidth="1"/>
    <col min="2296" max="2296" width="16.5" style="253" bestFit="1" customWidth="1"/>
    <col min="2297" max="2297" width="0.875" style="253" customWidth="1"/>
    <col min="2298" max="2298" width="6.75" style="253" customWidth="1"/>
    <col min="2299" max="2299" width="0.875" style="253" customWidth="1"/>
    <col min="2300" max="2300" width="6.25" style="253" customWidth="1"/>
    <col min="2301" max="2301" width="0.875" style="253" customWidth="1"/>
    <col min="2302" max="2302" width="6.25" style="253" customWidth="1"/>
    <col min="2303" max="2303" width="0.875" style="253" customWidth="1"/>
    <col min="2304" max="2304" width="6" style="253" customWidth="1"/>
    <col min="2305" max="2305" width="0.875" style="253" customWidth="1"/>
    <col min="2306" max="2306" width="6" style="253" customWidth="1"/>
    <col min="2307" max="2307" width="0.875" style="253" customWidth="1"/>
    <col min="2308" max="2308" width="6" style="253" customWidth="1"/>
    <col min="2309" max="2309" width="0.875" style="253" customWidth="1"/>
    <col min="2310" max="2310" width="6" style="253" customWidth="1"/>
    <col min="2311" max="2311" width="0.875" style="253" customWidth="1"/>
    <col min="2312" max="2312" width="6" style="253" customWidth="1"/>
    <col min="2313" max="2313" width="0.875" style="253" customWidth="1"/>
    <col min="2314" max="2314" width="6" style="253" customWidth="1"/>
    <col min="2315" max="2315" width="0.875" style="253" customWidth="1"/>
    <col min="2316" max="2316" width="6.25" style="253" customWidth="1"/>
    <col min="2317" max="2317" width="0.875" style="253" customWidth="1"/>
    <col min="2318" max="2318" width="6.25" style="253" customWidth="1"/>
    <col min="2319" max="2319" width="0.875" style="253" customWidth="1"/>
    <col min="2320" max="2320" width="7.75" style="253" customWidth="1"/>
    <col min="2321" max="2321" width="0.875" style="253" customWidth="1"/>
    <col min="2322" max="2322" width="7.75" style="253" customWidth="1"/>
    <col min="2323" max="2550" width="8" style="253"/>
    <col min="2551" max="2551" width="2.125" style="253" customWidth="1"/>
    <col min="2552" max="2552" width="16.5" style="253" bestFit="1" customWidth="1"/>
    <col min="2553" max="2553" width="0.875" style="253" customWidth="1"/>
    <col min="2554" max="2554" width="6.75" style="253" customWidth="1"/>
    <col min="2555" max="2555" width="0.875" style="253" customWidth="1"/>
    <col min="2556" max="2556" width="6.25" style="253" customWidth="1"/>
    <col min="2557" max="2557" width="0.875" style="253" customWidth="1"/>
    <col min="2558" max="2558" width="6.25" style="253" customWidth="1"/>
    <col min="2559" max="2559" width="0.875" style="253" customWidth="1"/>
    <col min="2560" max="2560" width="6" style="253" customWidth="1"/>
    <col min="2561" max="2561" width="0.875" style="253" customWidth="1"/>
    <col min="2562" max="2562" width="6" style="253" customWidth="1"/>
    <col min="2563" max="2563" width="0.875" style="253" customWidth="1"/>
    <col min="2564" max="2564" width="6" style="253" customWidth="1"/>
    <col min="2565" max="2565" width="0.875" style="253" customWidth="1"/>
    <col min="2566" max="2566" width="6" style="253" customWidth="1"/>
    <col min="2567" max="2567" width="0.875" style="253" customWidth="1"/>
    <col min="2568" max="2568" width="6" style="253" customWidth="1"/>
    <col min="2569" max="2569" width="0.875" style="253" customWidth="1"/>
    <col min="2570" max="2570" width="6" style="253" customWidth="1"/>
    <col min="2571" max="2571" width="0.875" style="253" customWidth="1"/>
    <col min="2572" max="2572" width="6.25" style="253" customWidth="1"/>
    <col min="2573" max="2573" width="0.875" style="253" customWidth="1"/>
    <col min="2574" max="2574" width="6.25" style="253" customWidth="1"/>
    <col min="2575" max="2575" width="0.875" style="253" customWidth="1"/>
    <col min="2576" max="2576" width="7.75" style="253" customWidth="1"/>
    <col min="2577" max="2577" width="0.875" style="253" customWidth="1"/>
    <col min="2578" max="2578" width="7.75" style="253" customWidth="1"/>
    <col min="2579" max="2806" width="8" style="253"/>
    <col min="2807" max="2807" width="2.125" style="253" customWidth="1"/>
    <col min="2808" max="2808" width="16.5" style="253" bestFit="1" customWidth="1"/>
    <col min="2809" max="2809" width="0.875" style="253" customWidth="1"/>
    <col min="2810" max="2810" width="6.75" style="253" customWidth="1"/>
    <col min="2811" max="2811" width="0.875" style="253" customWidth="1"/>
    <col min="2812" max="2812" width="6.25" style="253" customWidth="1"/>
    <col min="2813" max="2813" width="0.875" style="253" customWidth="1"/>
    <col min="2814" max="2814" width="6.25" style="253" customWidth="1"/>
    <col min="2815" max="2815" width="0.875" style="253" customWidth="1"/>
    <col min="2816" max="2816" width="6" style="253" customWidth="1"/>
    <col min="2817" max="2817" width="0.875" style="253" customWidth="1"/>
    <col min="2818" max="2818" width="6" style="253" customWidth="1"/>
    <col min="2819" max="2819" width="0.875" style="253" customWidth="1"/>
    <col min="2820" max="2820" width="6" style="253" customWidth="1"/>
    <col min="2821" max="2821" width="0.875" style="253" customWidth="1"/>
    <col min="2822" max="2822" width="6" style="253" customWidth="1"/>
    <col min="2823" max="2823" width="0.875" style="253" customWidth="1"/>
    <col min="2824" max="2824" width="6" style="253" customWidth="1"/>
    <col min="2825" max="2825" width="0.875" style="253" customWidth="1"/>
    <col min="2826" max="2826" width="6" style="253" customWidth="1"/>
    <col min="2827" max="2827" width="0.875" style="253" customWidth="1"/>
    <col min="2828" max="2828" width="6.25" style="253" customWidth="1"/>
    <col min="2829" max="2829" width="0.875" style="253" customWidth="1"/>
    <col min="2830" max="2830" width="6.25" style="253" customWidth="1"/>
    <col min="2831" max="2831" width="0.875" style="253" customWidth="1"/>
    <col min="2832" max="2832" width="7.75" style="253" customWidth="1"/>
    <col min="2833" max="2833" width="0.875" style="253" customWidth="1"/>
    <col min="2834" max="2834" width="7.75" style="253" customWidth="1"/>
    <col min="2835" max="3062" width="8" style="253"/>
    <col min="3063" max="3063" width="2.125" style="253" customWidth="1"/>
    <col min="3064" max="3064" width="16.5" style="253" bestFit="1" customWidth="1"/>
    <col min="3065" max="3065" width="0.875" style="253" customWidth="1"/>
    <col min="3066" max="3066" width="6.75" style="253" customWidth="1"/>
    <col min="3067" max="3067" width="0.875" style="253" customWidth="1"/>
    <col min="3068" max="3068" width="6.25" style="253" customWidth="1"/>
    <col min="3069" max="3069" width="0.875" style="253" customWidth="1"/>
    <col min="3070" max="3070" width="6.25" style="253" customWidth="1"/>
    <col min="3071" max="3071" width="0.875" style="253" customWidth="1"/>
    <col min="3072" max="3072" width="6" style="253" customWidth="1"/>
    <col min="3073" max="3073" width="0.875" style="253" customWidth="1"/>
    <col min="3074" max="3074" width="6" style="253" customWidth="1"/>
    <col min="3075" max="3075" width="0.875" style="253" customWidth="1"/>
    <col min="3076" max="3076" width="6" style="253" customWidth="1"/>
    <col min="3077" max="3077" width="0.875" style="253" customWidth="1"/>
    <col min="3078" max="3078" width="6" style="253" customWidth="1"/>
    <col min="3079" max="3079" width="0.875" style="253" customWidth="1"/>
    <col min="3080" max="3080" width="6" style="253" customWidth="1"/>
    <col min="3081" max="3081" width="0.875" style="253" customWidth="1"/>
    <col min="3082" max="3082" width="6" style="253" customWidth="1"/>
    <col min="3083" max="3083" width="0.875" style="253" customWidth="1"/>
    <col min="3084" max="3084" width="6.25" style="253" customWidth="1"/>
    <col min="3085" max="3085" width="0.875" style="253" customWidth="1"/>
    <col min="3086" max="3086" width="6.25" style="253" customWidth="1"/>
    <col min="3087" max="3087" width="0.875" style="253" customWidth="1"/>
    <col min="3088" max="3088" width="7.75" style="253" customWidth="1"/>
    <col min="3089" max="3089" width="0.875" style="253" customWidth="1"/>
    <col min="3090" max="3090" width="7.75" style="253" customWidth="1"/>
    <col min="3091" max="3318" width="8" style="253"/>
    <col min="3319" max="3319" width="2.125" style="253" customWidth="1"/>
    <col min="3320" max="3320" width="16.5" style="253" bestFit="1" customWidth="1"/>
    <col min="3321" max="3321" width="0.875" style="253" customWidth="1"/>
    <col min="3322" max="3322" width="6.75" style="253" customWidth="1"/>
    <col min="3323" max="3323" width="0.875" style="253" customWidth="1"/>
    <col min="3324" max="3324" width="6.25" style="253" customWidth="1"/>
    <col min="3325" max="3325" width="0.875" style="253" customWidth="1"/>
    <col min="3326" max="3326" width="6.25" style="253" customWidth="1"/>
    <col min="3327" max="3327" width="0.875" style="253" customWidth="1"/>
    <col min="3328" max="3328" width="6" style="253" customWidth="1"/>
    <col min="3329" max="3329" width="0.875" style="253" customWidth="1"/>
    <col min="3330" max="3330" width="6" style="253" customWidth="1"/>
    <col min="3331" max="3331" width="0.875" style="253" customWidth="1"/>
    <col min="3332" max="3332" width="6" style="253" customWidth="1"/>
    <col min="3333" max="3333" width="0.875" style="253" customWidth="1"/>
    <col min="3334" max="3334" width="6" style="253" customWidth="1"/>
    <col min="3335" max="3335" width="0.875" style="253" customWidth="1"/>
    <col min="3336" max="3336" width="6" style="253" customWidth="1"/>
    <col min="3337" max="3337" width="0.875" style="253" customWidth="1"/>
    <col min="3338" max="3338" width="6" style="253" customWidth="1"/>
    <col min="3339" max="3339" width="0.875" style="253" customWidth="1"/>
    <col min="3340" max="3340" width="6.25" style="253" customWidth="1"/>
    <col min="3341" max="3341" width="0.875" style="253" customWidth="1"/>
    <col min="3342" max="3342" width="6.25" style="253" customWidth="1"/>
    <col min="3343" max="3343" width="0.875" style="253" customWidth="1"/>
    <col min="3344" max="3344" width="7.75" style="253" customWidth="1"/>
    <col min="3345" max="3345" width="0.875" style="253" customWidth="1"/>
    <col min="3346" max="3346" width="7.75" style="253" customWidth="1"/>
    <col min="3347" max="3574" width="8" style="253"/>
    <col min="3575" max="3575" width="2.125" style="253" customWidth="1"/>
    <col min="3576" max="3576" width="16.5" style="253" bestFit="1" customWidth="1"/>
    <col min="3577" max="3577" width="0.875" style="253" customWidth="1"/>
    <col min="3578" max="3578" width="6.75" style="253" customWidth="1"/>
    <col min="3579" max="3579" width="0.875" style="253" customWidth="1"/>
    <col min="3580" max="3580" width="6.25" style="253" customWidth="1"/>
    <col min="3581" max="3581" width="0.875" style="253" customWidth="1"/>
    <col min="3582" max="3582" width="6.25" style="253" customWidth="1"/>
    <col min="3583" max="3583" width="0.875" style="253" customWidth="1"/>
    <col min="3584" max="3584" width="6" style="253" customWidth="1"/>
    <col min="3585" max="3585" width="0.875" style="253" customWidth="1"/>
    <col min="3586" max="3586" width="6" style="253" customWidth="1"/>
    <col min="3587" max="3587" width="0.875" style="253" customWidth="1"/>
    <col min="3588" max="3588" width="6" style="253" customWidth="1"/>
    <col min="3589" max="3589" width="0.875" style="253" customWidth="1"/>
    <col min="3590" max="3590" width="6" style="253" customWidth="1"/>
    <col min="3591" max="3591" width="0.875" style="253" customWidth="1"/>
    <col min="3592" max="3592" width="6" style="253" customWidth="1"/>
    <col min="3593" max="3593" width="0.875" style="253" customWidth="1"/>
    <col min="3594" max="3594" width="6" style="253" customWidth="1"/>
    <col min="3595" max="3595" width="0.875" style="253" customWidth="1"/>
    <col min="3596" max="3596" width="6.25" style="253" customWidth="1"/>
    <col min="3597" max="3597" width="0.875" style="253" customWidth="1"/>
    <col min="3598" max="3598" width="6.25" style="253" customWidth="1"/>
    <col min="3599" max="3599" width="0.875" style="253" customWidth="1"/>
    <col min="3600" max="3600" width="7.75" style="253" customWidth="1"/>
    <col min="3601" max="3601" width="0.875" style="253" customWidth="1"/>
    <col min="3602" max="3602" width="7.75" style="253" customWidth="1"/>
    <col min="3603" max="3830" width="8" style="253"/>
    <col min="3831" max="3831" width="2.125" style="253" customWidth="1"/>
    <col min="3832" max="3832" width="16.5" style="253" bestFit="1" customWidth="1"/>
    <col min="3833" max="3833" width="0.875" style="253" customWidth="1"/>
    <col min="3834" max="3834" width="6.75" style="253" customWidth="1"/>
    <col min="3835" max="3835" width="0.875" style="253" customWidth="1"/>
    <col min="3836" max="3836" width="6.25" style="253" customWidth="1"/>
    <col min="3837" max="3837" width="0.875" style="253" customWidth="1"/>
    <col min="3838" max="3838" width="6.25" style="253" customWidth="1"/>
    <col min="3839" max="3839" width="0.875" style="253" customWidth="1"/>
    <col min="3840" max="3840" width="6" style="253" customWidth="1"/>
    <col min="3841" max="3841" width="0.875" style="253" customWidth="1"/>
    <col min="3842" max="3842" width="6" style="253" customWidth="1"/>
    <col min="3843" max="3843" width="0.875" style="253" customWidth="1"/>
    <col min="3844" max="3844" width="6" style="253" customWidth="1"/>
    <col min="3845" max="3845" width="0.875" style="253" customWidth="1"/>
    <col min="3846" max="3846" width="6" style="253" customWidth="1"/>
    <col min="3847" max="3847" width="0.875" style="253" customWidth="1"/>
    <col min="3848" max="3848" width="6" style="253" customWidth="1"/>
    <col min="3849" max="3849" width="0.875" style="253" customWidth="1"/>
    <col min="3850" max="3850" width="6" style="253" customWidth="1"/>
    <col min="3851" max="3851" width="0.875" style="253" customWidth="1"/>
    <col min="3852" max="3852" width="6.25" style="253" customWidth="1"/>
    <col min="3853" max="3853" width="0.875" style="253" customWidth="1"/>
    <col min="3854" max="3854" width="6.25" style="253" customWidth="1"/>
    <col min="3855" max="3855" width="0.875" style="253" customWidth="1"/>
    <col min="3856" max="3856" width="7.75" style="253" customWidth="1"/>
    <col min="3857" max="3857" width="0.875" style="253" customWidth="1"/>
    <col min="3858" max="3858" width="7.75" style="253" customWidth="1"/>
    <col min="3859" max="4086" width="8" style="253"/>
    <col min="4087" max="4087" width="2.125" style="253" customWidth="1"/>
    <col min="4088" max="4088" width="16.5" style="253" bestFit="1" customWidth="1"/>
    <col min="4089" max="4089" width="0.875" style="253" customWidth="1"/>
    <col min="4090" max="4090" width="6.75" style="253" customWidth="1"/>
    <col min="4091" max="4091" width="0.875" style="253" customWidth="1"/>
    <col min="4092" max="4092" width="6.25" style="253" customWidth="1"/>
    <col min="4093" max="4093" width="0.875" style="253" customWidth="1"/>
    <col min="4094" max="4094" width="6.25" style="253" customWidth="1"/>
    <col min="4095" max="4095" width="0.875" style="253" customWidth="1"/>
    <col min="4096" max="4096" width="6" style="253" customWidth="1"/>
    <col min="4097" max="4097" width="0.875" style="253" customWidth="1"/>
    <col min="4098" max="4098" width="6" style="253" customWidth="1"/>
    <col min="4099" max="4099" width="0.875" style="253" customWidth="1"/>
    <col min="4100" max="4100" width="6" style="253" customWidth="1"/>
    <col min="4101" max="4101" width="0.875" style="253" customWidth="1"/>
    <col min="4102" max="4102" width="6" style="253" customWidth="1"/>
    <col min="4103" max="4103" width="0.875" style="253" customWidth="1"/>
    <col min="4104" max="4104" width="6" style="253" customWidth="1"/>
    <col min="4105" max="4105" width="0.875" style="253" customWidth="1"/>
    <col min="4106" max="4106" width="6" style="253" customWidth="1"/>
    <col min="4107" max="4107" width="0.875" style="253" customWidth="1"/>
    <col min="4108" max="4108" width="6.25" style="253" customWidth="1"/>
    <col min="4109" max="4109" width="0.875" style="253" customWidth="1"/>
    <col min="4110" max="4110" width="6.25" style="253" customWidth="1"/>
    <col min="4111" max="4111" width="0.875" style="253" customWidth="1"/>
    <col min="4112" max="4112" width="7.75" style="253" customWidth="1"/>
    <col min="4113" max="4113" width="0.875" style="253" customWidth="1"/>
    <col min="4114" max="4114" width="7.75" style="253" customWidth="1"/>
    <col min="4115" max="4342" width="8" style="253"/>
    <col min="4343" max="4343" width="2.125" style="253" customWidth="1"/>
    <col min="4344" max="4344" width="16.5" style="253" bestFit="1" customWidth="1"/>
    <col min="4345" max="4345" width="0.875" style="253" customWidth="1"/>
    <col min="4346" max="4346" width="6.75" style="253" customWidth="1"/>
    <col min="4347" max="4347" width="0.875" style="253" customWidth="1"/>
    <col min="4348" max="4348" width="6.25" style="253" customWidth="1"/>
    <col min="4349" max="4349" width="0.875" style="253" customWidth="1"/>
    <col min="4350" max="4350" width="6.25" style="253" customWidth="1"/>
    <col min="4351" max="4351" width="0.875" style="253" customWidth="1"/>
    <col min="4352" max="4352" width="6" style="253" customWidth="1"/>
    <col min="4353" max="4353" width="0.875" style="253" customWidth="1"/>
    <col min="4354" max="4354" width="6" style="253" customWidth="1"/>
    <col min="4355" max="4355" width="0.875" style="253" customWidth="1"/>
    <col min="4356" max="4356" width="6" style="253" customWidth="1"/>
    <col min="4357" max="4357" width="0.875" style="253" customWidth="1"/>
    <col min="4358" max="4358" width="6" style="253" customWidth="1"/>
    <col min="4359" max="4359" width="0.875" style="253" customWidth="1"/>
    <col min="4360" max="4360" width="6" style="253" customWidth="1"/>
    <col min="4361" max="4361" width="0.875" style="253" customWidth="1"/>
    <col min="4362" max="4362" width="6" style="253" customWidth="1"/>
    <col min="4363" max="4363" width="0.875" style="253" customWidth="1"/>
    <col min="4364" max="4364" width="6.25" style="253" customWidth="1"/>
    <col min="4365" max="4365" width="0.875" style="253" customWidth="1"/>
    <col min="4366" max="4366" width="6.25" style="253" customWidth="1"/>
    <col min="4367" max="4367" width="0.875" style="253" customWidth="1"/>
    <col min="4368" max="4368" width="7.75" style="253" customWidth="1"/>
    <col min="4369" max="4369" width="0.875" style="253" customWidth="1"/>
    <col min="4370" max="4370" width="7.75" style="253" customWidth="1"/>
    <col min="4371" max="4598" width="8" style="253"/>
    <col min="4599" max="4599" width="2.125" style="253" customWidth="1"/>
    <col min="4600" max="4600" width="16.5" style="253" bestFit="1" customWidth="1"/>
    <col min="4601" max="4601" width="0.875" style="253" customWidth="1"/>
    <col min="4602" max="4602" width="6.75" style="253" customWidth="1"/>
    <col min="4603" max="4603" width="0.875" style="253" customWidth="1"/>
    <col min="4604" max="4604" width="6.25" style="253" customWidth="1"/>
    <col min="4605" max="4605" width="0.875" style="253" customWidth="1"/>
    <col min="4606" max="4606" width="6.25" style="253" customWidth="1"/>
    <col min="4607" max="4607" width="0.875" style="253" customWidth="1"/>
    <col min="4608" max="4608" width="6" style="253" customWidth="1"/>
    <col min="4609" max="4609" width="0.875" style="253" customWidth="1"/>
    <col min="4610" max="4610" width="6" style="253" customWidth="1"/>
    <col min="4611" max="4611" width="0.875" style="253" customWidth="1"/>
    <col min="4612" max="4612" width="6" style="253" customWidth="1"/>
    <col min="4613" max="4613" width="0.875" style="253" customWidth="1"/>
    <col min="4614" max="4614" width="6" style="253" customWidth="1"/>
    <col min="4615" max="4615" width="0.875" style="253" customWidth="1"/>
    <col min="4616" max="4616" width="6" style="253" customWidth="1"/>
    <col min="4617" max="4617" width="0.875" style="253" customWidth="1"/>
    <col min="4618" max="4618" width="6" style="253" customWidth="1"/>
    <col min="4619" max="4619" width="0.875" style="253" customWidth="1"/>
    <col min="4620" max="4620" width="6.25" style="253" customWidth="1"/>
    <col min="4621" max="4621" width="0.875" style="253" customWidth="1"/>
    <col min="4622" max="4622" width="6.25" style="253" customWidth="1"/>
    <col min="4623" max="4623" width="0.875" style="253" customWidth="1"/>
    <col min="4624" max="4624" width="7.75" style="253" customWidth="1"/>
    <col min="4625" max="4625" width="0.875" style="253" customWidth="1"/>
    <col min="4626" max="4626" width="7.75" style="253" customWidth="1"/>
    <col min="4627" max="4854" width="8" style="253"/>
    <col min="4855" max="4855" width="2.125" style="253" customWidth="1"/>
    <col min="4856" max="4856" width="16.5" style="253" bestFit="1" customWidth="1"/>
    <col min="4857" max="4857" width="0.875" style="253" customWidth="1"/>
    <col min="4858" max="4858" width="6.75" style="253" customWidth="1"/>
    <col min="4859" max="4859" width="0.875" style="253" customWidth="1"/>
    <col min="4860" max="4860" width="6.25" style="253" customWidth="1"/>
    <col min="4861" max="4861" width="0.875" style="253" customWidth="1"/>
    <col min="4862" max="4862" width="6.25" style="253" customWidth="1"/>
    <col min="4863" max="4863" width="0.875" style="253" customWidth="1"/>
    <col min="4864" max="4864" width="6" style="253" customWidth="1"/>
    <col min="4865" max="4865" width="0.875" style="253" customWidth="1"/>
    <col min="4866" max="4866" width="6" style="253" customWidth="1"/>
    <col min="4867" max="4867" width="0.875" style="253" customWidth="1"/>
    <col min="4868" max="4868" width="6" style="253" customWidth="1"/>
    <col min="4869" max="4869" width="0.875" style="253" customWidth="1"/>
    <col min="4870" max="4870" width="6" style="253" customWidth="1"/>
    <col min="4871" max="4871" width="0.875" style="253" customWidth="1"/>
    <col min="4872" max="4872" width="6" style="253" customWidth="1"/>
    <col min="4873" max="4873" width="0.875" style="253" customWidth="1"/>
    <col min="4874" max="4874" width="6" style="253" customWidth="1"/>
    <col min="4875" max="4875" width="0.875" style="253" customWidth="1"/>
    <col min="4876" max="4876" width="6.25" style="253" customWidth="1"/>
    <col min="4877" max="4877" width="0.875" style="253" customWidth="1"/>
    <col min="4878" max="4878" width="6.25" style="253" customWidth="1"/>
    <col min="4879" max="4879" width="0.875" style="253" customWidth="1"/>
    <col min="4880" max="4880" width="7.75" style="253" customWidth="1"/>
    <col min="4881" max="4881" width="0.875" style="253" customWidth="1"/>
    <col min="4882" max="4882" width="7.75" style="253" customWidth="1"/>
    <col min="4883" max="5110" width="8" style="253"/>
    <col min="5111" max="5111" width="2.125" style="253" customWidth="1"/>
    <col min="5112" max="5112" width="16.5" style="253" bestFit="1" customWidth="1"/>
    <col min="5113" max="5113" width="0.875" style="253" customWidth="1"/>
    <col min="5114" max="5114" width="6.75" style="253" customWidth="1"/>
    <col min="5115" max="5115" width="0.875" style="253" customWidth="1"/>
    <col min="5116" max="5116" width="6.25" style="253" customWidth="1"/>
    <col min="5117" max="5117" width="0.875" style="253" customWidth="1"/>
    <col min="5118" max="5118" width="6.25" style="253" customWidth="1"/>
    <col min="5119" max="5119" width="0.875" style="253" customWidth="1"/>
    <col min="5120" max="5120" width="6" style="253" customWidth="1"/>
    <col min="5121" max="5121" width="0.875" style="253" customWidth="1"/>
    <col min="5122" max="5122" width="6" style="253" customWidth="1"/>
    <col min="5123" max="5123" width="0.875" style="253" customWidth="1"/>
    <col min="5124" max="5124" width="6" style="253" customWidth="1"/>
    <col min="5125" max="5125" width="0.875" style="253" customWidth="1"/>
    <col min="5126" max="5126" width="6" style="253" customWidth="1"/>
    <col min="5127" max="5127" width="0.875" style="253" customWidth="1"/>
    <col min="5128" max="5128" width="6" style="253" customWidth="1"/>
    <col min="5129" max="5129" width="0.875" style="253" customWidth="1"/>
    <col min="5130" max="5130" width="6" style="253" customWidth="1"/>
    <col min="5131" max="5131" width="0.875" style="253" customWidth="1"/>
    <col min="5132" max="5132" width="6.25" style="253" customWidth="1"/>
    <col min="5133" max="5133" width="0.875" style="253" customWidth="1"/>
    <col min="5134" max="5134" width="6.25" style="253" customWidth="1"/>
    <col min="5135" max="5135" width="0.875" style="253" customWidth="1"/>
    <col min="5136" max="5136" width="7.75" style="253" customWidth="1"/>
    <col min="5137" max="5137" width="0.875" style="253" customWidth="1"/>
    <col min="5138" max="5138" width="7.75" style="253" customWidth="1"/>
    <col min="5139" max="5366" width="8" style="253"/>
    <col min="5367" max="5367" width="2.125" style="253" customWidth="1"/>
    <col min="5368" max="5368" width="16.5" style="253" bestFit="1" customWidth="1"/>
    <col min="5369" max="5369" width="0.875" style="253" customWidth="1"/>
    <col min="5370" max="5370" width="6.75" style="253" customWidth="1"/>
    <col min="5371" max="5371" width="0.875" style="253" customWidth="1"/>
    <col min="5372" max="5372" width="6.25" style="253" customWidth="1"/>
    <col min="5373" max="5373" width="0.875" style="253" customWidth="1"/>
    <col min="5374" max="5374" width="6.25" style="253" customWidth="1"/>
    <col min="5375" max="5375" width="0.875" style="253" customWidth="1"/>
    <col min="5376" max="5376" width="6" style="253" customWidth="1"/>
    <col min="5377" max="5377" width="0.875" style="253" customWidth="1"/>
    <col min="5378" max="5378" width="6" style="253" customWidth="1"/>
    <col min="5379" max="5379" width="0.875" style="253" customWidth="1"/>
    <col min="5380" max="5380" width="6" style="253" customWidth="1"/>
    <col min="5381" max="5381" width="0.875" style="253" customWidth="1"/>
    <col min="5382" max="5382" width="6" style="253" customWidth="1"/>
    <col min="5383" max="5383" width="0.875" style="253" customWidth="1"/>
    <col min="5384" max="5384" width="6" style="253" customWidth="1"/>
    <col min="5385" max="5385" width="0.875" style="253" customWidth="1"/>
    <col min="5386" max="5386" width="6" style="253" customWidth="1"/>
    <col min="5387" max="5387" width="0.875" style="253" customWidth="1"/>
    <col min="5388" max="5388" width="6.25" style="253" customWidth="1"/>
    <col min="5389" max="5389" width="0.875" style="253" customWidth="1"/>
    <col min="5390" max="5390" width="6.25" style="253" customWidth="1"/>
    <col min="5391" max="5391" width="0.875" style="253" customWidth="1"/>
    <col min="5392" max="5392" width="7.75" style="253" customWidth="1"/>
    <col min="5393" max="5393" width="0.875" style="253" customWidth="1"/>
    <col min="5394" max="5394" width="7.75" style="253" customWidth="1"/>
    <col min="5395" max="5622" width="8" style="253"/>
    <col min="5623" max="5623" width="2.125" style="253" customWidth="1"/>
    <col min="5624" max="5624" width="16.5" style="253" bestFit="1" customWidth="1"/>
    <col min="5625" max="5625" width="0.875" style="253" customWidth="1"/>
    <col min="5626" max="5626" width="6.75" style="253" customWidth="1"/>
    <col min="5627" max="5627" width="0.875" style="253" customWidth="1"/>
    <col min="5628" max="5628" width="6.25" style="253" customWidth="1"/>
    <col min="5629" max="5629" width="0.875" style="253" customWidth="1"/>
    <col min="5630" max="5630" width="6.25" style="253" customWidth="1"/>
    <col min="5631" max="5631" width="0.875" style="253" customWidth="1"/>
    <col min="5632" max="5632" width="6" style="253" customWidth="1"/>
    <col min="5633" max="5633" width="0.875" style="253" customWidth="1"/>
    <col min="5634" max="5634" width="6" style="253" customWidth="1"/>
    <col min="5635" max="5635" width="0.875" style="253" customWidth="1"/>
    <col min="5636" max="5636" width="6" style="253" customWidth="1"/>
    <col min="5637" max="5637" width="0.875" style="253" customWidth="1"/>
    <col min="5638" max="5638" width="6" style="253" customWidth="1"/>
    <col min="5639" max="5639" width="0.875" style="253" customWidth="1"/>
    <col min="5640" max="5640" width="6" style="253" customWidth="1"/>
    <col min="5641" max="5641" width="0.875" style="253" customWidth="1"/>
    <col min="5642" max="5642" width="6" style="253" customWidth="1"/>
    <col min="5643" max="5643" width="0.875" style="253" customWidth="1"/>
    <col min="5644" max="5644" width="6.25" style="253" customWidth="1"/>
    <col min="5645" max="5645" width="0.875" style="253" customWidth="1"/>
    <col min="5646" max="5646" width="6.25" style="253" customWidth="1"/>
    <col min="5647" max="5647" width="0.875" style="253" customWidth="1"/>
    <col min="5648" max="5648" width="7.75" style="253" customWidth="1"/>
    <col min="5649" max="5649" width="0.875" style="253" customWidth="1"/>
    <col min="5650" max="5650" width="7.75" style="253" customWidth="1"/>
    <col min="5651" max="5878" width="8" style="253"/>
    <col min="5879" max="5879" width="2.125" style="253" customWidth="1"/>
    <col min="5880" max="5880" width="16.5" style="253" bestFit="1" customWidth="1"/>
    <col min="5881" max="5881" width="0.875" style="253" customWidth="1"/>
    <col min="5882" max="5882" width="6.75" style="253" customWidth="1"/>
    <col min="5883" max="5883" width="0.875" style="253" customWidth="1"/>
    <col min="5884" max="5884" width="6.25" style="253" customWidth="1"/>
    <col min="5885" max="5885" width="0.875" style="253" customWidth="1"/>
    <col min="5886" max="5886" width="6.25" style="253" customWidth="1"/>
    <col min="5887" max="5887" width="0.875" style="253" customWidth="1"/>
    <col min="5888" max="5888" width="6" style="253" customWidth="1"/>
    <col min="5889" max="5889" width="0.875" style="253" customWidth="1"/>
    <col min="5890" max="5890" width="6" style="253" customWidth="1"/>
    <col min="5891" max="5891" width="0.875" style="253" customWidth="1"/>
    <col min="5892" max="5892" width="6" style="253" customWidth="1"/>
    <col min="5893" max="5893" width="0.875" style="253" customWidth="1"/>
    <col min="5894" max="5894" width="6" style="253" customWidth="1"/>
    <col min="5895" max="5895" width="0.875" style="253" customWidth="1"/>
    <col min="5896" max="5896" width="6" style="253" customWidth="1"/>
    <col min="5897" max="5897" width="0.875" style="253" customWidth="1"/>
    <col min="5898" max="5898" width="6" style="253" customWidth="1"/>
    <col min="5899" max="5899" width="0.875" style="253" customWidth="1"/>
    <col min="5900" max="5900" width="6.25" style="253" customWidth="1"/>
    <col min="5901" max="5901" width="0.875" style="253" customWidth="1"/>
    <col min="5902" max="5902" width="6.25" style="253" customWidth="1"/>
    <col min="5903" max="5903" width="0.875" style="253" customWidth="1"/>
    <col min="5904" max="5904" width="7.75" style="253" customWidth="1"/>
    <col min="5905" max="5905" width="0.875" style="253" customWidth="1"/>
    <col min="5906" max="5906" width="7.75" style="253" customWidth="1"/>
    <col min="5907" max="6134" width="8" style="253"/>
    <col min="6135" max="6135" width="2.125" style="253" customWidth="1"/>
    <col min="6136" max="6136" width="16.5" style="253" bestFit="1" customWidth="1"/>
    <col min="6137" max="6137" width="0.875" style="253" customWidth="1"/>
    <col min="6138" max="6138" width="6.75" style="253" customWidth="1"/>
    <col min="6139" max="6139" width="0.875" style="253" customWidth="1"/>
    <col min="6140" max="6140" width="6.25" style="253" customWidth="1"/>
    <col min="6141" max="6141" width="0.875" style="253" customWidth="1"/>
    <col min="6142" max="6142" width="6.25" style="253" customWidth="1"/>
    <col min="6143" max="6143" width="0.875" style="253" customWidth="1"/>
    <col min="6144" max="6144" width="6" style="253" customWidth="1"/>
    <col min="6145" max="6145" width="0.875" style="253" customWidth="1"/>
    <col min="6146" max="6146" width="6" style="253" customWidth="1"/>
    <col min="6147" max="6147" width="0.875" style="253" customWidth="1"/>
    <col min="6148" max="6148" width="6" style="253" customWidth="1"/>
    <col min="6149" max="6149" width="0.875" style="253" customWidth="1"/>
    <col min="6150" max="6150" width="6" style="253" customWidth="1"/>
    <col min="6151" max="6151" width="0.875" style="253" customWidth="1"/>
    <col min="6152" max="6152" width="6" style="253" customWidth="1"/>
    <col min="6153" max="6153" width="0.875" style="253" customWidth="1"/>
    <col min="6154" max="6154" width="6" style="253" customWidth="1"/>
    <col min="6155" max="6155" width="0.875" style="253" customWidth="1"/>
    <col min="6156" max="6156" width="6.25" style="253" customWidth="1"/>
    <col min="6157" max="6157" width="0.875" style="253" customWidth="1"/>
    <col min="6158" max="6158" width="6.25" style="253" customWidth="1"/>
    <col min="6159" max="6159" width="0.875" style="253" customWidth="1"/>
    <col min="6160" max="6160" width="7.75" style="253" customWidth="1"/>
    <col min="6161" max="6161" width="0.875" style="253" customWidth="1"/>
    <col min="6162" max="6162" width="7.75" style="253" customWidth="1"/>
    <col min="6163" max="6390" width="8" style="253"/>
    <col min="6391" max="6391" width="2.125" style="253" customWidth="1"/>
    <col min="6392" max="6392" width="16.5" style="253" bestFit="1" customWidth="1"/>
    <col min="6393" max="6393" width="0.875" style="253" customWidth="1"/>
    <col min="6394" max="6394" width="6.75" style="253" customWidth="1"/>
    <col min="6395" max="6395" width="0.875" style="253" customWidth="1"/>
    <col min="6396" max="6396" width="6.25" style="253" customWidth="1"/>
    <col min="6397" max="6397" width="0.875" style="253" customWidth="1"/>
    <col min="6398" max="6398" width="6.25" style="253" customWidth="1"/>
    <col min="6399" max="6399" width="0.875" style="253" customWidth="1"/>
    <col min="6400" max="6400" width="6" style="253" customWidth="1"/>
    <col min="6401" max="6401" width="0.875" style="253" customWidth="1"/>
    <col min="6402" max="6402" width="6" style="253" customWidth="1"/>
    <col min="6403" max="6403" width="0.875" style="253" customWidth="1"/>
    <col min="6404" max="6404" width="6" style="253" customWidth="1"/>
    <col min="6405" max="6405" width="0.875" style="253" customWidth="1"/>
    <col min="6406" max="6406" width="6" style="253" customWidth="1"/>
    <col min="6407" max="6407" width="0.875" style="253" customWidth="1"/>
    <col min="6408" max="6408" width="6" style="253" customWidth="1"/>
    <col min="6409" max="6409" width="0.875" style="253" customWidth="1"/>
    <col min="6410" max="6410" width="6" style="253" customWidth="1"/>
    <col min="6411" max="6411" width="0.875" style="253" customWidth="1"/>
    <col min="6412" max="6412" width="6.25" style="253" customWidth="1"/>
    <col min="6413" max="6413" width="0.875" style="253" customWidth="1"/>
    <col min="6414" max="6414" width="6.25" style="253" customWidth="1"/>
    <col min="6415" max="6415" width="0.875" style="253" customWidth="1"/>
    <col min="6416" max="6416" width="7.75" style="253" customWidth="1"/>
    <col min="6417" max="6417" width="0.875" style="253" customWidth="1"/>
    <col min="6418" max="6418" width="7.75" style="253" customWidth="1"/>
    <col min="6419" max="6646" width="8" style="253"/>
    <col min="6647" max="6647" width="2.125" style="253" customWidth="1"/>
    <col min="6648" max="6648" width="16.5" style="253" bestFit="1" customWidth="1"/>
    <col min="6649" max="6649" width="0.875" style="253" customWidth="1"/>
    <col min="6650" max="6650" width="6.75" style="253" customWidth="1"/>
    <col min="6651" max="6651" width="0.875" style="253" customWidth="1"/>
    <col min="6652" max="6652" width="6.25" style="253" customWidth="1"/>
    <col min="6653" max="6653" width="0.875" style="253" customWidth="1"/>
    <col min="6654" max="6654" width="6.25" style="253" customWidth="1"/>
    <col min="6655" max="6655" width="0.875" style="253" customWidth="1"/>
    <col min="6656" max="6656" width="6" style="253" customWidth="1"/>
    <col min="6657" max="6657" width="0.875" style="253" customWidth="1"/>
    <col min="6658" max="6658" width="6" style="253" customWidth="1"/>
    <col min="6659" max="6659" width="0.875" style="253" customWidth="1"/>
    <col min="6660" max="6660" width="6" style="253" customWidth="1"/>
    <col min="6661" max="6661" width="0.875" style="253" customWidth="1"/>
    <col min="6662" max="6662" width="6" style="253" customWidth="1"/>
    <col min="6663" max="6663" width="0.875" style="253" customWidth="1"/>
    <col min="6664" max="6664" width="6" style="253" customWidth="1"/>
    <col min="6665" max="6665" width="0.875" style="253" customWidth="1"/>
    <col min="6666" max="6666" width="6" style="253" customWidth="1"/>
    <col min="6667" max="6667" width="0.875" style="253" customWidth="1"/>
    <col min="6668" max="6668" width="6.25" style="253" customWidth="1"/>
    <col min="6669" max="6669" width="0.875" style="253" customWidth="1"/>
    <col min="6670" max="6670" width="6.25" style="253" customWidth="1"/>
    <col min="6671" max="6671" width="0.875" style="253" customWidth="1"/>
    <col min="6672" max="6672" width="7.75" style="253" customWidth="1"/>
    <col min="6673" max="6673" width="0.875" style="253" customWidth="1"/>
    <col min="6674" max="6674" width="7.75" style="253" customWidth="1"/>
    <col min="6675" max="6902" width="8" style="253"/>
    <col min="6903" max="6903" width="2.125" style="253" customWidth="1"/>
    <col min="6904" max="6904" width="16.5" style="253" bestFit="1" customWidth="1"/>
    <col min="6905" max="6905" width="0.875" style="253" customWidth="1"/>
    <col min="6906" max="6906" width="6.75" style="253" customWidth="1"/>
    <col min="6907" max="6907" width="0.875" style="253" customWidth="1"/>
    <col min="6908" max="6908" width="6.25" style="253" customWidth="1"/>
    <col min="6909" max="6909" width="0.875" style="253" customWidth="1"/>
    <col min="6910" max="6910" width="6.25" style="253" customWidth="1"/>
    <col min="6911" max="6911" width="0.875" style="253" customWidth="1"/>
    <col min="6912" max="6912" width="6" style="253" customWidth="1"/>
    <col min="6913" max="6913" width="0.875" style="253" customWidth="1"/>
    <col min="6914" max="6914" width="6" style="253" customWidth="1"/>
    <col min="6915" max="6915" width="0.875" style="253" customWidth="1"/>
    <col min="6916" max="6916" width="6" style="253" customWidth="1"/>
    <col min="6917" max="6917" width="0.875" style="253" customWidth="1"/>
    <col min="6918" max="6918" width="6" style="253" customWidth="1"/>
    <col min="6919" max="6919" width="0.875" style="253" customWidth="1"/>
    <col min="6920" max="6920" width="6" style="253" customWidth="1"/>
    <col min="6921" max="6921" width="0.875" style="253" customWidth="1"/>
    <col min="6922" max="6922" width="6" style="253" customWidth="1"/>
    <col min="6923" max="6923" width="0.875" style="253" customWidth="1"/>
    <col min="6924" max="6924" width="6.25" style="253" customWidth="1"/>
    <col min="6925" max="6925" width="0.875" style="253" customWidth="1"/>
    <col min="6926" max="6926" width="6.25" style="253" customWidth="1"/>
    <col min="6927" max="6927" width="0.875" style="253" customWidth="1"/>
    <col min="6928" max="6928" width="7.75" style="253" customWidth="1"/>
    <col min="6929" max="6929" width="0.875" style="253" customWidth="1"/>
    <col min="6930" max="6930" width="7.75" style="253" customWidth="1"/>
    <col min="6931" max="7158" width="8" style="253"/>
    <col min="7159" max="7159" width="2.125" style="253" customWidth="1"/>
    <col min="7160" max="7160" width="16.5" style="253" bestFit="1" customWidth="1"/>
    <col min="7161" max="7161" width="0.875" style="253" customWidth="1"/>
    <col min="7162" max="7162" width="6.75" style="253" customWidth="1"/>
    <col min="7163" max="7163" width="0.875" style="253" customWidth="1"/>
    <col min="7164" max="7164" width="6.25" style="253" customWidth="1"/>
    <col min="7165" max="7165" width="0.875" style="253" customWidth="1"/>
    <col min="7166" max="7166" width="6.25" style="253" customWidth="1"/>
    <col min="7167" max="7167" width="0.875" style="253" customWidth="1"/>
    <col min="7168" max="7168" width="6" style="253" customWidth="1"/>
    <col min="7169" max="7169" width="0.875" style="253" customWidth="1"/>
    <col min="7170" max="7170" width="6" style="253" customWidth="1"/>
    <col min="7171" max="7171" width="0.875" style="253" customWidth="1"/>
    <col min="7172" max="7172" width="6" style="253" customWidth="1"/>
    <col min="7173" max="7173" width="0.875" style="253" customWidth="1"/>
    <col min="7174" max="7174" width="6" style="253" customWidth="1"/>
    <col min="7175" max="7175" width="0.875" style="253" customWidth="1"/>
    <col min="7176" max="7176" width="6" style="253" customWidth="1"/>
    <col min="7177" max="7177" width="0.875" style="253" customWidth="1"/>
    <col min="7178" max="7178" width="6" style="253" customWidth="1"/>
    <col min="7179" max="7179" width="0.875" style="253" customWidth="1"/>
    <col min="7180" max="7180" width="6.25" style="253" customWidth="1"/>
    <col min="7181" max="7181" width="0.875" style="253" customWidth="1"/>
    <col min="7182" max="7182" width="6.25" style="253" customWidth="1"/>
    <col min="7183" max="7183" width="0.875" style="253" customWidth="1"/>
    <col min="7184" max="7184" width="7.75" style="253" customWidth="1"/>
    <col min="7185" max="7185" width="0.875" style="253" customWidth="1"/>
    <col min="7186" max="7186" width="7.75" style="253" customWidth="1"/>
    <col min="7187" max="7414" width="8" style="253"/>
    <col min="7415" max="7415" width="2.125" style="253" customWidth="1"/>
    <col min="7416" max="7416" width="16.5" style="253" bestFit="1" customWidth="1"/>
    <col min="7417" max="7417" width="0.875" style="253" customWidth="1"/>
    <col min="7418" max="7418" width="6.75" style="253" customWidth="1"/>
    <col min="7419" max="7419" width="0.875" style="253" customWidth="1"/>
    <col min="7420" max="7420" width="6.25" style="253" customWidth="1"/>
    <col min="7421" max="7421" width="0.875" style="253" customWidth="1"/>
    <col min="7422" max="7422" width="6.25" style="253" customWidth="1"/>
    <col min="7423" max="7423" width="0.875" style="253" customWidth="1"/>
    <col min="7424" max="7424" width="6" style="253" customWidth="1"/>
    <col min="7425" max="7425" width="0.875" style="253" customWidth="1"/>
    <col min="7426" max="7426" width="6" style="253" customWidth="1"/>
    <col min="7427" max="7427" width="0.875" style="253" customWidth="1"/>
    <col min="7428" max="7428" width="6" style="253" customWidth="1"/>
    <col min="7429" max="7429" width="0.875" style="253" customWidth="1"/>
    <col min="7430" max="7430" width="6" style="253" customWidth="1"/>
    <col min="7431" max="7431" width="0.875" style="253" customWidth="1"/>
    <col min="7432" max="7432" width="6" style="253" customWidth="1"/>
    <col min="7433" max="7433" width="0.875" style="253" customWidth="1"/>
    <col min="7434" max="7434" width="6" style="253" customWidth="1"/>
    <col min="7435" max="7435" width="0.875" style="253" customWidth="1"/>
    <col min="7436" max="7436" width="6.25" style="253" customWidth="1"/>
    <col min="7437" max="7437" width="0.875" style="253" customWidth="1"/>
    <col min="7438" max="7438" width="6.25" style="253" customWidth="1"/>
    <col min="7439" max="7439" width="0.875" style="253" customWidth="1"/>
    <col min="7440" max="7440" width="7.75" style="253" customWidth="1"/>
    <col min="7441" max="7441" width="0.875" style="253" customWidth="1"/>
    <col min="7442" max="7442" width="7.75" style="253" customWidth="1"/>
    <col min="7443" max="7670" width="8" style="253"/>
    <col min="7671" max="7671" width="2.125" style="253" customWidth="1"/>
    <col min="7672" max="7672" width="16.5" style="253" bestFit="1" customWidth="1"/>
    <col min="7673" max="7673" width="0.875" style="253" customWidth="1"/>
    <col min="7674" max="7674" width="6.75" style="253" customWidth="1"/>
    <col min="7675" max="7675" width="0.875" style="253" customWidth="1"/>
    <col min="7676" max="7676" width="6.25" style="253" customWidth="1"/>
    <col min="7677" max="7677" width="0.875" style="253" customWidth="1"/>
    <col min="7678" max="7678" width="6.25" style="253" customWidth="1"/>
    <col min="7679" max="7679" width="0.875" style="253" customWidth="1"/>
    <col min="7680" max="7680" width="6" style="253" customWidth="1"/>
    <col min="7681" max="7681" width="0.875" style="253" customWidth="1"/>
    <col min="7682" max="7682" width="6" style="253" customWidth="1"/>
    <col min="7683" max="7683" width="0.875" style="253" customWidth="1"/>
    <col min="7684" max="7684" width="6" style="253" customWidth="1"/>
    <col min="7685" max="7685" width="0.875" style="253" customWidth="1"/>
    <col min="7686" max="7686" width="6" style="253" customWidth="1"/>
    <col min="7687" max="7687" width="0.875" style="253" customWidth="1"/>
    <col min="7688" max="7688" width="6" style="253" customWidth="1"/>
    <col min="7689" max="7689" width="0.875" style="253" customWidth="1"/>
    <col min="7690" max="7690" width="6" style="253" customWidth="1"/>
    <col min="7691" max="7691" width="0.875" style="253" customWidth="1"/>
    <col min="7692" max="7692" width="6.25" style="253" customWidth="1"/>
    <col min="7693" max="7693" width="0.875" style="253" customWidth="1"/>
    <col min="7694" max="7694" width="6.25" style="253" customWidth="1"/>
    <col min="7695" max="7695" width="0.875" style="253" customWidth="1"/>
    <col min="7696" max="7696" width="7.75" style="253" customWidth="1"/>
    <col min="7697" max="7697" width="0.875" style="253" customWidth="1"/>
    <col min="7698" max="7698" width="7.75" style="253" customWidth="1"/>
    <col min="7699" max="7926" width="8" style="253"/>
    <col min="7927" max="7927" width="2.125" style="253" customWidth="1"/>
    <col min="7928" max="7928" width="16.5" style="253" bestFit="1" customWidth="1"/>
    <col min="7929" max="7929" width="0.875" style="253" customWidth="1"/>
    <col min="7930" max="7930" width="6.75" style="253" customWidth="1"/>
    <col min="7931" max="7931" width="0.875" style="253" customWidth="1"/>
    <col min="7932" max="7932" width="6.25" style="253" customWidth="1"/>
    <col min="7933" max="7933" width="0.875" style="253" customWidth="1"/>
    <col min="7934" max="7934" width="6.25" style="253" customWidth="1"/>
    <col min="7935" max="7935" width="0.875" style="253" customWidth="1"/>
    <col min="7936" max="7936" width="6" style="253" customWidth="1"/>
    <col min="7937" max="7937" width="0.875" style="253" customWidth="1"/>
    <col min="7938" max="7938" width="6" style="253" customWidth="1"/>
    <col min="7939" max="7939" width="0.875" style="253" customWidth="1"/>
    <col min="7940" max="7940" width="6" style="253" customWidth="1"/>
    <col min="7941" max="7941" width="0.875" style="253" customWidth="1"/>
    <col min="7942" max="7942" width="6" style="253" customWidth="1"/>
    <col min="7943" max="7943" width="0.875" style="253" customWidth="1"/>
    <col min="7944" max="7944" width="6" style="253" customWidth="1"/>
    <col min="7945" max="7945" width="0.875" style="253" customWidth="1"/>
    <col min="7946" max="7946" width="6" style="253" customWidth="1"/>
    <col min="7947" max="7947" width="0.875" style="253" customWidth="1"/>
    <col min="7948" max="7948" width="6.25" style="253" customWidth="1"/>
    <col min="7949" max="7949" width="0.875" style="253" customWidth="1"/>
    <col min="7950" max="7950" width="6.25" style="253" customWidth="1"/>
    <col min="7951" max="7951" width="0.875" style="253" customWidth="1"/>
    <col min="7952" max="7952" width="7.75" style="253" customWidth="1"/>
    <col min="7953" max="7953" width="0.875" style="253" customWidth="1"/>
    <col min="7954" max="7954" width="7.75" style="253" customWidth="1"/>
    <col min="7955" max="8182" width="8" style="253"/>
    <col min="8183" max="8183" width="2.125" style="253" customWidth="1"/>
    <col min="8184" max="8184" width="16.5" style="253" bestFit="1" customWidth="1"/>
    <col min="8185" max="8185" width="0.875" style="253" customWidth="1"/>
    <col min="8186" max="8186" width="6.75" style="253" customWidth="1"/>
    <col min="8187" max="8187" width="0.875" style="253" customWidth="1"/>
    <col min="8188" max="8188" width="6.25" style="253" customWidth="1"/>
    <col min="8189" max="8189" width="0.875" style="253" customWidth="1"/>
    <col min="8190" max="8190" width="6.25" style="253" customWidth="1"/>
    <col min="8191" max="8191" width="0.875" style="253" customWidth="1"/>
    <col min="8192" max="8192" width="6" style="253" customWidth="1"/>
    <col min="8193" max="8193" width="0.875" style="253" customWidth="1"/>
    <col min="8194" max="8194" width="6" style="253" customWidth="1"/>
    <col min="8195" max="8195" width="0.875" style="253" customWidth="1"/>
    <col min="8196" max="8196" width="6" style="253" customWidth="1"/>
    <col min="8197" max="8197" width="0.875" style="253" customWidth="1"/>
    <col min="8198" max="8198" width="6" style="253" customWidth="1"/>
    <col min="8199" max="8199" width="0.875" style="253" customWidth="1"/>
    <col min="8200" max="8200" width="6" style="253" customWidth="1"/>
    <col min="8201" max="8201" width="0.875" style="253" customWidth="1"/>
    <col min="8202" max="8202" width="6" style="253" customWidth="1"/>
    <col min="8203" max="8203" width="0.875" style="253" customWidth="1"/>
    <col min="8204" max="8204" width="6.25" style="253" customWidth="1"/>
    <col min="8205" max="8205" width="0.875" style="253" customWidth="1"/>
    <col min="8206" max="8206" width="6.25" style="253" customWidth="1"/>
    <col min="8207" max="8207" width="0.875" style="253" customWidth="1"/>
    <col min="8208" max="8208" width="7.75" style="253" customWidth="1"/>
    <col min="8209" max="8209" width="0.875" style="253" customWidth="1"/>
    <col min="8210" max="8210" width="7.75" style="253" customWidth="1"/>
    <col min="8211" max="8438" width="8" style="253"/>
    <col min="8439" max="8439" width="2.125" style="253" customWidth="1"/>
    <col min="8440" max="8440" width="16.5" style="253" bestFit="1" customWidth="1"/>
    <col min="8441" max="8441" width="0.875" style="253" customWidth="1"/>
    <col min="8442" max="8442" width="6.75" style="253" customWidth="1"/>
    <col min="8443" max="8443" width="0.875" style="253" customWidth="1"/>
    <col min="8444" max="8444" width="6.25" style="253" customWidth="1"/>
    <col min="8445" max="8445" width="0.875" style="253" customWidth="1"/>
    <col min="8446" max="8446" width="6.25" style="253" customWidth="1"/>
    <col min="8447" max="8447" width="0.875" style="253" customWidth="1"/>
    <col min="8448" max="8448" width="6" style="253" customWidth="1"/>
    <col min="8449" max="8449" width="0.875" style="253" customWidth="1"/>
    <col min="8450" max="8450" width="6" style="253" customWidth="1"/>
    <col min="8451" max="8451" width="0.875" style="253" customWidth="1"/>
    <col min="8452" max="8452" width="6" style="253" customWidth="1"/>
    <col min="8453" max="8453" width="0.875" style="253" customWidth="1"/>
    <col min="8454" max="8454" width="6" style="253" customWidth="1"/>
    <col min="8455" max="8455" width="0.875" style="253" customWidth="1"/>
    <col min="8456" max="8456" width="6" style="253" customWidth="1"/>
    <col min="8457" max="8457" width="0.875" style="253" customWidth="1"/>
    <col min="8458" max="8458" width="6" style="253" customWidth="1"/>
    <col min="8459" max="8459" width="0.875" style="253" customWidth="1"/>
    <col min="8460" max="8460" width="6.25" style="253" customWidth="1"/>
    <col min="8461" max="8461" width="0.875" style="253" customWidth="1"/>
    <col min="8462" max="8462" width="6.25" style="253" customWidth="1"/>
    <col min="8463" max="8463" width="0.875" style="253" customWidth="1"/>
    <col min="8464" max="8464" width="7.75" style="253" customWidth="1"/>
    <col min="8465" max="8465" width="0.875" style="253" customWidth="1"/>
    <col min="8466" max="8466" width="7.75" style="253" customWidth="1"/>
    <col min="8467" max="8694" width="8" style="253"/>
    <col min="8695" max="8695" width="2.125" style="253" customWidth="1"/>
    <col min="8696" max="8696" width="16.5" style="253" bestFit="1" customWidth="1"/>
    <col min="8697" max="8697" width="0.875" style="253" customWidth="1"/>
    <col min="8698" max="8698" width="6.75" style="253" customWidth="1"/>
    <col min="8699" max="8699" width="0.875" style="253" customWidth="1"/>
    <col min="8700" max="8700" width="6.25" style="253" customWidth="1"/>
    <col min="8701" max="8701" width="0.875" style="253" customWidth="1"/>
    <col min="8702" max="8702" width="6.25" style="253" customWidth="1"/>
    <col min="8703" max="8703" width="0.875" style="253" customWidth="1"/>
    <col min="8704" max="8704" width="6" style="253" customWidth="1"/>
    <col min="8705" max="8705" width="0.875" style="253" customWidth="1"/>
    <col min="8706" max="8706" width="6" style="253" customWidth="1"/>
    <col min="8707" max="8707" width="0.875" style="253" customWidth="1"/>
    <col min="8708" max="8708" width="6" style="253" customWidth="1"/>
    <col min="8709" max="8709" width="0.875" style="253" customWidth="1"/>
    <col min="8710" max="8710" width="6" style="253" customWidth="1"/>
    <col min="8711" max="8711" width="0.875" style="253" customWidth="1"/>
    <col min="8712" max="8712" width="6" style="253" customWidth="1"/>
    <col min="8713" max="8713" width="0.875" style="253" customWidth="1"/>
    <col min="8714" max="8714" width="6" style="253" customWidth="1"/>
    <col min="8715" max="8715" width="0.875" style="253" customWidth="1"/>
    <col min="8716" max="8716" width="6.25" style="253" customWidth="1"/>
    <col min="8717" max="8717" width="0.875" style="253" customWidth="1"/>
    <col min="8718" max="8718" width="6.25" style="253" customWidth="1"/>
    <col min="8719" max="8719" width="0.875" style="253" customWidth="1"/>
    <col min="8720" max="8720" width="7.75" style="253" customWidth="1"/>
    <col min="8721" max="8721" width="0.875" style="253" customWidth="1"/>
    <col min="8722" max="8722" width="7.75" style="253" customWidth="1"/>
    <col min="8723" max="8950" width="8" style="253"/>
    <col min="8951" max="8951" width="2.125" style="253" customWidth="1"/>
    <col min="8952" max="8952" width="16.5" style="253" bestFit="1" customWidth="1"/>
    <col min="8953" max="8953" width="0.875" style="253" customWidth="1"/>
    <col min="8954" max="8954" width="6.75" style="253" customWidth="1"/>
    <col min="8955" max="8955" width="0.875" style="253" customWidth="1"/>
    <col min="8956" max="8956" width="6.25" style="253" customWidth="1"/>
    <col min="8957" max="8957" width="0.875" style="253" customWidth="1"/>
    <col min="8958" max="8958" width="6.25" style="253" customWidth="1"/>
    <col min="8959" max="8959" width="0.875" style="253" customWidth="1"/>
    <col min="8960" max="8960" width="6" style="253" customWidth="1"/>
    <col min="8961" max="8961" width="0.875" style="253" customWidth="1"/>
    <col min="8962" max="8962" width="6" style="253" customWidth="1"/>
    <col min="8963" max="8963" width="0.875" style="253" customWidth="1"/>
    <col min="8964" max="8964" width="6" style="253" customWidth="1"/>
    <col min="8965" max="8965" width="0.875" style="253" customWidth="1"/>
    <col min="8966" max="8966" width="6" style="253" customWidth="1"/>
    <col min="8967" max="8967" width="0.875" style="253" customWidth="1"/>
    <col min="8968" max="8968" width="6" style="253" customWidth="1"/>
    <col min="8969" max="8969" width="0.875" style="253" customWidth="1"/>
    <col min="8970" max="8970" width="6" style="253" customWidth="1"/>
    <col min="8971" max="8971" width="0.875" style="253" customWidth="1"/>
    <col min="8972" max="8972" width="6.25" style="253" customWidth="1"/>
    <col min="8973" max="8973" width="0.875" style="253" customWidth="1"/>
    <col min="8974" max="8974" width="6.25" style="253" customWidth="1"/>
    <col min="8975" max="8975" width="0.875" style="253" customWidth="1"/>
    <col min="8976" max="8976" width="7.75" style="253" customWidth="1"/>
    <col min="8977" max="8977" width="0.875" style="253" customWidth="1"/>
    <col min="8978" max="8978" width="7.75" style="253" customWidth="1"/>
    <col min="8979" max="9206" width="8" style="253"/>
    <col min="9207" max="9207" width="2.125" style="253" customWidth="1"/>
    <col min="9208" max="9208" width="16.5" style="253" bestFit="1" customWidth="1"/>
    <col min="9209" max="9209" width="0.875" style="253" customWidth="1"/>
    <col min="9210" max="9210" width="6.75" style="253" customWidth="1"/>
    <col min="9211" max="9211" width="0.875" style="253" customWidth="1"/>
    <col min="9212" max="9212" width="6.25" style="253" customWidth="1"/>
    <col min="9213" max="9213" width="0.875" style="253" customWidth="1"/>
    <col min="9214" max="9214" width="6.25" style="253" customWidth="1"/>
    <col min="9215" max="9215" width="0.875" style="253" customWidth="1"/>
    <col min="9216" max="9216" width="6" style="253" customWidth="1"/>
    <col min="9217" max="9217" width="0.875" style="253" customWidth="1"/>
    <col min="9218" max="9218" width="6" style="253" customWidth="1"/>
    <col min="9219" max="9219" width="0.875" style="253" customWidth="1"/>
    <col min="9220" max="9220" width="6" style="253" customWidth="1"/>
    <col min="9221" max="9221" width="0.875" style="253" customWidth="1"/>
    <col min="9222" max="9222" width="6" style="253" customWidth="1"/>
    <col min="9223" max="9223" width="0.875" style="253" customWidth="1"/>
    <col min="9224" max="9224" width="6" style="253" customWidth="1"/>
    <col min="9225" max="9225" width="0.875" style="253" customWidth="1"/>
    <col min="9226" max="9226" width="6" style="253" customWidth="1"/>
    <col min="9227" max="9227" width="0.875" style="253" customWidth="1"/>
    <col min="9228" max="9228" width="6.25" style="253" customWidth="1"/>
    <col min="9229" max="9229" width="0.875" style="253" customWidth="1"/>
    <col min="9230" max="9230" width="6.25" style="253" customWidth="1"/>
    <col min="9231" max="9231" width="0.875" style="253" customWidth="1"/>
    <col min="9232" max="9232" width="7.75" style="253" customWidth="1"/>
    <col min="9233" max="9233" width="0.875" style="253" customWidth="1"/>
    <col min="9234" max="9234" width="7.75" style="253" customWidth="1"/>
    <col min="9235" max="9462" width="8" style="253"/>
    <col min="9463" max="9463" width="2.125" style="253" customWidth="1"/>
    <col min="9464" max="9464" width="16.5" style="253" bestFit="1" customWidth="1"/>
    <col min="9465" max="9465" width="0.875" style="253" customWidth="1"/>
    <col min="9466" max="9466" width="6.75" style="253" customWidth="1"/>
    <col min="9467" max="9467" width="0.875" style="253" customWidth="1"/>
    <col min="9468" max="9468" width="6.25" style="253" customWidth="1"/>
    <col min="9469" max="9469" width="0.875" style="253" customWidth="1"/>
    <col min="9470" max="9470" width="6.25" style="253" customWidth="1"/>
    <col min="9471" max="9471" width="0.875" style="253" customWidth="1"/>
    <col min="9472" max="9472" width="6" style="253" customWidth="1"/>
    <col min="9473" max="9473" width="0.875" style="253" customWidth="1"/>
    <col min="9474" max="9474" width="6" style="253" customWidth="1"/>
    <col min="9475" max="9475" width="0.875" style="253" customWidth="1"/>
    <col min="9476" max="9476" width="6" style="253" customWidth="1"/>
    <col min="9477" max="9477" width="0.875" style="253" customWidth="1"/>
    <col min="9478" max="9478" width="6" style="253" customWidth="1"/>
    <col min="9479" max="9479" width="0.875" style="253" customWidth="1"/>
    <col min="9480" max="9480" width="6" style="253" customWidth="1"/>
    <col min="9481" max="9481" width="0.875" style="253" customWidth="1"/>
    <col min="9482" max="9482" width="6" style="253" customWidth="1"/>
    <col min="9483" max="9483" width="0.875" style="253" customWidth="1"/>
    <col min="9484" max="9484" width="6.25" style="253" customWidth="1"/>
    <col min="9485" max="9485" width="0.875" style="253" customWidth="1"/>
    <col min="9486" max="9486" width="6.25" style="253" customWidth="1"/>
    <col min="9487" max="9487" width="0.875" style="253" customWidth="1"/>
    <col min="9488" max="9488" width="7.75" style="253" customWidth="1"/>
    <col min="9489" max="9489" width="0.875" style="253" customWidth="1"/>
    <col min="9490" max="9490" width="7.75" style="253" customWidth="1"/>
    <col min="9491" max="9718" width="8" style="253"/>
    <col min="9719" max="9719" width="2.125" style="253" customWidth="1"/>
    <col min="9720" max="9720" width="16.5" style="253" bestFit="1" customWidth="1"/>
    <col min="9721" max="9721" width="0.875" style="253" customWidth="1"/>
    <col min="9722" max="9722" width="6.75" style="253" customWidth="1"/>
    <col min="9723" max="9723" width="0.875" style="253" customWidth="1"/>
    <col min="9724" max="9724" width="6.25" style="253" customWidth="1"/>
    <col min="9725" max="9725" width="0.875" style="253" customWidth="1"/>
    <col min="9726" max="9726" width="6.25" style="253" customWidth="1"/>
    <col min="9727" max="9727" width="0.875" style="253" customWidth="1"/>
    <col min="9728" max="9728" width="6" style="253" customWidth="1"/>
    <col min="9729" max="9729" width="0.875" style="253" customWidth="1"/>
    <col min="9730" max="9730" width="6" style="253" customWidth="1"/>
    <col min="9731" max="9731" width="0.875" style="253" customWidth="1"/>
    <col min="9732" max="9732" width="6" style="253" customWidth="1"/>
    <col min="9733" max="9733" width="0.875" style="253" customWidth="1"/>
    <col min="9734" max="9734" width="6" style="253" customWidth="1"/>
    <col min="9735" max="9735" width="0.875" style="253" customWidth="1"/>
    <col min="9736" max="9736" width="6" style="253" customWidth="1"/>
    <col min="9737" max="9737" width="0.875" style="253" customWidth="1"/>
    <col min="9738" max="9738" width="6" style="253" customWidth="1"/>
    <col min="9739" max="9739" width="0.875" style="253" customWidth="1"/>
    <col min="9740" max="9740" width="6.25" style="253" customWidth="1"/>
    <col min="9741" max="9741" width="0.875" style="253" customWidth="1"/>
    <col min="9742" max="9742" width="6.25" style="253" customWidth="1"/>
    <col min="9743" max="9743" width="0.875" style="253" customWidth="1"/>
    <col min="9744" max="9744" width="7.75" style="253" customWidth="1"/>
    <col min="9745" max="9745" width="0.875" style="253" customWidth="1"/>
    <col min="9746" max="9746" width="7.75" style="253" customWidth="1"/>
    <col min="9747" max="9974" width="8" style="253"/>
    <col min="9975" max="9975" width="2.125" style="253" customWidth="1"/>
    <col min="9976" max="9976" width="16.5" style="253" bestFit="1" customWidth="1"/>
    <col min="9977" max="9977" width="0.875" style="253" customWidth="1"/>
    <col min="9978" max="9978" width="6.75" style="253" customWidth="1"/>
    <col min="9979" max="9979" width="0.875" style="253" customWidth="1"/>
    <col min="9980" max="9980" width="6.25" style="253" customWidth="1"/>
    <col min="9981" max="9981" width="0.875" style="253" customWidth="1"/>
    <col min="9982" max="9982" width="6.25" style="253" customWidth="1"/>
    <col min="9983" max="9983" width="0.875" style="253" customWidth="1"/>
    <col min="9984" max="9984" width="6" style="253" customWidth="1"/>
    <col min="9985" max="9985" width="0.875" style="253" customWidth="1"/>
    <col min="9986" max="9986" width="6" style="253" customWidth="1"/>
    <col min="9987" max="9987" width="0.875" style="253" customWidth="1"/>
    <col min="9988" max="9988" width="6" style="253" customWidth="1"/>
    <col min="9989" max="9989" width="0.875" style="253" customWidth="1"/>
    <col min="9990" max="9990" width="6" style="253" customWidth="1"/>
    <col min="9991" max="9991" width="0.875" style="253" customWidth="1"/>
    <col min="9992" max="9992" width="6" style="253" customWidth="1"/>
    <col min="9993" max="9993" width="0.875" style="253" customWidth="1"/>
    <col min="9994" max="9994" width="6" style="253" customWidth="1"/>
    <col min="9995" max="9995" width="0.875" style="253" customWidth="1"/>
    <col min="9996" max="9996" width="6.25" style="253" customWidth="1"/>
    <col min="9997" max="9997" width="0.875" style="253" customWidth="1"/>
    <col min="9998" max="9998" width="6.25" style="253" customWidth="1"/>
    <col min="9999" max="9999" width="0.875" style="253" customWidth="1"/>
    <col min="10000" max="10000" width="7.75" style="253" customWidth="1"/>
    <col min="10001" max="10001" width="0.875" style="253" customWidth="1"/>
    <col min="10002" max="10002" width="7.75" style="253" customWidth="1"/>
    <col min="10003" max="10230" width="8" style="253"/>
    <col min="10231" max="10231" width="2.125" style="253" customWidth="1"/>
    <col min="10232" max="10232" width="16.5" style="253" bestFit="1" customWidth="1"/>
    <col min="10233" max="10233" width="0.875" style="253" customWidth="1"/>
    <col min="10234" max="10234" width="6.75" style="253" customWidth="1"/>
    <col min="10235" max="10235" width="0.875" style="253" customWidth="1"/>
    <col min="10236" max="10236" width="6.25" style="253" customWidth="1"/>
    <col min="10237" max="10237" width="0.875" style="253" customWidth="1"/>
    <col min="10238" max="10238" width="6.25" style="253" customWidth="1"/>
    <col min="10239" max="10239" width="0.875" style="253" customWidth="1"/>
    <col min="10240" max="10240" width="6" style="253" customWidth="1"/>
    <col min="10241" max="10241" width="0.875" style="253" customWidth="1"/>
    <col min="10242" max="10242" width="6" style="253" customWidth="1"/>
    <col min="10243" max="10243" width="0.875" style="253" customWidth="1"/>
    <col min="10244" max="10244" width="6" style="253" customWidth="1"/>
    <col min="10245" max="10245" width="0.875" style="253" customWidth="1"/>
    <col min="10246" max="10246" width="6" style="253" customWidth="1"/>
    <col min="10247" max="10247" width="0.875" style="253" customWidth="1"/>
    <col min="10248" max="10248" width="6" style="253" customWidth="1"/>
    <col min="10249" max="10249" width="0.875" style="253" customWidth="1"/>
    <col min="10250" max="10250" width="6" style="253" customWidth="1"/>
    <col min="10251" max="10251" width="0.875" style="253" customWidth="1"/>
    <col min="10252" max="10252" width="6.25" style="253" customWidth="1"/>
    <col min="10253" max="10253" width="0.875" style="253" customWidth="1"/>
    <col min="10254" max="10254" width="6.25" style="253" customWidth="1"/>
    <col min="10255" max="10255" width="0.875" style="253" customWidth="1"/>
    <col min="10256" max="10256" width="7.75" style="253" customWidth="1"/>
    <col min="10257" max="10257" width="0.875" style="253" customWidth="1"/>
    <col min="10258" max="10258" width="7.75" style="253" customWidth="1"/>
    <col min="10259" max="10486" width="8" style="253"/>
    <col min="10487" max="10487" width="2.125" style="253" customWidth="1"/>
    <col min="10488" max="10488" width="16.5" style="253" bestFit="1" customWidth="1"/>
    <col min="10489" max="10489" width="0.875" style="253" customWidth="1"/>
    <col min="10490" max="10490" width="6.75" style="253" customWidth="1"/>
    <col min="10491" max="10491" width="0.875" style="253" customWidth="1"/>
    <col min="10492" max="10492" width="6.25" style="253" customWidth="1"/>
    <col min="10493" max="10493" width="0.875" style="253" customWidth="1"/>
    <col min="10494" max="10494" width="6.25" style="253" customWidth="1"/>
    <col min="10495" max="10495" width="0.875" style="253" customWidth="1"/>
    <col min="10496" max="10496" width="6" style="253" customWidth="1"/>
    <col min="10497" max="10497" width="0.875" style="253" customWidth="1"/>
    <col min="10498" max="10498" width="6" style="253" customWidth="1"/>
    <col min="10499" max="10499" width="0.875" style="253" customWidth="1"/>
    <col min="10500" max="10500" width="6" style="253" customWidth="1"/>
    <col min="10501" max="10501" width="0.875" style="253" customWidth="1"/>
    <col min="10502" max="10502" width="6" style="253" customWidth="1"/>
    <col min="10503" max="10503" width="0.875" style="253" customWidth="1"/>
    <col min="10504" max="10504" width="6" style="253" customWidth="1"/>
    <col min="10505" max="10505" width="0.875" style="253" customWidth="1"/>
    <col min="10506" max="10506" width="6" style="253" customWidth="1"/>
    <col min="10507" max="10507" width="0.875" style="253" customWidth="1"/>
    <col min="10508" max="10508" width="6.25" style="253" customWidth="1"/>
    <col min="10509" max="10509" width="0.875" style="253" customWidth="1"/>
    <col min="10510" max="10510" width="6.25" style="253" customWidth="1"/>
    <col min="10511" max="10511" width="0.875" style="253" customWidth="1"/>
    <col min="10512" max="10512" width="7.75" style="253" customWidth="1"/>
    <col min="10513" max="10513" width="0.875" style="253" customWidth="1"/>
    <col min="10514" max="10514" width="7.75" style="253" customWidth="1"/>
    <col min="10515" max="10742" width="8" style="253"/>
    <col min="10743" max="10743" width="2.125" style="253" customWidth="1"/>
    <col min="10744" max="10744" width="16.5" style="253" bestFit="1" customWidth="1"/>
    <col min="10745" max="10745" width="0.875" style="253" customWidth="1"/>
    <col min="10746" max="10746" width="6.75" style="253" customWidth="1"/>
    <col min="10747" max="10747" width="0.875" style="253" customWidth="1"/>
    <col min="10748" max="10748" width="6.25" style="253" customWidth="1"/>
    <col min="10749" max="10749" width="0.875" style="253" customWidth="1"/>
    <col min="10750" max="10750" width="6.25" style="253" customWidth="1"/>
    <col min="10751" max="10751" width="0.875" style="253" customWidth="1"/>
    <col min="10752" max="10752" width="6" style="253" customWidth="1"/>
    <col min="10753" max="10753" width="0.875" style="253" customWidth="1"/>
    <col min="10754" max="10754" width="6" style="253" customWidth="1"/>
    <col min="10755" max="10755" width="0.875" style="253" customWidth="1"/>
    <col min="10756" max="10756" width="6" style="253" customWidth="1"/>
    <col min="10757" max="10757" width="0.875" style="253" customWidth="1"/>
    <col min="10758" max="10758" width="6" style="253" customWidth="1"/>
    <col min="10759" max="10759" width="0.875" style="253" customWidth="1"/>
    <col min="10760" max="10760" width="6" style="253" customWidth="1"/>
    <col min="10761" max="10761" width="0.875" style="253" customWidth="1"/>
    <col min="10762" max="10762" width="6" style="253" customWidth="1"/>
    <col min="10763" max="10763" width="0.875" style="253" customWidth="1"/>
    <col min="10764" max="10764" width="6.25" style="253" customWidth="1"/>
    <col min="10765" max="10765" width="0.875" style="253" customWidth="1"/>
    <col min="10766" max="10766" width="6.25" style="253" customWidth="1"/>
    <col min="10767" max="10767" width="0.875" style="253" customWidth="1"/>
    <col min="10768" max="10768" width="7.75" style="253" customWidth="1"/>
    <col min="10769" max="10769" width="0.875" style="253" customWidth="1"/>
    <col min="10770" max="10770" width="7.75" style="253" customWidth="1"/>
    <col min="10771" max="10998" width="8" style="253"/>
    <col min="10999" max="10999" width="2.125" style="253" customWidth="1"/>
    <col min="11000" max="11000" width="16.5" style="253" bestFit="1" customWidth="1"/>
    <col min="11001" max="11001" width="0.875" style="253" customWidth="1"/>
    <col min="11002" max="11002" width="6.75" style="253" customWidth="1"/>
    <col min="11003" max="11003" width="0.875" style="253" customWidth="1"/>
    <col min="11004" max="11004" width="6.25" style="253" customWidth="1"/>
    <col min="11005" max="11005" width="0.875" style="253" customWidth="1"/>
    <col min="11006" max="11006" width="6.25" style="253" customWidth="1"/>
    <col min="11007" max="11007" width="0.875" style="253" customWidth="1"/>
    <col min="11008" max="11008" width="6" style="253" customWidth="1"/>
    <col min="11009" max="11009" width="0.875" style="253" customWidth="1"/>
    <col min="11010" max="11010" width="6" style="253" customWidth="1"/>
    <col min="11011" max="11011" width="0.875" style="253" customWidth="1"/>
    <col min="11012" max="11012" width="6" style="253" customWidth="1"/>
    <col min="11013" max="11013" width="0.875" style="253" customWidth="1"/>
    <col min="11014" max="11014" width="6" style="253" customWidth="1"/>
    <col min="11015" max="11015" width="0.875" style="253" customWidth="1"/>
    <col min="11016" max="11016" width="6" style="253" customWidth="1"/>
    <col min="11017" max="11017" width="0.875" style="253" customWidth="1"/>
    <col min="11018" max="11018" width="6" style="253" customWidth="1"/>
    <col min="11019" max="11019" width="0.875" style="253" customWidth="1"/>
    <col min="11020" max="11020" width="6.25" style="253" customWidth="1"/>
    <col min="11021" max="11021" width="0.875" style="253" customWidth="1"/>
    <col min="11022" max="11022" width="6.25" style="253" customWidth="1"/>
    <col min="11023" max="11023" width="0.875" style="253" customWidth="1"/>
    <col min="11024" max="11024" width="7.75" style="253" customWidth="1"/>
    <col min="11025" max="11025" width="0.875" style="253" customWidth="1"/>
    <col min="11026" max="11026" width="7.75" style="253" customWidth="1"/>
    <col min="11027" max="11254" width="8" style="253"/>
    <col min="11255" max="11255" width="2.125" style="253" customWidth="1"/>
    <col min="11256" max="11256" width="16.5" style="253" bestFit="1" customWidth="1"/>
    <col min="11257" max="11257" width="0.875" style="253" customWidth="1"/>
    <col min="11258" max="11258" width="6.75" style="253" customWidth="1"/>
    <col min="11259" max="11259" width="0.875" style="253" customWidth="1"/>
    <col min="11260" max="11260" width="6.25" style="253" customWidth="1"/>
    <col min="11261" max="11261" width="0.875" style="253" customWidth="1"/>
    <col min="11262" max="11262" width="6.25" style="253" customWidth="1"/>
    <col min="11263" max="11263" width="0.875" style="253" customWidth="1"/>
    <col min="11264" max="11264" width="6" style="253" customWidth="1"/>
    <col min="11265" max="11265" width="0.875" style="253" customWidth="1"/>
    <col min="11266" max="11266" width="6" style="253" customWidth="1"/>
    <col min="11267" max="11267" width="0.875" style="253" customWidth="1"/>
    <col min="11268" max="11268" width="6" style="253" customWidth="1"/>
    <col min="11269" max="11269" width="0.875" style="253" customWidth="1"/>
    <col min="11270" max="11270" width="6" style="253" customWidth="1"/>
    <col min="11271" max="11271" width="0.875" style="253" customWidth="1"/>
    <col min="11272" max="11272" width="6" style="253" customWidth="1"/>
    <col min="11273" max="11273" width="0.875" style="253" customWidth="1"/>
    <col min="11274" max="11274" width="6" style="253" customWidth="1"/>
    <col min="11275" max="11275" width="0.875" style="253" customWidth="1"/>
    <col min="11276" max="11276" width="6.25" style="253" customWidth="1"/>
    <col min="11277" max="11277" width="0.875" style="253" customWidth="1"/>
    <col min="11278" max="11278" width="6.25" style="253" customWidth="1"/>
    <col min="11279" max="11279" width="0.875" style="253" customWidth="1"/>
    <col min="11280" max="11280" width="7.75" style="253" customWidth="1"/>
    <col min="11281" max="11281" width="0.875" style="253" customWidth="1"/>
    <col min="11282" max="11282" width="7.75" style="253" customWidth="1"/>
    <col min="11283" max="11510" width="8" style="253"/>
    <col min="11511" max="11511" width="2.125" style="253" customWidth="1"/>
    <col min="11512" max="11512" width="16.5" style="253" bestFit="1" customWidth="1"/>
    <col min="11513" max="11513" width="0.875" style="253" customWidth="1"/>
    <col min="11514" max="11514" width="6.75" style="253" customWidth="1"/>
    <col min="11515" max="11515" width="0.875" style="253" customWidth="1"/>
    <col min="11516" max="11516" width="6.25" style="253" customWidth="1"/>
    <col min="11517" max="11517" width="0.875" style="253" customWidth="1"/>
    <col min="11518" max="11518" width="6.25" style="253" customWidth="1"/>
    <col min="11519" max="11519" width="0.875" style="253" customWidth="1"/>
    <col min="11520" max="11520" width="6" style="253" customWidth="1"/>
    <col min="11521" max="11521" width="0.875" style="253" customWidth="1"/>
    <col min="11522" max="11522" width="6" style="253" customWidth="1"/>
    <col min="11523" max="11523" width="0.875" style="253" customWidth="1"/>
    <col min="11524" max="11524" width="6" style="253" customWidth="1"/>
    <col min="11525" max="11525" width="0.875" style="253" customWidth="1"/>
    <col min="11526" max="11526" width="6" style="253" customWidth="1"/>
    <col min="11527" max="11527" width="0.875" style="253" customWidth="1"/>
    <col min="11528" max="11528" width="6" style="253" customWidth="1"/>
    <col min="11529" max="11529" width="0.875" style="253" customWidth="1"/>
    <col min="11530" max="11530" width="6" style="253" customWidth="1"/>
    <col min="11531" max="11531" width="0.875" style="253" customWidth="1"/>
    <col min="11532" max="11532" width="6.25" style="253" customWidth="1"/>
    <col min="11533" max="11533" width="0.875" style="253" customWidth="1"/>
    <col min="11534" max="11534" width="6.25" style="253" customWidth="1"/>
    <col min="11535" max="11535" width="0.875" style="253" customWidth="1"/>
    <col min="11536" max="11536" width="7.75" style="253" customWidth="1"/>
    <col min="11537" max="11537" width="0.875" style="253" customWidth="1"/>
    <col min="11538" max="11538" width="7.75" style="253" customWidth="1"/>
    <col min="11539" max="11766" width="8" style="253"/>
    <col min="11767" max="11767" width="2.125" style="253" customWidth="1"/>
    <col min="11768" max="11768" width="16.5" style="253" bestFit="1" customWidth="1"/>
    <col min="11769" max="11769" width="0.875" style="253" customWidth="1"/>
    <col min="11770" max="11770" width="6.75" style="253" customWidth="1"/>
    <col min="11771" max="11771" width="0.875" style="253" customWidth="1"/>
    <col min="11772" max="11772" width="6.25" style="253" customWidth="1"/>
    <col min="11773" max="11773" width="0.875" style="253" customWidth="1"/>
    <col min="11774" max="11774" width="6.25" style="253" customWidth="1"/>
    <col min="11775" max="11775" width="0.875" style="253" customWidth="1"/>
    <col min="11776" max="11776" width="6" style="253" customWidth="1"/>
    <col min="11777" max="11777" width="0.875" style="253" customWidth="1"/>
    <col min="11778" max="11778" width="6" style="253" customWidth="1"/>
    <col min="11779" max="11779" width="0.875" style="253" customWidth="1"/>
    <col min="11780" max="11780" width="6" style="253" customWidth="1"/>
    <col min="11781" max="11781" width="0.875" style="253" customWidth="1"/>
    <col min="11782" max="11782" width="6" style="253" customWidth="1"/>
    <col min="11783" max="11783" width="0.875" style="253" customWidth="1"/>
    <col min="11784" max="11784" width="6" style="253" customWidth="1"/>
    <col min="11785" max="11785" width="0.875" style="253" customWidth="1"/>
    <col min="11786" max="11786" width="6" style="253" customWidth="1"/>
    <col min="11787" max="11787" width="0.875" style="253" customWidth="1"/>
    <col min="11788" max="11788" width="6.25" style="253" customWidth="1"/>
    <col min="11789" max="11789" width="0.875" style="253" customWidth="1"/>
    <col min="11790" max="11790" width="6.25" style="253" customWidth="1"/>
    <col min="11791" max="11791" width="0.875" style="253" customWidth="1"/>
    <col min="11792" max="11792" width="7.75" style="253" customWidth="1"/>
    <col min="11793" max="11793" width="0.875" style="253" customWidth="1"/>
    <col min="11794" max="11794" width="7.75" style="253" customWidth="1"/>
    <col min="11795" max="12022" width="8" style="253"/>
    <col min="12023" max="12023" width="2.125" style="253" customWidth="1"/>
    <col min="12024" max="12024" width="16.5" style="253" bestFit="1" customWidth="1"/>
    <col min="12025" max="12025" width="0.875" style="253" customWidth="1"/>
    <col min="12026" max="12026" width="6.75" style="253" customWidth="1"/>
    <col min="12027" max="12027" width="0.875" style="253" customWidth="1"/>
    <col min="12028" max="12028" width="6.25" style="253" customWidth="1"/>
    <col min="12029" max="12029" width="0.875" style="253" customWidth="1"/>
    <col min="12030" max="12030" width="6.25" style="253" customWidth="1"/>
    <col min="12031" max="12031" width="0.875" style="253" customWidth="1"/>
    <col min="12032" max="12032" width="6" style="253" customWidth="1"/>
    <col min="12033" max="12033" width="0.875" style="253" customWidth="1"/>
    <col min="12034" max="12034" width="6" style="253" customWidth="1"/>
    <col min="12035" max="12035" width="0.875" style="253" customWidth="1"/>
    <col min="12036" max="12036" width="6" style="253" customWidth="1"/>
    <col min="12037" max="12037" width="0.875" style="253" customWidth="1"/>
    <col min="12038" max="12038" width="6" style="253" customWidth="1"/>
    <col min="12039" max="12039" width="0.875" style="253" customWidth="1"/>
    <col min="12040" max="12040" width="6" style="253" customWidth="1"/>
    <col min="12041" max="12041" width="0.875" style="253" customWidth="1"/>
    <col min="12042" max="12042" width="6" style="253" customWidth="1"/>
    <col min="12043" max="12043" width="0.875" style="253" customWidth="1"/>
    <col min="12044" max="12044" width="6.25" style="253" customWidth="1"/>
    <col min="12045" max="12045" width="0.875" style="253" customWidth="1"/>
    <col min="12046" max="12046" width="6.25" style="253" customWidth="1"/>
    <col min="12047" max="12047" width="0.875" style="253" customWidth="1"/>
    <col min="12048" max="12048" width="7.75" style="253" customWidth="1"/>
    <col min="12049" max="12049" width="0.875" style="253" customWidth="1"/>
    <col min="12050" max="12050" width="7.75" style="253" customWidth="1"/>
    <col min="12051" max="12278" width="8" style="253"/>
    <col min="12279" max="12279" width="2.125" style="253" customWidth="1"/>
    <col min="12280" max="12280" width="16.5" style="253" bestFit="1" customWidth="1"/>
    <col min="12281" max="12281" width="0.875" style="253" customWidth="1"/>
    <col min="12282" max="12282" width="6.75" style="253" customWidth="1"/>
    <col min="12283" max="12283" width="0.875" style="253" customWidth="1"/>
    <col min="12284" max="12284" width="6.25" style="253" customWidth="1"/>
    <col min="12285" max="12285" width="0.875" style="253" customWidth="1"/>
    <col min="12286" max="12286" width="6.25" style="253" customWidth="1"/>
    <col min="12287" max="12287" width="0.875" style="253" customWidth="1"/>
    <col min="12288" max="12288" width="6" style="253" customWidth="1"/>
    <col min="12289" max="12289" width="0.875" style="253" customWidth="1"/>
    <col min="12290" max="12290" width="6" style="253" customWidth="1"/>
    <col min="12291" max="12291" width="0.875" style="253" customWidth="1"/>
    <col min="12292" max="12292" width="6" style="253" customWidth="1"/>
    <col min="12293" max="12293" width="0.875" style="253" customWidth="1"/>
    <col min="12294" max="12294" width="6" style="253" customWidth="1"/>
    <col min="12295" max="12295" width="0.875" style="253" customWidth="1"/>
    <col min="12296" max="12296" width="6" style="253" customWidth="1"/>
    <col min="12297" max="12297" width="0.875" style="253" customWidth="1"/>
    <col min="12298" max="12298" width="6" style="253" customWidth="1"/>
    <col min="12299" max="12299" width="0.875" style="253" customWidth="1"/>
    <col min="12300" max="12300" width="6.25" style="253" customWidth="1"/>
    <col min="12301" max="12301" width="0.875" style="253" customWidth="1"/>
    <col min="12302" max="12302" width="6.25" style="253" customWidth="1"/>
    <col min="12303" max="12303" width="0.875" style="253" customWidth="1"/>
    <col min="12304" max="12304" width="7.75" style="253" customWidth="1"/>
    <col min="12305" max="12305" width="0.875" style="253" customWidth="1"/>
    <col min="12306" max="12306" width="7.75" style="253" customWidth="1"/>
    <col min="12307" max="12534" width="8" style="253"/>
    <col min="12535" max="12535" width="2.125" style="253" customWidth="1"/>
    <col min="12536" max="12536" width="16.5" style="253" bestFit="1" customWidth="1"/>
    <col min="12537" max="12537" width="0.875" style="253" customWidth="1"/>
    <col min="12538" max="12538" width="6.75" style="253" customWidth="1"/>
    <col min="12539" max="12539" width="0.875" style="253" customWidth="1"/>
    <col min="12540" max="12540" width="6.25" style="253" customWidth="1"/>
    <col min="12541" max="12541" width="0.875" style="253" customWidth="1"/>
    <col min="12542" max="12542" width="6.25" style="253" customWidth="1"/>
    <col min="12543" max="12543" width="0.875" style="253" customWidth="1"/>
    <col min="12544" max="12544" width="6" style="253" customWidth="1"/>
    <col min="12545" max="12545" width="0.875" style="253" customWidth="1"/>
    <col min="12546" max="12546" width="6" style="253" customWidth="1"/>
    <col min="12547" max="12547" width="0.875" style="253" customWidth="1"/>
    <col min="12548" max="12548" width="6" style="253" customWidth="1"/>
    <col min="12549" max="12549" width="0.875" style="253" customWidth="1"/>
    <col min="12550" max="12550" width="6" style="253" customWidth="1"/>
    <col min="12551" max="12551" width="0.875" style="253" customWidth="1"/>
    <col min="12552" max="12552" width="6" style="253" customWidth="1"/>
    <col min="12553" max="12553" width="0.875" style="253" customWidth="1"/>
    <col min="12554" max="12554" width="6" style="253" customWidth="1"/>
    <col min="12555" max="12555" width="0.875" style="253" customWidth="1"/>
    <col min="12556" max="12556" width="6.25" style="253" customWidth="1"/>
    <col min="12557" max="12557" width="0.875" style="253" customWidth="1"/>
    <col min="12558" max="12558" width="6.25" style="253" customWidth="1"/>
    <col min="12559" max="12559" width="0.875" style="253" customWidth="1"/>
    <col min="12560" max="12560" width="7.75" style="253" customWidth="1"/>
    <col min="12561" max="12561" width="0.875" style="253" customWidth="1"/>
    <col min="12562" max="12562" width="7.75" style="253" customWidth="1"/>
    <col min="12563" max="12790" width="8" style="253"/>
    <col min="12791" max="12791" width="2.125" style="253" customWidth="1"/>
    <col min="12792" max="12792" width="16.5" style="253" bestFit="1" customWidth="1"/>
    <col min="12793" max="12793" width="0.875" style="253" customWidth="1"/>
    <col min="12794" max="12794" width="6.75" style="253" customWidth="1"/>
    <col min="12795" max="12795" width="0.875" style="253" customWidth="1"/>
    <col min="12796" max="12796" width="6.25" style="253" customWidth="1"/>
    <col min="12797" max="12797" width="0.875" style="253" customWidth="1"/>
    <col min="12798" max="12798" width="6.25" style="253" customWidth="1"/>
    <col min="12799" max="12799" width="0.875" style="253" customWidth="1"/>
    <col min="12800" max="12800" width="6" style="253" customWidth="1"/>
    <col min="12801" max="12801" width="0.875" style="253" customWidth="1"/>
    <col min="12802" max="12802" width="6" style="253" customWidth="1"/>
    <col min="12803" max="12803" width="0.875" style="253" customWidth="1"/>
    <col min="12804" max="12804" width="6" style="253" customWidth="1"/>
    <col min="12805" max="12805" width="0.875" style="253" customWidth="1"/>
    <col min="12806" max="12806" width="6" style="253" customWidth="1"/>
    <col min="12807" max="12807" width="0.875" style="253" customWidth="1"/>
    <col min="12808" max="12808" width="6" style="253" customWidth="1"/>
    <col min="12809" max="12809" width="0.875" style="253" customWidth="1"/>
    <col min="12810" max="12810" width="6" style="253" customWidth="1"/>
    <col min="12811" max="12811" width="0.875" style="253" customWidth="1"/>
    <col min="12812" max="12812" width="6.25" style="253" customWidth="1"/>
    <col min="12813" max="12813" width="0.875" style="253" customWidth="1"/>
    <col min="12814" max="12814" width="6.25" style="253" customWidth="1"/>
    <col min="12815" max="12815" width="0.875" style="253" customWidth="1"/>
    <col min="12816" max="12816" width="7.75" style="253" customWidth="1"/>
    <col min="12817" max="12817" width="0.875" style="253" customWidth="1"/>
    <col min="12818" max="12818" width="7.75" style="253" customWidth="1"/>
    <col min="12819" max="13046" width="8" style="253"/>
    <col min="13047" max="13047" width="2.125" style="253" customWidth="1"/>
    <col min="13048" max="13048" width="16.5" style="253" bestFit="1" customWidth="1"/>
    <col min="13049" max="13049" width="0.875" style="253" customWidth="1"/>
    <col min="13050" max="13050" width="6.75" style="253" customWidth="1"/>
    <col min="13051" max="13051" width="0.875" style="253" customWidth="1"/>
    <col min="13052" max="13052" width="6.25" style="253" customWidth="1"/>
    <col min="13053" max="13053" width="0.875" style="253" customWidth="1"/>
    <col min="13054" max="13054" width="6.25" style="253" customWidth="1"/>
    <col min="13055" max="13055" width="0.875" style="253" customWidth="1"/>
    <col min="13056" max="13056" width="6" style="253" customWidth="1"/>
    <col min="13057" max="13057" width="0.875" style="253" customWidth="1"/>
    <col min="13058" max="13058" width="6" style="253" customWidth="1"/>
    <col min="13059" max="13059" width="0.875" style="253" customWidth="1"/>
    <col min="13060" max="13060" width="6" style="253" customWidth="1"/>
    <col min="13061" max="13061" width="0.875" style="253" customWidth="1"/>
    <col min="13062" max="13062" width="6" style="253" customWidth="1"/>
    <col min="13063" max="13063" width="0.875" style="253" customWidth="1"/>
    <col min="13064" max="13064" width="6" style="253" customWidth="1"/>
    <col min="13065" max="13065" width="0.875" style="253" customWidth="1"/>
    <col min="13066" max="13066" width="6" style="253" customWidth="1"/>
    <col min="13067" max="13067" width="0.875" style="253" customWidth="1"/>
    <col min="13068" max="13068" width="6.25" style="253" customWidth="1"/>
    <col min="13069" max="13069" width="0.875" style="253" customWidth="1"/>
    <col min="13070" max="13070" width="6.25" style="253" customWidth="1"/>
    <col min="13071" max="13071" width="0.875" style="253" customWidth="1"/>
    <col min="13072" max="13072" width="7.75" style="253" customWidth="1"/>
    <col min="13073" max="13073" width="0.875" style="253" customWidth="1"/>
    <col min="13074" max="13074" width="7.75" style="253" customWidth="1"/>
    <col min="13075" max="13302" width="8" style="253"/>
    <col min="13303" max="13303" width="2.125" style="253" customWidth="1"/>
    <col min="13304" max="13304" width="16.5" style="253" bestFit="1" customWidth="1"/>
    <col min="13305" max="13305" width="0.875" style="253" customWidth="1"/>
    <col min="13306" max="13306" width="6.75" style="253" customWidth="1"/>
    <col min="13307" max="13307" width="0.875" style="253" customWidth="1"/>
    <col min="13308" max="13308" width="6.25" style="253" customWidth="1"/>
    <col min="13309" max="13309" width="0.875" style="253" customWidth="1"/>
    <col min="13310" max="13310" width="6.25" style="253" customWidth="1"/>
    <col min="13311" max="13311" width="0.875" style="253" customWidth="1"/>
    <col min="13312" max="13312" width="6" style="253" customWidth="1"/>
    <col min="13313" max="13313" width="0.875" style="253" customWidth="1"/>
    <col min="13314" max="13314" width="6" style="253" customWidth="1"/>
    <col min="13315" max="13315" width="0.875" style="253" customWidth="1"/>
    <col min="13316" max="13316" width="6" style="253" customWidth="1"/>
    <col min="13317" max="13317" width="0.875" style="253" customWidth="1"/>
    <col min="13318" max="13318" width="6" style="253" customWidth="1"/>
    <col min="13319" max="13319" width="0.875" style="253" customWidth="1"/>
    <col min="13320" max="13320" width="6" style="253" customWidth="1"/>
    <col min="13321" max="13321" width="0.875" style="253" customWidth="1"/>
    <col min="13322" max="13322" width="6" style="253" customWidth="1"/>
    <col min="13323" max="13323" width="0.875" style="253" customWidth="1"/>
    <col min="13324" max="13324" width="6.25" style="253" customWidth="1"/>
    <col min="13325" max="13325" width="0.875" style="253" customWidth="1"/>
    <col min="13326" max="13326" width="6.25" style="253" customWidth="1"/>
    <col min="13327" max="13327" width="0.875" style="253" customWidth="1"/>
    <col min="13328" max="13328" width="7.75" style="253" customWidth="1"/>
    <col min="13329" max="13329" width="0.875" style="253" customWidth="1"/>
    <col min="13330" max="13330" width="7.75" style="253" customWidth="1"/>
    <col min="13331" max="13558" width="8" style="253"/>
    <col min="13559" max="13559" width="2.125" style="253" customWidth="1"/>
    <col min="13560" max="13560" width="16.5" style="253" bestFit="1" customWidth="1"/>
    <col min="13561" max="13561" width="0.875" style="253" customWidth="1"/>
    <col min="13562" max="13562" width="6.75" style="253" customWidth="1"/>
    <col min="13563" max="13563" width="0.875" style="253" customWidth="1"/>
    <col min="13564" max="13564" width="6.25" style="253" customWidth="1"/>
    <col min="13565" max="13565" width="0.875" style="253" customWidth="1"/>
    <col min="13566" max="13566" width="6.25" style="253" customWidth="1"/>
    <col min="13567" max="13567" width="0.875" style="253" customWidth="1"/>
    <col min="13568" max="13568" width="6" style="253" customWidth="1"/>
    <col min="13569" max="13569" width="0.875" style="253" customWidth="1"/>
    <col min="13570" max="13570" width="6" style="253" customWidth="1"/>
    <col min="13571" max="13571" width="0.875" style="253" customWidth="1"/>
    <col min="13572" max="13572" width="6" style="253" customWidth="1"/>
    <col min="13573" max="13573" width="0.875" style="253" customWidth="1"/>
    <col min="13574" max="13574" width="6" style="253" customWidth="1"/>
    <col min="13575" max="13575" width="0.875" style="253" customWidth="1"/>
    <col min="13576" max="13576" width="6" style="253" customWidth="1"/>
    <col min="13577" max="13577" width="0.875" style="253" customWidth="1"/>
    <col min="13578" max="13578" width="6" style="253" customWidth="1"/>
    <col min="13579" max="13579" width="0.875" style="253" customWidth="1"/>
    <col min="13580" max="13580" width="6.25" style="253" customWidth="1"/>
    <col min="13581" max="13581" width="0.875" style="253" customWidth="1"/>
    <col min="13582" max="13582" width="6.25" style="253" customWidth="1"/>
    <col min="13583" max="13583" width="0.875" style="253" customWidth="1"/>
    <col min="13584" max="13584" width="7.75" style="253" customWidth="1"/>
    <col min="13585" max="13585" width="0.875" style="253" customWidth="1"/>
    <col min="13586" max="13586" width="7.75" style="253" customWidth="1"/>
    <col min="13587" max="13814" width="8" style="253"/>
    <col min="13815" max="13815" width="2.125" style="253" customWidth="1"/>
    <col min="13816" max="13816" width="16.5" style="253" bestFit="1" customWidth="1"/>
    <col min="13817" max="13817" width="0.875" style="253" customWidth="1"/>
    <col min="13818" max="13818" width="6.75" style="253" customWidth="1"/>
    <col min="13819" max="13819" width="0.875" style="253" customWidth="1"/>
    <col min="13820" max="13820" width="6.25" style="253" customWidth="1"/>
    <col min="13821" max="13821" width="0.875" style="253" customWidth="1"/>
    <col min="13822" max="13822" width="6.25" style="253" customWidth="1"/>
    <col min="13823" max="13823" width="0.875" style="253" customWidth="1"/>
    <col min="13824" max="13824" width="6" style="253" customWidth="1"/>
    <col min="13825" max="13825" width="0.875" style="253" customWidth="1"/>
    <col min="13826" max="13826" width="6" style="253" customWidth="1"/>
    <col min="13827" max="13827" width="0.875" style="253" customWidth="1"/>
    <col min="13828" max="13828" width="6" style="253" customWidth="1"/>
    <col min="13829" max="13829" width="0.875" style="253" customWidth="1"/>
    <col min="13830" max="13830" width="6" style="253" customWidth="1"/>
    <col min="13831" max="13831" width="0.875" style="253" customWidth="1"/>
    <col min="13832" max="13832" width="6" style="253" customWidth="1"/>
    <col min="13833" max="13833" width="0.875" style="253" customWidth="1"/>
    <col min="13834" max="13834" width="6" style="253" customWidth="1"/>
    <col min="13835" max="13835" width="0.875" style="253" customWidth="1"/>
    <col min="13836" max="13836" width="6.25" style="253" customWidth="1"/>
    <col min="13837" max="13837" width="0.875" style="253" customWidth="1"/>
    <col min="13838" max="13838" width="6.25" style="253" customWidth="1"/>
    <col min="13839" max="13839" width="0.875" style="253" customWidth="1"/>
    <col min="13840" max="13840" width="7.75" style="253" customWidth="1"/>
    <col min="13841" max="13841" width="0.875" style="253" customWidth="1"/>
    <col min="13842" max="13842" width="7.75" style="253" customWidth="1"/>
    <col min="13843" max="14070" width="8" style="253"/>
    <col min="14071" max="14071" width="2.125" style="253" customWidth="1"/>
    <col min="14072" max="14072" width="16.5" style="253" bestFit="1" customWidth="1"/>
    <col min="14073" max="14073" width="0.875" style="253" customWidth="1"/>
    <col min="14074" max="14074" width="6.75" style="253" customWidth="1"/>
    <col min="14075" max="14075" width="0.875" style="253" customWidth="1"/>
    <col min="14076" max="14076" width="6.25" style="253" customWidth="1"/>
    <col min="14077" max="14077" width="0.875" style="253" customWidth="1"/>
    <col min="14078" max="14078" width="6.25" style="253" customWidth="1"/>
    <col min="14079" max="14079" width="0.875" style="253" customWidth="1"/>
    <col min="14080" max="14080" width="6" style="253" customWidth="1"/>
    <col min="14081" max="14081" width="0.875" style="253" customWidth="1"/>
    <col min="14082" max="14082" width="6" style="253" customWidth="1"/>
    <col min="14083" max="14083" width="0.875" style="253" customWidth="1"/>
    <col min="14084" max="14084" width="6" style="253" customWidth="1"/>
    <col min="14085" max="14085" width="0.875" style="253" customWidth="1"/>
    <col min="14086" max="14086" width="6" style="253" customWidth="1"/>
    <col min="14087" max="14087" width="0.875" style="253" customWidth="1"/>
    <col min="14088" max="14088" width="6" style="253" customWidth="1"/>
    <col min="14089" max="14089" width="0.875" style="253" customWidth="1"/>
    <col min="14090" max="14090" width="6" style="253" customWidth="1"/>
    <col min="14091" max="14091" width="0.875" style="253" customWidth="1"/>
    <col min="14092" max="14092" width="6.25" style="253" customWidth="1"/>
    <col min="14093" max="14093" width="0.875" style="253" customWidth="1"/>
    <col min="14094" max="14094" width="6.25" style="253" customWidth="1"/>
    <col min="14095" max="14095" width="0.875" style="253" customWidth="1"/>
    <col min="14096" max="14096" width="7.75" style="253" customWidth="1"/>
    <col min="14097" max="14097" width="0.875" style="253" customWidth="1"/>
    <col min="14098" max="14098" width="7.75" style="253" customWidth="1"/>
    <col min="14099" max="14326" width="8" style="253"/>
    <col min="14327" max="14327" width="2.125" style="253" customWidth="1"/>
    <col min="14328" max="14328" width="16.5" style="253" bestFit="1" customWidth="1"/>
    <col min="14329" max="14329" width="0.875" style="253" customWidth="1"/>
    <col min="14330" max="14330" width="6.75" style="253" customWidth="1"/>
    <col min="14331" max="14331" width="0.875" style="253" customWidth="1"/>
    <col min="14332" max="14332" width="6.25" style="253" customWidth="1"/>
    <col min="14333" max="14333" width="0.875" style="253" customWidth="1"/>
    <col min="14334" max="14334" width="6.25" style="253" customWidth="1"/>
    <col min="14335" max="14335" width="0.875" style="253" customWidth="1"/>
    <col min="14336" max="14336" width="6" style="253" customWidth="1"/>
    <col min="14337" max="14337" width="0.875" style="253" customWidth="1"/>
    <col min="14338" max="14338" width="6" style="253" customWidth="1"/>
    <col min="14339" max="14339" width="0.875" style="253" customWidth="1"/>
    <col min="14340" max="14340" width="6" style="253" customWidth="1"/>
    <col min="14341" max="14341" width="0.875" style="253" customWidth="1"/>
    <col min="14342" max="14342" width="6" style="253" customWidth="1"/>
    <col min="14343" max="14343" width="0.875" style="253" customWidth="1"/>
    <col min="14344" max="14344" width="6" style="253" customWidth="1"/>
    <col min="14345" max="14345" width="0.875" style="253" customWidth="1"/>
    <col min="14346" max="14346" width="6" style="253" customWidth="1"/>
    <col min="14347" max="14347" width="0.875" style="253" customWidth="1"/>
    <col min="14348" max="14348" width="6.25" style="253" customWidth="1"/>
    <col min="14349" max="14349" width="0.875" style="253" customWidth="1"/>
    <col min="14350" max="14350" width="6.25" style="253" customWidth="1"/>
    <col min="14351" max="14351" width="0.875" style="253" customWidth="1"/>
    <col min="14352" max="14352" width="7.75" style="253" customWidth="1"/>
    <col min="14353" max="14353" width="0.875" style="253" customWidth="1"/>
    <col min="14354" max="14354" width="7.75" style="253" customWidth="1"/>
    <col min="14355" max="14582" width="8" style="253"/>
    <col min="14583" max="14583" width="2.125" style="253" customWidth="1"/>
    <col min="14584" max="14584" width="16.5" style="253" bestFit="1" customWidth="1"/>
    <col min="14585" max="14585" width="0.875" style="253" customWidth="1"/>
    <col min="14586" max="14586" width="6.75" style="253" customWidth="1"/>
    <col min="14587" max="14587" width="0.875" style="253" customWidth="1"/>
    <col min="14588" max="14588" width="6.25" style="253" customWidth="1"/>
    <col min="14589" max="14589" width="0.875" style="253" customWidth="1"/>
    <col min="14590" max="14590" width="6.25" style="253" customWidth="1"/>
    <col min="14591" max="14591" width="0.875" style="253" customWidth="1"/>
    <col min="14592" max="14592" width="6" style="253" customWidth="1"/>
    <col min="14593" max="14593" width="0.875" style="253" customWidth="1"/>
    <col min="14594" max="14594" width="6" style="253" customWidth="1"/>
    <col min="14595" max="14595" width="0.875" style="253" customWidth="1"/>
    <col min="14596" max="14596" width="6" style="253" customWidth="1"/>
    <col min="14597" max="14597" width="0.875" style="253" customWidth="1"/>
    <col min="14598" max="14598" width="6" style="253" customWidth="1"/>
    <col min="14599" max="14599" width="0.875" style="253" customWidth="1"/>
    <col min="14600" max="14600" width="6" style="253" customWidth="1"/>
    <col min="14601" max="14601" width="0.875" style="253" customWidth="1"/>
    <col min="14602" max="14602" width="6" style="253" customWidth="1"/>
    <col min="14603" max="14603" width="0.875" style="253" customWidth="1"/>
    <col min="14604" max="14604" width="6.25" style="253" customWidth="1"/>
    <col min="14605" max="14605" width="0.875" style="253" customWidth="1"/>
    <col min="14606" max="14606" width="6.25" style="253" customWidth="1"/>
    <col min="14607" max="14607" width="0.875" style="253" customWidth="1"/>
    <col min="14608" max="14608" width="7.75" style="253" customWidth="1"/>
    <col min="14609" max="14609" width="0.875" style="253" customWidth="1"/>
    <col min="14610" max="14610" width="7.75" style="253" customWidth="1"/>
    <col min="14611" max="14838" width="8" style="253"/>
    <col min="14839" max="14839" width="2.125" style="253" customWidth="1"/>
    <col min="14840" max="14840" width="16.5" style="253" bestFit="1" customWidth="1"/>
    <col min="14841" max="14841" width="0.875" style="253" customWidth="1"/>
    <col min="14842" max="14842" width="6.75" style="253" customWidth="1"/>
    <col min="14843" max="14843" width="0.875" style="253" customWidth="1"/>
    <col min="14844" max="14844" width="6.25" style="253" customWidth="1"/>
    <col min="14845" max="14845" width="0.875" style="253" customWidth="1"/>
    <col min="14846" max="14846" width="6.25" style="253" customWidth="1"/>
    <col min="14847" max="14847" width="0.875" style="253" customWidth="1"/>
    <col min="14848" max="14848" width="6" style="253" customWidth="1"/>
    <col min="14849" max="14849" width="0.875" style="253" customWidth="1"/>
    <col min="14850" max="14850" width="6" style="253" customWidth="1"/>
    <col min="14851" max="14851" width="0.875" style="253" customWidth="1"/>
    <col min="14852" max="14852" width="6" style="253" customWidth="1"/>
    <col min="14853" max="14853" width="0.875" style="253" customWidth="1"/>
    <col min="14854" max="14854" width="6" style="253" customWidth="1"/>
    <col min="14855" max="14855" width="0.875" style="253" customWidth="1"/>
    <col min="14856" max="14856" width="6" style="253" customWidth="1"/>
    <col min="14857" max="14857" width="0.875" style="253" customWidth="1"/>
    <col min="14858" max="14858" width="6" style="253" customWidth="1"/>
    <col min="14859" max="14859" width="0.875" style="253" customWidth="1"/>
    <col min="14860" max="14860" width="6.25" style="253" customWidth="1"/>
    <col min="14861" max="14861" width="0.875" style="253" customWidth="1"/>
    <col min="14862" max="14862" width="6.25" style="253" customWidth="1"/>
    <col min="14863" max="14863" width="0.875" style="253" customWidth="1"/>
    <col min="14864" max="14864" width="7.75" style="253" customWidth="1"/>
    <col min="14865" max="14865" width="0.875" style="253" customWidth="1"/>
    <col min="14866" max="14866" width="7.75" style="253" customWidth="1"/>
    <col min="14867" max="15094" width="8" style="253"/>
    <col min="15095" max="15095" width="2.125" style="253" customWidth="1"/>
    <col min="15096" max="15096" width="16.5" style="253" bestFit="1" customWidth="1"/>
    <col min="15097" max="15097" width="0.875" style="253" customWidth="1"/>
    <col min="15098" max="15098" width="6.75" style="253" customWidth="1"/>
    <col min="15099" max="15099" width="0.875" style="253" customWidth="1"/>
    <col min="15100" max="15100" width="6.25" style="253" customWidth="1"/>
    <col min="15101" max="15101" width="0.875" style="253" customWidth="1"/>
    <col min="15102" max="15102" width="6.25" style="253" customWidth="1"/>
    <col min="15103" max="15103" width="0.875" style="253" customWidth="1"/>
    <col min="15104" max="15104" width="6" style="253" customWidth="1"/>
    <col min="15105" max="15105" width="0.875" style="253" customWidth="1"/>
    <col min="15106" max="15106" width="6" style="253" customWidth="1"/>
    <col min="15107" max="15107" width="0.875" style="253" customWidth="1"/>
    <col min="15108" max="15108" width="6" style="253" customWidth="1"/>
    <col min="15109" max="15109" width="0.875" style="253" customWidth="1"/>
    <col min="15110" max="15110" width="6" style="253" customWidth="1"/>
    <col min="15111" max="15111" width="0.875" style="253" customWidth="1"/>
    <col min="15112" max="15112" width="6" style="253" customWidth="1"/>
    <col min="15113" max="15113" width="0.875" style="253" customWidth="1"/>
    <col min="15114" max="15114" width="6" style="253" customWidth="1"/>
    <col min="15115" max="15115" width="0.875" style="253" customWidth="1"/>
    <col min="15116" max="15116" width="6.25" style="253" customWidth="1"/>
    <col min="15117" max="15117" width="0.875" style="253" customWidth="1"/>
    <col min="15118" max="15118" width="6.25" style="253" customWidth="1"/>
    <col min="15119" max="15119" width="0.875" style="253" customWidth="1"/>
    <col min="15120" max="15120" width="7.75" style="253" customWidth="1"/>
    <col min="15121" max="15121" width="0.875" style="253" customWidth="1"/>
    <col min="15122" max="15122" width="7.75" style="253" customWidth="1"/>
    <col min="15123" max="15350" width="8" style="253"/>
    <col min="15351" max="15351" width="2.125" style="253" customWidth="1"/>
    <col min="15352" max="15352" width="16.5" style="253" bestFit="1" customWidth="1"/>
    <col min="15353" max="15353" width="0.875" style="253" customWidth="1"/>
    <col min="15354" max="15354" width="6.75" style="253" customWidth="1"/>
    <col min="15355" max="15355" width="0.875" style="253" customWidth="1"/>
    <col min="15356" max="15356" width="6.25" style="253" customWidth="1"/>
    <col min="15357" max="15357" width="0.875" style="253" customWidth="1"/>
    <col min="15358" max="15358" width="6.25" style="253" customWidth="1"/>
    <col min="15359" max="15359" width="0.875" style="253" customWidth="1"/>
    <col min="15360" max="15360" width="6" style="253" customWidth="1"/>
    <col min="15361" max="15361" width="0.875" style="253" customWidth="1"/>
    <col min="15362" max="15362" width="6" style="253" customWidth="1"/>
    <col min="15363" max="15363" width="0.875" style="253" customWidth="1"/>
    <col min="15364" max="15364" width="6" style="253" customWidth="1"/>
    <col min="15365" max="15365" width="0.875" style="253" customWidth="1"/>
    <col min="15366" max="15366" width="6" style="253" customWidth="1"/>
    <col min="15367" max="15367" width="0.875" style="253" customWidth="1"/>
    <col min="15368" max="15368" width="6" style="253" customWidth="1"/>
    <col min="15369" max="15369" width="0.875" style="253" customWidth="1"/>
    <col min="15370" max="15370" width="6" style="253" customWidth="1"/>
    <col min="15371" max="15371" width="0.875" style="253" customWidth="1"/>
    <col min="15372" max="15372" width="6.25" style="253" customWidth="1"/>
    <col min="15373" max="15373" width="0.875" style="253" customWidth="1"/>
    <col min="15374" max="15374" width="6.25" style="253" customWidth="1"/>
    <col min="15375" max="15375" width="0.875" style="253" customWidth="1"/>
    <col min="15376" max="15376" width="7.75" style="253" customWidth="1"/>
    <col min="15377" max="15377" width="0.875" style="253" customWidth="1"/>
    <col min="15378" max="15378" width="7.75" style="253" customWidth="1"/>
    <col min="15379" max="15606" width="8" style="253"/>
    <col min="15607" max="15607" width="2.125" style="253" customWidth="1"/>
    <col min="15608" max="15608" width="16.5" style="253" bestFit="1" customWidth="1"/>
    <col min="15609" max="15609" width="0.875" style="253" customWidth="1"/>
    <col min="15610" max="15610" width="6.75" style="253" customWidth="1"/>
    <col min="15611" max="15611" width="0.875" style="253" customWidth="1"/>
    <col min="15612" max="15612" width="6.25" style="253" customWidth="1"/>
    <col min="15613" max="15613" width="0.875" style="253" customWidth="1"/>
    <col min="15614" max="15614" width="6.25" style="253" customWidth="1"/>
    <col min="15615" max="15615" width="0.875" style="253" customWidth="1"/>
    <col min="15616" max="15616" width="6" style="253" customWidth="1"/>
    <col min="15617" max="15617" width="0.875" style="253" customWidth="1"/>
    <col min="15618" max="15618" width="6" style="253" customWidth="1"/>
    <col min="15619" max="15619" width="0.875" style="253" customWidth="1"/>
    <col min="15620" max="15620" width="6" style="253" customWidth="1"/>
    <col min="15621" max="15621" width="0.875" style="253" customWidth="1"/>
    <col min="15622" max="15622" width="6" style="253" customWidth="1"/>
    <col min="15623" max="15623" width="0.875" style="253" customWidth="1"/>
    <col min="15624" max="15624" width="6" style="253" customWidth="1"/>
    <col min="15625" max="15625" width="0.875" style="253" customWidth="1"/>
    <col min="15626" max="15626" width="6" style="253" customWidth="1"/>
    <col min="15627" max="15627" width="0.875" style="253" customWidth="1"/>
    <col min="15628" max="15628" width="6.25" style="253" customWidth="1"/>
    <col min="15629" max="15629" width="0.875" style="253" customWidth="1"/>
    <col min="15630" max="15630" width="6.25" style="253" customWidth="1"/>
    <col min="15631" max="15631" width="0.875" style="253" customWidth="1"/>
    <col min="15632" max="15632" width="7.75" style="253" customWidth="1"/>
    <col min="15633" max="15633" width="0.875" style="253" customWidth="1"/>
    <col min="15634" max="15634" width="7.75" style="253" customWidth="1"/>
    <col min="15635" max="15862" width="8" style="253"/>
    <col min="15863" max="15863" width="2.125" style="253" customWidth="1"/>
    <col min="15864" max="15864" width="16.5" style="253" bestFit="1" customWidth="1"/>
    <col min="15865" max="15865" width="0.875" style="253" customWidth="1"/>
    <col min="15866" max="15866" width="6.75" style="253" customWidth="1"/>
    <col min="15867" max="15867" width="0.875" style="253" customWidth="1"/>
    <col min="15868" max="15868" width="6.25" style="253" customWidth="1"/>
    <col min="15869" max="15869" width="0.875" style="253" customWidth="1"/>
    <col min="15870" max="15870" width="6.25" style="253" customWidth="1"/>
    <col min="15871" max="15871" width="0.875" style="253" customWidth="1"/>
    <col min="15872" max="15872" width="6" style="253" customWidth="1"/>
    <col min="15873" max="15873" width="0.875" style="253" customWidth="1"/>
    <col min="15874" max="15874" width="6" style="253" customWidth="1"/>
    <col min="15875" max="15875" width="0.875" style="253" customWidth="1"/>
    <col min="15876" max="15876" width="6" style="253" customWidth="1"/>
    <col min="15877" max="15877" width="0.875" style="253" customWidth="1"/>
    <col min="15878" max="15878" width="6" style="253" customWidth="1"/>
    <col min="15879" max="15879" width="0.875" style="253" customWidth="1"/>
    <col min="15880" max="15880" width="6" style="253" customWidth="1"/>
    <col min="15881" max="15881" width="0.875" style="253" customWidth="1"/>
    <col min="15882" max="15882" width="6" style="253" customWidth="1"/>
    <col min="15883" max="15883" width="0.875" style="253" customWidth="1"/>
    <col min="15884" max="15884" width="6.25" style="253" customWidth="1"/>
    <col min="15885" max="15885" width="0.875" style="253" customWidth="1"/>
    <col min="15886" max="15886" width="6.25" style="253" customWidth="1"/>
    <col min="15887" max="15887" width="0.875" style="253" customWidth="1"/>
    <col min="15888" max="15888" width="7.75" style="253" customWidth="1"/>
    <col min="15889" max="15889" width="0.875" style="253" customWidth="1"/>
    <col min="15890" max="15890" width="7.75" style="253" customWidth="1"/>
    <col min="15891" max="16118" width="8" style="253"/>
    <col min="16119" max="16119" width="2.125" style="253" customWidth="1"/>
    <col min="16120" max="16120" width="16.5" style="253" bestFit="1" customWidth="1"/>
    <col min="16121" max="16121" width="0.875" style="253" customWidth="1"/>
    <col min="16122" max="16122" width="6.75" style="253" customWidth="1"/>
    <col min="16123" max="16123" width="0.875" style="253" customWidth="1"/>
    <col min="16124" max="16124" width="6.25" style="253" customWidth="1"/>
    <col min="16125" max="16125" width="0.875" style="253" customWidth="1"/>
    <col min="16126" max="16126" width="6.25" style="253" customWidth="1"/>
    <col min="16127" max="16127" width="0.875" style="253" customWidth="1"/>
    <col min="16128" max="16128" width="6" style="253" customWidth="1"/>
    <col min="16129" max="16129" width="0.875" style="253" customWidth="1"/>
    <col min="16130" max="16130" width="6" style="253" customWidth="1"/>
    <col min="16131" max="16131" width="0.875" style="253" customWidth="1"/>
    <col min="16132" max="16132" width="6" style="253" customWidth="1"/>
    <col min="16133" max="16133" width="0.875" style="253" customWidth="1"/>
    <col min="16134" max="16134" width="6" style="253" customWidth="1"/>
    <col min="16135" max="16135" width="0.875" style="253" customWidth="1"/>
    <col min="16136" max="16136" width="6" style="253" customWidth="1"/>
    <col min="16137" max="16137" width="0.875" style="253" customWidth="1"/>
    <col min="16138" max="16138" width="6" style="253" customWidth="1"/>
    <col min="16139" max="16139" width="0.875" style="253" customWidth="1"/>
    <col min="16140" max="16140" width="6.25" style="253" customWidth="1"/>
    <col min="16141" max="16141" width="0.875" style="253" customWidth="1"/>
    <col min="16142" max="16142" width="6.25" style="253" customWidth="1"/>
    <col min="16143" max="16143" width="0.875" style="253" customWidth="1"/>
    <col min="16144" max="16144" width="7.75" style="253" customWidth="1"/>
    <col min="16145" max="16145" width="0.875" style="253" customWidth="1"/>
    <col min="16146" max="16146" width="7.75" style="253" customWidth="1"/>
    <col min="16147" max="16384" width="8" style="253"/>
  </cols>
  <sheetData>
    <row r="1" spans="2:28">
      <c r="B1" s="196" t="s">
        <v>1088</v>
      </c>
      <c r="C1" s="195"/>
      <c r="D1" s="195"/>
      <c r="H1" s="17"/>
      <c r="J1" s="17"/>
      <c r="L1" s="17"/>
      <c r="M1" s="17"/>
      <c r="N1" s="17"/>
      <c r="P1" s="17"/>
      <c r="R1" s="17"/>
      <c r="S1" s="17"/>
      <c r="T1" s="17"/>
      <c r="V1" s="17"/>
      <c r="W1" s="17"/>
      <c r="X1" s="17"/>
      <c r="Y1" s="17"/>
      <c r="Z1" s="17"/>
      <c r="AA1" s="195"/>
      <c r="AB1" s="198" t="s">
        <v>897</v>
      </c>
    </row>
    <row r="2" spans="2:28">
      <c r="B2" s="197"/>
      <c r="C2" s="195"/>
      <c r="D2" s="195"/>
      <c r="H2" s="17"/>
      <c r="J2" s="17"/>
      <c r="L2" s="17"/>
      <c r="M2" s="17"/>
      <c r="N2" s="17"/>
      <c r="P2" s="17"/>
      <c r="R2" s="17"/>
      <c r="S2" s="17"/>
      <c r="T2" s="17"/>
      <c r="V2" s="17"/>
      <c r="W2" s="17"/>
      <c r="X2" s="17"/>
      <c r="Y2" s="17"/>
      <c r="Z2" s="17"/>
      <c r="AA2" s="195"/>
      <c r="AB2" s="164"/>
    </row>
    <row r="3" spans="2:28" ht="25.5" customHeight="1">
      <c r="B3" s="572" t="s">
        <v>989</v>
      </c>
      <c r="C3" s="572"/>
      <c r="D3" s="572"/>
      <c r="E3" s="572"/>
      <c r="F3" s="572"/>
      <c r="G3" s="572"/>
      <c r="H3" s="572"/>
      <c r="I3" s="572"/>
      <c r="J3" s="572"/>
      <c r="K3" s="572"/>
      <c r="L3" s="572"/>
      <c r="M3" s="572"/>
      <c r="N3" s="572"/>
      <c r="O3" s="572"/>
      <c r="P3" s="572"/>
      <c r="Q3" s="572"/>
      <c r="R3" s="573" t="s">
        <v>973</v>
      </c>
      <c r="S3" s="573"/>
      <c r="T3" s="573"/>
      <c r="U3" s="573"/>
      <c r="V3" s="573"/>
      <c r="W3" s="573"/>
      <c r="X3" s="573"/>
      <c r="Y3" s="573"/>
      <c r="Z3" s="573"/>
      <c r="AA3" s="573"/>
      <c r="AB3" s="573"/>
    </row>
    <row r="4" spans="2:28">
      <c r="D4" s="17"/>
      <c r="F4" s="17"/>
      <c r="H4" s="17"/>
      <c r="J4" s="17"/>
      <c r="L4" s="17"/>
      <c r="M4" s="17"/>
      <c r="N4" s="17"/>
      <c r="P4" s="17"/>
      <c r="R4" s="17"/>
      <c r="S4" s="17"/>
      <c r="T4" s="17"/>
      <c r="V4" s="17"/>
      <c r="W4" s="17"/>
      <c r="X4" s="17"/>
      <c r="Y4" s="17"/>
      <c r="Z4" s="17"/>
      <c r="AA4" s="17"/>
      <c r="AB4" s="17"/>
    </row>
    <row r="5" spans="2:28" ht="18">
      <c r="B5" s="578" t="s">
        <v>680</v>
      </c>
      <c r="C5" s="578"/>
      <c r="D5" s="578"/>
      <c r="E5" s="578"/>
      <c r="F5" s="578"/>
      <c r="G5" s="578"/>
      <c r="H5" s="578"/>
      <c r="J5" s="564" t="s">
        <v>16</v>
      </c>
      <c r="K5" s="564"/>
      <c r="L5" s="564"/>
      <c r="M5" s="564"/>
      <c r="N5" s="564"/>
      <c r="O5" s="564"/>
      <c r="P5" s="564"/>
      <c r="Q5" s="564"/>
      <c r="R5" s="564"/>
      <c r="S5" s="564"/>
      <c r="T5" s="564"/>
      <c r="U5" s="256"/>
      <c r="V5" s="564" t="s">
        <v>17</v>
      </c>
      <c r="W5" s="564"/>
      <c r="X5" s="564"/>
      <c r="Y5" s="564"/>
      <c r="Z5" s="564"/>
      <c r="AA5" s="564"/>
      <c r="AB5" s="564"/>
    </row>
    <row r="6" spans="2:28" ht="6.75" customHeight="1">
      <c r="D6" s="17"/>
      <c r="F6" s="17"/>
      <c r="H6" s="17"/>
      <c r="J6" s="17"/>
      <c r="L6" s="257"/>
      <c r="M6" s="17"/>
      <c r="N6" s="257"/>
      <c r="P6" s="17"/>
      <c r="R6" s="17"/>
      <c r="S6" s="17"/>
      <c r="T6" s="17"/>
      <c r="V6" s="258"/>
      <c r="W6" s="258"/>
      <c r="X6" s="258"/>
      <c r="Y6" s="258"/>
      <c r="Z6" s="259"/>
      <c r="AA6" s="258"/>
      <c r="AB6" s="259"/>
    </row>
    <row r="7" spans="2:28" ht="105.75" customHeight="1">
      <c r="B7" s="290" t="s">
        <v>107</v>
      </c>
      <c r="C7" s="286"/>
      <c r="D7" s="347" t="s">
        <v>108</v>
      </c>
      <c r="E7" s="287"/>
      <c r="F7" s="565" t="s">
        <v>901</v>
      </c>
      <c r="G7" s="565"/>
      <c r="H7" s="565"/>
      <c r="I7" s="287"/>
      <c r="J7" s="312" t="s">
        <v>902</v>
      </c>
      <c r="K7" s="288"/>
      <c r="L7" s="312" t="s">
        <v>903</v>
      </c>
      <c r="M7" s="288"/>
      <c r="N7" s="313" t="s">
        <v>471</v>
      </c>
      <c r="O7" s="288"/>
      <c r="P7" s="314" t="s">
        <v>90</v>
      </c>
      <c r="Q7" s="288"/>
      <c r="R7" s="314" t="s">
        <v>89</v>
      </c>
      <c r="S7" s="288"/>
      <c r="T7" s="314" t="s">
        <v>552</v>
      </c>
      <c r="U7" s="288"/>
      <c r="V7" s="313" t="s">
        <v>683</v>
      </c>
      <c r="W7" s="288"/>
      <c r="X7" s="313" t="s">
        <v>807</v>
      </c>
      <c r="Y7" s="288"/>
      <c r="Z7" s="312" t="s">
        <v>904</v>
      </c>
      <c r="AA7" s="288"/>
      <c r="AB7" s="314" t="s">
        <v>552</v>
      </c>
    </row>
    <row r="8" spans="2:28" ht="6" customHeight="1">
      <c r="D8" s="17"/>
      <c r="F8" s="17"/>
      <c r="H8" s="17"/>
      <c r="J8" s="17"/>
      <c r="L8" s="17"/>
      <c r="M8" s="17"/>
      <c r="N8" s="17"/>
      <c r="P8" s="17"/>
      <c r="R8" s="17"/>
      <c r="S8" s="17"/>
      <c r="T8" s="17"/>
      <c r="V8" s="17"/>
      <c r="W8" s="17"/>
      <c r="X8" s="17"/>
      <c r="Y8" s="17"/>
      <c r="Z8" s="17"/>
      <c r="AA8" s="17"/>
      <c r="AB8" s="17"/>
    </row>
    <row r="9" spans="2:28" ht="12.75" customHeight="1">
      <c r="B9" s="291" t="s">
        <v>109</v>
      </c>
      <c r="C9" s="292"/>
      <c r="D9" s="293" t="s">
        <v>110</v>
      </c>
      <c r="E9" s="292"/>
      <c r="F9" s="293">
        <v>8</v>
      </c>
      <c r="G9" s="292"/>
      <c r="H9" s="293">
        <v>8</v>
      </c>
      <c r="I9" s="292"/>
      <c r="J9" s="294">
        <v>4</v>
      </c>
      <c r="K9" s="294"/>
      <c r="L9" s="294">
        <v>4</v>
      </c>
      <c r="M9" s="294"/>
      <c r="N9" s="295" t="s">
        <v>595</v>
      </c>
      <c r="O9" s="295"/>
      <c r="P9" s="295" t="s">
        <v>595</v>
      </c>
      <c r="Q9" s="295"/>
      <c r="R9" s="295" t="s">
        <v>595</v>
      </c>
      <c r="S9" s="295"/>
      <c r="T9" s="295" t="s">
        <v>111</v>
      </c>
      <c r="U9" s="285"/>
      <c r="V9" s="296" t="s">
        <v>595</v>
      </c>
      <c r="W9" s="295"/>
      <c r="X9" s="296" t="s">
        <v>595</v>
      </c>
      <c r="Y9" s="294"/>
      <c r="Z9" s="297" t="s">
        <v>595</v>
      </c>
      <c r="AA9" s="294"/>
      <c r="AB9" s="296" t="s">
        <v>595</v>
      </c>
    </row>
    <row r="10" spans="2:28" ht="15">
      <c r="B10" s="311" t="s">
        <v>112</v>
      </c>
      <c r="C10" s="292"/>
      <c r="D10" s="310" t="s">
        <v>113</v>
      </c>
      <c r="E10" s="292"/>
      <c r="F10" s="305">
        <v>4</v>
      </c>
      <c r="G10" s="292"/>
      <c r="H10" s="305">
        <v>4</v>
      </c>
      <c r="I10" s="300"/>
      <c r="J10" s="306">
        <v>2</v>
      </c>
      <c r="K10" s="294"/>
      <c r="L10" s="306">
        <v>3</v>
      </c>
      <c r="M10" s="294"/>
      <c r="N10" s="308" t="s">
        <v>595</v>
      </c>
      <c r="O10" s="295"/>
      <c r="P10" s="308" t="s">
        <v>595</v>
      </c>
      <c r="Q10" s="295"/>
      <c r="R10" s="308" t="s">
        <v>595</v>
      </c>
      <c r="S10" s="295"/>
      <c r="T10" s="308" t="s">
        <v>111</v>
      </c>
      <c r="U10" s="285"/>
      <c r="V10" s="309" t="s">
        <v>111</v>
      </c>
      <c r="W10" s="295"/>
      <c r="X10" s="309" t="s">
        <v>595</v>
      </c>
      <c r="Y10" s="294"/>
      <c r="Z10" s="307">
        <v>8</v>
      </c>
      <c r="AA10" s="294"/>
      <c r="AB10" s="309" t="s">
        <v>111</v>
      </c>
    </row>
    <row r="11" spans="2:28" ht="12.75" customHeight="1">
      <c r="B11" s="298" t="s">
        <v>114</v>
      </c>
      <c r="C11" s="292"/>
      <c r="D11" s="299" t="s">
        <v>115</v>
      </c>
      <c r="E11" s="292"/>
      <c r="F11" s="299">
        <v>8</v>
      </c>
      <c r="G11" s="292"/>
      <c r="H11" s="299">
        <v>8</v>
      </c>
      <c r="I11" s="300"/>
      <c r="J11" s="294">
        <v>3</v>
      </c>
      <c r="K11" s="294"/>
      <c r="L11" s="294">
        <v>3</v>
      </c>
      <c r="M11" s="294"/>
      <c r="N11" s="295" t="s">
        <v>595</v>
      </c>
      <c r="O11" s="295"/>
      <c r="P11" s="295" t="s">
        <v>595</v>
      </c>
      <c r="Q11" s="295"/>
      <c r="R11" s="295" t="s">
        <v>595</v>
      </c>
      <c r="S11" s="295"/>
      <c r="T11" s="295" t="s">
        <v>111</v>
      </c>
      <c r="U11" s="285"/>
      <c r="V11" s="296" t="s">
        <v>111</v>
      </c>
      <c r="W11" s="295"/>
      <c r="X11" s="296" t="s">
        <v>595</v>
      </c>
      <c r="Y11" s="294"/>
      <c r="Z11" s="297">
        <v>5</v>
      </c>
      <c r="AA11" s="294"/>
      <c r="AB11" s="296" t="s">
        <v>111</v>
      </c>
    </row>
    <row r="12" spans="2:28" ht="12.75" customHeight="1">
      <c r="B12" s="311" t="s">
        <v>116</v>
      </c>
      <c r="C12" s="292"/>
      <c r="D12" s="310" t="s">
        <v>117</v>
      </c>
      <c r="E12" s="292"/>
      <c r="F12" s="305">
        <v>8</v>
      </c>
      <c r="G12" s="292"/>
      <c r="H12" s="305">
        <v>8</v>
      </c>
      <c r="I12" s="300"/>
      <c r="J12" s="306">
        <v>5</v>
      </c>
      <c r="K12" s="294"/>
      <c r="L12" s="306">
        <v>6</v>
      </c>
      <c r="M12" s="294"/>
      <c r="N12" s="308" t="s">
        <v>595</v>
      </c>
      <c r="O12" s="295"/>
      <c r="P12" s="308" t="s">
        <v>595</v>
      </c>
      <c r="Q12" s="295"/>
      <c r="R12" s="308" t="s">
        <v>111</v>
      </c>
      <c r="S12" s="295"/>
      <c r="T12" s="308" t="s">
        <v>595</v>
      </c>
      <c r="U12" s="285"/>
      <c r="V12" s="309" t="s">
        <v>595</v>
      </c>
      <c r="W12" s="295"/>
      <c r="X12" s="309" t="s">
        <v>595</v>
      </c>
      <c r="Y12" s="294"/>
      <c r="Z12" s="307" t="s">
        <v>595</v>
      </c>
      <c r="AA12" s="294"/>
      <c r="AB12" s="309" t="s">
        <v>595</v>
      </c>
    </row>
    <row r="13" spans="2:28" ht="12.75" customHeight="1">
      <c r="B13" s="298" t="s">
        <v>20</v>
      </c>
      <c r="C13" s="292"/>
      <c r="D13" s="299" t="s">
        <v>118</v>
      </c>
      <c r="E13" s="292"/>
      <c r="F13" s="299">
        <v>4</v>
      </c>
      <c r="G13" s="292"/>
      <c r="H13" s="299">
        <v>4</v>
      </c>
      <c r="I13" s="300"/>
      <c r="J13" s="294">
        <v>4</v>
      </c>
      <c r="K13" s="294"/>
      <c r="L13" s="294">
        <v>5</v>
      </c>
      <c r="M13" s="294"/>
      <c r="N13" s="295" t="s">
        <v>595</v>
      </c>
      <c r="O13" s="295"/>
      <c r="P13" s="295" t="s">
        <v>595</v>
      </c>
      <c r="Q13" s="295"/>
      <c r="R13" s="295" t="s">
        <v>595</v>
      </c>
      <c r="S13" s="295"/>
      <c r="T13" s="295" t="s">
        <v>111</v>
      </c>
      <c r="U13" s="285"/>
      <c r="V13" s="296" t="s">
        <v>111</v>
      </c>
      <c r="W13" s="295"/>
      <c r="X13" s="296" t="s">
        <v>595</v>
      </c>
      <c r="Y13" s="294"/>
      <c r="Z13" s="297">
        <v>6</v>
      </c>
      <c r="AA13" s="294"/>
      <c r="AB13" s="296" t="s">
        <v>111</v>
      </c>
    </row>
    <row r="14" spans="2:28" s="260" customFormat="1" ht="12.75" customHeight="1">
      <c r="B14" s="311" t="s">
        <v>119</v>
      </c>
      <c r="C14" s="292"/>
      <c r="D14" s="310" t="s">
        <v>120</v>
      </c>
      <c r="E14" s="292"/>
      <c r="F14" s="305">
        <v>8</v>
      </c>
      <c r="G14" s="292"/>
      <c r="H14" s="305">
        <v>8</v>
      </c>
      <c r="I14" s="300"/>
      <c r="J14" s="306">
        <v>4</v>
      </c>
      <c r="K14" s="294"/>
      <c r="L14" s="306">
        <v>5</v>
      </c>
      <c r="M14" s="294"/>
      <c r="N14" s="308" t="s">
        <v>595</v>
      </c>
      <c r="O14" s="295"/>
      <c r="P14" s="308" t="s">
        <v>595</v>
      </c>
      <c r="Q14" s="295"/>
      <c r="R14" s="308" t="s">
        <v>595</v>
      </c>
      <c r="S14" s="295"/>
      <c r="T14" s="308" t="s">
        <v>595</v>
      </c>
      <c r="U14" s="285"/>
      <c r="V14" s="309" t="s">
        <v>595</v>
      </c>
      <c r="W14" s="295"/>
      <c r="X14" s="309" t="s">
        <v>595</v>
      </c>
      <c r="Y14" s="294"/>
      <c r="Z14" s="307" t="s">
        <v>595</v>
      </c>
      <c r="AA14" s="294"/>
      <c r="AB14" s="309" t="s">
        <v>595</v>
      </c>
    </row>
    <row r="15" spans="2:28" ht="12.75" customHeight="1">
      <c r="B15" s="298" t="s">
        <v>121</v>
      </c>
      <c r="C15" s="292"/>
      <c r="D15" s="299" t="s">
        <v>122</v>
      </c>
      <c r="E15" s="292"/>
      <c r="F15" s="299">
        <v>8</v>
      </c>
      <c r="G15" s="292"/>
      <c r="H15" s="299">
        <v>8</v>
      </c>
      <c r="I15" s="300"/>
      <c r="J15" s="294">
        <v>5</v>
      </c>
      <c r="K15" s="294"/>
      <c r="L15" s="294">
        <v>7</v>
      </c>
      <c r="M15" s="294"/>
      <c r="N15" s="295" t="s">
        <v>595</v>
      </c>
      <c r="O15" s="295"/>
      <c r="P15" s="295" t="s">
        <v>595</v>
      </c>
      <c r="Q15" s="295"/>
      <c r="R15" s="295" t="s">
        <v>595</v>
      </c>
      <c r="S15" s="295"/>
      <c r="T15" s="295" t="s">
        <v>595</v>
      </c>
      <c r="U15" s="285"/>
      <c r="V15" s="296" t="s">
        <v>595</v>
      </c>
      <c r="W15" s="295"/>
      <c r="X15" s="296" t="s">
        <v>595</v>
      </c>
      <c r="Y15" s="294"/>
      <c r="Z15" s="297" t="s">
        <v>595</v>
      </c>
      <c r="AA15" s="294"/>
      <c r="AB15" s="296" t="s">
        <v>595</v>
      </c>
    </row>
    <row r="16" spans="2:28" s="260" customFormat="1" ht="12.75" customHeight="1">
      <c r="B16" s="311" t="s">
        <v>123</v>
      </c>
      <c r="C16" s="292"/>
      <c r="D16" s="310" t="s">
        <v>124</v>
      </c>
      <c r="E16" s="292"/>
      <c r="F16" s="305">
        <v>8</v>
      </c>
      <c r="G16" s="292"/>
      <c r="H16" s="305">
        <v>8</v>
      </c>
      <c r="I16" s="300"/>
      <c r="J16" s="306">
        <v>3</v>
      </c>
      <c r="K16" s="294"/>
      <c r="L16" s="306">
        <v>3</v>
      </c>
      <c r="M16" s="294"/>
      <c r="N16" s="308" t="s">
        <v>595</v>
      </c>
      <c r="O16" s="295"/>
      <c r="P16" s="308" t="s">
        <v>595</v>
      </c>
      <c r="Q16" s="295"/>
      <c r="R16" s="308" t="s">
        <v>595</v>
      </c>
      <c r="S16" s="295"/>
      <c r="T16" s="308" t="s">
        <v>595</v>
      </c>
      <c r="U16" s="285"/>
      <c r="V16" s="309" t="s">
        <v>595</v>
      </c>
      <c r="W16" s="295"/>
      <c r="X16" s="309" t="s">
        <v>595</v>
      </c>
      <c r="Y16" s="294"/>
      <c r="Z16" s="307" t="s">
        <v>595</v>
      </c>
      <c r="AA16" s="294"/>
      <c r="AB16" s="309" t="s">
        <v>595</v>
      </c>
    </row>
    <row r="17" spans="2:28" ht="12.75" customHeight="1">
      <c r="B17" s="298" t="s">
        <v>88</v>
      </c>
      <c r="C17" s="292"/>
      <c r="D17" s="299" t="s">
        <v>125</v>
      </c>
      <c r="E17" s="292"/>
      <c r="F17" s="299">
        <v>7</v>
      </c>
      <c r="G17" s="292"/>
      <c r="H17" s="299">
        <v>7</v>
      </c>
      <c r="I17" s="300"/>
      <c r="J17" s="294">
        <v>3</v>
      </c>
      <c r="K17" s="294"/>
      <c r="L17" s="294">
        <v>5</v>
      </c>
      <c r="M17" s="294"/>
      <c r="N17" s="295" t="s">
        <v>595</v>
      </c>
      <c r="O17" s="295"/>
      <c r="P17" s="295" t="s">
        <v>595</v>
      </c>
      <c r="Q17" s="295"/>
      <c r="R17" s="295" t="s">
        <v>595</v>
      </c>
      <c r="S17" s="295"/>
      <c r="T17" s="295" t="s">
        <v>111</v>
      </c>
      <c r="U17" s="285"/>
      <c r="V17" s="296" t="s">
        <v>111</v>
      </c>
      <c r="W17" s="295"/>
      <c r="X17" s="296" t="s">
        <v>595</v>
      </c>
      <c r="Y17" s="294"/>
      <c r="Z17" s="297">
        <v>6</v>
      </c>
      <c r="AA17" s="294"/>
      <c r="AB17" s="296" t="s">
        <v>111</v>
      </c>
    </row>
    <row r="18" spans="2:28" s="260" customFormat="1" ht="12.75" customHeight="1">
      <c r="B18" s="311" t="s">
        <v>126</v>
      </c>
      <c r="C18" s="292"/>
      <c r="D18" s="310" t="s">
        <v>127</v>
      </c>
      <c r="E18" s="292"/>
      <c r="F18" s="305">
        <v>8</v>
      </c>
      <c r="G18" s="292"/>
      <c r="H18" s="305">
        <v>8</v>
      </c>
      <c r="I18" s="300"/>
      <c r="J18" s="306">
        <v>7</v>
      </c>
      <c r="K18" s="294"/>
      <c r="L18" s="306">
        <v>7</v>
      </c>
      <c r="M18" s="294"/>
      <c r="N18" s="308" t="s">
        <v>595</v>
      </c>
      <c r="O18" s="295"/>
      <c r="P18" s="308" t="s">
        <v>595</v>
      </c>
      <c r="Q18" s="295"/>
      <c r="R18" s="308" t="s">
        <v>595</v>
      </c>
      <c r="S18" s="295"/>
      <c r="T18" s="308" t="s">
        <v>111</v>
      </c>
      <c r="U18" s="285"/>
      <c r="V18" s="309" t="s">
        <v>111</v>
      </c>
      <c r="W18" s="295"/>
      <c r="X18" s="309" t="s">
        <v>595</v>
      </c>
      <c r="Y18" s="294"/>
      <c r="Z18" s="307">
        <v>9</v>
      </c>
      <c r="AA18" s="294"/>
      <c r="AB18" s="309" t="s">
        <v>111</v>
      </c>
    </row>
    <row r="19" spans="2:28" ht="12.75" customHeight="1">
      <c r="B19" s="298" t="s">
        <v>128</v>
      </c>
      <c r="C19" s="292"/>
      <c r="D19" s="299" t="s">
        <v>129</v>
      </c>
      <c r="E19" s="292"/>
      <c r="F19" s="299">
        <v>8</v>
      </c>
      <c r="G19" s="292"/>
      <c r="H19" s="299">
        <v>8</v>
      </c>
      <c r="I19" s="300"/>
      <c r="J19" s="294">
        <v>3</v>
      </c>
      <c r="K19" s="294"/>
      <c r="L19" s="294">
        <v>6</v>
      </c>
      <c r="M19" s="294"/>
      <c r="N19" s="295" t="s">
        <v>595</v>
      </c>
      <c r="O19" s="295"/>
      <c r="P19" s="295" t="s">
        <v>595</v>
      </c>
      <c r="Q19" s="295"/>
      <c r="R19" s="295" t="s">
        <v>595</v>
      </c>
      <c r="S19" s="295"/>
      <c r="T19" s="295" t="s">
        <v>595</v>
      </c>
      <c r="U19" s="285"/>
      <c r="V19" s="296" t="s">
        <v>595</v>
      </c>
      <c r="W19" s="295"/>
      <c r="X19" s="296" t="s">
        <v>595</v>
      </c>
      <c r="Y19" s="294"/>
      <c r="Z19" s="297" t="s">
        <v>595</v>
      </c>
      <c r="AA19" s="294"/>
      <c r="AB19" s="296" t="s">
        <v>595</v>
      </c>
    </row>
    <row r="20" spans="2:28" s="260" customFormat="1" ht="12.75" customHeight="1">
      <c r="B20" s="311" t="s">
        <v>75</v>
      </c>
      <c r="C20" s="292"/>
      <c r="D20" s="310" t="s">
        <v>130</v>
      </c>
      <c r="E20" s="292"/>
      <c r="F20" s="305">
        <v>7</v>
      </c>
      <c r="G20" s="292"/>
      <c r="H20" s="305">
        <v>7</v>
      </c>
      <c r="I20" s="300"/>
      <c r="J20" s="306">
        <v>3</v>
      </c>
      <c r="K20" s="294"/>
      <c r="L20" s="306">
        <v>3</v>
      </c>
      <c r="M20" s="294"/>
      <c r="N20" s="308" t="s">
        <v>595</v>
      </c>
      <c r="O20" s="295"/>
      <c r="P20" s="308" t="s">
        <v>595</v>
      </c>
      <c r="Q20" s="295"/>
      <c r="R20" s="308" t="s">
        <v>595</v>
      </c>
      <c r="S20" s="295"/>
      <c r="T20" s="308" t="s">
        <v>111</v>
      </c>
      <c r="U20" s="285"/>
      <c r="V20" s="309" t="s">
        <v>111</v>
      </c>
      <c r="W20" s="295"/>
      <c r="X20" s="309" t="s">
        <v>595</v>
      </c>
      <c r="Y20" s="294"/>
      <c r="Z20" s="307">
        <v>5</v>
      </c>
      <c r="AA20" s="294"/>
      <c r="AB20" s="309" t="s">
        <v>111</v>
      </c>
    </row>
    <row r="21" spans="2:28" ht="12.75" customHeight="1">
      <c r="B21" s="298" t="s">
        <v>131</v>
      </c>
      <c r="C21" s="292"/>
      <c r="D21" s="299" t="s">
        <v>132</v>
      </c>
      <c r="E21" s="292"/>
      <c r="F21" s="299">
        <v>0</v>
      </c>
      <c r="G21" s="292"/>
      <c r="H21" s="299">
        <v>0</v>
      </c>
      <c r="I21" s="300"/>
      <c r="J21" s="294">
        <v>1</v>
      </c>
      <c r="K21" s="294"/>
      <c r="L21" s="294">
        <v>1</v>
      </c>
      <c r="M21" s="294"/>
      <c r="N21" s="295" t="s">
        <v>111</v>
      </c>
      <c r="O21" s="295"/>
      <c r="P21" s="295" t="s">
        <v>111</v>
      </c>
      <c r="Q21" s="295"/>
      <c r="R21" s="295" t="s">
        <v>111</v>
      </c>
      <c r="S21" s="295"/>
      <c r="T21" s="295" t="s">
        <v>111</v>
      </c>
      <c r="U21" s="285"/>
      <c r="V21" s="296" t="s">
        <v>111</v>
      </c>
      <c r="W21" s="295"/>
      <c r="X21" s="296" t="s">
        <v>111</v>
      </c>
      <c r="Y21" s="294"/>
      <c r="Z21" s="297">
        <v>3</v>
      </c>
      <c r="AA21" s="294"/>
      <c r="AB21" s="296" t="s">
        <v>111</v>
      </c>
    </row>
    <row r="22" spans="2:28" s="260" customFormat="1" ht="12.75" customHeight="1">
      <c r="B22" s="311" t="s">
        <v>133</v>
      </c>
      <c r="C22" s="292"/>
      <c r="D22" s="310" t="s">
        <v>134</v>
      </c>
      <c r="E22" s="292"/>
      <c r="F22" s="305">
        <v>8</v>
      </c>
      <c r="G22" s="292"/>
      <c r="H22" s="305">
        <v>8</v>
      </c>
      <c r="I22" s="300"/>
      <c r="J22" s="306">
        <v>3</v>
      </c>
      <c r="K22" s="294"/>
      <c r="L22" s="306">
        <v>4</v>
      </c>
      <c r="M22" s="294"/>
      <c r="N22" s="308" t="s">
        <v>595</v>
      </c>
      <c r="O22" s="295"/>
      <c r="P22" s="308" t="s">
        <v>595</v>
      </c>
      <c r="Q22" s="295"/>
      <c r="R22" s="308" t="s">
        <v>595</v>
      </c>
      <c r="S22" s="295"/>
      <c r="T22" s="308" t="s">
        <v>111</v>
      </c>
      <c r="U22" s="285"/>
      <c r="V22" s="309" t="s">
        <v>111</v>
      </c>
      <c r="W22" s="295"/>
      <c r="X22" s="309" t="s">
        <v>595</v>
      </c>
      <c r="Y22" s="294"/>
      <c r="Z22" s="307">
        <v>6</v>
      </c>
      <c r="AA22" s="294"/>
      <c r="AB22" s="309" t="s">
        <v>111</v>
      </c>
    </row>
    <row r="23" spans="2:28" ht="12.75" customHeight="1">
      <c r="B23" s="298" t="s">
        <v>135</v>
      </c>
      <c r="C23" s="292"/>
      <c r="D23" s="299" t="s">
        <v>136</v>
      </c>
      <c r="E23" s="292"/>
      <c r="F23" s="299">
        <v>8</v>
      </c>
      <c r="G23" s="292"/>
      <c r="H23" s="299">
        <v>8</v>
      </c>
      <c r="I23" s="300"/>
      <c r="J23" s="294">
        <v>3</v>
      </c>
      <c r="K23" s="294"/>
      <c r="L23" s="294">
        <v>3</v>
      </c>
      <c r="M23" s="294"/>
      <c r="N23" s="295" t="s">
        <v>595</v>
      </c>
      <c r="O23" s="295"/>
      <c r="P23" s="295" t="s">
        <v>595</v>
      </c>
      <c r="Q23" s="295"/>
      <c r="R23" s="295" t="s">
        <v>595</v>
      </c>
      <c r="S23" s="295"/>
      <c r="T23" s="295" t="s">
        <v>595</v>
      </c>
      <c r="U23" s="285"/>
      <c r="V23" s="296" t="s">
        <v>595</v>
      </c>
      <c r="W23" s="295"/>
      <c r="X23" s="296" t="s">
        <v>595</v>
      </c>
      <c r="Y23" s="294"/>
      <c r="Z23" s="297" t="s">
        <v>595</v>
      </c>
      <c r="AA23" s="294"/>
      <c r="AB23" s="296" t="s">
        <v>595</v>
      </c>
    </row>
    <row r="24" spans="2:28" s="260" customFormat="1" ht="12.75" customHeight="1">
      <c r="B24" s="311" t="s">
        <v>81</v>
      </c>
      <c r="C24" s="292"/>
      <c r="D24" s="310" t="s">
        <v>137</v>
      </c>
      <c r="E24" s="292"/>
      <c r="F24" s="305">
        <v>7</v>
      </c>
      <c r="G24" s="292"/>
      <c r="H24" s="305">
        <v>7</v>
      </c>
      <c r="I24" s="300"/>
      <c r="J24" s="306">
        <v>2</v>
      </c>
      <c r="K24" s="294"/>
      <c r="L24" s="306">
        <v>2</v>
      </c>
      <c r="M24" s="294"/>
      <c r="N24" s="308" t="s">
        <v>111</v>
      </c>
      <c r="O24" s="295"/>
      <c r="P24" s="308" t="s">
        <v>111</v>
      </c>
      <c r="Q24" s="295"/>
      <c r="R24" s="308" t="s">
        <v>111</v>
      </c>
      <c r="S24" s="295"/>
      <c r="T24" s="308" t="s">
        <v>111</v>
      </c>
      <c r="U24" s="285"/>
      <c r="V24" s="309" t="s">
        <v>111</v>
      </c>
      <c r="W24" s="295"/>
      <c r="X24" s="309" t="s">
        <v>595</v>
      </c>
      <c r="Y24" s="294"/>
      <c r="Z24" s="307">
        <v>5</v>
      </c>
      <c r="AA24" s="294"/>
      <c r="AB24" s="309" t="s">
        <v>111</v>
      </c>
    </row>
    <row r="25" spans="2:28" ht="12.75" customHeight="1">
      <c r="B25" s="298" t="s">
        <v>138</v>
      </c>
      <c r="C25" s="292"/>
      <c r="D25" s="299" t="s">
        <v>139</v>
      </c>
      <c r="E25" s="292"/>
      <c r="F25" s="299">
        <v>8</v>
      </c>
      <c r="G25" s="292"/>
      <c r="H25" s="299">
        <v>8</v>
      </c>
      <c r="I25" s="300"/>
      <c r="J25" s="294">
        <v>3</v>
      </c>
      <c r="K25" s="294"/>
      <c r="L25" s="294">
        <v>3</v>
      </c>
      <c r="M25" s="294"/>
      <c r="N25" s="295" t="s">
        <v>595</v>
      </c>
      <c r="O25" s="295"/>
      <c r="P25" s="295" t="s">
        <v>595</v>
      </c>
      <c r="Q25" s="295"/>
      <c r="R25" s="295" t="s">
        <v>595</v>
      </c>
      <c r="S25" s="295"/>
      <c r="T25" s="295" t="s">
        <v>111</v>
      </c>
      <c r="U25" s="285"/>
      <c r="V25" s="296" t="s">
        <v>111</v>
      </c>
      <c r="W25" s="295"/>
      <c r="X25" s="296" t="s">
        <v>595</v>
      </c>
      <c r="Y25" s="294"/>
      <c r="Z25" s="297">
        <v>5</v>
      </c>
      <c r="AA25" s="294"/>
      <c r="AB25" s="296" t="s">
        <v>111</v>
      </c>
    </row>
    <row r="26" spans="2:28" s="260" customFormat="1" ht="12.75" customHeight="1">
      <c r="B26" s="311" t="s">
        <v>140</v>
      </c>
      <c r="C26" s="292"/>
      <c r="D26" s="310" t="s">
        <v>141</v>
      </c>
      <c r="E26" s="292"/>
      <c r="F26" s="305">
        <v>8</v>
      </c>
      <c r="G26" s="292"/>
      <c r="H26" s="305">
        <v>8</v>
      </c>
      <c r="I26" s="300"/>
      <c r="J26" s="306">
        <v>3</v>
      </c>
      <c r="K26" s="294"/>
      <c r="L26" s="306">
        <v>6</v>
      </c>
      <c r="M26" s="294"/>
      <c r="N26" s="308" t="s">
        <v>595</v>
      </c>
      <c r="O26" s="295"/>
      <c r="P26" s="308" t="s">
        <v>595</v>
      </c>
      <c r="Q26" s="295"/>
      <c r="R26" s="308" t="s">
        <v>595</v>
      </c>
      <c r="S26" s="295"/>
      <c r="T26" s="308" t="s">
        <v>595</v>
      </c>
      <c r="U26" s="285"/>
      <c r="V26" s="309" t="s">
        <v>595</v>
      </c>
      <c r="W26" s="295"/>
      <c r="X26" s="309" t="s">
        <v>595</v>
      </c>
      <c r="Y26" s="294"/>
      <c r="Z26" s="307" t="s">
        <v>595</v>
      </c>
      <c r="AA26" s="294"/>
      <c r="AB26" s="309" t="s">
        <v>595</v>
      </c>
    </row>
    <row r="27" spans="2:28" ht="12.75" customHeight="1">
      <c r="B27" s="291" t="s">
        <v>142</v>
      </c>
      <c r="C27" s="292"/>
      <c r="D27" s="293" t="s">
        <v>143</v>
      </c>
      <c r="E27" s="292"/>
      <c r="F27" s="293">
        <v>4</v>
      </c>
      <c r="G27" s="292"/>
      <c r="H27" s="293">
        <v>4</v>
      </c>
      <c r="I27" s="292"/>
      <c r="J27" s="294">
        <v>2</v>
      </c>
      <c r="K27" s="294"/>
      <c r="L27" s="294">
        <v>3</v>
      </c>
      <c r="M27" s="294"/>
      <c r="N27" s="295" t="s">
        <v>595</v>
      </c>
      <c r="O27" s="295"/>
      <c r="P27" s="295" t="s">
        <v>595</v>
      </c>
      <c r="Q27" s="295"/>
      <c r="R27" s="295" t="s">
        <v>595</v>
      </c>
      <c r="S27" s="295"/>
      <c r="T27" s="295" t="s">
        <v>111</v>
      </c>
      <c r="U27" s="285"/>
      <c r="V27" s="296" t="s">
        <v>111</v>
      </c>
      <c r="W27" s="295"/>
      <c r="X27" s="296" t="s">
        <v>595</v>
      </c>
      <c r="Y27" s="294"/>
      <c r="Z27" s="297">
        <v>6</v>
      </c>
      <c r="AA27" s="294"/>
      <c r="AB27" s="296" t="s">
        <v>111</v>
      </c>
    </row>
    <row r="28" spans="2:28" s="260" customFormat="1" ht="12.75" customHeight="1">
      <c r="B28" s="311" t="s">
        <v>144</v>
      </c>
      <c r="C28" s="292"/>
      <c r="D28" s="310" t="s">
        <v>145</v>
      </c>
      <c r="E28" s="292"/>
      <c r="F28" s="305">
        <v>0</v>
      </c>
      <c r="G28" s="292"/>
      <c r="H28" s="305">
        <v>0</v>
      </c>
      <c r="I28" s="300"/>
      <c r="J28" s="306">
        <v>1</v>
      </c>
      <c r="K28" s="294"/>
      <c r="L28" s="306">
        <v>1</v>
      </c>
      <c r="M28" s="294"/>
      <c r="N28" s="308" t="s">
        <v>111</v>
      </c>
      <c r="O28" s="295"/>
      <c r="P28" s="308" t="s">
        <v>111</v>
      </c>
      <c r="Q28" s="295"/>
      <c r="R28" s="308" t="s">
        <v>111</v>
      </c>
      <c r="S28" s="295"/>
      <c r="T28" s="308" t="s">
        <v>111</v>
      </c>
      <c r="U28" s="285"/>
      <c r="V28" s="309" t="s">
        <v>111</v>
      </c>
      <c r="W28" s="295"/>
      <c r="X28" s="309" t="s">
        <v>111</v>
      </c>
      <c r="Y28" s="294"/>
      <c r="Z28" s="307">
        <v>2</v>
      </c>
      <c r="AA28" s="294"/>
      <c r="AB28" s="309" t="s">
        <v>111</v>
      </c>
    </row>
    <row r="29" spans="2:28" ht="12.75" customHeight="1">
      <c r="B29" s="298" t="s">
        <v>146</v>
      </c>
      <c r="C29" s="292"/>
      <c r="D29" s="299" t="s">
        <v>147</v>
      </c>
      <c r="E29" s="292"/>
      <c r="F29" s="299">
        <v>8</v>
      </c>
      <c r="G29" s="292"/>
      <c r="H29" s="299">
        <v>8</v>
      </c>
      <c r="I29" s="300"/>
      <c r="J29" s="294">
        <v>4</v>
      </c>
      <c r="K29" s="294"/>
      <c r="L29" s="294">
        <v>6</v>
      </c>
      <c r="M29" s="294"/>
      <c r="N29" s="295" t="s">
        <v>595</v>
      </c>
      <c r="O29" s="295"/>
      <c r="P29" s="295" t="s">
        <v>595</v>
      </c>
      <c r="Q29" s="295"/>
      <c r="R29" s="295" t="s">
        <v>595</v>
      </c>
      <c r="S29" s="295"/>
      <c r="T29" s="295" t="s">
        <v>595</v>
      </c>
      <c r="U29" s="285"/>
      <c r="V29" s="296" t="s">
        <v>595</v>
      </c>
      <c r="W29" s="295"/>
      <c r="X29" s="296" t="s">
        <v>595</v>
      </c>
      <c r="Y29" s="294"/>
      <c r="Z29" s="297" t="s">
        <v>595</v>
      </c>
      <c r="AA29" s="294"/>
      <c r="AB29" s="296" t="s">
        <v>595</v>
      </c>
    </row>
    <row r="30" spans="2:28" s="260" customFormat="1" ht="12.75" customHeight="1">
      <c r="B30" s="311" t="s">
        <v>148</v>
      </c>
      <c r="C30" s="292"/>
      <c r="D30" s="310" t="s">
        <v>149</v>
      </c>
      <c r="E30" s="292"/>
      <c r="F30" s="305">
        <v>8</v>
      </c>
      <c r="G30" s="292"/>
      <c r="H30" s="305">
        <v>8</v>
      </c>
      <c r="I30" s="300"/>
      <c r="J30" s="306">
        <v>5</v>
      </c>
      <c r="K30" s="294"/>
      <c r="L30" s="306">
        <v>6</v>
      </c>
      <c r="M30" s="294"/>
      <c r="N30" s="308" t="s">
        <v>595</v>
      </c>
      <c r="O30" s="295"/>
      <c r="P30" s="308" t="s">
        <v>595</v>
      </c>
      <c r="Q30" s="295"/>
      <c r="R30" s="308" t="s">
        <v>595</v>
      </c>
      <c r="S30" s="295"/>
      <c r="T30" s="308" t="s">
        <v>111</v>
      </c>
      <c r="U30" s="285"/>
      <c r="V30" s="309" t="s">
        <v>111</v>
      </c>
      <c r="W30" s="295"/>
      <c r="X30" s="309" t="s">
        <v>595</v>
      </c>
      <c r="Y30" s="294"/>
      <c r="Z30" s="307">
        <v>7</v>
      </c>
      <c r="AA30" s="294"/>
      <c r="AB30" s="309" t="s">
        <v>111</v>
      </c>
    </row>
    <row r="31" spans="2:28" ht="12.75" customHeight="1">
      <c r="B31" s="298" t="s">
        <v>150</v>
      </c>
      <c r="C31" s="292"/>
      <c r="D31" s="299" t="s">
        <v>151</v>
      </c>
      <c r="E31" s="292"/>
      <c r="F31" s="299">
        <v>8</v>
      </c>
      <c r="G31" s="292"/>
      <c r="H31" s="299">
        <v>8</v>
      </c>
      <c r="I31" s="300"/>
      <c r="J31" s="294">
        <v>3</v>
      </c>
      <c r="K31" s="294"/>
      <c r="L31" s="294">
        <v>3</v>
      </c>
      <c r="M31" s="294"/>
      <c r="N31" s="295" t="s">
        <v>595</v>
      </c>
      <c r="O31" s="295"/>
      <c r="P31" s="295" t="s">
        <v>595</v>
      </c>
      <c r="Q31" s="295"/>
      <c r="R31" s="295" t="s">
        <v>595</v>
      </c>
      <c r="S31" s="295"/>
      <c r="T31" s="295" t="s">
        <v>595</v>
      </c>
      <c r="U31" s="285"/>
      <c r="V31" s="296" t="s">
        <v>595</v>
      </c>
      <c r="W31" s="295"/>
      <c r="X31" s="296" t="s">
        <v>595</v>
      </c>
      <c r="Y31" s="294"/>
      <c r="Z31" s="297" t="s">
        <v>595</v>
      </c>
      <c r="AA31" s="294"/>
      <c r="AB31" s="296" t="s">
        <v>595</v>
      </c>
    </row>
    <row r="32" spans="2:28" s="260" customFormat="1" ht="12.75" customHeight="1">
      <c r="B32" s="311" t="s">
        <v>152</v>
      </c>
      <c r="C32" s="292"/>
      <c r="D32" s="310" t="s">
        <v>153</v>
      </c>
      <c r="E32" s="292"/>
      <c r="F32" s="305">
        <v>8</v>
      </c>
      <c r="G32" s="292"/>
      <c r="H32" s="305">
        <v>8</v>
      </c>
      <c r="I32" s="300"/>
      <c r="J32" s="306">
        <v>5</v>
      </c>
      <c r="K32" s="294"/>
      <c r="L32" s="306">
        <v>5</v>
      </c>
      <c r="M32" s="294"/>
      <c r="N32" s="308" t="s">
        <v>595</v>
      </c>
      <c r="O32" s="295"/>
      <c r="P32" s="308" t="s">
        <v>595</v>
      </c>
      <c r="Q32" s="295"/>
      <c r="R32" s="308" t="s">
        <v>595</v>
      </c>
      <c r="S32" s="295"/>
      <c r="T32" s="308" t="s">
        <v>111</v>
      </c>
      <c r="U32" s="285"/>
      <c r="V32" s="309" t="s">
        <v>595</v>
      </c>
      <c r="W32" s="295"/>
      <c r="X32" s="309" t="s">
        <v>595</v>
      </c>
      <c r="Y32" s="294"/>
      <c r="Z32" s="307" t="s">
        <v>595</v>
      </c>
      <c r="AA32" s="294"/>
      <c r="AB32" s="309" t="s">
        <v>595</v>
      </c>
    </row>
    <row r="33" spans="2:28" ht="12.75" customHeight="1">
      <c r="B33" s="298" t="s">
        <v>154</v>
      </c>
      <c r="C33" s="292"/>
      <c r="D33" s="299" t="s">
        <v>155</v>
      </c>
      <c r="E33" s="292"/>
      <c r="F33" s="299">
        <v>8</v>
      </c>
      <c r="G33" s="292"/>
      <c r="H33" s="299">
        <v>8</v>
      </c>
      <c r="I33" s="300"/>
      <c r="J33" s="294">
        <v>4</v>
      </c>
      <c r="K33" s="294"/>
      <c r="L33" s="294">
        <v>7</v>
      </c>
      <c r="M33" s="294"/>
      <c r="N33" s="295" t="s">
        <v>595</v>
      </c>
      <c r="O33" s="295"/>
      <c r="P33" s="295" t="s">
        <v>595</v>
      </c>
      <c r="Q33" s="295"/>
      <c r="R33" s="295" t="s">
        <v>595</v>
      </c>
      <c r="S33" s="295"/>
      <c r="T33" s="295" t="s">
        <v>595</v>
      </c>
      <c r="U33" s="285"/>
      <c r="V33" s="296" t="s">
        <v>111</v>
      </c>
      <c r="W33" s="295"/>
      <c r="X33" s="296" t="s">
        <v>595</v>
      </c>
      <c r="Y33" s="294"/>
      <c r="Z33" s="297">
        <v>8</v>
      </c>
      <c r="AA33" s="294"/>
      <c r="AB33" s="296" t="s">
        <v>595</v>
      </c>
    </row>
    <row r="34" spans="2:28" ht="12.75" customHeight="1">
      <c r="B34" s="311" t="s">
        <v>482</v>
      </c>
      <c r="C34" s="292"/>
      <c r="D34" s="310" t="s">
        <v>483</v>
      </c>
      <c r="E34" s="292"/>
      <c r="F34" s="305">
        <v>8</v>
      </c>
      <c r="G34" s="292"/>
      <c r="H34" s="305">
        <v>8</v>
      </c>
      <c r="I34" s="300"/>
      <c r="J34" s="306">
        <v>4</v>
      </c>
      <c r="K34" s="294"/>
      <c r="L34" s="306">
        <v>6</v>
      </c>
      <c r="M34" s="294"/>
      <c r="N34" s="308" t="s">
        <v>595</v>
      </c>
      <c r="O34" s="295"/>
      <c r="P34" s="308" t="s">
        <v>595</v>
      </c>
      <c r="Q34" s="295"/>
      <c r="R34" s="308" t="s">
        <v>595</v>
      </c>
      <c r="S34" s="295"/>
      <c r="T34" s="308" t="s">
        <v>595</v>
      </c>
      <c r="U34" s="285"/>
      <c r="V34" s="309" t="s">
        <v>595</v>
      </c>
      <c r="W34" s="295"/>
      <c r="X34" s="309" t="s">
        <v>595</v>
      </c>
      <c r="Y34" s="294"/>
      <c r="Z34" s="307" t="s">
        <v>595</v>
      </c>
      <c r="AA34" s="294"/>
      <c r="AB34" s="309" t="s">
        <v>595</v>
      </c>
    </row>
    <row r="35" spans="2:28" s="260" customFormat="1" ht="12.75" customHeight="1">
      <c r="B35" s="298" t="s">
        <v>156</v>
      </c>
      <c r="C35" s="292"/>
      <c r="D35" s="299" t="s">
        <v>157</v>
      </c>
      <c r="E35" s="292"/>
      <c r="F35" s="299">
        <v>4</v>
      </c>
      <c r="G35" s="292"/>
      <c r="H35" s="299">
        <v>4</v>
      </c>
      <c r="I35" s="300"/>
      <c r="J35" s="294">
        <v>2</v>
      </c>
      <c r="K35" s="294"/>
      <c r="L35" s="294">
        <v>3</v>
      </c>
      <c r="M35" s="294"/>
      <c r="N35" s="295" t="s">
        <v>595</v>
      </c>
      <c r="O35" s="295"/>
      <c r="P35" s="295" t="s">
        <v>595</v>
      </c>
      <c r="Q35" s="295"/>
      <c r="R35" s="295" t="s">
        <v>595</v>
      </c>
      <c r="S35" s="295"/>
      <c r="T35" s="295" t="s">
        <v>111</v>
      </c>
      <c r="U35" s="285"/>
      <c r="V35" s="296" t="s">
        <v>111</v>
      </c>
      <c r="W35" s="295"/>
      <c r="X35" s="296" t="s">
        <v>595</v>
      </c>
      <c r="Y35" s="294"/>
      <c r="Z35" s="297">
        <v>7</v>
      </c>
      <c r="AA35" s="294"/>
      <c r="AB35" s="296" t="s">
        <v>111</v>
      </c>
    </row>
    <row r="36" spans="2:28" ht="12.75" customHeight="1">
      <c r="B36" s="311" t="s">
        <v>158</v>
      </c>
      <c r="C36" s="292"/>
      <c r="D36" s="310" t="s">
        <v>159</v>
      </c>
      <c r="E36" s="292"/>
      <c r="F36" s="305">
        <v>8</v>
      </c>
      <c r="G36" s="292"/>
      <c r="H36" s="305">
        <v>8</v>
      </c>
      <c r="I36" s="300"/>
      <c r="J36" s="306">
        <v>4</v>
      </c>
      <c r="K36" s="294"/>
      <c r="L36" s="306">
        <v>4</v>
      </c>
      <c r="M36" s="294"/>
      <c r="N36" s="308" t="s">
        <v>595</v>
      </c>
      <c r="O36" s="295"/>
      <c r="P36" s="308" t="s">
        <v>595</v>
      </c>
      <c r="Q36" s="295"/>
      <c r="R36" s="308" t="s">
        <v>595</v>
      </c>
      <c r="S36" s="295"/>
      <c r="T36" s="308" t="s">
        <v>595</v>
      </c>
      <c r="U36" s="285"/>
      <c r="V36" s="309" t="s">
        <v>111</v>
      </c>
      <c r="W36" s="295"/>
      <c r="X36" s="309" t="s">
        <v>595</v>
      </c>
      <c r="Y36" s="294"/>
      <c r="Z36" s="307">
        <v>7</v>
      </c>
      <c r="AA36" s="294"/>
      <c r="AB36" s="309" t="s">
        <v>595</v>
      </c>
    </row>
    <row r="37" spans="2:28" s="260" customFormat="1" ht="12.75" customHeight="1">
      <c r="B37" s="298" t="s">
        <v>73</v>
      </c>
      <c r="C37" s="292"/>
      <c r="D37" s="299" t="s">
        <v>160</v>
      </c>
      <c r="E37" s="292"/>
      <c r="F37" s="299">
        <v>7</v>
      </c>
      <c r="G37" s="292"/>
      <c r="H37" s="299">
        <v>7</v>
      </c>
      <c r="I37" s="300"/>
      <c r="J37" s="294">
        <v>5</v>
      </c>
      <c r="K37" s="294"/>
      <c r="L37" s="294">
        <v>5</v>
      </c>
      <c r="M37" s="294"/>
      <c r="N37" s="295" t="s">
        <v>595</v>
      </c>
      <c r="O37" s="295"/>
      <c r="P37" s="295" t="s">
        <v>595</v>
      </c>
      <c r="Q37" s="295"/>
      <c r="R37" s="295" t="s">
        <v>595</v>
      </c>
      <c r="S37" s="295"/>
      <c r="T37" s="295" t="s">
        <v>111</v>
      </c>
      <c r="U37" s="285"/>
      <c r="V37" s="296" t="s">
        <v>111</v>
      </c>
      <c r="W37" s="295"/>
      <c r="X37" s="296" t="s">
        <v>595</v>
      </c>
      <c r="Y37" s="294"/>
      <c r="Z37" s="297">
        <v>7</v>
      </c>
      <c r="AA37" s="294"/>
      <c r="AB37" s="296" t="s">
        <v>111</v>
      </c>
    </row>
    <row r="38" spans="2:28" ht="12.75" customHeight="1">
      <c r="B38" s="311" t="s">
        <v>161</v>
      </c>
      <c r="C38" s="292"/>
      <c r="D38" s="310" t="s">
        <v>162</v>
      </c>
      <c r="E38" s="292"/>
      <c r="F38" s="305">
        <v>8</v>
      </c>
      <c r="G38" s="292"/>
      <c r="H38" s="305">
        <v>8</v>
      </c>
      <c r="I38" s="300"/>
      <c r="J38" s="306">
        <v>3</v>
      </c>
      <c r="K38" s="294"/>
      <c r="L38" s="306">
        <v>4</v>
      </c>
      <c r="M38" s="294"/>
      <c r="N38" s="308" t="s">
        <v>595</v>
      </c>
      <c r="O38" s="295"/>
      <c r="P38" s="308" t="s">
        <v>595</v>
      </c>
      <c r="Q38" s="295"/>
      <c r="R38" s="308" t="s">
        <v>595</v>
      </c>
      <c r="S38" s="295"/>
      <c r="T38" s="308" t="s">
        <v>111</v>
      </c>
      <c r="U38" s="285"/>
      <c r="V38" s="309" t="s">
        <v>111</v>
      </c>
      <c r="W38" s="295"/>
      <c r="X38" s="309" t="s">
        <v>595</v>
      </c>
      <c r="Y38" s="294"/>
      <c r="Z38" s="307">
        <v>6</v>
      </c>
      <c r="AA38" s="294"/>
      <c r="AB38" s="309" t="s">
        <v>595</v>
      </c>
    </row>
    <row r="39" spans="2:28" s="260" customFormat="1" ht="12.75" customHeight="1">
      <c r="B39" s="298" t="s">
        <v>163</v>
      </c>
      <c r="C39" s="292"/>
      <c r="D39" s="299" t="s">
        <v>164</v>
      </c>
      <c r="E39" s="292"/>
      <c r="F39" s="299">
        <v>3</v>
      </c>
      <c r="G39" s="292"/>
      <c r="H39" s="299">
        <v>3</v>
      </c>
      <c r="I39" s="300"/>
      <c r="J39" s="294">
        <v>1</v>
      </c>
      <c r="K39" s="294"/>
      <c r="L39" s="294">
        <v>1</v>
      </c>
      <c r="M39" s="294"/>
      <c r="N39" s="295" t="s">
        <v>595</v>
      </c>
      <c r="O39" s="295"/>
      <c r="P39" s="295" t="s">
        <v>111</v>
      </c>
      <c r="Q39" s="295"/>
      <c r="R39" s="295" t="s">
        <v>111</v>
      </c>
      <c r="S39" s="295"/>
      <c r="T39" s="295" t="s">
        <v>111</v>
      </c>
      <c r="U39" s="285"/>
      <c r="V39" s="296" t="s">
        <v>111</v>
      </c>
      <c r="W39" s="295"/>
      <c r="X39" s="296" t="s">
        <v>111</v>
      </c>
      <c r="Y39" s="294"/>
      <c r="Z39" s="297">
        <v>5</v>
      </c>
      <c r="AA39" s="294"/>
      <c r="AB39" s="296" t="s">
        <v>111</v>
      </c>
    </row>
    <row r="40" spans="2:28" ht="12.75" customHeight="1">
      <c r="B40" s="311" t="s">
        <v>165</v>
      </c>
      <c r="C40" s="292"/>
      <c r="D40" s="310" t="s">
        <v>166</v>
      </c>
      <c r="E40" s="292"/>
      <c r="F40" s="305">
        <v>8</v>
      </c>
      <c r="G40" s="292"/>
      <c r="H40" s="305">
        <v>8</v>
      </c>
      <c r="I40" s="300"/>
      <c r="J40" s="306">
        <v>3</v>
      </c>
      <c r="K40" s="294"/>
      <c r="L40" s="306">
        <v>4</v>
      </c>
      <c r="M40" s="294"/>
      <c r="N40" s="308" t="s">
        <v>595</v>
      </c>
      <c r="O40" s="295"/>
      <c r="P40" s="308" t="s">
        <v>595</v>
      </c>
      <c r="Q40" s="295"/>
      <c r="R40" s="308" t="s">
        <v>595</v>
      </c>
      <c r="S40" s="295"/>
      <c r="T40" s="308" t="s">
        <v>111</v>
      </c>
      <c r="U40" s="285"/>
      <c r="V40" s="309" t="s">
        <v>111</v>
      </c>
      <c r="W40" s="295"/>
      <c r="X40" s="309" t="s">
        <v>595</v>
      </c>
      <c r="Y40" s="294"/>
      <c r="Z40" s="307">
        <v>5</v>
      </c>
      <c r="AA40" s="294"/>
      <c r="AB40" s="309" t="s">
        <v>111</v>
      </c>
    </row>
    <row r="41" spans="2:28" s="260" customFormat="1" ht="12.75" customHeight="1">
      <c r="B41" s="298" t="s">
        <v>167</v>
      </c>
      <c r="C41" s="292"/>
      <c r="D41" s="299" t="s">
        <v>168</v>
      </c>
      <c r="E41" s="292"/>
      <c r="F41" s="299">
        <v>8</v>
      </c>
      <c r="G41" s="292"/>
      <c r="H41" s="299">
        <v>8</v>
      </c>
      <c r="I41" s="300"/>
      <c r="J41" s="294">
        <v>6</v>
      </c>
      <c r="K41" s="294"/>
      <c r="L41" s="294">
        <v>6</v>
      </c>
      <c r="M41" s="294"/>
      <c r="N41" s="295" t="s">
        <v>595</v>
      </c>
      <c r="O41" s="295"/>
      <c r="P41" s="295" t="s">
        <v>595</v>
      </c>
      <c r="Q41" s="295"/>
      <c r="R41" s="295" t="s">
        <v>595</v>
      </c>
      <c r="S41" s="295"/>
      <c r="T41" s="295" t="s">
        <v>595</v>
      </c>
      <c r="U41" s="285"/>
      <c r="V41" s="296" t="s">
        <v>111</v>
      </c>
      <c r="W41" s="295"/>
      <c r="X41" s="296" t="s">
        <v>595</v>
      </c>
      <c r="Y41" s="294"/>
      <c r="Z41" s="297">
        <v>7</v>
      </c>
      <c r="AA41" s="294"/>
      <c r="AB41" s="296" t="s">
        <v>595</v>
      </c>
    </row>
    <row r="42" spans="2:28" s="260" customFormat="1" ht="12.75" customHeight="1">
      <c r="B42" s="311" t="s">
        <v>169</v>
      </c>
      <c r="C42" s="292"/>
      <c r="D42" s="310" t="s">
        <v>170</v>
      </c>
      <c r="E42" s="292"/>
      <c r="F42" s="305">
        <v>8</v>
      </c>
      <c r="G42" s="292"/>
      <c r="H42" s="305">
        <v>8</v>
      </c>
      <c r="I42" s="300"/>
      <c r="J42" s="306">
        <v>4</v>
      </c>
      <c r="K42" s="294"/>
      <c r="L42" s="306">
        <v>4</v>
      </c>
      <c r="M42" s="294"/>
      <c r="N42" s="308" t="s">
        <v>595</v>
      </c>
      <c r="O42" s="295"/>
      <c r="P42" s="308" t="s">
        <v>595</v>
      </c>
      <c r="Q42" s="295"/>
      <c r="R42" s="308" t="s">
        <v>595</v>
      </c>
      <c r="S42" s="295"/>
      <c r="T42" s="308" t="s">
        <v>111</v>
      </c>
      <c r="U42" s="285"/>
      <c r="V42" s="309" t="s">
        <v>111</v>
      </c>
      <c r="W42" s="295"/>
      <c r="X42" s="309" t="s">
        <v>595</v>
      </c>
      <c r="Y42" s="294"/>
      <c r="Z42" s="307">
        <v>6</v>
      </c>
      <c r="AA42" s="294"/>
      <c r="AB42" s="309" t="s">
        <v>111</v>
      </c>
    </row>
    <row r="43" spans="2:28" ht="12.75" customHeight="1">
      <c r="B43" s="298" t="s">
        <v>69</v>
      </c>
      <c r="C43" s="292"/>
      <c r="D43" s="299" t="s">
        <v>171</v>
      </c>
      <c r="E43" s="292"/>
      <c r="F43" s="299">
        <v>5</v>
      </c>
      <c r="G43" s="292"/>
      <c r="H43" s="299">
        <v>6</v>
      </c>
      <c r="I43" s="300"/>
      <c r="J43" s="294">
        <v>2</v>
      </c>
      <c r="K43" s="294"/>
      <c r="L43" s="294">
        <v>2</v>
      </c>
      <c r="M43" s="294"/>
      <c r="N43" s="295" t="s">
        <v>595</v>
      </c>
      <c r="O43" s="295"/>
      <c r="P43" s="295" t="s">
        <v>595</v>
      </c>
      <c r="Q43" s="295"/>
      <c r="R43" s="295" t="s">
        <v>111</v>
      </c>
      <c r="S43" s="295"/>
      <c r="T43" s="295" t="s">
        <v>111</v>
      </c>
      <c r="U43" s="285"/>
      <c r="V43" s="296" t="s">
        <v>111</v>
      </c>
      <c r="W43" s="295"/>
      <c r="X43" s="296" t="s">
        <v>595</v>
      </c>
      <c r="Y43" s="294"/>
      <c r="Z43" s="297">
        <v>5</v>
      </c>
      <c r="AA43" s="294"/>
      <c r="AB43" s="296" t="s">
        <v>111</v>
      </c>
    </row>
    <row r="44" spans="2:28" s="260" customFormat="1" ht="12.75" customHeight="1">
      <c r="B44" s="311" t="s">
        <v>172</v>
      </c>
      <c r="C44" s="292"/>
      <c r="D44" s="310" t="s">
        <v>173</v>
      </c>
      <c r="E44" s="292"/>
      <c r="F44" s="305">
        <v>8</v>
      </c>
      <c r="G44" s="292"/>
      <c r="H44" s="305">
        <v>8</v>
      </c>
      <c r="I44" s="300"/>
      <c r="J44" s="306">
        <v>3</v>
      </c>
      <c r="K44" s="294"/>
      <c r="L44" s="306">
        <v>3</v>
      </c>
      <c r="M44" s="294"/>
      <c r="N44" s="308" t="s">
        <v>595</v>
      </c>
      <c r="O44" s="295"/>
      <c r="P44" s="308" t="s">
        <v>595</v>
      </c>
      <c r="Q44" s="295"/>
      <c r="R44" s="308" t="s">
        <v>595</v>
      </c>
      <c r="S44" s="295"/>
      <c r="T44" s="308" t="s">
        <v>111</v>
      </c>
      <c r="U44" s="285"/>
      <c r="V44" s="309" t="s">
        <v>111</v>
      </c>
      <c r="W44" s="295"/>
      <c r="X44" s="309" t="s">
        <v>595</v>
      </c>
      <c r="Y44" s="294"/>
      <c r="Z44" s="307">
        <v>5</v>
      </c>
      <c r="AA44" s="294"/>
      <c r="AB44" s="309" t="s">
        <v>595</v>
      </c>
    </row>
    <row r="45" spans="2:28" ht="12.75" customHeight="1">
      <c r="B45" s="291" t="s">
        <v>174</v>
      </c>
      <c r="C45" s="292"/>
      <c r="D45" s="293" t="s">
        <v>175</v>
      </c>
      <c r="E45" s="292"/>
      <c r="F45" s="293">
        <v>8</v>
      </c>
      <c r="G45" s="292"/>
      <c r="H45" s="293">
        <v>8</v>
      </c>
      <c r="I45" s="292"/>
      <c r="J45" s="294">
        <v>4</v>
      </c>
      <c r="K45" s="294"/>
      <c r="L45" s="294">
        <v>4</v>
      </c>
      <c r="M45" s="294"/>
      <c r="N45" s="295" t="s">
        <v>595</v>
      </c>
      <c r="O45" s="295"/>
      <c r="P45" s="295" t="s">
        <v>595</v>
      </c>
      <c r="Q45" s="295"/>
      <c r="R45" s="295" t="s">
        <v>595</v>
      </c>
      <c r="S45" s="295"/>
      <c r="T45" s="295" t="s">
        <v>595</v>
      </c>
      <c r="U45" s="285"/>
      <c r="V45" s="296" t="s">
        <v>595</v>
      </c>
      <c r="W45" s="295"/>
      <c r="X45" s="296" t="s">
        <v>595</v>
      </c>
      <c r="Y45" s="294"/>
      <c r="Z45" s="297" t="s">
        <v>595</v>
      </c>
      <c r="AA45" s="294"/>
      <c r="AB45" s="296" t="s">
        <v>595</v>
      </c>
    </row>
    <row r="46" spans="2:28" s="260" customFormat="1" ht="12.75" customHeight="1">
      <c r="B46" s="311" t="s">
        <v>554</v>
      </c>
      <c r="C46" s="292"/>
      <c r="D46" s="310" t="s">
        <v>550</v>
      </c>
      <c r="E46" s="292"/>
      <c r="F46" s="305">
        <v>8</v>
      </c>
      <c r="G46" s="292"/>
      <c r="H46" s="305">
        <v>8</v>
      </c>
      <c r="I46" s="300"/>
      <c r="J46" s="306">
        <v>5</v>
      </c>
      <c r="K46" s="294"/>
      <c r="L46" s="306">
        <v>5</v>
      </c>
      <c r="M46" s="294"/>
      <c r="N46" s="308" t="s">
        <v>595</v>
      </c>
      <c r="O46" s="295"/>
      <c r="P46" s="308" t="s">
        <v>595</v>
      </c>
      <c r="Q46" s="295"/>
      <c r="R46" s="308" t="s">
        <v>595</v>
      </c>
      <c r="S46" s="295"/>
      <c r="T46" s="308" t="s">
        <v>595</v>
      </c>
      <c r="U46" s="285"/>
      <c r="V46" s="309" t="s">
        <v>111</v>
      </c>
      <c r="W46" s="295"/>
      <c r="X46" s="309" t="s">
        <v>595</v>
      </c>
      <c r="Y46" s="294"/>
      <c r="Z46" s="307">
        <v>6</v>
      </c>
      <c r="AA46" s="294"/>
      <c r="AB46" s="309" t="s">
        <v>595</v>
      </c>
    </row>
    <row r="47" spans="2:28" ht="12.75" customHeight="1">
      <c r="B47" s="298" t="s">
        <v>176</v>
      </c>
      <c r="C47" s="292"/>
      <c r="D47" s="299" t="s">
        <v>177</v>
      </c>
      <c r="E47" s="292"/>
      <c r="F47" s="299">
        <v>8</v>
      </c>
      <c r="G47" s="292"/>
      <c r="H47" s="299">
        <v>8</v>
      </c>
      <c r="I47" s="300"/>
      <c r="J47" s="294">
        <v>3</v>
      </c>
      <c r="K47" s="294"/>
      <c r="L47" s="294">
        <v>4</v>
      </c>
      <c r="M47" s="294"/>
      <c r="N47" s="295" t="s">
        <v>595</v>
      </c>
      <c r="O47" s="295"/>
      <c r="P47" s="295" t="s">
        <v>595</v>
      </c>
      <c r="Q47" s="295"/>
      <c r="R47" s="295" t="s">
        <v>595</v>
      </c>
      <c r="S47" s="295"/>
      <c r="T47" s="295" t="s">
        <v>111</v>
      </c>
      <c r="U47" s="285"/>
      <c r="V47" s="296" t="s">
        <v>111</v>
      </c>
      <c r="W47" s="295"/>
      <c r="X47" s="296" t="s">
        <v>595</v>
      </c>
      <c r="Y47" s="294"/>
      <c r="Z47" s="297">
        <v>7</v>
      </c>
      <c r="AA47" s="294"/>
      <c r="AB47" s="296" t="s">
        <v>111</v>
      </c>
    </row>
    <row r="48" spans="2:28" s="260" customFormat="1" ht="12.75" customHeight="1">
      <c r="B48" s="311" t="s">
        <v>87</v>
      </c>
      <c r="C48" s="292"/>
      <c r="D48" s="310" t="s">
        <v>178</v>
      </c>
      <c r="E48" s="292"/>
      <c r="F48" s="305">
        <v>7</v>
      </c>
      <c r="G48" s="292"/>
      <c r="H48" s="305">
        <v>7</v>
      </c>
      <c r="I48" s="300"/>
      <c r="J48" s="306">
        <v>3</v>
      </c>
      <c r="K48" s="294"/>
      <c r="L48" s="306">
        <v>4</v>
      </c>
      <c r="M48" s="294"/>
      <c r="N48" s="308" t="s">
        <v>111</v>
      </c>
      <c r="O48" s="295"/>
      <c r="P48" s="308" t="s">
        <v>111</v>
      </c>
      <c r="Q48" s="295"/>
      <c r="R48" s="308" t="s">
        <v>111</v>
      </c>
      <c r="S48" s="295"/>
      <c r="T48" s="308" t="s">
        <v>111</v>
      </c>
      <c r="U48" s="285"/>
      <c r="V48" s="309" t="s">
        <v>111</v>
      </c>
      <c r="W48" s="295"/>
      <c r="X48" s="309" t="s">
        <v>595</v>
      </c>
      <c r="Y48" s="294"/>
      <c r="Z48" s="307">
        <v>5</v>
      </c>
      <c r="AA48" s="294"/>
      <c r="AB48" s="309" t="s">
        <v>111</v>
      </c>
    </row>
    <row r="49" spans="2:28" ht="12.75" customHeight="1">
      <c r="B49" s="298" t="s">
        <v>65</v>
      </c>
      <c r="C49" s="292"/>
      <c r="D49" s="299" t="s">
        <v>179</v>
      </c>
      <c r="E49" s="292"/>
      <c r="F49" s="299">
        <v>5</v>
      </c>
      <c r="G49" s="292"/>
      <c r="H49" s="299">
        <v>6</v>
      </c>
      <c r="I49" s="300"/>
      <c r="J49" s="294">
        <v>3</v>
      </c>
      <c r="K49" s="294"/>
      <c r="L49" s="294">
        <v>3</v>
      </c>
      <c r="M49" s="294"/>
      <c r="N49" s="295" t="s">
        <v>595</v>
      </c>
      <c r="O49" s="295"/>
      <c r="P49" s="295" t="s">
        <v>595</v>
      </c>
      <c r="Q49" s="295"/>
      <c r="R49" s="295" t="s">
        <v>111</v>
      </c>
      <c r="S49" s="295"/>
      <c r="T49" s="295" t="s">
        <v>111</v>
      </c>
      <c r="U49" s="285"/>
      <c r="V49" s="296" t="s">
        <v>111</v>
      </c>
      <c r="W49" s="295"/>
      <c r="X49" s="296" t="s">
        <v>595</v>
      </c>
      <c r="Y49" s="294"/>
      <c r="Z49" s="297">
        <v>5</v>
      </c>
      <c r="AA49" s="294"/>
      <c r="AB49" s="296" t="s">
        <v>111</v>
      </c>
    </row>
    <row r="50" spans="2:28" s="260" customFormat="1" ht="12.75" customHeight="1">
      <c r="B50" s="311" t="s">
        <v>180</v>
      </c>
      <c r="C50" s="292"/>
      <c r="D50" s="310" t="s">
        <v>181</v>
      </c>
      <c r="E50" s="292"/>
      <c r="F50" s="305">
        <v>8</v>
      </c>
      <c r="G50" s="292"/>
      <c r="H50" s="305">
        <v>8</v>
      </c>
      <c r="I50" s="300"/>
      <c r="J50" s="306">
        <v>5</v>
      </c>
      <c r="K50" s="294"/>
      <c r="L50" s="306">
        <v>5</v>
      </c>
      <c r="M50" s="294"/>
      <c r="N50" s="308" t="s">
        <v>595</v>
      </c>
      <c r="O50" s="295"/>
      <c r="P50" s="308" t="s">
        <v>595</v>
      </c>
      <c r="Q50" s="295"/>
      <c r="R50" s="308" t="s">
        <v>595</v>
      </c>
      <c r="S50" s="295"/>
      <c r="T50" s="308" t="s">
        <v>595</v>
      </c>
      <c r="U50" s="285"/>
      <c r="V50" s="309" t="s">
        <v>595</v>
      </c>
      <c r="W50" s="295"/>
      <c r="X50" s="309" t="s">
        <v>595</v>
      </c>
      <c r="Y50" s="294"/>
      <c r="Z50" s="307" t="s">
        <v>595</v>
      </c>
      <c r="AA50" s="294"/>
      <c r="AB50" s="309" t="s">
        <v>595</v>
      </c>
    </row>
    <row r="51" spans="2:28" ht="12.75" customHeight="1">
      <c r="B51" s="298" t="s">
        <v>182</v>
      </c>
      <c r="C51" s="292"/>
      <c r="D51" s="299" t="s">
        <v>183</v>
      </c>
      <c r="E51" s="292"/>
      <c r="F51" s="299">
        <v>8</v>
      </c>
      <c r="G51" s="292"/>
      <c r="H51" s="299">
        <v>8</v>
      </c>
      <c r="I51" s="300"/>
      <c r="J51" s="294">
        <v>6</v>
      </c>
      <c r="K51" s="294"/>
      <c r="L51" s="294">
        <v>6</v>
      </c>
      <c r="M51" s="294"/>
      <c r="N51" s="295" t="s">
        <v>595</v>
      </c>
      <c r="O51" s="295"/>
      <c r="P51" s="295" t="s">
        <v>595</v>
      </c>
      <c r="Q51" s="295"/>
      <c r="R51" s="295" t="s">
        <v>595</v>
      </c>
      <c r="S51" s="295"/>
      <c r="T51" s="295" t="s">
        <v>595</v>
      </c>
      <c r="U51" s="285"/>
      <c r="V51" s="296" t="s">
        <v>595</v>
      </c>
      <c r="W51" s="295"/>
      <c r="X51" s="296" t="s">
        <v>595</v>
      </c>
      <c r="Y51" s="294"/>
      <c r="Z51" s="297" t="s">
        <v>595</v>
      </c>
      <c r="AA51" s="294"/>
      <c r="AB51" s="296" t="s">
        <v>595</v>
      </c>
    </row>
    <row r="52" spans="2:28" s="260" customFormat="1" ht="12.75" customHeight="1">
      <c r="B52" s="311" t="s">
        <v>184</v>
      </c>
      <c r="C52" s="292"/>
      <c r="D52" s="310" t="s">
        <v>185</v>
      </c>
      <c r="E52" s="292"/>
      <c r="F52" s="305">
        <v>8</v>
      </c>
      <c r="G52" s="292"/>
      <c r="H52" s="305">
        <v>8</v>
      </c>
      <c r="I52" s="300"/>
      <c r="J52" s="306">
        <v>4</v>
      </c>
      <c r="K52" s="294"/>
      <c r="L52" s="306">
        <v>4</v>
      </c>
      <c r="M52" s="294"/>
      <c r="N52" s="308" t="s">
        <v>595</v>
      </c>
      <c r="O52" s="295"/>
      <c r="P52" s="308" t="s">
        <v>595</v>
      </c>
      <c r="Q52" s="295"/>
      <c r="R52" s="308" t="s">
        <v>595</v>
      </c>
      <c r="S52" s="295"/>
      <c r="T52" s="308" t="s">
        <v>595</v>
      </c>
      <c r="U52" s="285"/>
      <c r="V52" s="309" t="s">
        <v>111</v>
      </c>
      <c r="W52" s="295"/>
      <c r="X52" s="309" t="s">
        <v>595</v>
      </c>
      <c r="Y52" s="294"/>
      <c r="Z52" s="307">
        <v>5</v>
      </c>
      <c r="AA52" s="294"/>
      <c r="AB52" s="309" t="s">
        <v>595</v>
      </c>
    </row>
    <row r="53" spans="2:28" ht="12.75" customHeight="1">
      <c r="B53" s="298" t="s">
        <v>186</v>
      </c>
      <c r="C53" s="292"/>
      <c r="D53" s="299" t="s">
        <v>187</v>
      </c>
      <c r="E53" s="292"/>
      <c r="F53" s="299">
        <v>8</v>
      </c>
      <c r="G53" s="292"/>
      <c r="H53" s="299">
        <v>8</v>
      </c>
      <c r="I53" s="300"/>
      <c r="J53" s="294">
        <v>7</v>
      </c>
      <c r="K53" s="294"/>
      <c r="L53" s="294">
        <v>7</v>
      </c>
      <c r="M53" s="294"/>
      <c r="N53" s="295" t="s">
        <v>595</v>
      </c>
      <c r="O53" s="295"/>
      <c r="P53" s="295" t="s">
        <v>595</v>
      </c>
      <c r="Q53" s="295"/>
      <c r="R53" s="295" t="s">
        <v>595</v>
      </c>
      <c r="S53" s="295"/>
      <c r="T53" s="295" t="s">
        <v>595</v>
      </c>
      <c r="U53" s="285"/>
      <c r="V53" s="296" t="s">
        <v>111</v>
      </c>
      <c r="W53" s="295"/>
      <c r="X53" s="296" t="s">
        <v>595</v>
      </c>
      <c r="Y53" s="294"/>
      <c r="Z53" s="297">
        <v>8</v>
      </c>
      <c r="AA53" s="294"/>
      <c r="AB53" s="296" t="s">
        <v>595</v>
      </c>
    </row>
    <row r="54" spans="2:28" ht="12.75" customHeight="1">
      <c r="B54" s="311" t="s">
        <v>188</v>
      </c>
      <c r="C54" s="292"/>
      <c r="D54" s="310" t="s">
        <v>189</v>
      </c>
      <c r="E54" s="292"/>
      <c r="F54" s="305">
        <v>8</v>
      </c>
      <c r="G54" s="292"/>
      <c r="H54" s="305">
        <v>8</v>
      </c>
      <c r="I54" s="300"/>
      <c r="J54" s="306">
        <v>4</v>
      </c>
      <c r="K54" s="294"/>
      <c r="L54" s="306">
        <v>5</v>
      </c>
      <c r="M54" s="294"/>
      <c r="N54" s="308" t="s">
        <v>595</v>
      </c>
      <c r="O54" s="295"/>
      <c r="P54" s="308" t="s">
        <v>595</v>
      </c>
      <c r="Q54" s="295"/>
      <c r="R54" s="308" t="s">
        <v>595</v>
      </c>
      <c r="S54" s="295"/>
      <c r="T54" s="308" t="s">
        <v>595</v>
      </c>
      <c r="U54" s="285"/>
      <c r="V54" s="309" t="s">
        <v>595</v>
      </c>
      <c r="W54" s="295"/>
      <c r="X54" s="309" t="s">
        <v>595</v>
      </c>
      <c r="Y54" s="294"/>
      <c r="Z54" s="307" t="s">
        <v>595</v>
      </c>
      <c r="AA54" s="294"/>
      <c r="AB54" s="309" t="s">
        <v>595</v>
      </c>
    </row>
    <row r="55" spans="2:28" s="260" customFormat="1" ht="12.75" customHeight="1">
      <c r="B55" s="298" t="s">
        <v>540</v>
      </c>
      <c r="C55" s="292"/>
      <c r="D55" s="299" t="s">
        <v>541</v>
      </c>
      <c r="E55" s="292"/>
      <c r="F55" s="299">
        <v>8</v>
      </c>
      <c r="G55" s="292"/>
      <c r="H55" s="299">
        <v>8</v>
      </c>
      <c r="I55" s="300"/>
      <c r="J55" s="294">
        <v>3</v>
      </c>
      <c r="K55" s="294"/>
      <c r="L55" s="294">
        <v>4</v>
      </c>
      <c r="M55" s="294"/>
      <c r="N55" s="295" t="s">
        <v>595</v>
      </c>
      <c r="O55" s="295"/>
      <c r="P55" s="295" t="s">
        <v>595</v>
      </c>
      <c r="Q55" s="295"/>
      <c r="R55" s="295" t="s">
        <v>595</v>
      </c>
      <c r="S55" s="295"/>
      <c r="T55" s="295" t="s">
        <v>595</v>
      </c>
      <c r="U55" s="285"/>
      <c r="V55" s="296" t="s">
        <v>111</v>
      </c>
      <c r="W55" s="295"/>
      <c r="X55" s="296" t="s">
        <v>595</v>
      </c>
      <c r="Y55" s="294"/>
      <c r="Z55" s="297">
        <v>7</v>
      </c>
      <c r="AA55" s="294"/>
      <c r="AB55" s="296" t="s">
        <v>595</v>
      </c>
    </row>
    <row r="56" spans="2:28" ht="12.75" customHeight="1">
      <c r="B56" s="311" t="s">
        <v>190</v>
      </c>
      <c r="C56" s="292"/>
      <c r="D56" s="310" t="s">
        <v>191</v>
      </c>
      <c r="E56" s="292"/>
      <c r="F56" s="305">
        <v>8</v>
      </c>
      <c r="G56" s="292"/>
      <c r="H56" s="305">
        <v>8</v>
      </c>
      <c r="I56" s="300"/>
      <c r="J56" s="306">
        <v>2</v>
      </c>
      <c r="K56" s="294"/>
      <c r="L56" s="306">
        <v>2</v>
      </c>
      <c r="M56" s="294"/>
      <c r="N56" s="308" t="s">
        <v>595</v>
      </c>
      <c r="O56" s="295"/>
      <c r="P56" s="308" t="s">
        <v>595</v>
      </c>
      <c r="Q56" s="295"/>
      <c r="R56" s="308" t="s">
        <v>595</v>
      </c>
      <c r="S56" s="295"/>
      <c r="T56" s="308" t="s">
        <v>111</v>
      </c>
      <c r="U56" s="285"/>
      <c r="V56" s="309" t="s">
        <v>111</v>
      </c>
      <c r="W56" s="295"/>
      <c r="X56" s="309" t="s">
        <v>595</v>
      </c>
      <c r="Y56" s="294"/>
      <c r="Z56" s="307">
        <v>6</v>
      </c>
      <c r="AA56" s="294"/>
      <c r="AB56" s="309" t="s">
        <v>111</v>
      </c>
    </row>
    <row r="57" spans="2:28" s="260" customFormat="1" ht="12.75" customHeight="1">
      <c r="B57" s="298" t="s">
        <v>192</v>
      </c>
      <c r="C57" s="292"/>
      <c r="D57" s="299" t="s">
        <v>193</v>
      </c>
      <c r="E57" s="292"/>
      <c r="F57" s="299">
        <v>4</v>
      </c>
      <c r="G57" s="292"/>
      <c r="H57" s="299">
        <v>4</v>
      </c>
      <c r="I57" s="300"/>
      <c r="J57" s="294">
        <v>1</v>
      </c>
      <c r="K57" s="294"/>
      <c r="L57" s="294">
        <v>1</v>
      </c>
      <c r="M57" s="294"/>
      <c r="N57" s="295" t="s">
        <v>595</v>
      </c>
      <c r="O57" s="295"/>
      <c r="P57" s="295" t="s">
        <v>595</v>
      </c>
      <c r="Q57" s="295"/>
      <c r="R57" s="295" t="s">
        <v>595</v>
      </c>
      <c r="S57" s="295"/>
      <c r="T57" s="295" t="s">
        <v>111</v>
      </c>
      <c r="U57" s="285"/>
      <c r="V57" s="296" t="s">
        <v>111</v>
      </c>
      <c r="W57" s="295"/>
      <c r="X57" s="296" t="s">
        <v>595</v>
      </c>
      <c r="Y57" s="294"/>
      <c r="Z57" s="297">
        <v>4</v>
      </c>
      <c r="AA57" s="294"/>
      <c r="AB57" s="296" t="s">
        <v>111</v>
      </c>
    </row>
    <row r="58" spans="2:28" ht="12.75" customHeight="1">
      <c r="B58" s="311" t="s">
        <v>480</v>
      </c>
      <c r="C58" s="292"/>
      <c r="D58" s="310" t="s">
        <v>481</v>
      </c>
      <c r="E58" s="292"/>
      <c r="F58" s="305">
        <v>8</v>
      </c>
      <c r="G58" s="292"/>
      <c r="H58" s="305">
        <v>8</v>
      </c>
      <c r="I58" s="300"/>
      <c r="J58" s="306">
        <v>3</v>
      </c>
      <c r="K58" s="294"/>
      <c r="L58" s="306">
        <v>4</v>
      </c>
      <c r="M58" s="294"/>
      <c r="N58" s="308" t="s">
        <v>595</v>
      </c>
      <c r="O58" s="295"/>
      <c r="P58" s="308" t="s">
        <v>595</v>
      </c>
      <c r="Q58" s="295"/>
      <c r="R58" s="308" t="s">
        <v>595</v>
      </c>
      <c r="S58" s="295"/>
      <c r="T58" s="308" t="s">
        <v>595</v>
      </c>
      <c r="U58" s="285"/>
      <c r="V58" s="309" t="s">
        <v>595</v>
      </c>
      <c r="W58" s="295"/>
      <c r="X58" s="309" t="s">
        <v>595</v>
      </c>
      <c r="Y58" s="294"/>
      <c r="Z58" s="307" t="s">
        <v>595</v>
      </c>
      <c r="AA58" s="294"/>
      <c r="AB58" s="309" t="s">
        <v>595</v>
      </c>
    </row>
    <row r="59" spans="2:28" s="260" customFormat="1" ht="12.75" customHeight="1">
      <c r="B59" s="298" t="s">
        <v>194</v>
      </c>
      <c r="C59" s="292"/>
      <c r="D59" s="299" t="s">
        <v>195</v>
      </c>
      <c r="E59" s="292"/>
      <c r="F59" s="299">
        <v>3</v>
      </c>
      <c r="G59" s="292"/>
      <c r="H59" s="299">
        <v>3</v>
      </c>
      <c r="I59" s="300"/>
      <c r="J59" s="294">
        <v>2</v>
      </c>
      <c r="K59" s="294"/>
      <c r="L59" s="294">
        <v>2</v>
      </c>
      <c r="M59" s="294"/>
      <c r="N59" s="295" t="s">
        <v>595</v>
      </c>
      <c r="O59" s="295"/>
      <c r="P59" s="295" t="s">
        <v>595</v>
      </c>
      <c r="Q59" s="295"/>
      <c r="R59" s="295" t="s">
        <v>595</v>
      </c>
      <c r="S59" s="295"/>
      <c r="T59" s="295" t="s">
        <v>111</v>
      </c>
      <c r="U59" s="285"/>
      <c r="V59" s="296" t="s">
        <v>111</v>
      </c>
      <c r="W59" s="295"/>
      <c r="X59" s="296" t="s">
        <v>595</v>
      </c>
      <c r="Y59" s="294"/>
      <c r="Z59" s="297">
        <v>5</v>
      </c>
      <c r="AA59" s="294"/>
      <c r="AB59" s="296" t="s">
        <v>595</v>
      </c>
    </row>
    <row r="60" spans="2:28" ht="12.75" customHeight="1">
      <c r="B60" s="311" t="s">
        <v>196</v>
      </c>
      <c r="C60" s="292"/>
      <c r="D60" s="310" t="s">
        <v>197</v>
      </c>
      <c r="E60" s="292"/>
      <c r="F60" s="305">
        <v>3</v>
      </c>
      <c r="G60" s="292"/>
      <c r="H60" s="305">
        <v>3</v>
      </c>
      <c r="I60" s="300"/>
      <c r="J60" s="306">
        <v>1</v>
      </c>
      <c r="K60" s="294"/>
      <c r="L60" s="306">
        <v>1</v>
      </c>
      <c r="M60" s="294"/>
      <c r="N60" s="308" t="s">
        <v>111</v>
      </c>
      <c r="O60" s="295"/>
      <c r="P60" s="308" t="s">
        <v>111</v>
      </c>
      <c r="Q60" s="295"/>
      <c r="R60" s="308" t="s">
        <v>111</v>
      </c>
      <c r="S60" s="295"/>
      <c r="T60" s="308" t="s">
        <v>111</v>
      </c>
      <c r="U60" s="285"/>
      <c r="V60" s="309" t="s">
        <v>111</v>
      </c>
      <c r="W60" s="295"/>
      <c r="X60" s="309" t="s">
        <v>111</v>
      </c>
      <c r="Y60" s="294"/>
      <c r="Z60" s="307">
        <v>3</v>
      </c>
      <c r="AA60" s="294"/>
      <c r="AB60" s="309" t="s">
        <v>111</v>
      </c>
    </row>
    <row r="61" spans="2:28" s="260" customFormat="1" ht="12.75" customHeight="1">
      <c r="B61" s="298" t="s">
        <v>198</v>
      </c>
      <c r="C61" s="292"/>
      <c r="D61" s="299" t="s">
        <v>199</v>
      </c>
      <c r="E61" s="292"/>
      <c r="F61" s="299">
        <v>2</v>
      </c>
      <c r="G61" s="292"/>
      <c r="H61" s="299">
        <v>2</v>
      </c>
      <c r="I61" s="300"/>
      <c r="J61" s="294">
        <v>1</v>
      </c>
      <c r="K61" s="294"/>
      <c r="L61" s="294">
        <v>1</v>
      </c>
      <c r="M61" s="294"/>
      <c r="N61" s="295" t="s">
        <v>111</v>
      </c>
      <c r="O61" s="295"/>
      <c r="P61" s="295" t="s">
        <v>111</v>
      </c>
      <c r="Q61" s="295"/>
      <c r="R61" s="295" t="s">
        <v>111</v>
      </c>
      <c r="S61" s="295"/>
      <c r="T61" s="295" t="s">
        <v>111</v>
      </c>
      <c r="U61" s="285"/>
      <c r="V61" s="296" t="s">
        <v>111</v>
      </c>
      <c r="W61" s="295"/>
      <c r="X61" s="296" t="s">
        <v>111</v>
      </c>
      <c r="Y61" s="294"/>
      <c r="Z61" s="297">
        <v>3</v>
      </c>
      <c r="AA61" s="294"/>
      <c r="AB61" s="296" t="s">
        <v>111</v>
      </c>
    </row>
    <row r="62" spans="2:28" ht="12.75" customHeight="1">
      <c r="B62" s="311" t="s">
        <v>542</v>
      </c>
      <c r="C62" s="292"/>
      <c r="D62" s="310" t="s">
        <v>543</v>
      </c>
      <c r="E62" s="292"/>
      <c r="F62" s="305">
        <v>8</v>
      </c>
      <c r="G62" s="292"/>
      <c r="H62" s="305">
        <v>8</v>
      </c>
      <c r="I62" s="300"/>
      <c r="J62" s="306">
        <v>6</v>
      </c>
      <c r="K62" s="294"/>
      <c r="L62" s="306">
        <v>6</v>
      </c>
      <c r="M62" s="294"/>
      <c r="N62" s="308" t="s">
        <v>595</v>
      </c>
      <c r="O62" s="295"/>
      <c r="P62" s="308" t="s">
        <v>595</v>
      </c>
      <c r="Q62" s="295"/>
      <c r="R62" s="308" t="s">
        <v>595</v>
      </c>
      <c r="S62" s="295"/>
      <c r="T62" s="308" t="s">
        <v>111</v>
      </c>
      <c r="U62" s="285"/>
      <c r="V62" s="309" t="s">
        <v>111</v>
      </c>
      <c r="W62" s="295"/>
      <c r="X62" s="309" t="s">
        <v>595</v>
      </c>
      <c r="Y62" s="294"/>
      <c r="Z62" s="307">
        <v>7</v>
      </c>
      <c r="AA62" s="294"/>
      <c r="AB62" s="309" t="s">
        <v>595</v>
      </c>
    </row>
    <row r="63" spans="2:28" s="260" customFormat="1" ht="12.75" customHeight="1">
      <c r="B63" s="291" t="s">
        <v>200</v>
      </c>
      <c r="C63" s="292"/>
      <c r="D63" s="293" t="s">
        <v>201</v>
      </c>
      <c r="E63" s="292"/>
      <c r="F63" s="293">
        <v>8</v>
      </c>
      <c r="G63" s="292"/>
      <c r="H63" s="293">
        <v>8</v>
      </c>
      <c r="I63" s="292"/>
      <c r="J63" s="294">
        <v>3</v>
      </c>
      <c r="K63" s="294"/>
      <c r="L63" s="294">
        <v>3</v>
      </c>
      <c r="M63" s="294"/>
      <c r="N63" s="295" t="s">
        <v>595</v>
      </c>
      <c r="O63" s="295"/>
      <c r="P63" s="295" t="s">
        <v>595</v>
      </c>
      <c r="Q63" s="295"/>
      <c r="R63" s="295" t="s">
        <v>595</v>
      </c>
      <c r="S63" s="295"/>
      <c r="T63" s="295" t="s">
        <v>595</v>
      </c>
      <c r="U63" s="285"/>
      <c r="V63" s="296" t="s">
        <v>595</v>
      </c>
      <c r="W63" s="295"/>
      <c r="X63" s="296" t="s">
        <v>595</v>
      </c>
      <c r="Y63" s="294"/>
      <c r="Z63" s="297" t="s">
        <v>595</v>
      </c>
      <c r="AA63" s="294"/>
      <c r="AB63" s="296" t="s">
        <v>595</v>
      </c>
    </row>
    <row r="64" spans="2:28" ht="12.75" customHeight="1">
      <c r="B64" s="311" t="s">
        <v>202</v>
      </c>
      <c r="C64" s="292"/>
      <c r="D64" s="310" t="s">
        <v>203</v>
      </c>
      <c r="E64" s="292"/>
      <c r="F64" s="305">
        <v>8</v>
      </c>
      <c r="G64" s="292"/>
      <c r="H64" s="305">
        <v>8</v>
      </c>
      <c r="I64" s="300"/>
      <c r="J64" s="306">
        <v>4</v>
      </c>
      <c r="K64" s="294"/>
      <c r="L64" s="306">
        <v>4</v>
      </c>
      <c r="M64" s="294"/>
      <c r="N64" s="308" t="s">
        <v>595</v>
      </c>
      <c r="O64" s="295"/>
      <c r="P64" s="308" t="s">
        <v>595</v>
      </c>
      <c r="Q64" s="295"/>
      <c r="R64" s="308" t="s">
        <v>595</v>
      </c>
      <c r="S64" s="295"/>
      <c r="T64" s="308" t="s">
        <v>595</v>
      </c>
      <c r="U64" s="285"/>
      <c r="V64" s="309" t="s">
        <v>111</v>
      </c>
      <c r="W64" s="295"/>
      <c r="X64" s="309" t="s">
        <v>595</v>
      </c>
      <c r="Y64" s="294"/>
      <c r="Z64" s="307">
        <v>6</v>
      </c>
      <c r="AA64" s="294"/>
      <c r="AB64" s="309" t="s">
        <v>595</v>
      </c>
    </row>
    <row r="65" spans="2:28" s="260" customFormat="1" ht="12.75" customHeight="1">
      <c r="B65" s="298" t="s">
        <v>204</v>
      </c>
      <c r="C65" s="292"/>
      <c r="D65" s="299" t="s">
        <v>205</v>
      </c>
      <c r="E65" s="292"/>
      <c r="F65" s="299">
        <v>8</v>
      </c>
      <c r="G65" s="292"/>
      <c r="H65" s="299">
        <v>8</v>
      </c>
      <c r="I65" s="300"/>
      <c r="J65" s="294">
        <v>4</v>
      </c>
      <c r="K65" s="294"/>
      <c r="L65" s="294">
        <v>9</v>
      </c>
      <c r="M65" s="294"/>
      <c r="N65" s="295" t="s">
        <v>595</v>
      </c>
      <c r="O65" s="295"/>
      <c r="P65" s="295" t="s">
        <v>595</v>
      </c>
      <c r="Q65" s="295"/>
      <c r="R65" s="295" t="s">
        <v>595</v>
      </c>
      <c r="S65" s="295"/>
      <c r="T65" s="295" t="s">
        <v>595</v>
      </c>
      <c r="U65" s="285"/>
      <c r="V65" s="296" t="s">
        <v>111</v>
      </c>
      <c r="W65" s="295"/>
      <c r="X65" s="296" t="s">
        <v>595</v>
      </c>
      <c r="Y65" s="294"/>
      <c r="Z65" s="297">
        <v>10</v>
      </c>
      <c r="AA65" s="294"/>
      <c r="AB65" s="296" t="s">
        <v>595</v>
      </c>
    </row>
    <row r="66" spans="2:28" ht="12.75" customHeight="1">
      <c r="B66" s="311" t="s">
        <v>77</v>
      </c>
      <c r="C66" s="292"/>
      <c r="D66" s="310" t="s">
        <v>206</v>
      </c>
      <c r="E66" s="292"/>
      <c r="F66" s="305">
        <v>7</v>
      </c>
      <c r="G66" s="292"/>
      <c r="H66" s="305">
        <v>7</v>
      </c>
      <c r="I66" s="300"/>
      <c r="J66" s="306">
        <v>2</v>
      </c>
      <c r="K66" s="294"/>
      <c r="L66" s="306">
        <v>3</v>
      </c>
      <c r="M66" s="294"/>
      <c r="N66" s="308" t="s">
        <v>595</v>
      </c>
      <c r="O66" s="295"/>
      <c r="P66" s="308" t="s">
        <v>111</v>
      </c>
      <c r="Q66" s="295"/>
      <c r="R66" s="308" t="s">
        <v>111</v>
      </c>
      <c r="S66" s="295"/>
      <c r="T66" s="308" t="s">
        <v>111</v>
      </c>
      <c r="U66" s="285"/>
      <c r="V66" s="309" t="s">
        <v>111</v>
      </c>
      <c r="W66" s="295"/>
      <c r="X66" s="309" t="s">
        <v>595</v>
      </c>
      <c r="Y66" s="294"/>
      <c r="Z66" s="307">
        <v>5</v>
      </c>
      <c r="AA66" s="294"/>
      <c r="AB66" s="309" t="s">
        <v>111</v>
      </c>
    </row>
    <row r="67" spans="2:28" s="260" customFormat="1" ht="12.75" customHeight="1">
      <c r="B67" s="298" t="s">
        <v>207</v>
      </c>
      <c r="C67" s="292"/>
      <c r="D67" s="299" t="s">
        <v>208</v>
      </c>
      <c r="E67" s="292"/>
      <c r="F67" s="299">
        <v>8</v>
      </c>
      <c r="G67" s="292"/>
      <c r="H67" s="299">
        <v>8</v>
      </c>
      <c r="I67" s="300"/>
      <c r="J67" s="294">
        <v>3</v>
      </c>
      <c r="K67" s="294"/>
      <c r="L67" s="294">
        <v>4</v>
      </c>
      <c r="M67" s="294"/>
      <c r="N67" s="295" t="s">
        <v>595</v>
      </c>
      <c r="O67" s="295"/>
      <c r="P67" s="295" t="s">
        <v>595</v>
      </c>
      <c r="Q67" s="295"/>
      <c r="R67" s="295" t="s">
        <v>595</v>
      </c>
      <c r="S67" s="295"/>
      <c r="T67" s="295" t="s">
        <v>595</v>
      </c>
      <c r="U67" s="285"/>
      <c r="V67" s="296" t="s">
        <v>111</v>
      </c>
      <c r="W67" s="295"/>
      <c r="X67" s="296" t="s">
        <v>595</v>
      </c>
      <c r="Y67" s="294"/>
      <c r="Z67" s="297">
        <v>7</v>
      </c>
      <c r="AA67" s="294"/>
      <c r="AB67" s="296" t="s">
        <v>595</v>
      </c>
    </row>
    <row r="68" spans="2:28" ht="12.75" customHeight="1">
      <c r="B68" s="311" t="s">
        <v>209</v>
      </c>
      <c r="C68" s="292"/>
      <c r="D68" s="310" t="s">
        <v>210</v>
      </c>
      <c r="E68" s="292"/>
      <c r="F68" s="305">
        <v>8</v>
      </c>
      <c r="G68" s="292"/>
      <c r="H68" s="305">
        <v>8</v>
      </c>
      <c r="I68" s="300"/>
      <c r="J68" s="306">
        <v>5</v>
      </c>
      <c r="K68" s="294"/>
      <c r="L68" s="306">
        <v>5</v>
      </c>
      <c r="M68" s="294"/>
      <c r="N68" s="308" t="s">
        <v>595</v>
      </c>
      <c r="O68" s="295"/>
      <c r="P68" s="308" t="s">
        <v>595</v>
      </c>
      <c r="Q68" s="295"/>
      <c r="R68" s="308" t="s">
        <v>595</v>
      </c>
      <c r="S68" s="295"/>
      <c r="T68" s="308" t="s">
        <v>595</v>
      </c>
      <c r="U68" s="285"/>
      <c r="V68" s="309" t="s">
        <v>111</v>
      </c>
      <c r="W68" s="295"/>
      <c r="X68" s="309" t="s">
        <v>595</v>
      </c>
      <c r="Y68" s="294"/>
      <c r="Z68" s="307">
        <v>6</v>
      </c>
      <c r="AA68" s="294"/>
      <c r="AB68" s="309" t="s">
        <v>595</v>
      </c>
    </row>
    <row r="69" spans="2:28">
      <c r="B69" s="196" t="s">
        <v>1088</v>
      </c>
      <c r="C69" s="195"/>
      <c r="D69" s="195"/>
      <c r="H69" s="17"/>
      <c r="J69" s="17"/>
      <c r="L69" s="17"/>
      <c r="M69" s="17"/>
      <c r="N69" s="17"/>
      <c r="P69" s="17"/>
      <c r="R69" s="17"/>
      <c r="S69" s="17"/>
      <c r="T69" s="17"/>
      <c r="V69" s="17"/>
      <c r="W69" s="17"/>
      <c r="X69" s="17"/>
      <c r="Y69" s="17"/>
      <c r="Z69" s="17"/>
      <c r="AA69" s="195"/>
      <c r="AB69" s="198" t="s">
        <v>898</v>
      </c>
    </row>
    <row r="70" spans="2:28">
      <c r="B70" s="197"/>
      <c r="C70" s="195"/>
      <c r="D70" s="195"/>
      <c r="H70" s="17"/>
      <c r="J70" s="17"/>
      <c r="L70" s="17"/>
      <c r="M70" s="17"/>
      <c r="N70" s="17"/>
      <c r="P70" s="17"/>
      <c r="R70" s="17"/>
      <c r="S70" s="17"/>
      <c r="T70" s="17"/>
      <c r="V70" s="17"/>
      <c r="W70" s="17"/>
      <c r="X70" s="17"/>
      <c r="Y70" s="17"/>
      <c r="Z70" s="17"/>
      <c r="AA70" s="195"/>
      <c r="AB70" s="164"/>
    </row>
    <row r="71" spans="2:28" ht="25.5" customHeight="1">
      <c r="B71" s="572" t="s">
        <v>989</v>
      </c>
      <c r="C71" s="572"/>
      <c r="D71" s="572"/>
      <c r="E71" s="572"/>
      <c r="F71" s="572"/>
      <c r="G71" s="572"/>
      <c r="H71" s="572"/>
      <c r="I71" s="572"/>
      <c r="J71" s="572"/>
      <c r="K71" s="572"/>
      <c r="L71" s="572"/>
      <c r="M71" s="572"/>
      <c r="N71" s="572"/>
      <c r="O71" s="572"/>
      <c r="P71" s="572"/>
      <c r="Q71" s="572"/>
      <c r="R71" s="573" t="s">
        <v>973</v>
      </c>
      <c r="S71" s="573"/>
      <c r="T71" s="573"/>
      <c r="U71" s="573"/>
      <c r="V71" s="573"/>
      <c r="W71" s="573"/>
      <c r="X71" s="573"/>
      <c r="Y71" s="573"/>
      <c r="Z71" s="573"/>
      <c r="AA71" s="573"/>
      <c r="AB71" s="573"/>
    </row>
    <row r="72" spans="2:28">
      <c r="D72" s="17"/>
      <c r="F72" s="17"/>
      <c r="H72" s="17"/>
      <c r="J72" s="17"/>
      <c r="L72" s="17"/>
      <c r="M72" s="17"/>
      <c r="N72" s="17"/>
      <c r="P72" s="17"/>
      <c r="R72" s="17"/>
      <c r="S72" s="17"/>
      <c r="T72" s="17"/>
      <c r="V72" s="17"/>
      <c r="W72" s="17"/>
      <c r="X72" s="17"/>
      <c r="Y72" s="17"/>
      <c r="Z72" s="17"/>
      <c r="AA72" s="17"/>
      <c r="AB72" s="17"/>
    </row>
    <row r="73" spans="2:28" ht="18">
      <c r="B73" s="578" t="s">
        <v>680</v>
      </c>
      <c r="C73" s="578"/>
      <c r="D73" s="578"/>
      <c r="E73" s="578"/>
      <c r="F73" s="578"/>
      <c r="G73" s="578"/>
      <c r="H73" s="578"/>
      <c r="J73" s="564" t="s">
        <v>16</v>
      </c>
      <c r="K73" s="564"/>
      <c r="L73" s="564"/>
      <c r="M73" s="564"/>
      <c r="N73" s="564"/>
      <c r="O73" s="564"/>
      <c r="P73" s="564"/>
      <c r="Q73" s="564"/>
      <c r="R73" s="564"/>
      <c r="S73" s="564"/>
      <c r="T73" s="564"/>
      <c r="U73" s="256"/>
      <c r="V73" s="564" t="s">
        <v>17</v>
      </c>
      <c r="W73" s="564"/>
      <c r="X73" s="564"/>
      <c r="Y73" s="564"/>
      <c r="Z73" s="564"/>
      <c r="AA73" s="564"/>
      <c r="AB73" s="564"/>
    </row>
    <row r="74" spans="2:28" ht="6.75" customHeight="1">
      <c r="D74" s="17"/>
      <c r="F74" s="17"/>
      <c r="H74" s="17"/>
      <c r="J74" s="17"/>
      <c r="L74" s="257"/>
      <c r="M74" s="17"/>
      <c r="N74" s="257"/>
      <c r="P74" s="17"/>
      <c r="R74" s="17"/>
      <c r="S74" s="17"/>
      <c r="T74" s="17"/>
      <c r="V74" s="258"/>
      <c r="W74" s="258"/>
      <c r="X74" s="258"/>
      <c r="Y74" s="258"/>
      <c r="Z74" s="259"/>
      <c r="AA74" s="258"/>
      <c r="AB74" s="259"/>
    </row>
    <row r="75" spans="2:28" ht="105.75" customHeight="1">
      <c r="B75" s="290" t="s">
        <v>107</v>
      </c>
      <c r="C75" s="286"/>
      <c r="D75" s="347" t="s">
        <v>108</v>
      </c>
      <c r="E75" s="287"/>
      <c r="F75" s="565" t="s">
        <v>901</v>
      </c>
      <c r="G75" s="565"/>
      <c r="H75" s="565"/>
      <c r="I75" s="287"/>
      <c r="J75" s="312" t="s">
        <v>902</v>
      </c>
      <c r="K75" s="288"/>
      <c r="L75" s="312" t="s">
        <v>903</v>
      </c>
      <c r="M75" s="288"/>
      <c r="N75" s="313" t="s">
        <v>471</v>
      </c>
      <c r="O75" s="288"/>
      <c r="P75" s="314" t="s">
        <v>90</v>
      </c>
      <c r="Q75" s="288"/>
      <c r="R75" s="314" t="s">
        <v>89</v>
      </c>
      <c r="S75" s="288"/>
      <c r="T75" s="314" t="s">
        <v>552</v>
      </c>
      <c r="U75" s="288"/>
      <c r="V75" s="313" t="s">
        <v>683</v>
      </c>
      <c r="W75" s="288"/>
      <c r="X75" s="313" t="s">
        <v>807</v>
      </c>
      <c r="Y75" s="288"/>
      <c r="Z75" s="312" t="s">
        <v>904</v>
      </c>
      <c r="AA75" s="288"/>
      <c r="AB75" s="314" t="s">
        <v>552</v>
      </c>
    </row>
    <row r="76" spans="2:28" ht="6" customHeight="1">
      <c r="D76" s="17"/>
      <c r="F76" s="17"/>
      <c r="H76" s="17"/>
      <c r="J76" s="17"/>
      <c r="L76" s="17"/>
      <c r="M76" s="17"/>
      <c r="N76" s="17"/>
      <c r="P76" s="17"/>
      <c r="R76" s="17"/>
      <c r="S76" s="17"/>
      <c r="T76" s="17"/>
      <c r="V76" s="17"/>
      <c r="W76" s="17"/>
      <c r="X76" s="17"/>
      <c r="Y76" s="17"/>
      <c r="Z76" s="17"/>
      <c r="AA76" s="17"/>
      <c r="AB76" s="17"/>
    </row>
    <row r="77" spans="2:28" s="260" customFormat="1" ht="12.75" customHeight="1">
      <c r="B77" s="298" t="s">
        <v>211</v>
      </c>
      <c r="C77" s="292"/>
      <c r="D77" s="299" t="s">
        <v>212</v>
      </c>
      <c r="E77" s="292"/>
      <c r="F77" s="299">
        <v>8</v>
      </c>
      <c r="G77" s="292"/>
      <c r="H77" s="299">
        <v>8</v>
      </c>
      <c r="I77" s="300"/>
      <c r="J77" s="294">
        <v>5</v>
      </c>
      <c r="K77" s="294"/>
      <c r="L77" s="294">
        <v>5</v>
      </c>
      <c r="M77" s="294"/>
      <c r="N77" s="295" t="s">
        <v>595</v>
      </c>
      <c r="O77" s="295"/>
      <c r="P77" s="295" t="s">
        <v>595</v>
      </c>
      <c r="Q77" s="295"/>
      <c r="R77" s="295" t="s">
        <v>595</v>
      </c>
      <c r="S77" s="295"/>
      <c r="T77" s="295" t="s">
        <v>595</v>
      </c>
      <c r="U77" s="285"/>
      <c r="V77" s="296" t="s">
        <v>595</v>
      </c>
      <c r="W77" s="295"/>
      <c r="X77" s="296" t="s">
        <v>595</v>
      </c>
      <c r="Y77" s="294"/>
      <c r="Z77" s="297" t="s">
        <v>595</v>
      </c>
      <c r="AA77" s="294"/>
      <c r="AB77" s="296" t="s">
        <v>595</v>
      </c>
    </row>
    <row r="78" spans="2:28" ht="12.75" customHeight="1">
      <c r="B78" s="311" t="s">
        <v>213</v>
      </c>
      <c r="C78" s="292"/>
      <c r="D78" s="310" t="s">
        <v>214</v>
      </c>
      <c r="E78" s="292"/>
      <c r="F78" s="305">
        <v>3</v>
      </c>
      <c r="G78" s="292"/>
      <c r="H78" s="305">
        <v>3</v>
      </c>
      <c r="I78" s="300"/>
      <c r="J78" s="306">
        <v>1</v>
      </c>
      <c r="K78" s="294"/>
      <c r="L78" s="306">
        <v>1</v>
      </c>
      <c r="M78" s="294"/>
      <c r="N78" s="308" t="s">
        <v>595</v>
      </c>
      <c r="O78" s="295"/>
      <c r="P78" s="308" t="s">
        <v>595</v>
      </c>
      <c r="Q78" s="295"/>
      <c r="R78" s="308" t="s">
        <v>111</v>
      </c>
      <c r="S78" s="295"/>
      <c r="T78" s="308" t="s">
        <v>111</v>
      </c>
      <c r="U78" s="285"/>
      <c r="V78" s="309" t="s">
        <v>111</v>
      </c>
      <c r="W78" s="295"/>
      <c r="X78" s="309" t="s">
        <v>111</v>
      </c>
      <c r="Y78" s="294"/>
      <c r="Z78" s="307">
        <v>4</v>
      </c>
      <c r="AA78" s="294"/>
      <c r="AB78" s="309" t="s">
        <v>111</v>
      </c>
    </row>
    <row r="79" spans="2:28" s="260" customFormat="1" ht="12.75" customHeight="1">
      <c r="B79" s="298" t="s">
        <v>215</v>
      </c>
      <c r="C79" s="292"/>
      <c r="D79" s="299" t="s">
        <v>216</v>
      </c>
      <c r="E79" s="292"/>
      <c r="F79" s="299">
        <v>8</v>
      </c>
      <c r="G79" s="292"/>
      <c r="H79" s="299">
        <v>8</v>
      </c>
      <c r="I79" s="300"/>
      <c r="J79" s="294">
        <v>2</v>
      </c>
      <c r="K79" s="294"/>
      <c r="L79" s="294">
        <v>3</v>
      </c>
      <c r="M79" s="294"/>
      <c r="N79" s="295" t="s">
        <v>595</v>
      </c>
      <c r="O79" s="295"/>
      <c r="P79" s="295" t="s">
        <v>595</v>
      </c>
      <c r="Q79" s="295"/>
      <c r="R79" s="295" t="s">
        <v>595</v>
      </c>
      <c r="S79" s="295"/>
      <c r="T79" s="295" t="s">
        <v>111</v>
      </c>
      <c r="U79" s="285"/>
      <c r="V79" s="296" t="s">
        <v>111</v>
      </c>
      <c r="W79" s="295"/>
      <c r="X79" s="296" t="s">
        <v>595</v>
      </c>
      <c r="Y79" s="294"/>
      <c r="Z79" s="297">
        <v>6</v>
      </c>
      <c r="AA79" s="294"/>
      <c r="AB79" s="296" t="s">
        <v>111</v>
      </c>
    </row>
    <row r="80" spans="2:28" ht="12.75" customHeight="1">
      <c r="B80" s="311" t="s">
        <v>217</v>
      </c>
      <c r="C80" s="292"/>
      <c r="D80" s="310" t="s">
        <v>218</v>
      </c>
      <c r="E80" s="292"/>
      <c r="F80" s="305">
        <v>8</v>
      </c>
      <c r="G80" s="292"/>
      <c r="H80" s="305">
        <v>8</v>
      </c>
      <c r="I80" s="300"/>
      <c r="J80" s="306">
        <v>5</v>
      </c>
      <c r="K80" s="294"/>
      <c r="L80" s="306">
        <v>6</v>
      </c>
      <c r="M80" s="294"/>
      <c r="N80" s="308" t="s">
        <v>595</v>
      </c>
      <c r="O80" s="295"/>
      <c r="P80" s="308" t="s">
        <v>595</v>
      </c>
      <c r="Q80" s="295"/>
      <c r="R80" s="308" t="s">
        <v>595</v>
      </c>
      <c r="S80" s="295"/>
      <c r="T80" s="308" t="s">
        <v>595</v>
      </c>
      <c r="U80" s="285"/>
      <c r="V80" s="309" t="s">
        <v>595</v>
      </c>
      <c r="W80" s="295"/>
      <c r="X80" s="309" t="s">
        <v>595</v>
      </c>
      <c r="Y80" s="294"/>
      <c r="Z80" s="307" t="s">
        <v>595</v>
      </c>
      <c r="AA80" s="294"/>
      <c r="AB80" s="309" t="s">
        <v>595</v>
      </c>
    </row>
    <row r="81" spans="2:28" s="260" customFormat="1" ht="12.75" customHeight="1">
      <c r="B81" s="298" t="s">
        <v>219</v>
      </c>
      <c r="C81" s="292"/>
      <c r="D81" s="299" t="s">
        <v>220</v>
      </c>
      <c r="E81" s="292"/>
      <c r="F81" s="299">
        <v>8</v>
      </c>
      <c r="G81" s="292"/>
      <c r="H81" s="299">
        <v>8</v>
      </c>
      <c r="I81" s="300"/>
      <c r="J81" s="294">
        <v>4</v>
      </c>
      <c r="K81" s="294"/>
      <c r="L81" s="294">
        <v>4</v>
      </c>
      <c r="M81" s="294"/>
      <c r="N81" s="295" t="s">
        <v>595</v>
      </c>
      <c r="O81" s="295"/>
      <c r="P81" s="295" t="s">
        <v>595</v>
      </c>
      <c r="Q81" s="295"/>
      <c r="R81" s="295" t="s">
        <v>111</v>
      </c>
      <c r="S81" s="295"/>
      <c r="T81" s="295" t="s">
        <v>111</v>
      </c>
      <c r="U81" s="285"/>
      <c r="V81" s="296" t="s">
        <v>111</v>
      </c>
      <c r="W81" s="295"/>
      <c r="X81" s="296" t="s">
        <v>595</v>
      </c>
      <c r="Y81" s="294"/>
      <c r="Z81" s="297">
        <v>6</v>
      </c>
      <c r="AA81" s="294"/>
      <c r="AB81" s="296" t="s">
        <v>111</v>
      </c>
    </row>
    <row r="82" spans="2:28" ht="12.75" customHeight="1">
      <c r="B82" s="311" t="s">
        <v>221</v>
      </c>
      <c r="C82" s="292"/>
      <c r="D82" s="310" t="s">
        <v>222</v>
      </c>
      <c r="E82" s="292"/>
      <c r="F82" s="305">
        <v>3</v>
      </c>
      <c r="G82" s="292"/>
      <c r="H82" s="305">
        <v>3</v>
      </c>
      <c r="I82" s="300"/>
      <c r="J82" s="306">
        <v>1</v>
      </c>
      <c r="K82" s="294"/>
      <c r="L82" s="306">
        <v>1</v>
      </c>
      <c r="M82" s="294"/>
      <c r="N82" s="308" t="s">
        <v>595</v>
      </c>
      <c r="O82" s="295"/>
      <c r="P82" s="308" t="s">
        <v>595</v>
      </c>
      <c r="Q82" s="295"/>
      <c r="R82" s="308" t="s">
        <v>111</v>
      </c>
      <c r="S82" s="295"/>
      <c r="T82" s="308" t="s">
        <v>111</v>
      </c>
      <c r="U82" s="285"/>
      <c r="V82" s="309" t="s">
        <v>111</v>
      </c>
      <c r="W82" s="295"/>
      <c r="X82" s="309" t="s">
        <v>111</v>
      </c>
      <c r="Y82" s="294"/>
      <c r="Z82" s="307">
        <v>4</v>
      </c>
      <c r="AA82" s="294"/>
      <c r="AB82" s="309" t="s">
        <v>111</v>
      </c>
    </row>
    <row r="83" spans="2:28" s="260" customFormat="1" ht="12.75" customHeight="1">
      <c r="B83" s="298" t="s">
        <v>223</v>
      </c>
      <c r="C83" s="292"/>
      <c r="D83" s="299" t="s">
        <v>224</v>
      </c>
      <c r="E83" s="292"/>
      <c r="F83" s="299">
        <v>0</v>
      </c>
      <c r="G83" s="292"/>
      <c r="H83" s="299">
        <v>0</v>
      </c>
      <c r="I83" s="300"/>
      <c r="J83" s="294" t="s">
        <v>764</v>
      </c>
      <c r="K83" s="294"/>
      <c r="L83" s="294" t="s">
        <v>764</v>
      </c>
      <c r="M83" s="294"/>
      <c r="N83" s="295" t="s">
        <v>111</v>
      </c>
      <c r="O83" s="295"/>
      <c r="P83" s="295" t="s">
        <v>111</v>
      </c>
      <c r="Q83" s="295"/>
      <c r="R83" s="295" t="s">
        <v>111</v>
      </c>
      <c r="S83" s="295"/>
      <c r="T83" s="295" t="s">
        <v>111</v>
      </c>
      <c r="U83" s="285"/>
      <c r="V83" s="296" t="s">
        <v>111</v>
      </c>
      <c r="W83" s="295"/>
      <c r="X83" s="296" t="s">
        <v>111</v>
      </c>
      <c r="Y83" s="294"/>
      <c r="Z83" s="297">
        <v>3</v>
      </c>
      <c r="AA83" s="294"/>
      <c r="AB83" s="296" t="s">
        <v>111</v>
      </c>
    </row>
    <row r="84" spans="2:28" ht="12.75" customHeight="1">
      <c r="B84" s="311" t="s">
        <v>225</v>
      </c>
      <c r="C84" s="292"/>
      <c r="D84" s="310" t="s">
        <v>226</v>
      </c>
      <c r="E84" s="292"/>
      <c r="F84" s="305">
        <v>8</v>
      </c>
      <c r="G84" s="292"/>
      <c r="H84" s="305">
        <v>8</v>
      </c>
      <c r="I84" s="300"/>
      <c r="J84" s="306">
        <v>4</v>
      </c>
      <c r="K84" s="294"/>
      <c r="L84" s="306">
        <v>4</v>
      </c>
      <c r="M84" s="294"/>
      <c r="N84" s="308" t="s">
        <v>595</v>
      </c>
      <c r="O84" s="295"/>
      <c r="P84" s="308" t="s">
        <v>595</v>
      </c>
      <c r="Q84" s="295"/>
      <c r="R84" s="308" t="s">
        <v>595</v>
      </c>
      <c r="S84" s="295"/>
      <c r="T84" s="308" t="s">
        <v>595</v>
      </c>
      <c r="U84" s="285"/>
      <c r="V84" s="309" t="s">
        <v>111</v>
      </c>
      <c r="W84" s="295"/>
      <c r="X84" s="309" t="s">
        <v>595</v>
      </c>
      <c r="Y84" s="294"/>
      <c r="Z84" s="307">
        <v>7</v>
      </c>
      <c r="AA84" s="294"/>
      <c r="AB84" s="309" t="s">
        <v>595</v>
      </c>
    </row>
    <row r="85" spans="2:28" s="260" customFormat="1" ht="12.75" customHeight="1">
      <c r="B85" s="298" t="s">
        <v>227</v>
      </c>
      <c r="C85" s="292"/>
      <c r="D85" s="299" t="s">
        <v>228</v>
      </c>
      <c r="E85" s="292"/>
      <c r="F85" s="299">
        <v>8</v>
      </c>
      <c r="G85" s="292"/>
      <c r="H85" s="299">
        <v>8</v>
      </c>
      <c r="I85" s="300"/>
      <c r="J85" s="294">
        <v>3</v>
      </c>
      <c r="K85" s="294"/>
      <c r="L85" s="294">
        <v>4</v>
      </c>
      <c r="M85" s="294"/>
      <c r="N85" s="295" t="s">
        <v>595</v>
      </c>
      <c r="O85" s="295"/>
      <c r="P85" s="295" t="s">
        <v>595</v>
      </c>
      <c r="Q85" s="295"/>
      <c r="R85" s="295" t="s">
        <v>595</v>
      </c>
      <c r="S85" s="295"/>
      <c r="T85" s="295" t="s">
        <v>595</v>
      </c>
      <c r="U85" s="285"/>
      <c r="V85" s="296" t="s">
        <v>595</v>
      </c>
      <c r="W85" s="295"/>
      <c r="X85" s="296" t="s">
        <v>595</v>
      </c>
      <c r="Y85" s="294"/>
      <c r="Z85" s="297" t="s">
        <v>595</v>
      </c>
      <c r="AA85" s="294"/>
      <c r="AB85" s="296" t="s">
        <v>595</v>
      </c>
    </row>
    <row r="86" spans="2:28" ht="12.75" customHeight="1">
      <c r="B86" s="311" t="s">
        <v>229</v>
      </c>
      <c r="C86" s="292"/>
      <c r="D86" s="310" t="s">
        <v>230</v>
      </c>
      <c r="E86" s="292"/>
      <c r="F86" s="305">
        <v>8</v>
      </c>
      <c r="G86" s="292"/>
      <c r="H86" s="305">
        <v>8</v>
      </c>
      <c r="I86" s="300"/>
      <c r="J86" s="306">
        <v>3</v>
      </c>
      <c r="K86" s="294"/>
      <c r="L86" s="306">
        <v>4</v>
      </c>
      <c r="M86" s="294"/>
      <c r="N86" s="308" t="s">
        <v>595</v>
      </c>
      <c r="O86" s="295"/>
      <c r="P86" s="308" t="s">
        <v>595</v>
      </c>
      <c r="Q86" s="295"/>
      <c r="R86" s="308" t="s">
        <v>595</v>
      </c>
      <c r="S86" s="295"/>
      <c r="T86" s="308" t="s">
        <v>595</v>
      </c>
      <c r="U86" s="285"/>
      <c r="V86" s="309" t="s">
        <v>111</v>
      </c>
      <c r="W86" s="295"/>
      <c r="X86" s="309" t="s">
        <v>595</v>
      </c>
      <c r="Y86" s="294"/>
      <c r="Z86" s="307">
        <v>5</v>
      </c>
      <c r="AA86" s="294"/>
      <c r="AB86" s="309" t="s">
        <v>595</v>
      </c>
    </row>
    <row r="87" spans="2:28" s="260" customFormat="1" ht="12.75" customHeight="1">
      <c r="B87" s="298" t="s">
        <v>231</v>
      </c>
      <c r="C87" s="292"/>
      <c r="D87" s="299" t="s">
        <v>232</v>
      </c>
      <c r="E87" s="292"/>
      <c r="F87" s="299">
        <v>8</v>
      </c>
      <c r="G87" s="292"/>
      <c r="H87" s="299">
        <v>8</v>
      </c>
      <c r="I87" s="300"/>
      <c r="J87" s="294">
        <v>4</v>
      </c>
      <c r="K87" s="294"/>
      <c r="L87" s="294">
        <v>4</v>
      </c>
      <c r="M87" s="294"/>
      <c r="N87" s="295" t="s">
        <v>595</v>
      </c>
      <c r="O87" s="295"/>
      <c r="P87" s="295" t="s">
        <v>595</v>
      </c>
      <c r="Q87" s="295"/>
      <c r="R87" s="295" t="s">
        <v>595</v>
      </c>
      <c r="S87" s="295"/>
      <c r="T87" s="295" t="s">
        <v>111</v>
      </c>
      <c r="U87" s="285"/>
      <c r="V87" s="296" t="s">
        <v>111</v>
      </c>
      <c r="W87" s="295"/>
      <c r="X87" s="296" t="s">
        <v>595</v>
      </c>
      <c r="Y87" s="294"/>
      <c r="Z87" s="297">
        <v>6</v>
      </c>
      <c r="AA87" s="294"/>
      <c r="AB87" s="296" t="s">
        <v>595</v>
      </c>
    </row>
    <row r="88" spans="2:28" s="260" customFormat="1" ht="12.75" customHeight="1">
      <c r="B88" s="311" t="s">
        <v>731</v>
      </c>
      <c r="C88" s="292"/>
      <c r="D88" s="310" t="s">
        <v>732</v>
      </c>
      <c r="E88" s="292"/>
      <c r="F88" s="305">
        <v>8</v>
      </c>
      <c r="G88" s="292"/>
      <c r="H88" s="305">
        <v>8</v>
      </c>
      <c r="I88" s="300"/>
      <c r="J88" s="306">
        <v>3</v>
      </c>
      <c r="K88" s="294"/>
      <c r="L88" s="306">
        <v>3</v>
      </c>
      <c r="M88" s="294"/>
      <c r="N88" s="308" t="s">
        <v>595</v>
      </c>
      <c r="O88" s="295"/>
      <c r="P88" s="308" t="s">
        <v>595</v>
      </c>
      <c r="Q88" s="295"/>
      <c r="R88" s="308" t="s">
        <v>595</v>
      </c>
      <c r="S88" s="295"/>
      <c r="T88" s="308" t="s">
        <v>111</v>
      </c>
      <c r="U88" s="285"/>
      <c r="V88" s="309" t="s">
        <v>111</v>
      </c>
      <c r="W88" s="295"/>
      <c r="X88" s="309" t="s">
        <v>595</v>
      </c>
      <c r="Y88" s="294"/>
      <c r="Z88" s="307">
        <v>6</v>
      </c>
      <c r="AA88" s="294"/>
      <c r="AB88" s="309" t="s">
        <v>111</v>
      </c>
    </row>
    <row r="89" spans="2:28" ht="12.75" customHeight="1">
      <c r="B89" s="437" t="s">
        <v>555</v>
      </c>
      <c r="C89" s="302"/>
      <c r="D89" s="438" t="s">
        <v>233</v>
      </c>
      <c r="E89" s="302"/>
      <c r="F89" s="438">
        <v>0</v>
      </c>
      <c r="G89" s="302"/>
      <c r="H89" s="438">
        <v>0</v>
      </c>
      <c r="I89" s="304"/>
      <c r="J89" s="439">
        <v>1</v>
      </c>
      <c r="K89" s="439"/>
      <c r="L89" s="439">
        <v>1</v>
      </c>
      <c r="M89" s="439"/>
      <c r="N89" s="440" t="s">
        <v>111</v>
      </c>
      <c r="O89" s="440"/>
      <c r="P89" s="440" t="s">
        <v>111</v>
      </c>
      <c r="Q89" s="440"/>
      <c r="R89" s="440" t="s">
        <v>111</v>
      </c>
      <c r="S89" s="440"/>
      <c r="T89" s="440" t="s">
        <v>111</v>
      </c>
      <c r="U89" s="285"/>
      <c r="V89" s="441" t="s">
        <v>111</v>
      </c>
      <c r="W89" s="440"/>
      <c r="X89" s="441" t="s">
        <v>111</v>
      </c>
      <c r="Y89" s="439"/>
      <c r="Z89" s="442">
        <v>3</v>
      </c>
      <c r="AA89" s="439"/>
      <c r="AB89" s="441" t="s">
        <v>111</v>
      </c>
    </row>
    <row r="90" spans="2:28" ht="12.75" customHeight="1">
      <c r="B90" s="443" t="s">
        <v>1034</v>
      </c>
      <c r="C90" s="302"/>
      <c r="D90" s="567" t="s">
        <v>233</v>
      </c>
      <c r="E90" s="302"/>
      <c r="F90" s="580">
        <v>1</v>
      </c>
      <c r="G90" s="302"/>
      <c r="H90" s="580">
        <v>1</v>
      </c>
      <c r="I90" s="302"/>
      <c r="J90" s="567">
        <v>1</v>
      </c>
      <c r="K90" s="439"/>
      <c r="L90" s="567">
        <v>1</v>
      </c>
      <c r="M90" s="439"/>
      <c r="N90" s="566" t="s">
        <v>111</v>
      </c>
      <c r="O90" s="440"/>
      <c r="P90" s="566" t="s">
        <v>111</v>
      </c>
      <c r="Q90" s="440"/>
      <c r="R90" s="566" t="s">
        <v>111</v>
      </c>
      <c r="S90" s="440"/>
      <c r="T90" s="566" t="s">
        <v>111</v>
      </c>
      <c r="U90" s="440"/>
      <c r="V90" s="566" t="s">
        <v>111</v>
      </c>
      <c r="W90" s="440"/>
      <c r="X90" s="566" t="s">
        <v>111</v>
      </c>
      <c r="Y90" s="439"/>
      <c r="Z90" s="567">
        <v>3</v>
      </c>
      <c r="AA90" s="439"/>
      <c r="AB90" s="566" t="s">
        <v>111</v>
      </c>
    </row>
    <row r="91" spans="2:28" ht="12.75" customHeight="1">
      <c r="B91" s="443" t="s">
        <v>1035</v>
      </c>
      <c r="C91" s="302"/>
      <c r="D91" s="567"/>
      <c r="E91" s="302"/>
      <c r="F91" s="580"/>
      <c r="G91" s="302"/>
      <c r="H91" s="580"/>
      <c r="I91" s="302"/>
      <c r="J91" s="567"/>
      <c r="K91" s="439"/>
      <c r="L91" s="567"/>
      <c r="M91" s="439"/>
      <c r="N91" s="566"/>
      <c r="O91" s="440"/>
      <c r="P91" s="566"/>
      <c r="Q91" s="440"/>
      <c r="R91" s="566"/>
      <c r="S91" s="440"/>
      <c r="T91" s="566"/>
      <c r="U91" s="440"/>
      <c r="V91" s="566"/>
      <c r="W91" s="440"/>
      <c r="X91" s="566"/>
      <c r="Y91" s="439"/>
      <c r="Z91" s="567"/>
      <c r="AA91" s="439"/>
      <c r="AB91" s="566"/>
    </row>
    <row r="92" spans="2:28" ht="12.75" customHeight="1">
      <c r="B92" s="443" t="s">
        <v>1036</v>
      </c>
      <c r="C92" s="302"/>
      <c r="D92" s="567"/>
      <c r="E92" s="302"/>
      <c r="F92" s="580"/>
      <c r="G92" s="302"/>
      <c r="H92" s="580"/>
      <c r="I92" s="302"/>
      <c r="J92" s="567"/>
      <c r="K92" s="439"/>
      <c r="L92" s="567"/>
      <c r="M92" s="439"/>
      <c r="N92" s="566"/>
      <c r="O92" s="440"/>
      <c r="P92" s="566"/>
      <c r="Q92" s="440"/>
      <c r="R92" s="566"/>
      <c r="S92" s="440"/>
      <c r="T92" s="566"/>
      <c r="U92" s="440"/>
      <c r="V92" s="566"/>
      <c r="W92" s="440"/>
      <c r="X92" s="566"/>
      <c r="Y92" s="439"/>
      <c r="Z92" s="567"/>
      <c r="AA92" s="439"/>
      <c r="AB92" s="566"/>
    </row>
    <row r="93" spans="2:28" ht="12.75" customHeight="1">
      <c r="B93" s="443" t="s">
        <v>1037</v>
      </c>
      <c r="C93" s="302"/>
      <c r="D93" s="567"/>
      <c r="E93" s="302"/>
      <c r="F93" s="580"/>
      <c r="G93" s="302"/>
      <c r="H93" s="580"/>
      <c r="I93" s="302"/>
      <c r="J93" s="567"/>
      <c r="K93" s="439"/>
      <c r="L93" s="567"/>
      <c r="M93" s="439"/>
      <c r="N93" s="566"/>
      <c r="O93" s="440"/>
      <c r="P93" s="566"/>
      <c r="Q93" s="440"/>
      <c r="R93" s="566"/>
      <c r="S93" s="440"/>
      <c r="T93" s="566"/>
      <c r="U93" s="440"/>
      <c r="V93" s="566"/>
      <c r="W93" s="440"/>
      <c r="X93" s="566"/>
      <c r="Y93" s="439"/>
      <c r="Z93" s="567"/>
      <c r="AA93" s="439"/>
      <c r="AB93" s="566"/>
    </row>
    <row r="94" spans="2:28" ht="12.75" customHeight="1">
      <c r="B94" s="443" t="s">
        <v>1038</v>
      </c>
      <c r="C94" s="302"/>
      <c r="D94" s="567"/>
      <c r="E94" s="302"/>
      <c r="F94" s="580"/>
      <c r="G94" s="302"/>
      <c r="H94" s="580"/>
      <c r="I94" s="302"/>
      <c r="J94" s="567"/>
      <c r="K94" s="439"/>
      <c r="L94" s="567"/>
      <c r="M94" s="439"/>
      <c r="N94" s="566"/>
      <c r="O94" s="440"/>
      <c r="P94" s="566"/>
      <c r="Q94" s="440"/>
      <c r="R94" s="566"/>
      <c r="S94" s="440"/>
      <c r="T94" s="566"/>
      <c r="U94" s="440"/>
      <c r="V94" s="566"/>
      <c r="W94" s="440"/>
      <c r="X94" s="566"/>
      <c r="Y94" s="439"/>
      <c r="Z94" s="567"/>
      <c r="AA94" s="439"/>
      <c r="AB94" s="566"/>
    </row>
    <row r="95" spans="2:28" ht="12.75" customHeight="1">
      <c r="B95" s="443" t="s">
        <v>1039</v>
      </c>
      <c r="C95" s="302"/>
      <c r="D95" s="567"/>
      <c r="E95" s="302"/>
      <c r="F95" s="580"/>
      <c r="G95" s="302"/>
      <c r="H95" s="580"/>
      <c r="I95" s="302"/>
      <c r="J95" s="567"/>
      <c r="K95" s="439"/>
      <c r="L95" s="567"/>
      <c r="M95" s="439"/>
      <c r="N95" s="566"/>
      <c r="O95" s="440"/>
      <c r="P95" s="566"/>
      <c r="Q95" s="440"/>
      <c r="R95" s="566"/>
      <c r="S95" s="440"/>
      <c r="T95" s="566"/>
      <c r="U95" s="440"/>
      <c r="V95" s="566"/>
      <c r="W95" s="440"/>
      <c r="X95" s="566"/>
      <c r="Y95" s="439"/>
      <c r="Z95" s="567"/>
      <c r="AA95" s="439"/>
      <c r="AB95" s="566"/>
    </row>
    <row r="96" spans="2:28" ht="12.75" customHeight="1">
      <c r="B96" s="443" t="s">
        <v>1040</v>
      </c>
      <c r="C96" s="302"/>
      <c r="D96" s="567"/>
      <c r="E96" s="302"/>
      <c r="F96" s="580"/>
      <c r="G96" s="302"/>
      <c r="H96" s="580"/>
      <c r="I96" s="302"/>
      <c r="J96" s="567"/>
      <c r="K96" s="439"/>
      <c r="L96" s="567"/>
      <c r="M96" s="439"/>
      <c r="N96" s="566"/>
      <c r="O96" s="440"/>
      <c r="P96" s="566"/>
      <c r="Q96" s="440"/>
      <c r="R96" s="566"/>
      <c r="S96" s="440"/>
      <c r="T96" s="566"/>
      <c r="U96" s="440"/>
      <c r="V96" s="566"/>
      <c r="W96" s="440"/>
      <c r="X96" s="566"/>
      <c r="Y96" s="439"/>
      <c r="Z96" s="567"/>
      <c r="AA96" s="439"/>
      <c r="AB96" s="566"/>
    </row>
    <row r="97" spans="2:28" ht="12.75" customHeight="1">
      <c r="B97" s="443" t="s">
        <v>1041</v>
      </c>
      <c r="C97" s="302"/>
      <c r="D97" s="567"/>
      <c r="E97" s="302"/>
      <c r="F97" s="580"/>
      <c r="G97" s="302"/>
      <c r="H97" s="580"/>
      <c r="I97" s="302"/>
      <c r="J97" s="567"/>
      <c r="K97" s="439"/>
      <c r="L97" s="567"/>
      <c r="M97" s="439"/>
      <c r="N97" s="566"/>
      <c r="O97" s="440"/>
      <c r="P97" s="566"/>
      <c r="Q97" s="440"/>
      <c r="R97" s="566"/>
      <c r="S97" s="440"/>
      <c r="T97" s="566"/>
      <c r="U97" s="440"/>
      <c r="V97" s="566"/>
      <c r="W97" s="440"/>
      <c r="X97" s="566"/>
      <c r="Y97" s="439"/>
      <c r="Z97" s="567"/>
      <c r="AA97" s="439"/>
      <c r="AB97" s="566"/>
    </row>
    <row r="98" spans="2:28" ht="12.75" customHeight="1">
      <c r="B98" s="443" t="s">
        <v>1042</v>
      </c>
      <c r="C98" s="302"/>
      <c r="D98" s="567"/>
      <c r="E98" s="302"/>
      <c r="F98" s="580"/>
      <c r="G98" s="302"/>
      <c r="H98" s="580"/>
      <c r="I98" s="302"/>
      <c r="J98" s="567"/>
      <c r="K98" s="439"/>
      <c r="L98" s="567"/>
      <c r="M98" s="439"/>
      <c r="N98" s="566"/>
      <c r="O98" s="440"/>
      <c r="P98" s="566"/>
      <c r="Q98" s="440"/>
      <c r="R98" s="566"/>
      <c r="S98" s="440"/>
      <c r="T98" s="566"/>
      <c r="U98" s="440"/>
      <c r="V98" s="566"/>
      <c r="W98" s="440"/>
      <c r="X98" s="566"/>
      <c r="Y98" s="439"/>
      <c r="Z98" s="567"/>
      <c r="AA98" s="439"/>
      <c r="AB98" s="566"/>
    </row>
    <row r="99" spans="2:28" ht="12.75" customHeight="1">
      <c r="B99" s="443" t="s">
        <v>1043</v>
      </c>
      <c r="C99" s="302"/>
      <c r="D99" s="567"/>
      <c r="E99" s="302"/>
      <c r="F99" s="580"/>
      <c r="G99" s="302"/>
      <c r="H99" s="580"/>
      <c r="I99" s="302"/>
      <c r="J99" s="567"/>
      <c r="K99" s="439"/>
      <c r="L99" s="567"/>
      <c r="M99" s="439"/>
      <c r="N99" s="566"/>
      <c r="O99" s="440"/>
      <c r="P99" s="566"/>
      <c r="Q99" s="440"/>
      <c r="R99" s="566"/>
      <c r="S99" s="440"/>
      <c r="T99" s="566"/>
      <c r="U99" s="440"/>
      <c r="V99" s="566"/>
      <c r="W99" s="440"/>
      <c r="X99" s="566"/>
      <c r="Y99" s="439"/>
      <c r="Z99" s="567"/>
      <c r="AA99" s="439"/>
      <c r="AB99" s="566"/>
    </row>
    <row r="100" spans="2:28" ht="12.75" customHeight="1">
      <c r="B100" s="443" t="s">
        <v>1044</v>
      </c>
      <c r="C100" s="302"/>
      <c r="D100" s="567"/>
      <c r="E100" s="302"/>
      <c r="F100" s="580"/>
      <c r="G100" s="302"/>
      <c r="H100" s="580"/>
      <c r="I100" s="302"/>
      <c r="J100" s="567"/>
      <c r="K100" s="439"/>
      <c r="L100" s="567"/>
      <c r="M100" s="439"/>
      <c r="N100" s="566"/>
      <c r="O100" s="440"/>
      <c r="P100" s="566"/>
      <c r="Q100" s="440"/>
      <c r="R100" s="566"/>
      <c r="S100" s="440"/>
      <c r="T100" s="566"/>
      <c r="U100" s="440"/>
      <c r="V100" s="566"/>
      <c r="W100" s="440"/>
      <c r="X100" s="566"/>
      <c r="Y100" s="439"/>
      <c r="Z100" s="567"/>
      <c r="AA100" s="439"/>
      <c r="AB100" s="566"/>
    </row>
    <row r="101" spans="2:28" ht="12.75" customHeight="1">
      <c r="B101" s="443" t="s">
        <v>1045</v>
      </c>
      <c r="C101" s="302"/>
      <c r="D101" s="567"/>
      <c r="E101" s="302"/>
      <c r="F101" s="580"/>
      <c r="G101" s="302"/>
      <c r="H101" s="580"/>
      <c r="I101" s="302"/>
      <c r="J101" s="567"/>
      <c r="K101" s="439"/>
      <c r="L101" s="567"/>
      <c r="M101" s="439"/>
      <c r="N101" s="566"/>
      <c r="O101" s="440"/>
      <c r="P101" s="566"/>
      <c r="Q101" s="440"/>
      <c r="R101" s="566"/>
      <c r="S101" s="440"/>
      <c r="T101" s="566"/>
      <c r="U101" s="440"/>
      <c r="V101" s="566"/>
      <c r="W101" s="440"/>
      <c r="X101" s="566"/>
      <c r="Y101" s="439"/>
      <c r="Z101" s="567"/>
      <c r="AA101" s="439"/>
      <c r="AB101" s="566"/>
    </row>
    <row r="102" spans="2:28" ht="12.75" customHeight="1">
      <c r="B102" s="443" t="s">
        <v>1046</v>
      </c>
      <c r="C102" s="302"/>
      <c r="D102" s="567"/>
      <c r="E102" s="302"/>
      <c r="F102" s="580"/>
      <c r="G102" s="302"/>
      <c r="H102" s="580"/>
      <c r="I102" s="302"/>
      <c r="J102" s="567"/>
      <c r="K102" s="439"/>
      <c r="L102" s="567"/>
      <c r="M102" s="439"/>
      <c r="N102" s="566"/>
      <c r="O102" s="440"/>
      <c r="P102" s="566"/>
      <c r="Q102" s="440"/>
      <c r="R102" s="566"/>
      <c r="S102" s="440"/>
      <c r="T102" s="566"/>
      <c r="U102" s="440"/>
      <c r="V102" s="566"/>
      <c r="W102" s="440"/>
      <c r="X102" s="566"/>
      <c r="Y102" s="439"/>
      <c r="Z102" s="567"/>
      <c r="AA102" s="439"/>
      <c r="AB102" s="566"/>
    </row>
    <row r="103" spans="2:28" ht="12.75" customHeight="1">
      <c r="B103" s="443" t="s">
        <v>1047</v>
      </c>
      <c r="C103" s="302"/>
      <c r="D103" s="567"/>
      <c r="E103" s="302"/>
      <c r="F103" s="580"/>
      <c r="G103" s="302"/>
      <c r="H103" s="580"/>
      <c r="I103" s="302"/>
      <c r="J103" s="567"/>
      <c r="K103" s="439"/>
      <c r="L103" s="567"/>
      <c r="M103" s="439"/>
      <c r="N103" s="566"/>
      <c r="O103" s="440"/>
      <c r="P103" s="566"/>
      <c r="Q103" s="440"/>
      <c r="R103" s="566"/>
      <c r="S103" s="440"/>
      <c r="T103" s="566"/>
      <c r="U103" s="440"/>
      <c r="V103" s="566"/>
      <c r="W103" s="440"/>
      <c r="X103" s="566"/>
      <c r="Y103" s="439"/>
      <c r="Z103" s="567"/>
      <c r="AA103" s="439"/>
      <c r="AB103" s="566"/>
    </row>
    <row r="104" spans="2:28" ht="12.75" customHeight="1">
      <c r="B104" s="443" t="s">
        <v>1048</v>
      </c>
      <c r="C104" s="302"/>
      <c r="D104" s="567"/>
      <c r="E104" s="302"/>
      <c r="F104" s="580"/>
      <c r="G104" s="302"/>
      <c r="H104" s="580"/>
      <c r="I104" s="302"/>
      <c r="J104" s="567"/>
      <c r="K104" s="439"/>
      <c r="L104" s="567"/>
      <c r="M104" s="439"/>
      <c r="N104" s="566"/>
      <c r="O104" s="440"/>
      <c r="P104" s="566"/>
      <c r="Q104" s="440"/>
      <c r="R104" s="566"/>
      <c r="S104" s="440"/>
      <c r="T104" s="566"/>
      <c r="U104" s="440"/>
      <c r="V104" s="566"/>
      <c r="W104" s="440"/>
      <c r="X104" s="566"/>
      <c r="Y104" s="439"/>
      <c r="Z104" s="567"/>
      <c r="AA104" s="439"/>
      <c r="AB104" s="566"/>
    </row>
    <row r="105" spans="2:28" ht="12.75" customHeight="1">
      <c r="B105" s="443" t="s">
        <v>1049</v>
      </c>
      <c r="C105" s="302"/>
      <c r="D105" s="567"/>
      <c r="E105" s="302"/>
      <c r="F105" s="580"/>
      <c r="G105" s="302"/>
      <c r="H105" s="580"/>
      <c r="I105" s="302"/>
      <c r="J105" s="567"/>
      <c r="K105" s="439"/>
      <c r="L105" s="567"/>
      <c r="M105" s="439"/>
      <c r="N105" s="566"/>
      <c r="O105" s="440"/>
      <c r="P105" s="566"/>
      <c r="Q105" s="440"/>
      <c r="R105" s="566"/>
      <c r="S105" s="440"/>
      <c r="T105" s="566"/>
      <c r="U105" s="440"/>
      <c r="V105" s="566"/>
      <c r="W105" s="440"/>
      <c r="X105" s="566"/>
      <c r="Y105" s="439"/>
      <c r="Z105" s="567"/>
      <c r="AA105" s="439"/>
      <c r="AB105" s="566"/>
    </row>
    <row r="106" spans="2:28" ht="12.75" customHeight="1">
      <c r="B106" s="443" t="s">
        <v>1050</v>
      </c>
      <c r="C106" s="302"/>
      <c r="D106" s="567"/>
      <c r="E106" s="302"/>
      <c r="F106" s="580"/>
      <c r="G106" s="302"/>
      <c r="H106" s="580"/>
      <c r="I106" s="302"/>
      <c r="J106" s="567"/>
      <c r="K106" s="439"/>
      <c r="L106" s="567"/>
      <c r="M106" s="439"/>
      <c r="N106" s="566"/>
      <c r="O106" s="440"/>
      <c r="P106" s="566"/>
      <c r="Q106" s="440"/>
      <c r="R106" s="566"/>
      <c r="S106" s="440"/>
      <c r="T106" s="566"/>
      <c r="U106" s="440"/>
      <c r="V106" s="566"/>
      <c r="W106" s="440"/>
      <c r="X106" s="566"/>
      <c r="Y106" s="439"/>
      <c r="Z106" s="567"/>
      <c r="AA106" s="439"/>
      <c r="AB106" s="566"/>
    </row>
    <row r="107" spans="2:28" ht="12.75" customHeight="1">
      <c r="B107" s="443" t="s">
        <v>1051</v>
      </c>
      <c r="C107" s="302"/>
      <c r="D107" s="567"/>
      <c r="E107" s="302"/>
      <c r="F107" s="580"/>
      <c r="G107" s="302"/>
      <c r="H107" s="580"/>
      <c r="I107" s="302"/>
      <c r="J107" s="567"/>
      <c r="K107" s="439"/>
      <c r="L107" s="567"/>
      <c r="M107" s="439"/>
      <c r="N107" s="566"/>
      <c r="O107" s="440"/>
      <c r="P107" s="566"/>
      <c r="Q107" s="440"/>
      <c r="R107" s="566"/>
      <c r="S107" s="440"/>
      <c r="T107" s="566"/>
      <c r="U107" s="440"/>
      <c r="V107" s="566"/>
      <c r="W107" s="440"/>
      <c r="X107" s="566"/>
      <c r="Y107" s="439"/>
      <c r="Z107" s="567"/>
      <c r="AA107" s="439"/>
      <c r="AB107" s="566"/>
    </row>
    <row r="108" spans="2:28" ht="12.75" customHeight="1">
      <c r="B108" s="443" t="s">
        <v>1052</v>
      </c>
      <c r="C108" s="302"/>
      <c r="D108" s="567"/>
      <c r="E108" s="302"/>
      <c r="F108" s="580"/>
      <c r="G108" s="302"/>
      <c r="H108" s="580"/>
      <c r="I108" s="302"/>
      <c r="J108" s="567"/>
      <c r="K108" s="439"/>
      <c r="L108" s="567"/>
      <c r="M108" s="439"/>
      <c r="N108" s="566"/>
      <c r="O108" s="440"/>
      <c r="P108" s="566"/>
      <c r="Q108" s="440"/>
      <c r="R108" s="566"/>
      <c r="S108" s="440"/>
      <c r="T108" s="566"/>
      <c r="U108" s="440"/>
      <c r="V108" s="566"/>
      <c r="W108" s="440"/>
      <c r="X108" s="566"/>
      <c r="Y108" s="439"/>
      <c r="Z108" s="567"/>
      <c r="AA108" s="439"/>
      <c r="AB108" s="566"/>
    </row>
    <row r="109" spans="2:28" ht="12.75" customHeight="1">
      <c r="B109" s="443" t="s">
        <v>1053</v>
      </c>
      <c r="C109" s="302"/>
      <c r="D109" s="567"/>
      <c r="E109" s="302"/>
      <c r="F109" s="580"/>
      <c r="G109" s="302"/>
      <c r="H109" s="580"/>
      <c r="I109" s="302"/>
      <c r="J109" s="567"/>
      <c r="K109" s="439"/>
      <c r="L109" s="567"/>
      <c r="M109" s="439"/>
      <c r="N109" s="566"/>
      <c r="O109" s="440"/>
      <c r="P109" s="566"/>
      <c r="Q109" s="440"/>
      <c r="R109" s="566"/>
      <c r="S109" s="440"/>
      <c r="T109" s="566"/>
      <c r="U109" s="440"/>
      <c r="V109" s="566"/>
      <c r="W109" s="440"/>
      <c r="X109" s="566"/>
      <c r="Y109" s="439"/>
      <c r="Z109" s="567"/>
      <c r="AA109" s="439"/>
      <c r="AB109" s="566"/>
    </row>
    <row r="110" spans="2:28" ht="12.75" customHeight="1">
      <c r="B110" s="443" t="s">
        <v>1054</v>
      </c>
      <c r="C110" s="302"/>
      <c r="D110" s="567"/>
      <c r="E110" s="302"/>
      <c r="F110" s="580"/>
      <c r="G110" s="302"/>
      <c r="H110" s="580"/>
      <c r="I110" s="302"/>
      <c r="J110" s="567"/>
      <c r="K110" s="439"/>
      <c r="L110" s="567"/>
      <c r="M110" s="439"/>
      <c r="N110" s="566"/>
      <c r="O110" s="440"/>
      <c r="P110" s="566"/>
      <c r="Q110" s="440"/>
      <c r="R110" s="566"/>
      <c r="S110" s="440"/>
      <c r="T110" s="566"/>
      <c r="U110" s="440"/>
      <c r="V110" s="566"/>
      <c r="W110" s="440"/>
      <c r="X110" s="566"/>
      <c r="Y110" s="439"/>
      <c r="Z110" s="567"/>
      <c r="AA110" s="439"/>
      <c r="AB110" s="566"/>
    </row>
    <row r="111" spans="2:28" ht="12.75" customHeight="1">
      <c r="B111" s="443" t="s">
        <v>1055</v>
      </c>
      <c r="C111" s="302"/>
      <c r="D111" s="567"/>
      <c r="E111" s="302"/>
      <c r="F111" s="580"/>
      <c r="G111" s="302"/>
      <c r="H111" s="580"/>
      <c r="I111" s="302"/>
      <c r="J111" s="567"/>
      <c r="K111" s="439"/>
      <c r="L111" s="567"/>
      <c r="M111" s="439"/>
      <c r="N111" s="566"/>
      <c r="O111" s="440"/>
      <c r="P111" s="566"/>
      <c r="Q111" s="440"/>
      <c r="R111" s="566"/>
      <c r="S111" s="440"/>
      <c r="T111" s="566"/>
      <c r="U111" s="440"/>
      <c r="V111" s="566"/>
      <c r="W111" s="440"/>
      <c r="X111" s="566"/>
      <c r="Y111" s="439"/>
      <c r="Z111" s="567"/>
      <c r="AA111" s="439"/>
      <c r="AB111" s="566"/>
    </row>
    <row r="112" spans="2:28" ht="12.75" customHeight="1">
      <c r="B112" s="443" t="s">
        <v>1056</v>
      </c>
      <c r="C112" s="302"/>
      <c r="D112" s="567"/>
      <c r="E112" s="302"/>
      <c r="F112" s="580"/>
      <c r="G112" s="302"/>
      <c r="H112" s="580"/>
      <c r="I112" s="302"/>
      <c r="J112" s="567"/>
      <c r="K112" s="439"/>
      <c r="L112" s="567"/>
      <c r="M112" s="439"/>
      <c r="N112" s="566"/>
      <c r="O112" s="440"/>
      <c r="P112" s="566"/>
      <c r="Q112" s="440"/>
      <c r="R112" s="566"/>
      <c r="S112" s="440"/>
      <c r="T112" s="566"/>
      <c r="U112" s="440"/>
      <c r="V112" s="566"/>
      <c r="W112" s="440"/>
      <c r="X112" s="566"/>
      <c r="Y112" s="439"/>
      <c r="Z112" s="567"/>
      <c r="AA112" s="439"/>
      <c r="AB112" s="566"/>
    </row>
    <row r="113" spans="2:28" ht="12.75" customHeight="1">
      <c r="B113" s="443" t="s">
        <v>1057</v>
      </c>
      <c r="C113" s="302"/>
      <c r="D113" s="567"/>
      <c r="E113" s="302"/>
      <c r="F113" s="580"/>
      <c r="G113" s="302"/>
      <c r="H113" s="580"/>
      <c r="I113" s="302"/>
      <c r="J113" s="567"/>
      <c r="K113" s="439"/>
      <c r="L113" s="567"/>
      <c r="M113" s="439"/>
      <c r="N113" s="566"/>
      <c r="O113" s="440"/>
      <c r="P113" s="566"/>
      <c r="Q113" s="440"/>
      <c r="R113" s="566"/>
      <c r="S113" s="440"/>
      <c r="T113" s="566"/>
      <c r="U113" s="440"/>
      <c r="V113" s="566"/>
      <c r="W113" s="440"/>
      <c r="X113" s="566"/>
      <c r="Y113" s="439"/>
      <c r="Z113" s="567"/>
      <c r="AA113" s="439"/>
      <c r="AB113" s="566"/>
    </row>
    <row r="114" spans="2:28" ht="12.75" customHeight="1">
      <c r="B114" s="443" t="s">
        <v>1058</v>
      </c>
      <c r="C114" s="302"/>
      <c r="D114" s="567"/>
      <c r="E114" s="302"/>
      <c r="F114" s="580"/>
      <c r="G114" s="302"/>
      <c r="H114" s="580"/>
      <c r="I114" s="302"/>
      <c r="J114" s="567"/>
      <c r="K114" s="439"/>
      <c r="L114" s="567"/>
      <c r="M114" s="439"/>
      <c r="N114" s="566"/>
      <c r="O114" s="440"/>
      <c r="P114" s="566"/>
      <c r="Q114" s="440"/>
      <c r="R114" s="566"/>
      <c r="S114" s="440"/>
      <c r="T114" s="566"/>
      <c r="U114" s="440"/>
      <c r="V114" s="566"/>
      <c r="W114" s="440"/>
      <c r="X114" s="566"/>
      <c r="Y114" s="439"/>
      <c r="Z114" s="567"/>
      <c r="AA114" s="439"/>
      <c r="AB114" s="566"/>
    </row>
    <row r="115" spans="2:28" ht="12.75" customHeight="1">
      <c r="B115" s="443" t="s">
        <v>1059</v>
      </c>
      <c r="C115" s="302"/>
      <c r="D115" s="567"/>
      <c r="E115" s="302"/>
      <c r="F115" s="580"/>
      <c r="G115" s="302"/>
      <c r="H115" s="580"/>
      <c r="I115" s="302"/>
      <c r="J115" s="567"/>
      <c r="K115" s="439"/>
      <c r="L115" s="567"/>
      <c r="M115" s="439"/>
      <c r="N115" s="566"/>
      <c r="O115" s="440"/>
      <c r="P115" s="566"/>
      <c r="Q115" s="440"/>
      <c r="R115" s="566"/>
      <c r="S115" s="440"/>
      <c r="T115" s="566"/>
      <c r="U115" s="440"/>
      <c r="V115" s="566"/>
      <c r="W115" s="440"/>
      <c r="X115" s="566"/>
      <c r="Y115" s="439"/>
      <c r="Z115" s="567"/>
      <c r="AA115" s="439"/>
      <c r="AB115" s="566"/>
    </row>
    <row r="116" spans="2:28" ht="12.75" customHeight="1">
      <c r="B116" s="443" t="s">
        <v>1060</v>
      </c>
      <c r="C116" s="302"/>
      <c r="D116" s="567"/>
      <c r="E116" s="302"/>
      <c r="F116" s="580"/>
      <c r="G116" s="302"/>
      <c r="H116" s="580"/>
      <c r="I116" s="302"/>
      <c r="J116" s="567"/>
      <c r="K116" s="439"/>
      <c r="L116" s="567"/>
      <c r="M116" s="439"/>
      <c r="N116" s="566"/>
      <c r="O116" s="440"/>
      <c r="P116" s="566"/>
      <c r="Q116" s="440"/>
      <c r="R116" s="566"/>
      <c r="S116" s="440"/>
      <c r="T116" s="566"/>
      <c r="U116" s="440"/>
      <c r="V116" s="566"/>
      <c r="W116" s="440"/>
      <c r="X116" s="566"/>
      <c r="Y116" s="439"/>
      <c r="Z116" s="567"/>
      <c r="AA116" s="439"/>
      <c r="AB116" s="566"/>
    </row>
    <row r="117" spans="2:28" ht="12.75" customHeight="1">
      <c r="B117" s="443" t="s">
        <v>1061</v>
      </c>
      <c r="C117" s="302"/>
      <c r="D117" s="567"/>
      <c r="E117" s="302"/>
      <c r="F117" s="580"/>
      <c r="G117" s="302"/>
      <c r="H117" s="580"/>
      <c r="I117" s="302"/>
      <c r="J117" s="567"/>
      <c r="K117" s="439"/>
      <c r="L117" s="567"/>
      <c r="M117" s="439"/>
      <c r="N117" s="566"/>
      <c r="O117" s="440"/>
      <c r="P117" s="566"/>
      <c r="Q117" s="440"/>
      <c r="R117" s="566"/>
      <c r="S117" s="440"/>
      <c r="T117" s="566"/>
      <c r="U117" s="440"/>
      <c r="V117" s="566"/>
      <c r="W117" s="440"/>
      <c r="X117" s="566"/>
      <c r="Y117" s="439"/>
      <c r="Z117" s="567"/>
      <c r="AA117" s="439"/>
      <c r="AB117" s="566"/>
    </row>
    <row r="118" spans="2:28" ht="12.75" customHeight="1">
      <c r="B118" s="443" t="s">
        <v>1062</v>
      </c>
      <c r="C118" s="302"/>
      <c r="D118" s="567"/>
      <c r="E118" s="302"/>
      <c r="F118" s="580"/>
      <c r="G118" s="302"/>
      <c r="H118" s="580"/>
      <c r="I118" s="302"/>
      <c r="J118" s="567"/>
      <c r="K118" s="439"/>
      <c r="L118" s="567"/>
      <c r="M118" s="439"/>
      <c r="N118" s="566"/>
      <c r="O118" s="440"/>
      <c r="P118" s="566"/>
      <c r="Q118" s="440"/>
      <c r="R118" s="566"/>
      <c r="S118" s="440"/>
      <c r="T118" s="566"/>
      <c r="U118" s="440"/>
      <c r="V118" s="566"/>
      <c r="W118" s="440"/>
      <c r="X118" s="566"/>
      <c r="Y118" s="439"/>
      <c r="Z118" s="567"/>
      <c r="AA118" s="439"/>
      <c r="AB118" s="566"/>
    </row>
    <row r="119" spans="2:28" ht="12.75" customHeight="1">
      <c r="B119" s="298" t="s">
        <v>234</v>
      </c>
      <c r="C119" s="292"/>
      <c r="D119" s="299" t="s">
        <v>235</v>
      </c>
      <c r="E119" s="292"/>
      <c r="F119" s="299">
        <v>8</v>
      </c>
      <c r="G119" s="292"/>
      <c r="H119" s="299">
        <v>8</v>
      </c>
      <c r="I119" s="300"/>
      <c r="J119" s="294">
        <v>2</v>
      </c>
      <c r="K119" s="294"/>
      <c r="L119" s="294">
        <v>3</v>
      </c>
      <c r="M119" s="294"/>
      <c r="N119" s="295" t="s">
        <v>595</v>
      </c>
      <c r="O119" s="295"/>
      <c r="P119" s="295" t="s">
        <v>595</v>
      </c>
      <c r="Q119" s="295"/>
      <c r="R119" s="295" t="s">
        <v>595</v>
      </c>
      <c r="S119" s="295"/>
      <c r="T119" s="295" t="s">
        <v>111</v>
      </c>
      <c r="U119" s="285"/>
      <c r="V119" s="296" t="s">
        <v>111</v>
      </c>
      <c r="W119" s="295"/>
      <c r="X119" s="296" t="s">
        <v>595</v>
      </c>
      <c r="Y119" s="294"/>
      <c r="Z119" s="297">
        <v>5</v>
      </c>
      <c r="AA119" s="294"/>
      <c r="AB119" s="296" t="s">
        <v>111</v>
      </c>
    </row>
    <row r="120" spans="2:28" s="260" customFormat="1" ht="12.75" customHeight="1">
      <c r="B120" s="311" t="s">
        <v>236</v>
      </c>
      <c r="C120" s="292"/>
      <c r="D120" s="310" t="s">
        <v>237</v>
      </c>
      <c r="E120" s="292"/>
      <c r="F120" s="305">
        <v>4</v>
      </c>
      <c r="G120" s="292"/>
      <c r="H120" s="305">
        <v>4</v>
      </c>
      <c r="I120" s="300"/>
      <c r="J120" s="306">
        <v>2</v>
      </c>
      <c r="K120" s="294"/>
      <c r="L120" s="306">
        <v>4</v>
      </c>
      <c r="M120" s="294"/>
      <c r="N120" s="308" t="s">
        <v>595</v>
      </c>
      <c r="O120" s="295"/>
      <c r="P120" s="308" t="s">
        <v>595</v>
      </c>
      <c r="Q120" s="295"/>
      <c r="R120" s="308" t="s">
        <v>595</v>
      </c>
      <c r="S120" s="295"/>
      <c r="T120" s="308" t="s">
        <v>595</v>
      </c>
      <c r="U120" s="285"/>
      <c r="V120" s="309" t="s">
        <v>111</v>
      </c>
      <c r="W120" s="295"/>
      <c r="X120" s="309" t="s">
        <v>595</v>
      </c>
      <c r="Y120" s="294"/>
      <c r="Z120" s="307">
        <v>7</v>
      </c>
      <c r="AA120" s="294"/>
      <c r="AB120" s="309" t="s">
        <v>595</v>
      </c>
    </row>
    <row r="121" spans="2:28" ht="12.75" customHeight="1">
      <c r="B121" s="298" t="s">
        <v>238</v>
      </c>
      <c r="C121" s="292"/>
      <c r="D121" s="299" t="s">
        <v>239</v>
      </c>
      <c r="E121" s="292"/>
      <c r="F121" s="299">
        <v>3</v>
      </c>
      <c r="G121" s="292"/>
      <c r="H121" s="299">
        <v>3</v>
      </c>
      <c r="I121" s="300"/>
      <c r="J121" s="294">
        <v>1</v>
      </c>
      <c r="K121" s="294"/>
      <c r="L121" s="294">
        <v>1</v>
      </c>
      <c r="M121" s="294"/>
      <c r="N121" s="295" t="s">
        <v>595</v>
      </c>
      <c r="O121" s="295"/>
      <c r="P121" s="295" t="s">
        <v>595</v>
      </c>
      <c r="Q121" s="295"/>
      <c r="R121" s="295" t="s">
        <v>111</v>
      </c>
      <c r="S121" s="295"/>
      <c r="T121" s="295" t="s">
        <v>111</v>
      </c>
      <c r="U121" s="285"/>
      <c r="V121" s="296" t="s">
        <v>111</v>
      </c>
      <c r="W121" s="295"/>
      <c r="X121" s="296" t="s">
        <v>111</v>
      </c>
      <c r="Y121" s="294"/>
      <c r="Z121" s="297">
        <v>4</v>
      </c>
      <c r="AA121" s="294"/>
      <c r="AB121" s="296" t="s">
        <v>111</v>
      </c>
    </row>
    <row r="122" spans="2:28" s="260" customFormat="1" ht="12.75" customHeight="1">
      <c r="B122" s="311" t="s">
        <v>240</v>
      </c>
      <c r="C122" s="292"/>
      <c r="D122" s="310" t="s">
        <v>241</v>
      </c>
      <c r="E122" s="292"/>
      <c r="F122" s="305">
        <v>8</v>
      </c>
      <c r="G122" s="292"/>
      <c r="H122" s="305">
        <v>8</v>
      </c>
      <c r="I122" s="300"/>
      <c r="J122" s="306">
        <v>5</v>
      </c>
      <c r="K122" s="294"/>
      <c r="L122" s="306">
        <v>5</v>
      </c>
      <c r="M122" s="294"/>
      <c r="N122" s="308" t="s">
        <v>595</v>
      </c>
      <c r="O122" s="295"/>
      <c r="P122" s="308" t="s">
        <v>595</v>
      </c>
      <c r="Q122" s="295"/>
      <c r="R122" s="308" t="s">
        <v>595</v>
      </c>
      <c r="S122" s="295"/>
      <c r="T122" s="308" t="s">
        <v>595</v>
      </c>
      <c r="U122" s="285"/>
      <c r="V122" s="309" t="s">
        <v>595</v>
      </c>
      <c r="W122" s="295"/>
      <c r="X122" s="309" t="s">
        <v>595</v>
      </c>
      <c r="Y122" s="294"/>
      <c r="Z122" s="307" t="s">
        <v>595</v>
      </c>
      <c r="AA122" s="294"/>
      <c r="AB122" s="309" t="s">
        <v>595</v>
      </c>
    </row>
    <row r="123" spans="2:28" ht="12.75" customHeight="1">
      <c r="B123" s="298" t="s">
        <v>242</v>
      </c>
      <c r="C123" s="292"/>
      <c r="D123" s="299" t="s">
        <v>243</v>
      </c>
      <c r="E123" s="292"/>
      <c r="F123" s="299">
        <v>8</v>
      </c>
      <c r="G123" s="292"/>
      <c r="H123" s="299">
        <v>8</v>
      </c>
      <c r="I123" s="300"/>
      <c r="J123" s="294">
        <v>3</v>
      </c>
      <c r="K123" s="294"/>
      <c r="L123" s="294">
        <v>5</v>
      </c>
      <c r="M123" s="294"/>
      <c r="N123" s="295" t="s">
        <v>595</v>
      </c>
      <c r="O123" s="295"/>
      <c r="P123" s="295" t="s">
        <v>595</v>
      </c>
      <c r="Q123" s="295"/>
      <c r="R123" s="295" t="s">
        <v>595</v>
      </c>
      <c r="S123" s="295"/>
      <c r="T123" s="295" t="s">
        <v>595</v>
      </c>
      <c r="U123" s="285"/>
      <c r="V123" s="296" t="s">
        <v>595</v>
      </c>
      <c r="W123" s="295"/>
      <c r="X123" s="296" t="s">
        <v>595</v>
      </c>
      <c r="Y123" s="294"/>
      <c r="Z123" s="297" t="s">
        <v>595</v>
      </c>
      <c r="AA123" s="294"/>
      <c r="AB123" s="296" t="s">
        <v>595</v>
      </c>
    </row>
    <row r="124" spans="2:28" s="260" customFormat="1" ht="12.75" customHeight="1">
      <c r="B124" s="311" t="s">
        <v>244</v>
      </c>
      <c r="C124" s="292"/>
      <c r="D124" s="310" t="s">
        <v>245</v>
      </c>
      <c r="E124" s="292"/>
      <c r="F124" s="305">
        <v>8</v>
      </c>
      <c r="G124" s="292"/>
      <c r="H124" s="305">
        <v>8</v>
      </c>
      <c r="I124" s="300"/>
      <c r="J124" s="306">
        <v>4</v>
      </c>
      <c r="K124" s="294"/>
      <c r="L124" s="306">
        <v>4</v>
      </c>
      <c r="M124" s="294"/>
      <c r="N124" s="308" t="s">
        <v>595</v>
      </c>
      <c r="O124" s="295"/>
      <c r="P124" s="308" t="s">
        <v>595</v>
      </c>
      <c r="Q124" s="295"/>
      <c r="R124" s="308" t="s">
        <v>595</v>
      </c>
      <c r="S124" s="295"/>
      <c r="T124" s="308" t="s">
        <v>595</v>
      </c>
      <c r="U124" s="285"/>
      <c r="V124" s="309" t="s">
        <v>111</v>
      </c>
      <c r="W124" s="295"/>
      <c r="X124" s="309" t="s">
        <v>595</v>
      </c>
      <c r="Y124" s="294"/>
      <c r="Z124" s="307">
        <v>5</v>
      </c>
      <c r="AA124" s="294"/>
      <c r="AB124" s="309" t="s">
        <v>595</v>
      </c>
    </row>
    <row r="125" spans="2:28" ht="12.75" customHeight="1">
      <c r="B125" s="298" t="s">
        <v>246</v>
      </c>
      <c r="C125" s="292"/>
      <c r="D125" s="299" t="s">
        <v>247</v>
      </c>
      <c r="E125" s="292"/>
      <c r="F125" s="299">
        <v>8</v>
      </c>
      <c r="G125" s="292"/>
      <c r="H125" s="299">
        <v>8</v>
      </c>
      <c r="I125" s="300"/>
      <c r="J125" s="294">
        <v>5</v>
      </c>
      <c r="K125" s="294"/>
      <c r="L125" s="294">
        <v>5</v>
      </c>
      <c r="M125" s="294"/>
      <c r="N125" s="295" t="s">
        <v>595</v>
      </c>
      <c r="O125" s="295"/>
      <c r="P125" s="295" t="s">
        <v>595</v>
      </c>
      <c r="Q125" s="295"/>
      <c r="R125" s="295" t="s">
        <v>595</v>
      </c>
      <c r="S125" s="295"/>
      <c r="T125" s="295" t="s">
        <v>595</v>
      </c>
      <c r="U125" s="285"/>
      <c r="V125" s="296" t="s">
        <v>111</v>
      </c>
      <c r="W125" s="295"/>
      <c r="X125" s="296" t="s">
        <v>595</v>
      </c>
      <c r="Y125" s="294"/>
      <c r="Z125" s="297">
        <v>6</v>
      </c>
      <c r="AA125" s="294"/>
      <c r="AB125" s="296" t="s">
        <v>595</v>
      </c>
    </row>
    <row r="126" spans="2:28" s="260" customFormat="1" ht="12.75" customHeight="1">
      <c r="B126" s="311" t="s">
        <v>248</v>
      </c>
      <c r="C126" s="292"/>
      <c r="D126" s="310" t="s">
        <v>249</v>
      </c>
      <c r="E126" s="292"/>
      <c r="F126" s="305">
        <v>8</v>
      </c>
      <c r="G126" s="292"/>
      <c r="H126" s="305">
        <v>8</v>
      </c>
      <c r="I126" s="300"/>
      <c r="J126" s="306">
        <v>3</v>
      </c>
      <c r="K126" s="294"/>
      <c r="L126" s="306">
        <v>3</v>
      </c>
      <c r="M126" s="294"/>
      <c r="N126" s="308" t="s">
        <v>595</v>
      </c>
      <c r="O126" s="295"/>
      <c r="P126" s="308" t="s">
        <v>595</v>
      </c>
      <c r="Q126" s="295"/>
      <c r="R126" s="308" t="s">
        <v>595</v>
      </c>
      <c r="S126" s="295"/>
      <c r="T126" s="308" t="s">
        <v>595</v>
      </c>
      <c r="U126" s="285"/>
      <c r="V126" s="309" t="s">
        <v>111</v>
      </c>
      <c r="W126" s="295"/>
      <c r="X126" s="309" t="s">
        <v>595</v>
      </c>
      <c r="Y126" s="294"/>
      <c r="Z126" s="307">
        <v>8</v>
      </c>
      <c r="AA126" s="294"/>
      <c r="AB126" s="309" t="s">
        <v>595</v>
      </c>
    </row>
    <row r="127" spans="2:28" ht="12.75" customHeight="1">
      <c r="B127" s="298" t="s">
        <v>250</v>
      </c>
      <c r="C127" s="292"/>
      <c r="D127" s="299" t="s">
        <v>251</v>
      </c>
      <c r="E127" s="292"/>
      <c r="F127" s="299">
        <v>8</v>
      </c>
      <c r="G127" s="292"/>
      <c r="H127" s="299">
        <v>8</v>
      </c>
      <c r="I127" s="300"/>
      <c r="J127" s="294">
        <v>2</v>
      </c>
      <c r="K127" s="294"/>
      <c r="L127" s="294">
        <v>3</v>
      </c>
      <c r="M127" s="294"/>
      <c r="N127" s="295" t="s">
        <v>595</v>
      </c>
      <c r="O127" s="295"/>
      <c r="P127" s="295" t="s">
        <v>595</v>
      </c>
      <c r="Q127" s="295"/>
      <c r="R127" s="295" t="s">
        <v>595</v>
      </c>
      <c r="S127" s="295"/>
      <c r="T127" s="295" t="s">
        <v>595</v>
      </c>
      <c r="U127" s="285"/>
      <c r="V127" s="296" t="s">
        <v>111</v>
      </c>
      <c r="W127" s="295"/>
      <c r="X127" s="296" t="s">
        <v>595</v>
      </c>
      <c r="Y127" s="294"/>
      <c r="Z127" s="297">
        <v>5</v>
      </c>
      <c r="AA127" s="294"/>
      <c r="AB127" s="296" t="s">
        <v>595</v>
      </c>
    </row>
    <row r="128" spans="2:28" s="260" customFormat="1" ht="12.75" customHeight="1">
      <c r="B128" s="311" t="s">
        <v>252</v>
      </c>
      <c r="C128" s="292"/>
      <c r="D128" s="310" t="s">
        <v>253</v>
      </c>
      <c r="E128" s="292"/>
      <c r="F128" s="305">
        <v>8</v>
      </c>
      <c r="G128" s="292"/>
      <c r="H128" s="305">
        <v>8</v>
      </c>
      <c r="I128" s="300"/>
      <c r="J128" s="306">
        <v>7</v>
      </c>
      <c r="K128" s="294"/>
      <c r="L128" s="306">
        <v>7</v>
      </c>
      <c r="M128" s="294"/>
      <c r="N128" s="308" t="s">
        <v>595</v>
      </c>
      <c r="O128" s="295"/>
      <c r="P128" s="308" t="s">
        <v>595</v>
      </c>
      <c r="Q128" s="295"/>
      <c r="R128" s="308" t="s">
        <v>595</v>
      </c>
      <c r="S128" s="295"/>
      <c r="T128" s="308" t="s">
        <v>595</v>
      </c>
      <c r="U128" s="285"/>
      <c r="V128" s="309" t="s">
        <v>111</v>
      </c>
      <c r="W128" s="295"/>
      <c r="X128" s="309" t="s">
        <v>595</v>
      </c>
      <c r="Y128" s="294"/>
      <c r="Z128" s="307">
        <v>8</v>
      </c>
      <c r="AA128" s="294"/>
      <c r="AB128" s="309" t="s">
        <v>595</v>
      </c>
    </row>
    <row r="129" spans="2:28" ht="12.75" customHeight="1">
      <c r="B129" s="298" t="s">
        <v>254</v>
      </c>
      <c r="C129" s="292"/>
      <c r="D129" s="299" t="s">
        <v>255</v>
      </c>
      <c r="E129" s="292"/>
      <c r="F129" s="299">
        <v>8</v>
      </c>
      <c r="G129" s="292"/>
      <c r="H129" s="299">
        <v>8</v>
      </c>
      <c r="I129" s="300"/>
      <c r="J129" s="294">
        <v>8</v>
      </c>
      <c r="K129" s="294"/>
      <c r="L129" s="294">
        <v>8</v>
      </c>
      <c r="M129" s="294"/>
      <c r="N129" s="295" t="s">
        <v>595</v>
      </c>
      <c r="O129" s="295"/>
      <c r="P129" s="295" t="s">
        <v>595</v>
      </c>
      <c r="Q129" s="295"/>
      <c r="R129" s="295" t="s">
        <v>595</v>
      </c>
      <c r="S129" s="295"/>
      <c r="T129" s="295" t="s">
        <v>595</v>
      </c>
      <c r="U129" s="285"/>
      <c r="V129" s="296" t="s">
        <v>111</v>
      </c>
      <c r="W129" s="295"/>
      <c r="X129" s="296" t="s">
        <v>595</v>
      </c>
      <c r="Y129" s="294"/>
      <c r="Z129" s="297">
        <v>10</v>
      </c>
      <c r="AA129" s="294"/>
      <c r="AB129" s="296" t="s">
        <v>595</v>
      </c>
    </row>
    <row r="130" spans="2:28" s="260" customFormat="1" ht="12.75" customHeight="1">
      <c r="B130" s="311" t="s">
        <v>256</v>
      </c>
      <c r="C130" s="292"/>
      <c r="D130" s="310" t="s">
        <v>257</v>
      </c>
      <c r="E130" s="292"/>
      <c r="F130" s="305">
        <v>8</v>
      </c>
      <c r="G130" s="292"/>
      <c r="H130" s="305">
        <v>8</v>
      </c>
      <c r="I130" s="300"/>
      <c r="J130" s="306">
        <v>4</v>
      </c>
      <c r="K130" s="294"/>
      <c r="L130" s="306">
        <v>5</v>
      </c>
      <c r="M130" s="294"/>
      <c r="N130" s="308" t="s">
        <v>595</v>
      </c>
      <c r="O130" s="295"/>
      <c r="P130" s="308" t="s">
        <v>595</v>
      </c>
      <c r="Q130" s="295"/>
      <c r="R130" s="308" t="s">
        <v>595</v>
      </c>
      <c r="S130" s="295"/>
      <c r="T130" s="308" t="s">
        <v>595</v>
      </c>
      <c r="U130" s="285"/>
      <c r="V130" s="309" t="s">
        <v>595</v>
      </c>
      <c r="W130" s="295"/>
      <c r="X130" s="309" t="s">
        <v>595</v>
      </c>
      <c r="Y130" s="294"/>
      <c r="Z130" s="307" t="s">
        <v>595</v>
      </c>
      <c r="AA130" s="294"/>
      <c r="AB130" s="309" t="s">
        <v>595</v>
      </c>
    </row>
    <row r="131" spans="2:28" ht="12.75" customHeight="1">
      <c r="B131" s="298" t="s">
        <v>258</v>
      </c>
      <c r="C131" s="292"/>
      <c r="D131" s="299" t="s">
        <v>259</v>
      </c>
      <c r="E131" s="292"/>
      <c r="F131" s="299">
        <v>8</v>
      </c>
      <c r="G131" s="292"/>
      <c r="H131" s="299">
        <v>8</v>
      </c>
      <c r="I131" s="300"/>
      <c r="J131" s="294">
        <v>4</v>
      </c>
      <c r="K131" s="294"/>
      <c r="L131" s="294">
        <v>8</v>
      </c>
      <c r="M131" s="294"/>
      <c r="N131" s="295" t="s">
        <v>595</v>
      </c>
      <c r="O131" s="295"/>
      <c r="P131" s="295" t="s">
        <v>595</v>
      </c>
      <c r="Q131" s="295"/>
      <c r="R131" s="295" t="s">
        <v>595</v>
      </c>
      <c r="S131" s="295"/>
      <c r="T131" s="295" t="s">
        <v>595</v>
      </c>
      <c r="U131" s="285"/>
      <c r="V131" s="296" t="s">
        <v>111</v>
      </c>
      <c r="W131" s="295"/>
      <c r="X131" s="296" t="s">
        <v>595</v>
      </c>
      <c r="Y131" s="294"/>
      <c r="Z131" s="297">
        <v>9</v>
      </c>
      <c r="AA131" s="294"/>
      <c r="AB131" s="296" t="s">
        <v>595</v>
      </c>
    </row>
    <row r="132" spans="2:28" s="260" customFormat="1" ht="12.75" customHeight="1">
      <c r="B132" s="311" t="s">
        <v>756</v>
      </c>
      <c r="C132" s="292"/>
      <c r="D132" s="310" t="s">
        <v>260</v>
      </c>
      <c r="E132" s="292"/>
      <c r="F132" s="305">
        <v>5</v>
      </c>
      <c r="G132" s="292"/>
      <c r="H132" s="305">
        <v>6</v>
      </c>
      <c r="I132" s="300"/>
      <c r="J132" s="306">
        <v>2</v>
      </c>
      <c r="K132" s="294"/>
      <c r="L132" s="306">
        <v>2</v>
      </c>
      <c r="M132" s="294"/>
      <c r="N132" s="308" t="s">
        <v>595</v>
      </c>
      <c r="O132" s="295"/>
      <c r="P132" s="308" t="s">
        <v>595</v>
      </c>
      <c r="Q132" s="295"/>
      <c r="R132" s="308" t="s">
        <v>595</v>
      </c>
      <c r="S132" s="295"/>
      <c r="T132" s="308" t="s">
        <v>111</v>
      </c>
      <c r="U132" s="285"/>
      <c r="V132" s="309" t="s">
        <v>111</v>
      </c>
      <c r="W132" s="295"/>
      <c r="X132" s="309" t="s">
        <v>595</v>
      </c>
      <c r="Y132" s="294"/>
      <c r="Z132" s="307">
        <v>4</v>
      </c>
      <c r="AA132" s="294"/>
      <c r="AB132" s="309" t="s">
        <v>111</v>
      </c>
    </row>
    <row r="133" spans="2:28" ht="12.75" customHeight="1">
      <c r="B133" s="298" t="s">
        <v>261</v>
      </c>
      <c r="C133" s="292"/>
      <c r="D133" s="299" t="s">
        <v>262</v>
      </c>
      <c r="E133" s="292"/>
      <c r="F133" s="299">
        <v>3</v>
      </c>
      <c r="G133" s="292"/>
      <c r="H133" s="299">
        <v>3</v>
      </c>
      <c r="I133" s="300"/>
      <c r="J133" s="294">
        <v>1</v>
      </c>
      <c r="K133" s="294"/>
      <c r="L133" s="294">
        <v>1</v>
      </c>
      <c r="M133" s="294"/>
      <c r="N133" s="295" t="s">
        <v>595</v>
      </c>
      <c r="O133" s="295"/>
      <c r="P133" s="295" t="s">
        <v>595</v>
      </c>
      <c r="Q133" s="295"/>
      <c r="R133" s="295" t="s">
        <v>111</v>
      </c>
      <c r="S133" s="295"/>
      <c r="T133" s="295" t="s">
        <v>111</v>
      </c>
      <c r="U133" s="285"/>
      <c r="V133" s="296" t="s">
        <v>111</v>
      </c>
      <c r="W133" s="295"/>
      <c r="X133" s="296" t="s">
        <v>111</v>
      </c>
      <c r="Y133" s="294"/>
      <c r="Z133" s="297">
        <v>3</v>
      </c>
      <c r="AA133" s="294"/>
      <c r="AB133" s="296" t="s">
        <v>111</v>
      </c>
    </row>
    <row r="134" spans="2:28" s="260" customFormat="1" ht="12.75" customHeight="1">
      <c r="B134" s="311" t="s">
        <v>263</v>
      </c>
      <c r="C134" s="292"/>
      <c r="D134" s="310" t="s">
        <v>264</v>
      </c>
      <c r="E134" s="292"/>
      <c r="F134" s="305">
        <v>4</v>
      </c>
      <c r="G134" s="292"/>
      <c r="H134" s="305">
        <v>4</v>
      </c>
      <c r="I134" s="300"/>
      <c r="J134" s="306">
        <v>1</v>
      </c>
      <c r="K134" s="294"/>
      <c r="L134" s="306">
        <v>1</v>
      </c>
      <c r="M134" s="294"/>
      <c r="N134" s="308" t="s">
        <v>595</v>
      </c>
      <c r="O134" s="295"/>
      <c r="P134" s="308" t="s">
        <v>595</v>
      </c>
      <c r="Q134" s="295"/>
      <c r="R134" s="308" t="s">
        <v>595</v>
      </c>
      <c r="S134" s="295"/>
      <c r="T134" s="308" t="s">
        <v>111</v>
      </c>
      <c r="U134" s="285"/>
      <c r="V134" s="309" t="s">
        <v>111</v>
      </c>
      <c r="W134" s="295"/>
      <c r="X134" s="309" t="s">
        <v>595</v>
      </c>
      <c r="Y134" s="294"/>
      <c r="Z134" s="307">
        <v>4</v>
      </c>
      <c r="AA134" s="294"/>
      <c r="AB134" s="309" t="s">
        <v>111</v>
      </c>
    </row>
    <row r="135" spans="2:28" s="260" customFormat="1" ht="12.75" customHeight="1">
      <c r="B135" s="291" t="s">
        <v>64</v>
      </c>
      <c r="C135" s="292"/>
      <c r="D135" s="293" t="s">
        <v>265</v>
      </c>
      <c r="E135" s="292"/>
      <c r="F135" s="293">
        <v>5</v>
      </c>
      <c r="G135" s="292"/>
      <c r="H135" s="293">
        <v>6</v>
      </c>
      <c r="I135" s="292"/>
      <c r="J135" s="294">
        <v>2</v>
      </c>
      <c r="K135" s="294"/>
      <c r="L135" s="294">
        <v>3</v>
      </c>
      <c r="M135" s="294"/>
      <c r="N135" s="295" t="s">
        <v>595</v>
      </c>
      <c r="O135" s="295"/>
      <c r="P135" s="295" t="s">
        <v>595</v>
      </c>
      <c r="Q135" s="295"/>
      <c r="R135" s="295" t="s">
        <v>595</v>
      </c>
      <c r="S135" s="295"/>
      <c r="T135" s="295" t="s">
        <v>111</v>
      </c>
      <c r="U135" s="285"/>
      <c r="V135" s="296" t="s">
        <v>111</v>
      </c>
      <c r="W135" s="295"/>
      <c r="X135" s="296" t="s">
        <v>595</v>
      </c>
      <c r="Y135" s="294"/>
      <c r="Z135" s="297">
        <v>5</v>
      </c>
      <c r="AA135" s="294"/>
      <c r="AB135" s="296" t="s">
        <v>111</v>
      </c>
    </row>
    <row r="136" spans="2:28" ht="12.75" customHeight="1">
      <c r="B136" s="311" t="s">
        <v>72</v>
      </c>
      <c r="C136" s="292"/>
      <c r="D136" s="310" t="s">
        <v>266</v>
      </c>
      <c r="E136" s="292"/>
      <c r="F136" s="305">
        <v>5</v>
      </c>
      <c r="G136" s="292"/>
      <c r="H136" s="305">
        <v>6</v>
      </c>
      <c r="I136" s="300"/>
      <c r="J136" s="306">
        <v>2</v>
      </c>
      <c r="K136" s="294"/>
      <c r="L136" s="306">
        <v>3</v>
      </c>
      <c r="M136" s="294"/>
      <c r="N136" s="308" t="s">
        <v>595</v>
      </c>
      <c r="O136" s="295"/>
      <c r="P136" s="308" t="s">
        <v>595</v>
      </c>
      <c r="Q136" s="295"/>
      <c r="R136" s="308" t="s">
        <v>595</v>
      </c>
      <c r="S136" s="295"/>
      <c r="T136" s="308" t="s">
        <v>111</v>
      </c>
      <c r="U136" s="285"/>
      <c r="V136" s="309" t="s">
        <v>111</v>
      </c>
      <c r="W136" s="295"/>
      <c r="X136" s="309" t="s">
        <v>595</v>
      </c>
      <c r="Y136" s="294"/>
      <c r="Z136" s="307">
        <v>5</v>
      </c>
      <c r="AA136" s="294"/>
      <c r="AB136" s="309" t="s">
        <v>111</v>
      </c>
    </row>
    <row r="137" spans="2:28">
      <c r="B137" s="196" t="s">
        <v>1088</v>
      </c>
      <c r="C137" s="195"/>
      <c r="D137" s="195"/>
      <c r="H137" s="17"/>
      <c r="J137" s="17"/>
      <c r="L137" s="17"/>
      <c r="M137" s="17"/>
      <c r="N137" s="17"/>
      <c r="P137" s="17"/>
      <c r="R137" s="17"/>
      <c r="S137" s="17"/>
      <c r="T137" s="17"/>
      <c r="V137" s="17"/>
      <c r="W137" s="17"/>
      <c r="X137" s="17"/>
      <c r="Y137" s="17"/>
      <c r="Z137" s="17"/>
      <c r="AA137" s="195"/>
      <c r="AB137" s="198" t="s">
        <v>899</v>
      </c>
    </row>
    <row r="138" spans="2:28">
      <c r="B138" s="197"/>
      <c r="C138" s="195"/>
      <c r="D138" s="195"/>
      <c r="H138" s="17"/>
      <c r="J138" s="17"/>
      <c r="L138" s="17"/>
      <c r="M138" s="17"/>
      <c r="N138" s="17"/>
      <c r="P138" s="17"/>
      <c r="R138" s="17"/>
      <c r="S138" s="17"/>
      <c r="T138" s="17"/>
      <c r="V138" s="17"/>
      <c r="W138" s="17"/>
      <c r="X138" s="17"/>
      <c r="Y138" s="17"/>
      <c r="Z138" s="17"/>
      <c r="AA138" s="195"/>
      <c r="AB138" s="164"/>
    </row>
    <row r="139" spans="2:28" ht="25.5" customHeight="1">
      <c r="B139" s="572" t="s">
        <v>989</v>
      </c>
      <c r="C139" s="572"/>
      <c r="D139" s="572"/>
      <c r="E139" s="572"/>
      <c r="F139" s="572"/>
      <c r="G139" s="572"/>
      <c r="H139" s="572"/>
      <c r="I139" s="572"/>
      <c r="J139" s="572"/>
      <c r="K139" s="572"/>
      <c r="L139" s="572"/>
      <c r="M139" s="572"/>
      <c r="N139" s="572"/>
      <c r="O139" s="572"/>
      <c r="P139" s="572"/>
      <c r="Q139" s="572"/>
      <c r="R139" s="573" t="s">
        <v>973</v>
      </c>
      <c r="S139" s="573"/>
      <c r="T139" s="573"/>
      <c r="U139" s="573"/>
      <c r="V139" s="573"/>
      <c r="W139" s="573"/>
      <c r="X139" s="573"/>
      <c r="Y139" s="573"/>
      <c r="Z139" s="573"/>
      <c r="AA139" s="573"/>
      <c r="AB139" s="573"/>
    </row>
    <row r="140" spans="2:28">
      <c r="D140" s="17"/>
      <c r="F140" s="17"/>
      <c r="H140" s="17"/>
      <c r="J140" s="17"/>
      <c r="L140" s="17"/>
      <c r="M140" s="17"/>
      <c r="N140" s="17"/>
      <c r="P140" s="17"/>
      <c r="R140" s="17"/>
      <c r="S140" s="17"/>
      <c r="T140" s="17"/>
      <c r="V140" s="17"/>
      <c r="W140" s="17"/>
      <c r="X140" s="17"/>
      <c r="Y140" s="17"/>
      <c r="Z140" s="17"/>
      <c r="AA140" s="17"/>
      <c r="AB140" s="17"/>
    </row>
    <row r="141" spans="2:28" ht="18">
      <c r="B141" s="578" t="s">
        <v>680</v>
      </c>
      <c r="C141" s="578"/>
      <c r="D141" s="578"/>
      <c r="E141" s="578"/>
      <c r="F141" s="578"/>
      <c r="G141" s="578"/>
      <c r="H141" s="578"/>
      <c r="J141" s="564" t="s">
        <v>16</v>
      </c>
      <c r="K141" s="564"/>
      <c r="L141" s="564"/>
      <c r="M141" s="564"/>
      <c r="N141" s="564"/>
      <c r="O141" s="564"/>
      <c r="P141" s="564"/>
      <c r="Q141" s="564"/>
      <c r="R141" s="564"/>
      <c r="S141" s="564"/>
      <c r="T141" s="564"/>
      <c r="U141" s="256"/>
      <c r="V141" s="564" t="s">
        <v>17</v>
      </c>
      <c r="W141" s="564"/>
      <c r="X141" s="564"/>
      <c r="Y141" s="564"/>
      <c r="Z141" s="564"/>
      <c r="AA141" s="564"/>
      <c r="AB141" s="564"/>
    </row>
    <row r="142" spans="2:28" ht="6.75" customHeight="1">
      <c r="D142" s="17"/>
      <c r="F142" s="17"/>
      <c r="H142" s="17"/>
      <c r="J142" s="17"/>
      <c r="L142" s="257"/>
      <c r="M142" s="17"/>
      <c r="N142" s="257"/>
      <c r="P142" s="17"/>
      <c r="R142" s="17"/>
      <c r="S142" s="17"/>
      <c r="T142" s="17"/>
      <c r="V142" s="258"/>
      <c r="W142" s="258"/>
      <c r="X142" s="258"/>
      <c r="Y142" s="258"/>
      <c r="Z142" s="259"/>
      <c r="AA142" s="258"/>
      <c r="AB142" s="259"/>
    </row>
    <row r="143" spans="2:28" ht="105.75" customHeight="1">
      <c r="B143" s="290" t="s">
        <v>107</v>
      </c>
      <c r="C143" s="286"/>
      <c r="D143" s="427" t="s">
        <v>108</v>
      </c>
      <c r="E143" s="287"/>
      <c r="F143" s="565" t="s">
        <v>901</v>
      </c>
      <c r="G143" s="565"/>
      <c r="H143" s="565"/>
      <c r="I143" s="287"/>
      <c r="J143" s="312" t="s">
        <v>902</v>
      </c>
      <c r="K143" s="288"/>
      <c r="L143" s="312" t="s">
        <v>903</v>
      </c>
      <c r="M143" s="288"/>
      <c r="N143" s="313" t="s">
        <v>471</v>
      </c>
      <c r="O143" s="288"/>
      <c r="P143" s="314" t="s">
        <v>90</v>
      </c>
      <c r="Q143" s="288"/>
      <c r="R143" s="314" t="s">
        <v>89</v>
      </c>
      <c r="S143" s="288"/>
      <c r="T143" s="314" t="s">
        <v>552</v>
      </c>
      <c r="U143" s="288"/>
      <c r="V143" s="313" t="s">
        <v>683</v>
      </c>
      <c r="W143" s="288"/>
      <c r="X143" s="313" t="s">
        <v>807</v>
      </c>
      <c r="Y143" s="288"/>
      <c r="Z143" s="312" t="s">
        <v>904</v>
      </c>
      <c r="AA143" s="288"/>
      <c r="AB143" s="314" t="s">
        <v>552</v>
      </c>
    </row>
    <row r="144" spans="2:28" ht="6" customHeight="1">
      <c r="D144" s="17"/>
      <c r="F144" s="17"/>
      <c r="H144" s="17"/>
      <c r="J144" s="17"/>
      <c r="L144" s="17"/>
      <c r="M144" s="17"/>
      <c r="N144" s="17"/>
      <c r="P144" s="17"/>
      <c r="R144" s="17"/>
      <c r="S144" s="17"/>
      <c r="T144" s="17"/>
      <c r="V144" s="17"/>
      <c r="W144" s="17"/>
      <c r="X144" s="17"/>
      <c r="Y144" s="17"/>
      <c r="Z144" s="17"/>
      <c r="AA144" s="17"/>
      <c r="AB144" s="17"/>
    </row>
    <row r="145" spans="2:28" s="260" customFormat="1" ht="12.75" customHeight="1">
      <c r="B145" s="298" t="s">
        <v>267</v>
      </c>
      <c r="C145" s="292"/>
      <c r="D145" s="299" t="s">
        <v>268</v>
      </c>
      <c r="E145" s="292"/>
      <c r="F145" s="299">
        <v>8</v>
      </c>
      <c r="G145" s="292"/>
      <c r="H145" s="299">
        <v>8</v>
      </c>
      <c r="I145" s="300"/>
      <c r="J145" s="294">
        <v>4</v>
      </c>
      <c r="K145" s="294"/>
      <c r="L145" s="294">
        <v>6</v>
      </c>
      <c r="M145" s="294"/>
      <c r="N145" s="295" t="s">
        <v>595</v>
      </c>
      <c r="O145" s="295"/>
      <c r="P145" s="295" t="s">
        <v>595</v>
      </c>
      <c r="Q145" s="295"/>
      <c r="R145" s="295" t="s">
        <v>595</v>
      </c>
      <c r="S145" s="295"/>
      <c r="T145" s="295" t="s">
        <v>111</v>
      </c>
      <c r="U145" s="285"/>
      <c r="V145" s="296" t="s">
        <v>111</v>
      </c>
      <c r="W145" s="295"/>
      <c r="X145" s="296" t="s">
        <v>595</v>
      </c>
      <c r="Y145" s="294"/>
      <c r="Z145" s="297">
        <v>7</v>
      </c>
      <c r="AA145" s="294"/>
      <c r="AB145" s="296" t="s">
        <v>111</v>
      </c>
    </row>
    <row r="146" spans="2:28" ht="12.75" customHeight="1">
      <c r="B146" s="311" t="s">
        <v>269</v>
      </c>
      <c r="C146" s="292"/>
      <c r="D146" s="310" t="s">
        <v>270</v>
      </c>
      <c r="E146" s="292"/>
      <c r="F146" s="305">
        <v>2</v>
      </c>
      <c r="G146" s="292"/>
      <c r="H146" s="305">
        <v>2</v>
      </c>
      <c r="I146" s="300"/>
      <c r="J146" s="306">
        <v>1</v>
      </c>
      <c r="K146" s="294"/>
      <c r="L146" s="306">
        <v>1</v>
      </c>
      <c r="M146" s="294"/>
      <c r="N146" s="308" t="s">
        <v>111</v>
      </c>
      <c r="O146" s="295"/>
      <c r="P146" s="308" t="s">
        <v>111</v>
      </c>
      <c r="Q146" s="295"/>
      <c r="R146" s="308" t="s">
        <v>111</v>
      </c>
      <c r="S146" s="295"/>
      <c r="T146" s="308" t="s">
        <v>111</v>
      </c>
      <c r="U146" s="285"/>
      <c r="V146" s="309" t="s">
        <v>111</v>
      </c>
      <c r="W146" s="295"/>
      <c r="X146" s="309" t="s">
        <v>111</v>
      </c>
      <c r="Y146" s="294"/>
      <c r="Z146" s="307">
        <v>4</v>
      </c>
      <c r="AA146" s="294"/>
      <c r="AB146" s="309" t="s">
        <v>111</v>
      </c>
    </row>
    <row r="147" spans="2:28" s="260" customFormat="1" ht="12.75" customHeight="1">
      <c r="B147" s="437" t="s">
        <v>70</v>
      </c>
      <c r="C147" s="302"/>
      <c r="D147" s="438" t="s">
        <v>271</v>
      </c>
      <c r="E147" s="302"/>
      <c r="F147" s="438">
        <v>5</v>
      </c>
      <c r="G147" s="302"/>
      <c r="H147" s="438">
        <v>6</v>
      </c>
      <c r="I147" s="304"/>
      <c r="J147" s="439">
        <v>2</v>
      </c>
      <c r="K147" s="439"/>
      <c r="L147" s="439">
        <v>2</v>
      </c>
      <c r="M147" s="439"/>
      <c r="N147" s="440" t="s">
        <v>595</v>
      </c>
      <c r="O147" s="440"/>
      <c r="P147" s="440" t="s">
        <v>595</v>
      </c>
      <c r="Q147" s="440"/>
      <c r="R147" s="440" t="s">
        <v>595</v>
      </c>
      <c r="S147" s="440"/>
      <c r="T147" s="440" t="s">
        <v>111</v>
      </c>
      <c r="U147" s="285"/>
      <c r="V147" s="441" t="s">
        <v>111</v>
      </c>
      <c r="W147" s="440"/>
      <c r="X147" s="441" t="s">
        <v>595</v>
      </c>
      <c r="Y147" s="439"/>
      <c r="Z147" s="442">
        <v>7</v>
      </c>
      <c r="AA147" s="439"/>
      <c r="AB147" s="441" t="s">
        <v>111</v>
      </c>
    </row>
    <row r="148" spans="2:28" ht="12.75" customHeight="1">
      <c r="B148" s="443" t="s">
        <v>1063</v>
      </c>
      <c r="C148" s="302"/>
      <c r="D148" s="567" t="s">
        <v>272</v>
      </c>
      <c r="E148" s="302"/>
      <c r="F148" s="580">
        <v>0</v>
      </c>
      <c r="G148" s="302"/>
      <c r="H148" s="580">
        <v>0</v>
      </c>
      <c r="I148" s="304"/>
      <c r="J148" s="587">
        <v>1</v>
      </c>
      <c r="K148" s="439"/>
      <c r="L148" s="587">
        <v>1</v>
      </c>
      <c r="M148" s="439"/>
      <c r="N148" s="586" t="s">
        <v>111</v>
      </c>
      <c r="O148" s="440"/>
      <c r="P148" s="586" t="s">
        <v>111</v>
      </c>
      <c r="Q148" s="440"/>
      <c r="R148" s="586" t="s">
        <v>111</v>
      </c>
      <c r="S148" s="440"/>
      <c r="T148" s="586" t="s">
        <v>111</v>
      </c>
      <c r="U148" s="440"/>
      <c r="V148" s="586" t="s">
        <v>111</v>
      </c>
      <c r="W148" s="440"/>
      <c r="X148" s="586" t="s">
        <v>111</v>
      </c>
      <c r="Y148" s="439"/>
      <c r="Z148" s="587">
        <v>2</v>
      </c>
      <c r="AA148" s="439"/>
      <c r="AB148" s="586" t="s">
        <v>111</v>
      </c>
    </row>
    <row r="149" spans="2:28" ht="12.75" customHeight="1">
      <c r="B149" s="443" t="s">
        <v>1064</v>
      </c>
      <c r="C149" s="302"/>
      <c r="D149" s="567"/>
      <c r="E149" s="302"/>
      <c r="F149" s="580"/>
      <c r="G149" s="302"/>
      <c r="H149" s="580"/>
      <c r="I149" s="304"/>
      <c r="J149" s="587"/>
      <c r="K149" s="439"/>
      <c r="L149" s="587"/>
      <c r="M149" s="439"/>
      <c r="N149" s="586"/>
      <c r="O149" s="440"/>
      <c r="P149" s="586"/>
      <c r="Q149" s="440"/>
      <c r="R149" s="586"/>
      <c r="S149" s="440"/>
      <c r="T149" s="586"/>
      <c r="U149" s="440"/>
      <c r="V149" s="586"/>
      <c r="W149" s="440"/>
      <c r="X149" s="586"/>
      <c r="Y149" s="439"/>
      <c r="Z149" s="587"/>
      <c r="AA149" s="439"/>
      <c r="AB149" s="586"/>
    </row>
    <row r="150" spans="2:28" ht="12.75" customHeight="1">
      <c r="B150" s="291" t="s">
        <v>1065</v>
      </c>
      <c r="C150" s="292"/>
      <c r="D150" s="293" t="s">
        <v>272</v>
      </c>
      <c r="E150" s="292"/>
      <c r="F150" s="293">
        <v>1</v>
      </c>
      <c r="G150" s="292"/>
      <c r="H150" s="293">
        <v>1</v>
      </c>
      <c r="I150" s="292"/>
      <c r="J150" s="294">
        <v>1</v>
      </c>
      <c r="K150" s="294"/>
      <c r="L150" s="294">
        <v>1</v>
      </c>
      <c r="M150" s="294"/>
      <c r="N150" s="295" t="s">
        <v>111</v>
      </c>
      <c r="O150" s="295"/>
      <c r="P150" s="295" t="s">
        <v>111</v>
      </c>
      <c r="Q150" s="295"/>
      <c r="R150" s="295" t="s">
        <v>111</v>
      </c>
      <c r="S150" s="295"/>
      <c r="T150" s="295" t="s">
        <v>111</v>
      </c>
      <c r="U150" s="285"/>
      <c r="V150" s="296" t="s">
        <v>111</v>
      </c>
      <c r="W150" s="295"/>
      <c r="X150" s="296" t="s">
        <v>111</v>
      </c>
      <c r="Y150" s="294"/>
      <c r="Z150" s="297">
        <v>2</v>
      </c>
      <c r="AA150" s="294"/>
      <c r="AB150" s="296" t="s">
        <v>111</v>
      </c>
    </row>
    <row r="151" spans="2:28" ht="12.75" customHeight="1">
      <c r="B151" s="311" t="s">
        <v>273</v>
      </c>
      <c r="C151" s="292"/>
      <c r="D151" s="310" t="s">
        <v>274</v>
      </c>
      <c r="E151" s="292"/>
      <c r="F151" s="305">
        <v>8</v>
      </c>
      <c r="G151" s="292"/>
      <c r="H151" s="305">
        <v>8</v>
      </c>
      <c r="I151" s="300"/>
      <c r="J151" s="306">
        <v>4</v>
      </c>
      <c r="K151" s="294"/>
      <c r="L151" s="306">
        <v>4</v>
      </c>
      <c r="M151" s="294"/>
      <c r="N151" s="308" t="s">
        <v>595</v>
      </c>
      <c r="O151" s="295"/>
      <c r="P151" s="308" t="s">
        <v>595</v>
      </c>
      <c r="Q151" s="295"/>
      <c r="R151" s="308" t="s">
        <v>595</v>
      </c>
      <c r="S151" s="295"/>
      <c r="T151" s="308" t="s">
        <v>595</v>
      </c>
      <c r="U151" s="285"/>
      <c r="V151" s="309" t="s">
        <v>595</v>
      </c>
      <c r="W151" s="295"/>
      <c r="X151" s="309" t="s">
        <v>595</v>
      </c>
      <c r="Y151" s="294"/>
      <c r="Z151" s="307" t="s">
        <v>595</v>
      </c>
      <c r="AA151" s="294"/>
      <c r="AB151" s="309" t="s">
        <v>595</v>
      </c>
    </row>
    <row r="152" spans="2:28" s="260" customFormat="1" ht="12.75" customHeight="1">
      <c r="B152" s="298" t="s">
        <v>74</v>
      </c>
      <c r="C152" s="292"/>
      <c r="D152" s="299" t="s">
        <v>275</v>
      </c>
      <c r="E152" s="292"/>
      <c r="F152" s="299">
        <v>7</v>
      </c>
      <c r="G152" s="292"/>
      <c r="H152" s="299">
        <v>7</v>
      </c>
      <c r="I152" s="300"/>
      <c r="J152" s="294">
        <v>3</v>
      </c>
      <c r="K152" s="294"/>
      <c r="L152" s="294">
        <v>3</v>
      </c>
      <c r="M152" s="294"/>
      <c r="N152" s="295" t="s">
        <v>595</v>
      </c>
      <c r="O152" s="295"/>
      <c r="P152" s="295" t="s">
        <v>595</v>
      </c>
      <c r="Q152" s="295"/>
      <c r="R152" s="295" t="s">
        <v>595</v>
      </c>
      <c r="S152" s="295"/>
      <c r="T152" s="295" t="s">
        <v>111</v>
      </c>
      <c r="U152" s="285"/>
      <c r="V152" s="296" t="s">
        <v>111</v>
      </c>
      <c r="W152" s="295"/>
      <c r="X152" s="296" t="s">
        <v>595</v>
      </c>
      <c r="Y152" s="294"/>
      <c r="Z152" s="297">
        <v>4</v>
      </c>
      <c r="AA152" s="294"/>
      <c r="AB152" s="296" t="s">
        <v>111</v>
      </c>
    </row>
    <row r="153" spans="2:28" ht="12.75" customHeight="1">
      <c r="B153" s="311" t="s">
        <v>548</v>
      </c>
      <c r="C153" s="292"/>
      <c r="D153" s="310" t="s">
        <v>549</v>
      </c>
      <c r="E153" s="292"/>
      <c r="F153" s="305">
        <v>7</v>
      </c>
      <c r="G153" s="292"/>
      <c r="H153" s="305">
        <v>7</v>
      </c>
      <c r="I153" s="300"/>
      <c r="J153" s="306">
        <v>2</v>
      </c>
      <c r="K153" s="294"/>
      <c r="L153" s="306">
        <v>2</v>
      </c>
      <c r="M153" s="294"/>
      <c r="N153" s="308" t="s">
        <v>595</v>
      </c>
      <c r="O153" s="295"/>
      <c r="P153" s="308" t="s">
        <v>595</v>
      </c>
      <c r="Q153" s="295"/>
      <c r="R153" s="308" t="s">
        <v>111</v>
      </c>
      <c r="S153" s="295"/>
      <c r="T153" s="308" t="s">
        <v>111</v>
      </c>
      <c r="U153" s="285"/>
      <c r="V153" s="309" t="s">
        <v>111</v>
      </c>
      <c r="W153" s="295"/>
      <c r="X153" s="309" t="s">
        <v>595</v>
      </c>
      <c r="Y153" s="294"/>
      <c r="Z153" s="307">
        <v>5</v>
      </c>
      <c r="AA153" s="294"/>
      <c r="AB153" s="309" t="s">
        <v>111</v>
      </c>
    </row>
    <row r="154" spans="2:28" s="260" customFormat="1" ht="12.75" customHeight="1">
      <c r="B154" s="298" t="s">
        <v>276</v>
      </c>
      <c r="C154" s="292"/>
      <c r="D154" s="299" t="s">
        <v>277</v>
      </c>
      <c r="E154" s="292"/>
      <c r="F154" s="299">
        <v>8</v>
      </c>
      <c r="G154" s="292"/>
      <c r="H154" s="299">
        <v>8</v>
      </c>
      <c r="I154" s="300"/>
      <c r="J154" s="294">
        <v>4</v>
      </c>
      <c r="K154" s="294"/>
      <c r="L154" s="294">
        <v>9</v>
      </c>
      <c r="M154" s="294"/>
      <c r="N154" s="295" t="s">
        <v>595</v>
      </c>
      <c r="O154" s="295"/>
      <c r="P154" s="295" t="s">
        <v>595</v>
      </c>
      <c r="Q154" s="295"/>
      <c r="R154" s="295" t="s">
        <v>595</v>
      </c>
      <c r="S154" s="295"/>
      <c r="T154" s="295" t="s">
        <v>111</v>
      </c>
      <c r="U154" s="285"/>
      <c r="V154" s="296" t="s">
        <v>111</v>
      </c>
      <c r="W154" s="295"/>
      <c r="X154" s="296" t="s">
        <v>595</v>
      </c>
      <c r="Y154" s="294"/>
      <c r="Z154" s="297">
        <v>11</v>
      </c>
      <c r="AA154" s="294"/>
      <c r="AB154" s="296" t="s">
        <v>111</v>
      </c>
    </row>
    <row r="155" spans="2:28" ht="12.75" customHeight="1">
      <c r="B155" s="311" t="s">
        <v>83</v>
      </c>
      <c r="C155" s="292"/>
      <c r="D155" s="310" t="s">
        <v>278</v>
      </c>
      <c r="E155" s="292"/>
      <c r="F155" s="305">
        <v>7</v>
      </c>
      <c r="G155" s="292"/>
      <c r="H155" s="305">
        <v>7</v>
      </c>
      <c r="I155" s="300"/>
      <c r="J155" s="306">
        <v>2</v>
      </c>
      <c r="K155" s="294"/>
      <c r="L155" s="306">
        <v>5</v>
      </c>
      <c r="M155" s="294"/>
      <c r="N155" s="308" t="s">
        <v>595</v>
      </c>
      <c r="O155" s="295"/>
      <c r="P155" s="308" t="s">
        <v>595</v>
      </c>
      <c r="Q155" s="295"/>
      <c r="R155" s="308" t="s">
        <v>595</v>
      </c>
      <c r="S155" s="295"/>
      <c r="T155" s="308" t="s">
        <v>111</v>
      </c>
      <c r="U155" s="285"/>
      <c r="V155" s="309" t="s">
        <v>111</v>
      </c>
      <c r="W155" s="295"/>
      <c r="X155" s="309" t="s">
        <v>595</v>
      </c>
      <c r="Y155" s="294"/>
      <c r="Z155" s="307">
        <v>7</v>
      </c>
      <c r="AA155" s="294"/>
      <c r="AB155" s="309" t="s">
        <v>111</v>
      </c>
    </row>
    <row r="156" spans="2:28" s="260" customFormat="1" ht="12.75" customHeight="1">
      <c r="B156" s="298" t="s">
        <v>279</v>
      </c>
      <c r="C156" s="292"/>
      <c r="D156" s="299" t="s">
        <v>280</v>
      </c>
      <c r="E156" s="292"/>
      <c r="F156" s="299">
        <v>8</v>
      </c>
      <c r="G156" s="292"/>
      <c r="H156" s="299">
        <v>8</v>
      </c>
      <c r="I156" s="300"/>
      <c r="J156" s="294">
        <v>7</v>
      </c>
      <c r="K156" s="294"/>
      <c r="L156" s="294">
        <v>8</v>
      </c>
      <c r="M156" s="294"/>
      <c r="N156" s="295" t="s">
        <v>595</v>
      </c>
      <c r="O156" s="295"/>
      <c r="P156" s="295" t="s">
        <v>595</v>
      </c>
      <c r="Q156" s="295"/>
      <c r="R156" s="295" t="s">
        <v>595</v>
      </c>
      <c r="S156" s="295"/>
      <c r="T156" s="295" t="s">
        <v>595</v>
      </c>
      <c r="U156" s="285"/>
      <c r="V156" s="296" t="s">
        <v>595</v>
      </c>
      <c r="W156" s="295"/>
      <c r="X156" s="296" t="s">
        <v>595</v>
      </c>
      <c r="Y156" s="294"/>
      <c r="Z156" s="297" t="s">
        <v>595</v>
      </c>
      <c r="AA156" s="294"/>
      <c r="AB156" s="296" t="s">
        <v>595</v>
      </c>
    </row>
    <row r="157" spans="2:28" s="260" customFormat="1" ht="12.75" customHeight="1">
      <c r="B157" s="311" t="s">
        <v>281</v>
      </c>
      <c r="C157" s="292"/>
      <c r="D157" s="310" t="s">
        <v>650</v>
      </c>
      <c r="E157" s="292"/>
      <c r="F157" s="305">
        <v>5</v>
      </c>
      <c r="G157" s="292"/>
      <c r="H157" s="305">
        <v>6</v>
      </c>
      <c r="I157" s="300"/>
      <c r="J157" s="306">
        <v>3</v>
      </c>
      <c r="K157" s="294"/>
      <c r="L157" s="306">
        <v>3</v>
      </c>
      <c r="M157" s="294"/>
      <c r="N157" s="308" t="s">
        <v>595</v>
      </c>
      <c r="O157" s="295"/>
      <c r="P157" s="308" t="s">
        <v>595</v>
      </c>
      <c r="Q157" s="295"/>
      <c r="R157" s="308" t="s">
        <v>595</v>
      </c>
      <c r="S157" s="295"/>
      <c r="T157" s="308" t="s">
        <v>111</v>
      </c>
      <c r="U157" s="285"/>
      <c r="V157" s="309" t="s">
        <v>111</v>
      </c>
      <c r="W157" s="295"/>
      <c r="X157" s="309" t="s">
        <v>595</v>
      </c>
      <c r="Y157" s="294"/>
      <c r="Z157" s="307">
        <v>6</v>
      </c>
      <c r="AA157" s="294"/>
      <c r="AB157" s="309" t="s">
        <v>111</v>
      </c>
    </row>
    <row r="158" spans="2:28" s="260" customFormat="1" ht="12.75" customHeight="1">
      <c r="B158" s="298" t="s">
        <v>282</v>
      </c>
      <c r="C158" s="292"/>
      <c r="D158" s="299" t="s">
        <v>283</v>
      </c>
      <c r="E158" s="292"/>
      <c r="F158" s="299">
        <v>8</v>
      </c>
      <c r="G158" s="292"/>
      <c r="H158" s="299">
        <v>8</v>
      </c>
      <c r="I158" s="300"/>
      <c r="J158" s="294">
        <v>2</v>
      </c>
      <c r="K158" s="294"/>
      <c r="L158" s="294">
        <v>3</v>
      </c>
      <c r="M158" s="294"/>
      <c r="N158" s="295" t="s">
        <v>595</v>
      </c>
      <c r="O158" s="295" t="s">
        <v>595</v>
      </c>
      <c r="P158" s="295" t="s">
        <v>595</v>
      </c>
      <c r="Q158" s="295" t="s">
        <v>595</v>
      </c>
      <c r="R158" s="295" t="s">
        <v>595</v>
      </c>
      <c r="S158" s="295" t="s">
        <v>595</v>
      </c>
      <c r="T158" s="295" t="s">
        <v>595</v>
      </c>
      <c r="U158" s="285" t="s">
        <v>595</v>
      </c>
      <c r="V158" s="296" t="s">
        <v>111</v>
      </c>
      <c r="W158" s="295"/>
      <c r="X158" s="296" t="s">
        <v>111</v>
      </c>
      <c r="Y158" s="294"/>
      <c r="Z158" s="297">
        <v>8</v>
      </c>
      <c r="AA158" s="294"/>
      <c r="AB158" s="296" t="s">
        <v>111</v>
      </c>
    </row>
    <row r="159" spans="2:28" ht="12.75" customHeight="1">
      <c r="B159" s="311" t="s">
        <v>86</v>
      </c>
      <c r="C159" s="292"/>
      <c r="D159" s="310" t="s">
        <v>284</v>
      </c>
      <c r="E159" s="292"/>
      <c r="F159" s="305">
        <v>7</v>
      </c>
      <c r="G159" s="292"/>
      <c r="H159" s="305">
        <v>7</v>
      </c>
      <c r="I159" s="300"/>
      <c r="J159" s="306">
        <v>2</v>
      </c>
      <c r="K159" s="294"/>
      <c r="L159" s="306">
        <v>3</v>
      </c>
      <c r="M159" s="294"/>
      <c r="N159" s="308" t="s">
        <v>595</v>
      </c>
      <c r="O159" s="295"/>
      <c r="P159" s="308" t="s">
        <v>111</v>
      </c>
      <c r="Q159" s="295"/>
      <c r="R159" s="308" t="s">
        <v>111</v>
      </c>
      <c r="S159" s="295"/>
      <c r="T159" s="308" t="s">
        <v>111</v>
      </c>
      <c r="U159" s="285"/>
      <c r="V159" s="309" t="s">
        <v>111</v>
      </c>
      <c r="W159" s="295"/>
      <c r="X159" s="309" t="s">
        <v>595</v>
      </c>
      <c r="Y159" s="294"/>
      <c r="Z159" s="307">
        <v>7</v>
      </c>
      <c r="AA159" s="294"/>
      <c r="AB159" s="309" t="s">
        <v>111</v>
      </c>
    </row>
    <row r="160" spans="2:28" s="260" customFormat="1" ht="12.75" customHeight="1">
      <c r="B160" s="298" t="s">
        <v>285</v>
      </c>
      <c r="C160" s="292"/>
      <c r="D160" s="299" t="s">
        <v>286</v>
      </c>
      <c r="E160" s="292"/>
      <c r="F160" s="299">
        <v>8</v>
      </c>
      <c r="G160" s="292"/>
      <c r="H160" s="299">
        <v>8</v>
      </c>
      <c r="I160" s="300"/>
      <c r="J160" s="294">
        <v>3</v>
      </c>
      <c r="K160" s="294"/>
      <c r="L160" s="294">
        <v>4</v>
      </c>
      <c r="M160" s="294"/>
      <c r="N160" s="295" t="s">
        <v>595</v>
      </c>
      <c r="O160" s="295"/>
      <c r="P160" s="295" t="s">
        <v>595</v>
      </c>
      <c r="Q160" s="295"/>
      <c r="R160" s="295" t="s">
        <v>595</v>
      </c>
      <c r="S160" s="295"/>
      <c r="T160" s="295" t="s">
        <v>111</v>
      </c>
      <c r="U160" s="285"/>
      <c r="V160" s="296" t="s">
        <v>595</v>
      </c>
      <c r="W160" s="295"/>
      <c r="X160" s="296" t="s">
        <v>595</v>
      </c>
      <c r="Y160" s="294"/>
      <c r="Z160" s="297" t="s">
        <v>595</v>
      </c>
      <c r="AA160" s="294"/>
      <c r="AB160" s="296" t="s">
        <v>111</v>
      </c>
    </row>
    <row r="161" spans="2:28" ht="12.75" customHeight="1">
      <c r="B161" s="311" t="s">
        <v>287</v>
      </c>
      <c r="C161" s="292"/>
      <c r="D161" s="310" t="s">
        <v>288</v>
      </c>
      <c r="E161" s="292"/>
      <c r="F161" s="305">
        <v>8</v>
      </c>
      <c r="G161" s="292"/>
      <c r="H161" s="305">
        <v>8</v>
      </c>
      <c r="I161" s="300"/>
      <c r="J161" s="306">
        <v>3</v>
      </c>
      <c r="K161" s="294"/>
      <c r="L161" s="306">
        <v>3</v>
      </c>
      <c r="M161" s="294"/>
      <c r="N161" s="308" t="s">
        <v>595</v>
      </c>
      <c r="O161" s="295"/>
      <c r="P161" s="308" t="s">
        <v>595</v>
      </c>
      <c r="Q161" s="295"/>
      <c r="R161" s="308" t="s">
        <v>595</v>
      </c>
      <c r="S161" s="295"/>
      <c r="T161" s="308" t="s">
        <v>595</v>
      </c>
      <c r="U161" s="285"/>
      <c r="V161" s="309" t="s">
        <v>111</v>
      </c>
      <c r="W161" s="295"/>
      <c r="X161" s="309" t="s">
        <v>595</v>
      </c>
      <c r="Y161" s="294"/>
      <c r="Z161" s="307">
        <v>5</v>
      </c>
      <c r="AA161" s="294"/>
      <c r="AB161" s="309" t="s">
        <v>595</v>
      </c>
    </row>
    <row r="162" spans="2:28" s="260" customFormat="1" ht="12.75" customHeight="1">
      <c r="B162" s="298" t="s">
        <v>289</v>
      </c>
      <c r="C162" s="292"/>
      <c r="D162" s="299" t="s">
        <v>290</v>
      </c>
      <c r="E162" s="292"/>
      <c r="F162" s="299">
        <v>3</v>
      </c>
      <c r="G162" s="292"/>
      <c r="H162" s="299">
        <v>3</v>
      </c>
      <c r="I162" s="300"/>
      <c r="J162" s="294">
        <v>1</v>
      </c>
      <c r="K162" s="294"/>
      <c r="L162" s="294">
        <v>1</v>
      </c>
      <c r="M162" s="294"/>
      <c r="N162" s="295" t="s">
        <v>595</v>
      </c>
      <c r="O162" s="295"/>
      <c r="P162" s="295" t="s">
        <v>595</v>
      </c>
      <c r="Q162" s="295"/>
      <c r="R162" s="295" t="s">
        <v>111</v>
      </c>
      <c r="S162" s="295"/>
      <c r="T162" s="295" t="s">
        <v>111</v>
      </c>
      <c r="U162" s="285"/>
      <c r="V162" s="296" t="s">
        <v>111</v>
      </c>
      <c r="W162" s="295"/>
      <c r="X162" s="296" t="s">
        <v>111</v>
      </c>
      <c r="Y162" s="294"/>
      <c r="Z162" s="297">
        <v>4</v>
      </c>
      <c r="AA162" s="294"/>
      <c r="AB162" s="296" t="s">
        <v>111</v>
      </c>
    </row>
    <row r="163" spans="2:28" ht="12.75" customHeight="1">
      <c r="B163" s="311" t="s">
        <v>291</v>
      </c>
      <c r="C163" s="292"/>
      <c r="D163" s="310" t="s">
        <v>292</v>
      </c>
      <c r="E163" s="292"/>
      <c r="F163" s="305">
        <v>8</v>
      </c>
      <c r="G163" s="292"/>
      <c r="H163" s="305">
        <v>8</v>
      </c>
      <c r="I163" s="300"/>
      <c r="J163" s="306">
        <v>2</v>
      </c>
      <c r="K163" s="294"/>
      <c r="L163" s="306">
        <v>2</v>
      </c>
      <c r="M163" s="294"/>
      <c r="N163" s="308" t="s">
        <v>595</v>
      </c>
      <c r="O163" s="295"/>
      <c r="P163" s="308" t="s">
        <v>595</v>
      </c>
      <c r="Q163" s="295"/>
      <c r="R163" s="308" t="s">
        <v>595</v>
      </c>
      <c r="S163" s="295"/>
      <c r="T163" s="308" t="s">
        <v>111</v>
      </c>
      <c r="U163" s="285"/>
      <c r="V163" s="309" t="s">
        <v>111</v>
      </c>
      <c r="W163" s="295"/>
      <c r="X163" s="309" t="s">
        <v>595</v>
      </c>
      <c r="Y163" s="294"/>
      <c r="Z163" s="307">
        <v>5</v>
      </c>
      <c r="AA163" s="294"/>
      <c r="AB163" s="309" t="s">
        <v>111</v>
      </c>
    </row>
    <row r="164" spans="2:28" s="260" customFormat="1" ht="12.75" customHeight="1">
      <c r="B164" s="291" t="s">
        <v>293</v>
      </c>
      <c r="C164" s="292"/>
      <c r="D164" s="293" t="s">
        <v>294</v>
      </c>
      <c r="E164" s="292"/>
      <c r="F164" s="293">
        <v>8</v>
      </c>
      <c r="G164" s="292"/>
      <c r="H164" s="293">
        <v>8</v>
      </c>
      <c r="I164" s="292"/>
      <c r="J164" s="294">
        <v>4</v>
      </c>
      <c r="K164" s="294"/>
      <c r="L164" s="294">
        <v>4</v>
      </c>
      <c r="M164" s="294"/>
      <c r="N164" s="295" t="s">
        <v>595</v>
      </c>
      <c r="O164" s="295"/>
      <c r="P164" s="295" t="s">
        <v>595</v>
      </c>
      <c r="Q164" s="295"/>
      <c r="R164" s="295" t="s">
        <v>595</v>
      </c>
      <c r="S164" s="295"/>
      <c r="T164" s="295" t="s">
        <v>111</v>
      </c>
      <c r="U164" s="285"/>
      <c r="V164" s="296" t="s">
        <v>111</v>
      </c>
      <c r="W164" s="295"/>
      <c r="X164" s="296" t="s">
        <v>595</v>
      </c>
      <c r="Y164" s="294"/>
      <c r="Z164" s="297">
        <v>6</v>
      </c>
      <c r="AA164" s="294"/>
      <c r="AB164" s="296" t="s">
        <v>111</v>
      </c>
    </row>
    <row r="165" spans="2:28" ht="12.75" customHeight="1">
      <c r="B165" s="311" t="s">
        <v>295</v>
      </c>
      <c r="C165" s="292"/>
      <c r="D165" s="310" t="s">
        <v>296</v>
      </c>
      <c r="E165" s="292"/>
      <c r="F165" s="305">
        <v>8</v>
      </c>
      <c r="G165" s="292"/>
      <c r="H165" s="305">
        <v>8</v>
      </c>
      <c r="I165" s="300"/>
      <c r="J165" s="306">
        <v>4</v>
      </c>
      <c r="K165" s="294"/>
      <c r="L165" s="306">
        <v>4</v>
      </c>
      <c r="M165" s="294"/>
      <c r="N165" s="308" t="s">
        <v>595</v>
      </c>
      <c r="O165" s="295"/>
      <c r="P165" s="308" t="s">
        <v>595</v>
      </c>
      <c r="Q165" s="295"/>
      <c r="R165" s="308" t="s">
        <v>595</v>
      </c>
      <c r="S165" s="295"/>
      <c r="T165" s="308" t="s">
        <v>111</v>
      </c>
      <c r="U165" s="285"/>
      <c r="V165" s="309" t="s">
        <v>111</v>
      </c>
      <c r="W165" s="295"/>
      <c r="X165" s="309" t="s">
        <v>595</v>
      </c>
      <c r="Y165" s="294"/>
      <c r="Z165" s="307">
        <v>6</v>
      </c>
      <c r="AA165" s="294"/>
      <c r="AB165" s="309" t="s">
        <v>111</v>
      </c>
    </row>
    <row r="166" spans="2:28" s="260" customFormat="1" ht="12.75" customHeight="1">
      <c r="B166" s="298" t="s">
        <v>297</v>
      </c>
      <c r="C166" s="292"/>
      <c r="D166" s="299" t="s">
        <v>298</v>
      </c>
      <c r="E166" s="292"/>
      <c r="F166" s="299">
        <v>8</v>
      </c>
      <c r="G166" s="292"/>
      <c r="H166" s="299">
        <v>8</v>
      </c>
      <c r="I166" s="300"/>
      <c r="J166" s="294">
        <v>3</v>
      </c>
      <c r="K166" s="294"/>
      <c r="L166" s="294">
        <v>8</v>
      </c>
      <c r="M166" s="294"/>
      <c r="N166" s="295" t="s">
        <v>595</v>
      </c>
      <c r="O166" s="295"/>
      <c r="P166" s="295" t="s">
        <v>595</v>
      </c>
      <c r="Q166" s="295"/>
      <c r="R166" s="295" t="s">
        <v>595</v>
      </c>
      <c r="S166" s="295"/>
      <c r="T166" s="295" t="s">
        <v>595</v>
      </c>
      <c r="U166" s="285"/>
      <c r="V166" s="296" t="s">
        <v>111</v>
      </c>
      <c r="W166" s="295"/>
      <c r="X166" s="296" t="s">
        <v>595</v>
      </c>
      <c r="Y166" s="294"/>
      <c r="Z166" s="297">
        <v>10</v>
      </c>
      <c r="AA166" s="294"/>
      <c r="AB166" s="296" t="s">
        <v>595</v>
      </c>
    </row>
    <row r="167" spans="2:28" ht="12.75" customHeight="1">
      <c r="B167" s="311" t="s">
        <v>299</v>
      </c>
      <c r="C167" s="292"/>
      <c r="D167" s="310" t="s">
        <v>300</v>
      </c>
      <c r="E167" s="292"/>
      <c r="F167" s="305">
        <v>3</v>
      </c>
      <c r="G167" s="292"/>
      <c r="H167" s="305">
        <v>3</v>
      </c>
      <c r="I167" s="300"/>
      <c r="J167" s="306">
        <v>1</v>
      </c>
      <c r="K167" s="294"/>
      <c r="L167" s="306">
        <v>1</v>
      </c>
      <c r="M167" s="294"/>
      <c r="N167" s="308" t="s">
        <v>595</v>
      </c>
      <c r="O167" s="295"/>
      <c r="P167" s="308" t="s">
        <v>595</v>
      </c>
      <c r="Q167" s="295"/>
      <c r="R167" s="308" t="s">
        <v>595</v>
      </c>
      <c r="S167" s="295"/>
      <c r="T167" s="308" t="s">
        <v>111</v>
      </c>
      <c r="U167" s="285"/>
      <c r="V167" s="309" t="s">
        <v>111</v>
      </c>
      <c r="W167" s="295"/>
      <c r="X167" s="309" t="s">
        <v>595</v>
      </c>
      <c r="Y167" s="294"/>
      <c r="Z167" s="307">
        <v>4</v>
      </c>
      <c r="AA167" s="294"/>
      <c r="AB167" s="309" t="s">
        <v>111</v>
      </c>
    </row>
    <row r="168" spans="2:28" s="260" customFormat="1" ht="12.75" customHeight="1">
      <c r="B168" s="298" t="s">
        <v>21</v>
      </c>
      <c r="C168" s="292"/>
      <c r="D168" s="299" t="s">
        <v>301</v>
      </c>
      <c r="E168" s="292"/>
      <c r="F168" s="299">
        <v>0</v>
      </c>
      <c r="G168" s="292"/>
      <c r="H168" s="299">
        <v>0</v>
      </c>
      <c r="I168" s="300"/>
      <c r="J168" s="294">
        <v>1</v>
      </c>
      <c r="K168" s="294"/>
      <c r="L168" s="294">
        <v>1</v>
      </c>
      <c r="M168" s="294"/>
      <c r="N168" s="295" t="s">
        <v>111</v>
      </c>
      <c r="O168" s="295"/>
      <c r="P168" s="295" t="s">
        <v>111</v>
      </c>
      <c r="Q168" s="295"/>
      <c r="R168" s="295" t="s">
        <v>111</v>
      </c>
      <c r="S168" s="295"/>
      <c r="T168" s="295" t="s">
        <v>111</v>
      </c>
      <c r="U168" s="285"/>
      <c r="V168" s="296" t="s">
        <v>111</v>
      </c>
      <c r="W168" s="295"/>
      <c r="X168" s="296" t="s">
        <v>111</v>
      </c>
      <c r="Y168" s="294"/>
      <c r="Z168" s="297">
        <v>2</v>
      </c>
      <c r="AA168" s="294"/>
      <c r="AB168" s="296" t="s">
        <v>111</v>
      </c>
    </row>
    <row r="169" spans="2:28" ht="12.75" customHeight="1">
      <c r="B169" s="311" t="s">
        <v>757</v>
      </c>
      <c r="C169" s="292"/>
      <c r="D169" s="310" t="s">
        <v>302</v>
      </c>
      <c r="E169" s="292"/>
      <c r="F169" s="305">
        <v>7</v>
      </c>
      <c r="G169" s="292"/>
      <c r="H169" s="305">
        <v>7</v>
      </c>
      <c r="I169" s="300"/>
      <c r="J169" s="306">
        <v>3</v>
      </c>
      <c r="K169" s="294"/>
      <c r="L169" s="306">
        <v>4</v>
      </c>
      <c r="M169" s="294"/>
      <c r="N169" s="308" t="s">
        <v>595</v>
      </c>
      <c r="O169" s="295"/>
      <c r="P169" s="308" t="s">
        <v>595</v>
      </c>
      <c r="Q169" s="295"/>
      <c r="R169" s="308" t="s">
        <v>595</v>
      </c>
      <c r="S169" s="295"/>
      <c r="T169" s="308" t="s">
        <v>595</v>
      </c>
      <c r="U169" s="285"/>
      <c r="V169" s="309" t="s">
        <v>595</v>
      </c>
      <c r="W169" s="295"/>
      <c r="X169" s="309" t="s">
        <v>595</v>
      </c>
      <c r="Y169" s="294"/>
      <c r="Z169" s="307" t="s">
        <v>595</v>
      </c>
      <c r="AA169" s="294"/>
      <c r="AB169" s="309" t="s">
        <v>595</v>
      </c>
    </row>
    <row r="170" spans="2:28" ht="12.75" customHeight="1">
      <c r="B170" s="298" t="s">
        <v>304</v>
      </c>
      <c r="C170" s="292"/>
      <c r="D170" s="299" t="s">
        <v>305</v>
      </c>
      <c r="E170" s="292"/>
      <c r="F170" s="299">
        <v>8</v>
      </c>
      <c r="G170" s="292"/>
      <c r="H170" s="299">
        <v>8</v>
      </c>
      <c r="I170" s="300"/>
      <c r="J170" s="294">
        <v>4</v>
      </c>
      <c r="K170" s="294"/>
      <c r="L170" s="294">
        <v>4</v>
      </c>
      <c r="M170" s="294"/>
      <c r="N170" s="295" t="s">
        <v>595</v>
      </c>
      <c r="O170" s="295"/>
      <c r="P170" s="295" t="s">
        <v>595</v>
      </c>
      <c r="Q170" s="295"/>
      <c r="R170" s="295" t="s">
        <v>111</v>
      </c>
      <c r="S170" s="295"/>
      <c r="T170" s="295" t="s">
        <v>111</v>
      </c>
      <c r="U170" s="285"/>
      <c r="V170" s="296" t="s">
        <v>111</v>
      </c>
      <c r="W170" s="295"/>
      <c r="X170" s="296" t="s">
        <v>595</v>
      </c>
      <c r="Y170" s="294"/>
      <c r="Z170" s="297">
        <v>6</v>
      </c>
      <c r="AA170" s="294"/>
      <c r="AB170" s="296" t="s">
        <v>111</v>
      </c>
    </row>
    <row r="171" spans="2:28" s="260" customFormat="1" ht="12.75" customHeight="1">
      <c r="B171" s="311" t="s">
        <v>306</v>
      </c>
      <c r="C171" s="292"/>
      <c r="D171" s="310" t="s">
        <v>307</v>
      </c>
      <c r="E171" s="292"/>
      <c r="F171" s="305">
        <v>8</v>
      </c>
      <c r="G171" s="292"/>
      <c r="H171" s="305">
        <v>8</v>
      </c>
      <c r="I171" s="300"/>
      <c r="J171" s="306">
        <v>4</v>
      </c>
      <c r="K171" s="294"/>
      <c r="L171" s="306">
        <v>4</v>
      </c>
      <c r="M171" s="294"/>
      <c r="N171" s="308" t="s">
        <v>595</v>
      </c>
      <c r="O171" s="295"/>
      <c r="P171" s="308" t="s">
        <v>595</v>
      </c>
      <c r="Q171" s="295"/>
      <c r="R171" s="308" t="s">
        <v>595</v>
      </c>
      <c r="S171" s="295"/>
      <c r="T171" s="308" t="s">
        <v>595</v>
      </c>
      <c r="U171" s="285"/>
      <c r="V171" s="309" t="s">
        <v>111</v>
      </c>
      <c r="W171" s="295"/>
      <c r="X171" s="309" t="s">
        <v>595</v>
      </c>
      <c r="Y171" s="294"/>
      <c r="Z171" s="307">
        <v>6</v>
      </c>
      <c r="AA171" s="294"/>
      <c r="AB171" s="309" t="s">
        <v>595</v>
      </c>
    </row>
    <row r="172" spans="2:28" ht="12.75" customHeight="1">
      <c r="B172" s="298" t="s">
        <v>67</v>
      </c>
      <c r="C172" s="292"/>
      <c r="D172" s="299" t="s">
        <v>308</v>
      </c>
      <c r="E172" s="292"/>
      <c r="F172" s="299">
        <v>5</v>
      </c>
      <c r="G172" s="292"/>
      <c r="H172" s="299">
        <v>6</v>
      </c>
      <c r="I172" s="300"/>
      <c r="J172" s="294">
        <v>2</v>
      </c>
      <c r="K172" s="294"/>
      <c r="L172" s="294">
        <v>2</v>
      </c>
      <c r="M172" s="294"/>
      <c r="N172" s="295" t="s">
        <v>595</v>
      </c>
      <c r="O172" s="295"/>
      <c r="P172" s="295" t="s">
        <v>595</v>
      </c>
      <c r="Q172" s="295"/>
      <c r="R172" s="295" t="s">
        <v>595</v>
      </c>
      <c r="S172" s="295"/>
      <c r="T172" s="295" t="s">
        <v>111</v>
      </c>
      <c r="U172" s="285"/>
      <c r="V172" s="296" t="s">
        <v>111</v>
      </c>
      <c r="W172" s="295"/>
      <c r="X172" s="296" t="s">
        <v>595</v>
      </c>
      <c r="Y172" s="294"/>
      <c r="Z172" s="297">
        <v>5</v>
      </c>
      <c r="AA172" s="294"/>
      <c r="AB172" s="296" t="s">
        <v>111</v>
      </c>
    </row>
    <row r="173" spans="2:28" s="260" customFormat="1" ht="12.75" customHeight="1">
      <c r="B173" s="311" t="s">
        <v>309</v>
      </c>
      <c r="C173" s="292"/>
      <c r="D173" s="310" t="s">
        <v>310</v>
      </c>
      <c r="E173" s="292"/>
      <c r="F173" s="305">
        <v>8</v>
      </c>
      <c r="G173" s="292"/>
      <c r="H173" s="305">
        <v>8</v>
      </c>
      <c r="I173" s="300"/>
      <c r="J173" s="306">
        <v>3</v>
      </c>
      <c r="K173" s="294"/>
      <c r="L173" s="306">
        <v>4</v>
      </c>
      <c r="M173" s="294"/>
      <c r="N173" s="308" t="s">
        <v>595</v>
      </c>
      <c r="O173" s="295"/>
      <c r="P173" s="308" t="s">
        <v>595</v>
      </c>
      <c r="Q173" s="295"/>
      <c r="R173" s="308" t="s">
        <v>595</v>
      </c>
      <c r="S173" s="295"/>
      <c r="T173" s="308" t="s">
        <v>595</v>
      </c>
      <c r="U173" s="285"/>
      <c r="V173" s="309" t="s">
        <v>595</v>
      </c>
      <c r="W173" s="295"/>
      <c r="X173" s="309" t="s">
        <v>595</v>
      </c>
      <c r="Y173" s="294"/>
      <c r="Z173" s="307" t="s">
        <v>595</v>
      </c>
      <c r="AA173" s="294"/>
      <c r="AB173" s="309" t="s">
        <v>595</v>
      </c>
    </row>
    <row r="174" spans="2:28" ht="12.75" customHeight="1">
      <c r="B174" s="298" t="s">
        <v>311</v>
      </c>
      <c r="C174" s="292"/>
      <c r="D174" s="299" t="s">
        <v>312</v>
      </c>
      <c r="E174" s="292"/>
      <c r="F174" s="299">
        <v>8</v>
      </c>
      <c r="G174" s="292"/>
      <c r="H174" s="299">
        <v>8</v>
      </c>
      <c r="I174" s="300"/>
      <c r="J174" s="294">
        <v>3</v>
      </c>
      <c r="K174" s="294"/>
      <c r="L174" s="294">
        <v>3</v>
      </c>
      <c r="M174" s="294"/>
      <c r="N174" s="295" t="s">
        <v>595</v>
      </c>
      <c r="O174" s="295"/>
      <c r="P174" s="295" t="s">
        <v>595</v>
      </c>
      <c r="Q174" s="295"/>
      <c r="R174" s="295" t="s">
        <v>595</v>
      </c>
      <c r="S174" s="295"/>
      <c r="T174" s="295" t="s">
        <v>595</v>
      </c>
      <c r="U174" s="285"/>
      <c r="V174" s="296" t="s">
        <v>111</v>
      </c>
      <c r="W174" s="295"/>
      <c r="X174" s="296" t="s">
        <v>595</v>
      </c>
      <c r="Y174" s="294"/>
      <c r="Z174" s="297">
        <v>5</v>
      </c>
      <c r="AA174" s="294"/>
      <c r="AB174" s="296" t="s">
        <v>595</v>
      </c>
    </row>
    <row r="175" spans="2:28" s="260" customFormat="1" ht="12.75" customHeight="1">
      <c r="B175" s="311" t="s">
        <v>313</v>
      </c>
      <c r="C175" s="292"/>
      <c r="D175" s="310" t="s">
        <v>314</v>
      </c>
      <c r="E175" s="292"/>
      <c r="F175" s="305">
        <v>3</v>
      </c>
      <c r="G175" s="292"/>
      <c r="H175" s="305">
        <v>3</v>
      </c>
      <c r="I175" s="300"/>
      <c r="J175" s="306">
        <v>1</v>
      </c>
      <c r="K175" s="294"/>
      <c r="L175" s="306">
        <v>1</v>
      </c>
      <c r="M175" s="294"/>
      <c r="N175" s="308" t="s">
        <v>595</v>
      </c>
      <c r="O175" s="295"/>
      <c r="P175" s="308" t="s">
        <v>595</v>
      </c>
      <c r="Q175" s="295"/>
      <c r="R175" s="308" t="s">
        <v>595</v>
      </c>
      <c r="S175" s="295"/>
      <c r="T175" s="308" t="s">
        <v>111</v>
      </c>
      <c r="U175" s="285"/>
      <c r="V175" s="309" t="s">
        <v>111</v>
      </c>
      <c r="W175" s="295"/>
      <c r="X175" s="309" t="s">
        <v>595</v>
      </c>
      <c r="Y175" s="294"/>
      <c r="Z175" s="307">
        <v>4</v>
      </c>
      <c r="AA175" s="294"/>
      <c r="AB175" s="309" t="s">
        <v>111</v>
      </c>
    </row>
    <row r="176" spans="2:28" ht="12.75" customHeight="1">
      <c r="B176" s="298" t="s">
        <v>315</v>
      </c>
      <c r="C176" s="292"/>
      <c r="D176" s="299" t="s">
        <v>316</v>
      </c>
      <c r="E176" s="292"/>
      <c r="F176" s="299">
        <v>8</v>
      </c>
      <c r="G176" s="292"/>
      <c r="H176" s="299">
        <v>8</v>
      </c>
      <c r="I176" s="300"/>
      <c r="J176" s="294">
        <v>8</v>
      </c>
      <c r="K176" s="294"/>
      <c r="L176" s="294">
        <v>10</v>
      </c>
      <c r="M176" s="294"/>
      <c r="N176" s="295" t="s">
        <v>595</v>
      </c>
      <c r="O176" s="295"/>
      <c r="P176" s="295" t="s">
        <v>595</v>
      </c>
      <c r="Q176" s="295"/>
      <c r="R176" s="295" t="s">
        <v>111</v>
      </c>
      <c r="S176" s="295"/>
      <c r="T176" s="295" t="s">
        <v>595</v>
      </c>
      <c r="U176" s="285"/>
      <c r="V176" s="296" t="s">
        <v>595</v>
      </c>
      <c r="W176" s="295"/>
      <c r="X176" s="296" t="s">
        <v>595</v>
      </c>
      <c r="Y176" s="294"/>
      <c r="Z176" s="297" t="s">
        <v>595</v>
      </c>
      <c r="AA176" s="294"/>
      <c r="AB176" s="296" t="s">
        <v>595</v>
      </c>
    </row>
    <row r="177" spans="2:28" s="260" customFormat="1" ht="12.75" customHeight="1">
      <c r="B177" s="311" t="s">
        <v>317</v>
      </c>
      <c r="C177" s="292"/>
      <c r="D177" s="310" t="s">
        <v>318</v>
      </c>
      <c r="E177" s="292"/>
      <c r="F177" s="305">
        <v>8</v>
      </c>
      <c r="G177" s="292"/>
      <c r="H177" s="305">
        <v>8</v>
      </c>
      <c r="I177" s="300"/>
      <c r="J177" s="306">
        <v>4</v>
      </c>
      <c r="K177" s="294"/>
      <c r="L177" s="306">
        <v>4</v>
      </c>
      <c r="M177" s="294"/>
      <c r="N177" s="308" t="s">
        <v>595</v>
      </c>
      <c r="O177" s="295"/>
      <c r="P177" s="308" t="s">
        <v>595</v>
      </c>
      <c r="Q177" s="295"/>
      <c r="R177" s="308" t="s">
        <v>595</v>
      </c>
      <c r="S177" s="295"/>
      <c r="T177" s="308" t="s">
        <v>595</v>
      </c>
      <c r="U177" s="285"/>
      <c r="V177" s="309" t="s">
        <v>111</v>
      </c>
      <c r="W177" s="295"/>
      <c r="X177" s="309" t="s">
        <v>595</v>
      </c>
      <c r="Y177" s="294"/>
      <c r="Z177" s="307">
        <v>5</v>
      </c>
      <c r="AA177" s="294"/>
      <c r="AB177" s="309" t="s">
        <v>595</v>
      </c>
    </row>
    <row r="178" spans="2:28" ht="12.75" customHeight="1">
      <c r="B178" s="298" t="s">
        <v>319</v>
      </c>
      <c r="C178" s="292"/>
      <c r="D178" s="299" t="s">
        <v>320</v>
      </c>
      <c r="E178" s="292"/>
      <c r="F178" s="299">
        <v>8</v>
      </c>
      <c r="G178" s="292"/>
      <c r="H178" s="299">
        <v>8</v>
      </c>
      <c r="I178" s="300"/>
      <c r="J178" s="294">
        <v>5</v>
      </c>
      <c r="K178" s="294"/>
      <c r="L178" s="294">
        <v>6</v>
      </c>
      <c r="M178" s="294"/>
      <c r="N178" s="295" t="s">
        <v>595</v>
      </c>
      <c r="O178" s="295"/>
      <c r="P178" s="295" t="s">
        <v>595</v>
      </c>
      <c r="Q178" s="295"/>
      <c r="R178" s="295" t="s">
        <v>595</v>
      </c>
      <c r="S178" s="295"/>
      <c r="T178" s="295" t="s">
        <v>111</v>
      </c>
      <c r="U178" s="285"/>
      <c r="V178" s="296" t="s">
        <v>111</v>
      </c>
      <c r="W178" s="295"/>
      <c r="X178" s="296" t="s">
        <v>595</v>
      </c>
      <c r="Y178" s="294"/>
      <c r="Z178" s="297">
        <v>8</v>
      </c>
      <c r="AA178" s="294"/>
      <c r="AB178" s="296" t="s">
        <v>111</v>
      </c>
    </row>
    <row r="179" spans="2:28" s="260" customFormat="1" ht="12.75" customHeight="1">
      <c r="B179" s="311" t="s">
        <v>321</v>
      </c>
      <c r="C179" s="292"/>
      <c r="D179" s="310" t="s">
        <v>322</v>
      </c>
      <c r="E179" s="292"/>
      <c r="F179" s="305">
        <v>8</v>
      </c>
      <c r="G179" s="292"/>
      <c r="H179" s="305">
        <v>8</v>
      </c>
      <c r="I179" s="300"/>
      <c r="J179" s="306">
        <v>3</v>
      </c>
      <c r="K179" s="294"/>
      <c r="L179" s="306">
        <v>3</v>
      </c>
      <c r="M179" s="294"/>
      <c r="N179" s="308" t="s">
        <v>595</v>
      </c>
      <c r="O179" s="295"/>
      <c r="P179" s="308" t="s">
        <v>595</v>
      </c>
      <c r="Q179" s="295"/>
      <c r="R179" s="308" t="s">
        <v>595</v>
      </c>
      <c r="S179" s="295"/>
      <c r="T179" s="308" t="s">
        <v>111</v>
      </c>
      <c r="U179" s="285"/>
      <c r="V179" s="309" t="s">
        <v>111</v>
      </c>
      <c r="W179" s="295"/>
      <c r="X179" s="309" t="s">
        <v>595</v>
      </c>
      <c r="Y179" s="294"/>
      <c r="Z179" s="307">
        <v>7</v>
      </c>
      <c r="AA179" s="294"/>
      <c r="AB179" s="309" t="s">
        <v>111</v>
      </c>
    </row>
    <row r="180" spans="2:28" ht="12.75" customHeight="1">
      <c r="B180" s="298" t="s">
        <v>323</v>
      </c>
      <c r="C180" s="292"/>
      <c r="D180" s="299" t="s">
        <v>324</v>
      </c>
      <c r="E180" s="292"/>
      <c r="F180" s="299">
        <v>8</v>
      </c>
      <c r="G180" s="292"/>
      <c r="H180" s="299">
        <v>8</v>
      </c>
      <c r="I180" s="300"/>
      <c r="J180" s="294">
        <v>3</v>
      </c>
      <c r="K180" s="294"/>
      <c r="L180" s="294">
        <v>5</v>
      </c>
      <c r="M180" s="294"/>
      <c r="N180" s="295" t="s">
        <v>595</v>
      </c>
      <c r="O180" s="295"/>
      <c r="P180" s="295" t="s">
        <v>595</v>
      </c>
      <c r="Q180" s="295"/>
      <c r="R180" s="295" t="s">
        <v>595</v>
      </c>
      <c r="S180" s="295"/>
      <c r="T180" s="295" t="s">
        <v>111</v>
      </c>
      <c r="U180" s="285"/>
      <c r="V180" s="296" t="s">
        <v>595</v>
      </c>
      <c r="W180" s="295"/>
      <c r="X180" s="296" t="s">
        <v>595</v>
      </c>
      <c r="Y180" s="294"/>
      <c r="Z180" s="297" t="s">
        <v>595</v>
      </c>
      <c r="AA180" s="294"/>
      <c r="AB180" s="296" t="s">
        <v>595</v>
      </c>
    </row>
    <row r="181" spans="2:28" s="260" customFormat="1" ht="12.75" customHeight="1">
      <c r="B181" s="311" t="s">
        <v>71</v>
      </c>
      <c r="C181" s="292"/>
      <c r="D181" s="310" t="s">
        <v>325</v>
      </c>
      <c r="E181" s="292"/>
      <c r="F181" s="305">
        <v>5</v>
      </c>
      <c r="G181" s="292"/>
      <c r="H181" s="305">
        <v>6</v>
      </c>
      <c r="I181" s="300"/>
      <c r="J181" s="306">
        <v>3</v>
      </c>
      <c r="K181" s="294"/>
      <c r="L181" s="306">
        <v>6</v>
      </c>
      <c r="M181" s="294"/>
      <c r="N181" s="308" t="s">
        <v>595</v>
      </c>
      <c r="O181" s="295"/>
      <c r="P181" s="308" t="s">
        <v>595</v>
      </c>
      <c r="Q181" s="295"/>
      <c r="R181" s="308" t="s">
        <v>595</v>
      </c>
      <c r="S181" s="295"/>
      <c r="T181" s="308" t="s">
        <v>595</v>
      </c>
      <c r="U181" s="285"/>
      <c r="V181" s="309" t="s">
        <v>111</v>
      </c>
      <c r="W181" s="295"/>
      <c r="X181" s="309" t="s">
        <v>595</v>
      </c>
      <c r="Y181" s="294"/>
      <c r="Z181" s="307">
        <v>9</v>
      </c>
      <c r="AA181" s="294"/>
      <c r="AB181" s="309" t="s">
        <v>595</v>
      </c>
    </row>
    <row r="182" spans="2:28" ht="12.75" customHeight="1">
      <c r="B182" s="291" t="s">
        <v>326</v>
      </c>
      <c r="C182" s="292"/>
      <c r="D182" s="293" t="s">
        <v>327</v>
      </c>
      <c r="E182" s="292"/>
      <c r="F182" s="293">
        <v>8</v>
      </c>
      <c r="G182" s="292"/>
      <c r="H182" s="293">
        <v>8</v>
      </c>
      <c r="I182" s="292"/>
      <c r="J182" s="294">
        <v>8</v>
      </c>
      <c r="K182" s="294"/>
      <c r="L182" s="294">
        <v>9</v>
      </c>
      <c r="M182" s="294"/>
      <c r="N182" s="295" t="s">
        <v>595</v>
      </c>
      <c r="O182" s="295"/>
      <c r="P182" s="295" t="s">
        <v>595</v>
      </c>
      <c r="Q182" s="295"/>
      <c r="R182" s="295" t="s">
        <v>595</v>
      </c>
      <c r="S182" s="295"/>
      <c r="T182" s="295" t="s">
        <v>595</v>
      </c>
      <c r="U182" s="285"/>
      <c r="V182" s="296" t="s">
        <v>595</v>
      </c>
      <c r="W182" s="295"/>
      <c r="X182" s="296" t="s">
        <v>595</v>
      </c>
      <c r="Y182" s="294"/>
      <c r="Z182" s="297" t="s">
        <v>595</v>
      </c>
      <c r="AA182" s="294"/>
      <c r="AB182" s="296" t="s">
        <v>595</v>
      </c>
    </row>
    <row r="183" spans="2:28" s="260" customFormat="1" ht="12.75" customHeight="1">
      <c r="B183" s="311" t="s">
        <v>328</v>
      </c>
      <c r="C183" s="292"/>
      <c r="D183" s="310" t="s">
        <v>329</v>
      </c>
      <c r="E183" s="292"/>
      <c r="F183" s="305">
        <v>8</v>
      </c>
      <c r="G183" s="292"/>
      <c r="H183" s="305">
        <v>8</v>
      </c>
      <c r="I183" s="300"/>
      <c r="J183" s="306">
        <v>2</v>
      </c>
      <c r="K183" s="294"/>
      <c r="L183" s="306">
        <v>2</v>
      </c>
      <c r="M183" s="294"/>
      <c r="N183" s="308" t="s">
        <v>595</v>
      </c>
      <c r="O183" s="295"/>
      <c r="P183" s="308" t="s">
        <v>595</v>
      </c>
      <c r="Q183" s="295"/>
      <c r="R183" s="308" t="s">
        <v>595</v>
      </c>
      <c r="S183" s="295"/>
      <c r="T183" s="308" t="s">
        <v>111</v>
      </c>
      <c r="U183" s="285"/>
      <c r="V183" s="309" t="s">
        <v>111</v>
      </c>
      <c r="W183" s="295"/>
      <c r="X183" s="309" t="s">
        <v>595</v>
      </c>
      <c r="Y183" s="294"/>
      <c r="Z183" s="307">
        <v>6</v>
      </c>
      <c r="AA183" s="294"/>
      <c r="AB183" s="309" t="s">
        <v>111</v>
      </c>
    </row>
    <row r="184" spans="2:28" ht="12.75" customHeight="1">
      <c r="B184" s="298" t="s">
        <v>22</v>
      </c>
      <c r="C184" s="292"/>
      <c r="D184" s="299" t="s">
        <v>330</v>
      </c>
      <c r="E184" s="292"/>
      <c r="F184" s="299">
        <v>1</v>
      </c>
      <c r="G184" s="292"/>
      <c r="H184" s="299">
        <v>1</v>
      </c>
      <c r="I184" s="300"/>
      <c r="J184" s="294">
        <v>1</v>
      </c>
      <c r="K184" s="294"/>
      <c r="L184" s="294">
        <v>1</v>
      </c>
      <c r="M184" s="294"/>
      <c r="N184" s="295" t="s">
        <v>595</v>
      </c>
      <c r="O184" s="295"/>
      <c r="P184" s="295" t="s">
        <v>595</v>
      </c>
      <c r="Q184" s="295"/>
      <c r="R184" s="295" t="s">
        <v>595</v>
      </c>
      <c r="S184" s="295"/>
      <c r="T184" s="295" t="s">
        <v>111</v>
      </c>
      <c r="U184" s="285"/>
      <c r="V184" s="296" t="s">
        <v>111</v>
      </c>
      <c r="W184" s="295"/>
      <c r="X184" s="296" t="s">
        <v>595</v>
      </c>
      <c r="Y184" s="294"/>
      <c r="Z184" s="297">
        <v>3</v>
      </c>
      <c r="AA184" s="294"/>
      <c r="AB184" s="296" t="s">
        <v>111</v>
      </c>
    </row>
    <row r="185" spans="2:28" ht="12.75" customHeight="1">
      <c r="B185" s="311" t="s">
        <v>331</v>
      </c>
      <c r="C185" s="292"/>
      <c r="D185" s="310" t="s">
        <v>332</v>
      </c>
      <c r="E185" s="292"/>
      <c r="F185" s="305">
        <v>8</v>
      </c>
      <c r="G185" s="292"/>
      <c r="H185" s="305">
        <v>8</v>
      </c>
      <c r="I185" s="300"/>
      <c r="J185" s="306">
        <v>4</v>
      </c>
      <c r="K185" s="294"/>
      <c r="L185" s="306">
        <v>4</v>
      </c>
      <c r="M185" s="294"/>
      <c r="N185" s="308" t="s">
        <v>595</v>
      </c>
      <c r="O185" s="295"/>
      <c r="P185" s="308" t="s">
        <v>595</v>
      </c>
      <c r="Q185" s="295"/>
      <c r="R185" s="308" t="s">
        <v>595</v>
      </c>
      <c r="S185" s="295"/>
      <c r="T185" s="308" t="s">
        <v>595</v>
      </c>
      <c r="U185" s="285"/>
      <c r="V185" s="309" t="s">
        <v>111</v>
      </c>
      <c r="W185" s="295"/>
      <c r="X185" s="309" t="s">
        <v>595</v>
      </c>
      <c r="Y185" s="294"/>
      <c r="Z185" s="307">
        <v>5</v>
      </c>
      <c r="AA185" s="294"/>
      <c r="AB185" s="309" t="s">
        <v>595</v>
      </c>
    </row>
    <row r="186" spans="2:28" s="260" customFormat="1" ht="12.75" customHeight="1">
      <c r="B186" s="298" t="s">
        <v>478</v>
      </c>
      <c r="C186" s="292"/>
      <c r="D186" s="299" t="s">
        <v>479</v>
      </c>
      <c r="E186" s="292"/>
      <c r="F186" s="299">
        <v>4</v>
      </c>
      <c r="G186" s="292"/>
      <c r="H186" s="299">
        <v>4</v>
      </c>
      <c r="I186" s="300"/>
      <c r="J186" s="294">
        <v>2</v>
      </c>
      <c r="K186" s="294"/>
      <c r="L186" s="294">
        <v>2</v>
      </c>
      <c r="M186" s="294"/>
      <c r="N186" s="295" t="s">
        <v>595</v>
      </c>
      <c r="O186" s="295"/>
      <c r="P186" s="295" t="s">
        <v>595</v>
      </c>
      <c r="Q186" s="295"/>
      <c r="R186" s="295" t="s">
        <v>595</v>
      </c>
      <c r="S186" s="295"/>
      <c r="T186" s="295" t="s">
        <v>111</v>
      </c>
      <c r="U186" s="285"/>
      <c r="V186" s="296" t="s">
        <v>111</v>
      </c>
      <c r="W186" s="295"/>
      <c r="X186" s="296" t="s">
        <v>595</v>
      </c>
      <c r="Y186" s="294"/>
      <c r="Z186" s="297">
        <v>8</v>
      </c>
      <c r="AA186" s="294"/>
      <c r="AB186" s="296" t="s">
        <v>111</v>
      </c>
    </row>
    <row r="187" spans="2:28" ht="12.75" customHeight="1">
      <c r="B187" s="311" t="s">
        <v>333</v>
      </c>
      <c r="C187" s="292"/>
      <c r="D187" s="310" t="s">
        <v>334</v>
      </c>
      <c r="E187" s="292"/>
      <c r="F187" s="305">
        <v>8</v>
      </c>
      <c r="G187" s="292"/>
      <c r="H187" s="305">
        <v>8</v>
      </c>
      <c r="I187" s="300"/>
      <c r="J187" s="306">
        <v>4</v>
      </c>
      <c r="K187" s="294"/>
      <c r="L187" s="306">
        <v>4</v>
      </c>
      <c r="M187" s="294"/>
      <c r="N187" s="308" t="s">
        <v>595</v>
      </c>
      <c r="O187" s="295"/>
      <c r="P187" s="308" t="s">
        <v>595</v>
      </c>
      <c r="Q187" s="295"/>
      <c r="R187" s="308" t="s">
        <v>595</v>
      </c>
      <c r="S187" s="295"/>
      <c r="T187" s="308" t="s">
        <v>595</v>
      </c>
      <c r="U187" s="285"/>
      <c r="V187" s="309" t="s">
        <v>595</v>
      </c>
      <c r="W187" s="295"/>
      <c r="X187" s="309" t="s">
        <v>595</v>
      </c>
      <c r="Y187" s="294"/>
      <c r="Z187" s="307" t="s">
        <v>595</v>
      </c>
      <c r="AA187" s="294"/>
      <c r="AB187" s="309" t="s">
        <v>595</v>
      </c>
    </row>
    <row r="188" spans="2:28" s="260" customFormat="1" ht="12.75" customHeight="1">
      <c r="B188" s="298" t="s">
        <v>335</v>
      </c>
      <c r="C188" s="292"/>
      <c r="D188" s="299" t="s">
        <v>336</v>
      </c>
      <c r="E188" s="292"/>
      <c r="F188" s="299">
        <v>8</v>
      </c>
      <c r="G188" s="292"/>
      <c r="H188" s="299">
        <v>8</v>
      </c>
      <c r="I188" s="300"/>
      <c r="J188" s="294">
        <v>2</v>
      </c>
      <c r="K188" s="294"/>
      <c r="L188" s="294">
        <v>2</v>
      </c>
      <c r="M188" s="294"/>
      <c r="N188" s="295" t="s">
        <v>595</v>
      </c>
      <c r="O188" s="295"/>
      <c r="P188" s="295" t="s">
        <v>595</v>
      </c>
      <c r="Q188" s="295"/>
      <c r="R188" s="295" t="s">
        <v>595</v>
      </c>
      <c r="S188" s="295"/>
      <c r="T188" s="295" t="s">
        <v>111</v>
      </c>
      <c r="U188" s="285"/>
      <c r="V188" s="296" t="s">
        <v>111</v>
      </c>
      <c r="W188" s="295"/>
      <c r="X188" s="296" t="s">
        <v>595</v>
      </c>
      <c r="Y188" s="294"/>
      <c r="Z188" s="297">
        <v>5</v>
      </c>
      <c r="AA188" s="294"/>
      <c r="AB188" s="296" t="s">
        <v>111</v>
      </c>
    </row>
    <row r="189" spans="2:28" ht="12.75" customHeight="1">
      <c r="B189" s="311" t="s">
        <v>337</v>
      </c>
      <c r="C189" s="292"/>
      <c r="D189" s="310" t="s">
        <v>338</v>
      </c>
      <c r="E189" s="292"/>
      <c r="F189" s="305">
        <v>8</v>
      </c>
      <c r="G189" s="292"/>
      <c r="H189" s="305">
        <v>8</v>
      </c>
      <c r="I189" s="300"/>
      <c r="J189" s="306">
        <v>4</v>
      </c>
      <c r="K189" s="294"/>
      <c r="L189" s="306">
        <v>5</v>
      </c>
      <c r="M189" s="294"/>
      <c r="N189" s="308" t="s">
        <v>595</v>
      </c>
      <c r="O189" s="295"/>
      <c r="P189" s="308" t="s">
        <v>595</v>
      </c>
      <c r="Q189" s="295"/>
      <c r="R189" s="308" t="s">
        <v>595</v>
      </c>
      <c r="S189" s="295"/>
      <c r="T189" s="308" t="s">
        <v>595</v>
      </c>
      <c r="U189" s="285"/>
      <c r="V189" s="309" t="s">
        <v>111</v>
      </c>
      <c r="W189" s="295"/>
      <c r="X189" s="309" t="s">
        <v>595</v>
      </c>
      <c r="Y189" s="294"/>
      <c r="Z189" s="307">
        <v>9</v>
      </c>
      <c r="AA189" s="294"/>
      <c r="AB189" s="309" t="s">
        <v>595</v>
      </c>
    </row>
    <row r="190" spans="2:28" s="260" customFormat="1" ht="12.75" customHeight="1">
      <c r="B190" s="298" t="s">
        <v>84</v>
      </c>
      <c r="C190" s="292"/>
      <c r="D190" s="299" t="s">
        <v>339</v>
      </c>
      <c r="E190" s="292"/>
      <c r="F190" s="299">
        <v>7</v>
      </c>
      <c r="G190" s="292"/>
      <c r="H190" s="299">
        <v>7</v>
      </c>
      <c r="I190" s="300"/>
      <c r="J190" s="294">
        <v>3</v>
      </c>
      <c r="K190" s="294"/>
      <c r="L190" s="294">
        <v>3</v>
      </c>
      <c r="M190" s="294"/>
      <c r="N190" s="295" t="s">
        <v>595</v>
      </c>
      <c r="O190" s="295"/>
      <c r="P190" s="295" t="s">
        <v>595</v>
      </c>
      <c r="Q190" s="295"/>
      <c r="R190" s="295" t="s">
        <v>595</v>
      </c>
      <c r="S190" s="295"/>
      <c r="T190" s="295" t="s">
        <v>111</v>
      </c>
      <c r="U190" s="285"/>
      <c r="V190" s="296" t="s">
        <v>111</v>
      </c>
      <c r="W190" s="295"/>
      <c r="X190" s="296" t="s">
        <v>595</v>
      </c>
      <c r="Y190" s="294"/>
      <c r="Z190" s="297">
        <v>5</v>
      </c>
      <c r="AA190" s="294"/>
      <c r="AB190" s="296" t="s">
        <v>595</v>
      </c>
    </row>
    <row r="191" spans="2:28" ht="12.75" customHeight="1">
      <c r="B191" s="311" t="s">
        <v>340</v>
      </c>
      <c r="C191" s="292"/>
      <c r="D191" s="310" t="s">
        <v>341</v>
      </c>
      <c r="E191" s="292"/>
      <c r="F191" s="305">
        <v>8</v>
      </c>
      <c r="G191" s="292"/>
      <c r="H191" s="305">
        <v>8</v>
      </c>
      <c r="I191" s="300"/>
      <c r="J191" s="306">
        <v>4</v>
      </c>
      <c r="K191" s="294"/>
      <c r="L191" s="306">
        <v>4</v>
      </c>
      <c r="M191" s="294"/>
      <c r="N191" s="308" t="s">
        <v>595</v>
      </c>
      <c r="O191" s="295"/>
      <c r="P191" s="308" t="s">
        <v>111</v>
      </c>
      <c r="Q191" s="295"/>
      <c r="R191" s="308" t="s">
        <v>111</v>
      </c>
      <c r="S191" s="295"/>
      <c r="T191" s="308" t="s">
        <v>111</v>
      </c>
      <c r="U191" s="285"/>
      <c r="V191" s="309" t="s">
        <v>111</v>
      </c>
      <c r="W191" s="295"/>
      <c r="X191" s="309" t="s">
        <v>595</v>
      </c>
      <c r="Y191" s="294"/>
      <c r="Z191" s="307">
        <v>6</v>
      </c>
      <c r="AA191" s="294"/>
      <c r="AB191" s="309" t="s">
        <v>111</v>
      </c>
    </row>
    <row r="192" spans="2:28" s="260" customFormat="1" ht="12.75" customHeight="1">
      <c r="B192" s="298" t="s">
        <v>342</v>
      </c>
      <c r="C192" s="292"/>
      <c r="D192" s="299" t="s">
        <v>343</v>
      </c>
      <c r="E192" s="292"/>
      <c r="F192" s="299">
        <v>8</v>
      </c>
      <c r="G192" s="292"/>
      <c r="H192" s="299">
        <v>8</v>
      </c>
      <c r="I192" s="300"/>
      <c r="J192" s="294">
        <v>6</v>
      </c>
      <c r="K192" s="294"/>
      <c r="L192" s="294">
        <v>6</v>
      </c>
      <c r="M192" s="294"/>
      <c r="N192" s="295" t="s">
        <v>595</v>
      </c>
      <c r="O192" s="295"/>
      <c r="P192" s="295" t="s">
        <v>595</v>
      </c>
      <c r="Q192" s="295"/>
      <c r="R192" s="295" t="s">
        <v>595</v>
      </c>
      <c r="S192" s="295"/>
      <c r="T192" s="295" t="s">
        <v>595</v>
      </c>
      <c r="U192" s="285"/>
      <c r="V192" s="296" t="s">
        <v>595</v>
      </c>
      <c r="W192" s="295"/>
      <c r="X192" s="296" t="s">
        <v>595</v>
      </c>
      <c r="Y192" s="294"/>
      <c r="Z192" s="297" t="s">
        <v>595</v>
      </c>
      <c r="AA192" s="294"/>
      <c r="AB192" s="296" t="s">
        <v>595</v>
      </c>
    </row>
    <row r="193" spans="2:28" ht="12.75" customHeight="1">
      <c r="B193" s="311" t="s">
        <v>344</v>
      </c>
      <c r="C193" s="292"/>
      <c r="D193" s="310" t="s">
        <v>345</v>
      </c>
      <c r="E193" s="292"/>
      <c r="F193" s="305">
        <v>8</v>
      </c>
      <c r="G193" s="292"/>
      <c r="H193" s="305">
        <v>8</v>
      </c>
      <c r="I193" s="300"/>
      <c r="J193" s="306">
        <v>5</v>
      </c>
      <c r="K193" s="294"/>
      <c r="L193" s="306">
        <v>6</v>
      </c>
      <c r="M193" s="294"/>
      <c r="N193" s="308" t="s">
        <v>595</v>
      </c>
      <c r="O193" s="295"/>
      <c r="P193" s="308" t="s">
        <v>595</v>
      </c>
      <c r="Q193" s="295"/>
      <c r="R193" s="308" t="s">
        <v>595</v>
      </c>
      <c r="S193" s="295"/>
      <c r="T193" s="308" t="s">
        <v>111</v>
      </c>
      <c r="U193" s="285"/>
      <c r="V193" s="309" t="s">
        <v>111</v>
      </c>
      <c r="W193" s="295"/>
      <c r="X193" s="309" t="s">
        <v>595</v>
      </c>
      <c r="Y193" s="294"/>
      <c r="Z193" s="307">
        <v>7</v>
      </c>
      <c r="AA193" s="294"/>
      <c r="AB193" s="309" t="s">
        <v>111</v>
      </c>
    </row>
    <row r="194" spans="2:28" ht="12.75" customHeight="1">
      <c r="B194" s="298" t="s">
        <v>346</v>
      </c>
      <c r="C194" s="292"/>
      <c r="D194" s="299" t="s">
        <v>347</v>
      </c>
      <c r="E194" s="292"/>
      <c r="F194" s="299">
        <v>1</v>
      </c>
      <c r="G194" s="292"/>
      <c r="H194" s="299">
        <v>1</v>
      </c>
      <c r="I194" s="300"/>
      <c r="J194" s="294">
        <v>1</v>
      </c>
      <c r="K194" s="294"/>
      <c r="L194" s="294">
        <v>1</v>
      </c>
      <c r="M194" s="294"/>
      <c r="N194" s="295" t="s">
        <v>111</v>
      </c>
      <c r="O194" s="295"/>
      <c r="P194" s="295" t="s">
        <v>111</v>
      </c>
      <c r="Q194" s="295"/>
      <c r="R194" s="295" t="s">
        <v>111</v>
      </c>
      <c r="S194" s="295"/>
      <c r="T194" s="295" t="s">
        <v>111</v>
      </c>
      <c r="U194" s="285"/>
      <c r="V194" s="296" t="s">
        <v>111</v>
      </c>
      <c r="W194" s="295"/>
      <c r="X194" s="296" t="s">
        <v>111</v>
      </c>
      <c r="Y194" s="294"/>
      <c r="Z194" s="297">
        <v>2</v>
      </c>
      <c r="AA194" s="294"/>
      <c r="AB194" s="296" t="s">
        <v>111</v>
      </c>
    </row>
    <row r="195" spans="2:28" s="260" customFormat="1" ht="12.75" customHeight="1">
      <c r="B195" s="311" t="s">
        <v>348</v>
      </c>
      <c r="C195" s="292"/>
      <c r="D195" s="310" t="s">
        <v>349</v>
      </c>
      <c r="E195" s="292"/>
      <c r="F195" s="305">
        <v>8</v>
      </c>
      <c r="G195" s="292"/>
      <c r="H195" s="305">
        <v>8</v>
      </c>
      <c r="I195" s="300"/>
      <c r="J195" s="306">
        <v>4</v>
      </c>
      <c r="K195" s="294"/>
      <c r="L195" s="306">
        <v>5</v>
      </c>
      <c r="M195" s="294"/>
      <c r="N195" s="308" t="s">
        <v>595</v>
      </c>
      <c r="O195" s="295"/>
      <c r="P195" s="308" t="s">
        <v>595</v>
      </c>
      <c r="Q195" s="295"/>
      <c r="R195" s="308" t="s">
        <v>595</v>
      </c>
      <c r="S195" s="295"/>
      <c r="T195" s="308" t="s">
        <v>595</v>
      </c>
      <c r="U195" s="285"/>
      <c r="V195" s="309" t="s">
        <v>595</v>
      </c>
      <c r="W195" s="295"/>
      <c r="X195" s="309" t="s">
        <v>595</v>
      </c>
      <c r="Y195" s="294"/>
      <c r="Z195" s="307" t="s">
        <v>595</v>
      </c>
      <c r="AA195" s="294"/>
      <c r="AB195" s="309" t="s">
        <v>595</v>
      </c>
    </row>
    <row r="196" spans="2:28" ht="12.75" customHeight="1">
      <c r="B196" s="298" t="s">
        <v>350</v>
      </c>
      <c r="C196" s="292"/>
      <c r="D196" s="299" t="s">
        <v>351</v>
      </c>
      <c r="E196" s="292"/>
      <c r="F196" s="299">
        <v>8</v>
      </c>
      <c r="G196" s="292"/>
      <c r="H196" s="299">
        <v>8</v>
      </c>
      <c r="I196" s="300"/>
      <c r="J196" s="294">
        <v>3</v>
      </c>
      <c r="K196" s="294"/>
      <c r="L196" s="294">
        <v>3</v>
      </c>
      <c r="M196" s="294"/>
      <c r="N196" s="295" t="s">
        <v>595</v>
      </c>
      <c r="O196" s="295"/>
      <c r="P196" s="295" t="s">
        <v>595</v>
      </c>
      <c r="Q196" s="295"/>
      <c r="R196" s="295" t="s">
        <v>595</v>
      </c>
      <c r="S196" s="295"/>
      <c r="T196" s="295" t="s">
        <v>111</v>
      </c>
      <c r="U196" s="285"/>
      <c r="V196" s="296" t="s">
        <v>111</v>
      </c>
      <c r="W196" s="295"/>
      <c r="X196" s="296" t="s">
        <v>595</v>
      </c>
      <c r="Y196" s="294"/>
      <c r="Z196" s="297">
        <v>5</v>
      </c>
      <c r="AA196" s="294"/>
      <c r="AB196" s="296" t="s">
        <v>111</v>
      </c>
    </row>
    <row r="197" spans="2:28" s="260" customFormat="1" ht="12.75" customHeight="1">
      <c r="B197" s="311" t="s">
        <v>352</v>
      </c>
      <c r="C197" s="292"/>
      <c r="D197" s="310" t="s">
        <v>353</v>
      </c>
      <c r="E197" s="292"/>
      <c r="F197" s="305">
        <v>8</v>
      </c>
      <c r="G197" s="292"/>
      <c r="H197" s="305">
        <v>8</v>
      </c>
      <c r="I197" s="300"/>
      <c r="J197" s="306">
        <v>4</v>
      </c>
      <c r="K197" s="294"/>
      <c r="L197" s="306">
        <v>4</v>
      </c>
      <c r="M197" s="294"/>
      <c r="N197" s="308" t="s">
        <v>595</v>
      </c>
      <c r="O197" s="295"/>
      <c r="P197" s="308" t="s">
        <v>595</v>
      </c>
      <c r="Q197" s="295"/>
      <c r="R197" s="308" t="s">
        <v>595</v>
      </c>
      <c r="S197" s="295"/>
      <c r="T197" s="308" t="s">
        <v>595</v>
      </c>
      <c r="U197" s="285"/>
      <c r="V197" s="309" t="s">
        <v>111</v>
      </c>
      <c r="W197" s="295"/>
      <c r="X197" s="309" t="s">
        <v>595</v>
      </c>
      <c r="Y197" s="294"/>
      <c r="Z197" s="307">
        <v>6</v>
      </c>
      <c r="AA197" s="294"/>
      <c r="AB197" s="309" t="s">
        <v>595</v>
      </c>
    </row>
    <row r="198" spans="2:28" ht="12.75" customHeight="1">
      <c r="B198" s="298" t="s">
        <v>354</v>
      </c>
      <c r="C198" s="292"/>
      <c r="D198" s="299" t="s">
        <v>355</v>
      </c>
      <c r="E198" s="292"/>
      <c r="F198" s="299">
        <v>8</v>
      </c>
      <c r="G198" s="292"/>
      <c r="H198" s="299">
        <v>8</v>
      </c>
      <c r="I198" s="300"/>
      <c r="J198" s="294">
        <v>3</v>
      </c>
      <c r="K198" s="294"/>
      <c r="L198" s="294">
        <v>3</v>
      </c>
      <c r="M198" s="294"/>
      <c r="N198" s="295" t="s">
        <v>595</v>
      </c>
      <c r="O198" s="295"/>
      <c r="P198" s="295" t="s">
        <v>595</v>
      </c>
      <c r="Q198" s="295"/>
      <c r="R198" s="295" t="s">
        <v>595</v>
      </c>
      <c r="S198" s="295"/>
      <c r="T198" s="295" t="s">
        <v>595</v>
      </c>
      <c r="U198" s="285"/>
      <c r="V198" s="296" t="s">
        <v>111</v>
      </c>
      <c r="W198" s="295"/>
      <c r="X198" s="296" t="s">
        <v>595</v>
      </c>
      <c r="Y198" s="294"/>
      <c r="Z198" s="297">
        <v>5</v>
      </c>
      <c r="AA198" s="294"/>
      <c r="AB198" s="296" t="s">
        <v>595</v>
      </c>
    </row>
    <row r="199" spans="2:28" s="260" customFormat="1" ht="12.75" customHeight="1">
      <c r="B199" s="311" t="s">
        <v>356</v>
      </c>
      <c r="C199" s="292"/>
      <c r="D199" s="310" t="s">
        <v>357</v>
      </c>
      <c r="E199" s="292"/>
      <c r="F199" s="305">
        <v>8</v>
      </c>
      <c r="G199" s="292"/>
      <c r="H199" s="305">
        <v>8</v>
      </c>
      <c r="I199" s="300"/>
      <c r="J199" s="306">
        <v>3</v>
      </c>
      <c r="K199" s="294"/>
      <c r="L199" s="306">
        <v>3</v>
      </c>
      <c r="M199" s="294"/>
      <c r="N199" s="308" t="s">
        <v>595</v>
      </c>
      <c r="O199" s="295"/>
      <c r="P199" s="308" t="s">
        <v>595</v>
      </c>
      <c r="Q199" s="295"/>
      <c r="R199" s="308" t="s">
        <v>595</v>
      </c>
      <c r="S199" s="295"/>
      <c r="T199" s="308" t="s">
        <v>111</v>
      </c>
      <c r="U199" s="285"/>
      <c r="V199" s="309" t="s">
        <v>111</v>
      </c>
      <c r="W199" s="295"/>
      <c r="X199" s="309" t="s">
        <v>595</v>
      </c>
      <c r="Y199" s="294"/>
      <c r="Z199" s="307">
        <v>5</v>
      </c>
      <c r="AA199" s="294"/>
      <c r="AB199" s="309" t="s">
        <v>111</v>
      </c>
    </row>
    <row r="200" spans="2:28" ht="12.75" customHeight="1">
      <c r="B200" s="291" t="s">
        <v>358</v>
      </c>
      <c r="C200" s="292"/>
      <c r="D200" s="293" t="s">
        <v>359</v>
      </c>
      <c r="E200" s="292"/>
      <c r="F200" s="293">
        <v>8</v>
      </c>
      <c r="G200" s="292"/>
      <c r="H200" s="293">
        <v>8</v>
      </c>
      <c r="I200" s="292"/>
      <c r="J200" s="294">
        <v>5</v>
      </c>
      <c r="K200" s="294"/>
      <c r="L200" s="294">
        <v>6</v>
      </c>
      <c r="M200" s="294"/>
      <c r="N200" s="295" t="s">
        <v>595</v>
      </c>
      <c r="O200" s="295"/>
      <c r="P200" s="295" t="s">
        <v>595</v>
      </c>
      <c r="Q200" s="295"/>
      <c r="R200" s="295" t="s">
        <v>595</v>
      </c>
      <c r="S200" s="295"/>
      <c r="T200" s="295" t="s">
        <v>595</v>
      </c>
      <c r="U200" s="285"/>
      <c r="V200" s="296" t="s">
        <v>595</v>
      </c>
      <c r="W200" s="295"/>
      <c r="X200" s="296" t="s">
        <v>595</v>
      </c>
      <c r="Y200" s="294"/>
      <c r="Z200" s="297" t="s">
        <v>595</v>
      </c>
      <c r="AA200" s="294"/>
      <c r="AB200" s="296" t="s">
        <v>595</v>
      </c>
    </row>
    <row r="201" spans="2:28" s="260" customFormat="1" ht="12.75" customHeight="1">
      <c r="B201" s="311" t="s">
        <v>755</v>
      </c>
      <c r="C201" s="292"/>
      <c r="D201" s="310" t="s">
        <v>303</v>
      </c>
      <c r="E201" s="292"/>
      <c r="F201" s="305">
        <v>4</v>
      </c>
      <c r="G201" s="292"/>
      <c r="H201" s="305">
        <v>4</v>
      </c>
      <c r="I201" s="300"/>
      <c r="J201" s="306">
        <v>2</v>
      </c>
      <c r="K201" s="294"/>
      <c r="L201" s="306">
        <v>2</v>
      </c>
      <c r="M201" s="294"/>
      <c r="N201" s="308" t="s">
        <v>595</v>
      </c>
      <c r="O201" s="295"/>
      <c r="P201" s="308" t="s">
        <v>595</v>
      </c>
      <c r="Q201" s="295"/>
      <c r="R201" s="308" t="s">
        <v>595</v>
      </c>
      <c r="S201" s="295"/>
      <c r="T201" s="308" t="s">
        <v>111</v>
      </c>
      <c r="U201" s="285"/>
      <c r="V201" s="309" t="s">
        <v>111</v>
      </c>
      <c r="W201" s="295"/>
      <c r="X201" s="309" t="s">
        <v>595</v>
      </c>
      <c r="Y201" s="294"/>
      <c r="Z201" s="307">
        <v>6</v>
      </c>
      <c r="AA201" s="294"/>
      <c r="AB201" s="309" t="s">
        <v>111</v>
      </c>
    </row>
    <row r="202" spans="2:28" s="260" customFormat="1" ht="12.75" customHeight="1">
      <c r="B202" s="298" t="s">
        <v>360</v>
      </c>
      <c r="C202" s="292"/>
      <c r="D202" s="299" t="s">
        <v>361</v>
      </c>
      <c r="E202" s="292"/>
      <c r="F202" s="299">
        <v>8</v>
      </c>
      <c r="G202" s="292"/>
      <c r="H202" s="299">
        <v>8</v>
      </c>
      <c r="I202" s="300"/>
      <c r="J202" s="294">
        <v>7</v>
      </c>
      <c r="K202" s="294"/>
      <c r="L202" s="294">
        <v>7</v>
      </c>
      <c r="M202" s="294"/>
      <c r="N202" s="295" t="s">
        <v>595</v>
      </c>
      <c r="O202" s="295"/>
      <c r="P202" s="295" t="s">
        <v>595</v>
      </c>
      <c r="Q202" s="295"/>
      <c r="R202" s="295" t="s">
        <v>595</v>
      </c>
      <c r="S202" s="295"/>
      <c r="T202" s="295" t="s">
        <v>111</v>
      </c>
      <c r="U202" s="285"/>
      <c r="V202" s="296" t="s">
        <v>595</v>
      </c>
      <c r="W202" s="295"/>
      <c r="X202" s="296" t="s">
        <v>595</v>
      </c>
      <c r="Y202" s="294"/>
      <c r="Z202" s="297" t="s">
        <v>595</v>
      </c>
      <c r="AA202" s="294"/>
      <c r="AB202" s="296" t="s">
        <v>595</v>
      </c>
    </row>
    <row r="203" spans="2:28" ht="12.75" customHeight="1">
      <c r="B203" s="311" t="s">
        <v>362</v>
      </c>
      <c r="C203" s="292"/>
      <c r="D203" s="310" t="s">
        <v>363</v>
      </c>
      <c r="E203" s="292"/>
      <c r="F203" s="305">
        <v>4</v>
      </c>
      <c r="G203" s="292"/>
      <c r="H203" s="305">
        <v>4</v>
      </c>
      <c r="I203" s="300"/>
      <c r="J203" s="306">
        <v>1</v>
      </c>
      <c r="K203" s="294"/>
      <c r="L203" s="306">
        <v>1</v>
      </c>
      <c r="M203" s="294"/>
      <c r="N203" s="308" t="s">
        <v>111</v>
      </c>
      <c r="O203" s="295"/>
      <c r="P203" s="308" t="s">
        <v>111</v>
      </c>
      <c r="Q203" s="295"/>
      <c r="R203" s="308" t="s">
        <v>111</v>
      </c>
      <c r="S203" s="295"/>
      <c r="T203" s="308" t="s">
        <v>111</v>
      </c>
      <c r="U203" s="285"/>
      <c r="V203" s="309" t="s">
        <v>111</v>
      </c>
      <c r="W203" s="295"/>
      <c r="X203" s="309" t="s">
        <v>111</v>
      </c>
      <c r="Y203" s="294"/>
      <c r="Z203" s="307">
        <v>3</v>
      </c>
      <c r="AA203" s="294"/>
      <c r="AB203" s="309" t="s">
        <v>111</v>
      </c>
    </row>
    <row r="204" spans="2:28" s="260" customFormat="1" ht="12.75" customHeight="1">
      <c r="B204" s="298" t="s">
        <v>80</v>
      </c>
      <c r="C204" s="292"/>
      <c r="D204" s="299" t="s">
        <v>364</v>
      </c>
      <c r="E204" s="292"/>
      <c r="F204" s="299">
        <v>7</v>
      </c>
      <c r="G204" s="292"/>
      <c r="H204" s="299">
        <v>7</v>
      </c>
      <c r="I204" s="300"/>
      <c r="J204" s="294">
        <v>2</v>
      </c>
      <c r="K204" s="294"/>
      <c r="L204" s="294">
        <v>2</v>
      </c>
      <c r="M204" s="294"/>
      <c r="N204" s="295" t="s">
        <v>595</v>
      </c>
      <c r="O204" s="295"/>
      <c r="P204" s="295" t="s">
        <v>595</v>
      </c>
      <c r="Q204" s="295"/>
      <c r="R204" s="295" t="s">
        <v>595</v>
      </c>
      <c r="S204" s="295"/>
      <c r="T204" s="295" t="s">
        <v>111</v>
      </c>
      <c r="U204" s="285"/>
      <c r="V204" s="296" t="s">
        <v>111</v>
      </c>
      <c r="W204" s="295"/>
      <c r="X204" s="296" t="s">
        <v>595</v>
      </c>
      <c r="Y204" s="294"/>
      <c r="Z204" s="297">
        <v>5</v>
      </c>
      <c r="AA204" s="294"/>
      <c r="AB204" s="296" t="s">
        <v>111</v>
      </c>
    </row>
    <row r="205" spans="2:28">
      <c r="B205" s="196" t="s">
        <v>1088</v>
      </c>
      <c r="C205" s="195"/>
      <c r="D205" s="195"/>
      <c r="H205" s="17"/>
      <c r="J205" s="17"/>
      <c r="L205" s="17"/>
      <c r="M205" s="17"/>
      <c r="N205" s="17"/>
      <c r="P205" s="17"/>
      <c r="R205" s="17"/>
      <c r="S205" s="17"/>
      <c r="T205" s="17"/>
      <c r="V205" s="17"/>
      <c r="W205" s="17"/>
      <c r="X205" s="17"/>
      <c r="Y205" s="17"/>
      <c r="Z205" s="17"/>
      <c r="AA205" s="195"/>
      <c r="AB205" s="198" t="s">
        <v>900</v>
      </c>
    </row>
    <row r="206" spans="2:28">
      <c r="B206" s="197"/>
      <c r="C206" s="195"/>
      <c r="D206" s="195"/>
      <c r="H206" s="17"/>
      <c r="J206" s="17"/>
      <c r="L206" s="17"/>
      <c r="M206" s="17"/>
      <c r="N206" s="17"/>
      <c r="P206" s="17"/>
      <c r="R206" s="17"/>
      <c r="S206" s="17"/>
      <c r="T206" s="17"/>
      <c r="V206" s="17"/>
      <c r="W206" s="17"/>
      <c r="X206" s="17"/>
      <c r="Y206" s="17"/>
      <c r="Z206" s="17"/>
      <c r="AA206" s="195"/>
      <c r="AB206" s="164"/>
    </row>
    <row r="207" spans="2:28" ht="25.5" customHeight="1">
      <c r="B207" s="572" t="s">
        <v>989</v>
      </c>
      <c r="C207" s="572"/>
      <c r="D207" s="572"/>
      <c r="E207" s="572"/>
      <c r="F207" s="572"/>
      <c r="G207" s="572"/>
      <c r="H207" s="572"/>
      <c r="I207" s="572"/>
      <c r="J207" s="572"/>
      <c r="K207" s="572"/>
      <c r="L207" s="572"/>
      <c r="M207" s="572"/>
      <c r="N207" s="572"/>
      <c r="O207" s="572"/>
      <c r="P207" s="572"/>
      <c r="Q207" s="572"/>
      <c r="R207" s="573" t="s">
        <v>973</v>
      </c>
      <c r="S207" s="573"/>
      <c r="T207" s="573"/>
      <c r="U207" s="573"/>
      <c r="V207" s="573"/>
      <c r="W207" s="573"/>
      <c r="X207" s="573"/>
      <c r="Y207" s="573"/>
      <c r="Z207" s="573"/>
      <c r="AA207" s="573"/>
      <c r="AB207" s="573"/>
    </row>
    <row r="208" spans="2:28">
      <c r="D208" s="17"/>
      <c r="F208" s="17"/>
      <c r="H208" s="17"/>
      <c r="J208" s="17"/>
      <c r="L208" s="17"/>
      <c r="M208" s="17"/>
      <c r="N208" s="17"/>
      <c r="P208" s="17"/>
      <c r="R208" s="17"/>
      <c r="S208" s="17"/>
      <c r="T208" s="17"/>
      <c r="V208" s="17"/>
      <c r="W208" s="17"/>
      <c r="X208" s="17"/>
      <c r="Y208" s="17"/>
      <c r="Z208" s="17"/>
      <c r="AA208" s="17"/>
      <c r="AB208" s="17"/>
    </row>
    <row r="209" spans="2:28" ht="18">
      <c r="B209" s="578" t="s">
        <v>680</v>
      </c>
      <c r="C209" s="578"/>
      <c r="D209" s="578"/>
      <c r="E209" s="578"/>
      <c r="F209" s="578"/>
      <c r="G209" s="578"/>
      <c r="H209" s="578"/>
      <c r="J209" s="564" t="s">
        <v>16</v>
      </c>
      <c r="K209" s="564"/>
      <c r="L209" s="564"/>
      <c r="M209" s="564"/>
      <c r="N209" s="564"/>
      <c r="O209" s="564"/>
      <c r="P209" s="564"/>
      <c r="Q209" s="564"/>
      <c r="R209" s="564"/>
      <c r="S209" s="564"/>
      <c r="T209" s="564"/>
      <c r="U209" s="256"/>
      <c r="V209" s="564" t="s">
        <v>17</v>
      </c>
      <c r="W209" s="564"/>
      <c r="X209" s="564"/>
      <c r="Y209" s="564"/>
      <c r="Z209" s="564"/>
      <c r="AA209" s="564"/>
      <c r="AB209" s="564"/>
    </row>
    <row r="210" spans="2:28" ht="6.75" customHeight="1">
      <c r="D210" s="17"/>
      <c r="F210" s="17"/>
      <c r="H210" s="17"/>
      <c r="J210" s="17"/>
      <c r="L210" s="257"/>
      <c r="M210" s="17"/>
      <c r="N210" s="257"/>
      <c r="P210" s="17"/>
      <c r="R210" s="17"/>
      <c r="S210" s="17"/>
      <c r="T210" s="17"/>
      <c r="V210" s="258"/>
      <c r="W210" s="258"/>
      <c r="X210" s="258"/>
      <c r="Y210" s="258"/>
      <c r="Z210" s="259"/>
      <c r="AA210" s="258"/>
      <c r="AB210" s="259"/>
    </row>
    <row r="211" spans="2:28" ht="105.75" customHeight="1">
      <c r="B211" s="290" t="s">
        <v>107</v>
      </c>
      <c r="C211" s="286"/>
      <c r="D211" s="347" t="s">
        <v>108</v>
      </c>
      <c r="E211" s="287"/>
      <c r="F211" s="565" t="s">
        <v>901</v>
      </c>
      <c r="G211" s="565"/>
      <c r="H211" s="565"/>
      <c r="I211" s="287"/>
      <c r="J211" s="312" t="s">
        <v>902</v>
      </c>
      <c r="K211" s="288"/>
      <c r="L211" s="312" t="s">
        <v>903</v>
      </c>
      <c r="M211" s="288"/>
      <c r="N211" s="313" t="s">
        <v>471</v>
      </c>
      <c r="O211" s="288"/>
      <c r="P211" s="314" t="s">
        <v>90</v>
      </c>
      <c r="Q211" s="288"/>
      <c r="R211" s="314" t="s">
        <v>89</v>
      </c>
      <c r="S211" s="288"/>
      <c r="T211" s="314" t="s">
        <v>552</v>
      </c>
      <c r="U211" s="288"/>
      <c r="V211" s="313" t="s">
        <v>683</v>
      </c>
      <c r="W211" s="288"/>
      <c r="X211" s="313" t="s">
        <v>807</v>
      </c>
      <c r="Y211" s="288"/>
      <c r="Z211" s="312" t="s">
        <v>904</v>
      </c>
      <c r="AA211" s="288"/>
      <c r="AB211" s="314" t="s">
        <v>552</v>
      </c>
    </row>
    <row r="212" spans="2:28" ht="6" customHeight="1">
      <c r="D212" s="17"/>
      <c r="F212" s="17"/>
      <c r="H212" s="17"/>
      <c r="J212" s="17"/>
      <c r="L212" s="17"/>
      <c r="M212" s="17"/>
      <c r="N212" s="17"/>
      <c r="P212" s="17"/>
      <c r="R212" s="17"/>
      <c r="S212" s="17"/>
      <c r="T212" s="17"/>
      <c r="V212" s="17"/>
      <c r="W212" s="17"/>
      <c r="X212" s="17"/>
      <c r="Y212" s="17"/>
      <c r="Z212" s="17"/>
      <c r="AA212" s="17"/>
      <c r="AB212" s="17"/>
    </row>
    <row r="213" spans="2:28" s="260" customFormat="1" ht="12.75" customHeight="1">
      <c r="B213" s="298" t="s">
        <v>82</v>
      </c>
      <c r="C213" s="292"/>
      <c r="D213" s="299" t="s">
        <v>365</v>
      </c>
      <c r="E213" s="292"/>
      <c r="F213" s="299">
        <v>7</v>
      </c>
      <c r="G213" s="292"/>
      <c r="H213" s="299">
        <v>7</v>
      </c>
      <c r="I213" s="300"/>
      <c r="J213" s="294">
        <v>3</v>
      </c>
      <c r="K213" s="294"/>
      <c r="L213" s="294">
        <v>3</v>
      </c>
      <c r="M213" s="294"/>
      <c r="N213" s="295" t="s">
        <v>595</v>
      </c>
      <c r="O213" s="295"/>
      <c r="P213" s="295" t="s">
        <v>595</v>
      </c>
      <c r="Q213" s="295"/>
      <c r="R213" s="295" t="s">
        <v>595</v>
      </c>
      <c r="S213" s="295"/>
      <c r="T213" s="295" t="s">
        <v>111</v>
      </c>
      <c r="U213" s="285"/>
      <c r="V213" s="296" t="s">
        <v>595</v>
      </c>
      <c r="W213" s="295"/>
      <c r="X213" s="296" t="s">
        <v>595</v>
      </c>
      <c r="Y213" s="294"/>
      <c r="Z213" s="297" t="s">
        <v>595</v>
      </c>
      <c r="AA213" s="294"/>
      <c r="AB213" s="296" t="s">
        <v>111</v>
      </c>
    </row>
    <row r="214" spans="2:28" ht="12.75" customHeight="1">
      <c r="B214" s="311" t="s">
        <v>366</v>
      </c>
      <c r="C214" s="292"/>
      <c r="D214" s="310" t="s">
        <v>367</v>
      </c>
      <c r="E214" s="292"/>
      <c r="F214" s="305">
        <v>8</v>
      </c>
      <c r="G214" s="292"/>
      <c r="H214" s="305">
        <v>8</v>
      </c>
      <c r="I214" s="300"/>
      <c r="J214" s="306">
        <v>9</v>
      </c>
      <c r="K214" s="294"/>
      <c r="L214" s="306">
        <v>10</v>
      </c>
      <c r="M214" s="294"/>
      <c r="N214" s="308" t="s">
        <v>595</v>
      </c>
      <c r="O214" s="295"/>
      <c r="P214" s="308" t="s">
        <v>595</v>
      </c>
      <c r="Q214" s="295"/>
      <c r="R214" s="308" t="s">
        <v>595</v>
      </c>
      <c r="S214" s="295"/>
      <c r="T214" s="308" t="s">
        <v>595</v>
      </c>
      <c r="U214" s="285"/>
      <c r="V214" s="309" t="s">
        <v>595</v>
      </c>
      <c r="W214" s="295"/>
      <c r="X214" s="309" t="s">
        <v>595</v>
      </c>
      <c r="Y214" s="294"/>
      <c r="Z214" s="307" t="s">
        <v>595</v>
      </c>
      <c r="AA214" s="294"/>
      <c r="AB214" s="309" t="s">
        <v>595</v>
      </c>
    </row>
    <row r="215" spans="2:28" s="260" customFormat="1" ht="12.75" customHeight="1">
      <c r="B215" s="298" t="s">
        <v>368</v>
      </c>
      <c r="C215" s="292"/>
      <c r="D215" s="299" t="s">
        <v>369</v>
      </c>
      <c r="E215" s="292"/>
      <c r="F215" s="299">
        <v>8</v>
      </c>
      <c r="G215" s="292"/>
      <c r="H215" s="299">
        <v>8</v>
      </c>
      <c r="I215" s="300"/>
      <c r="J215" s="294">
        <v>4</v>
      </c>
      <c r="K215" s="294"/>
      <c r="L215" s="294" t="s">
        <v>595</v>
      </c>
      <c r="M215" s="294"/>
      <c r="N215" s="295" t="s">
        <v>595</v>
      </c>
      <c r="O215" s="295"/>
      <c r="P215" s="295" t="s">
        <v>595</v>
      </c>
      <c r="Q215" s="295"/>
      <c r="R215" s="295" t="s">
        <v>595</v>
      </c>
      <c r="S215" s="295"/>
      <c r="T215" s="295" t="s">
        <v>595</v>
      </c>
      <c r="U215" s="285"/>
      <c r="V215" s="296" t="s">
        <v>595</v>
      </c>
      <c r="W215" s="295"/>
      <c r="X215" s="296" t="s">
        <v>595</v>
      </c>
      <c r="Y215" s="294"/>
      <c r="Z215" s="297" t="s">
        <v>595</v>
      </c>
      <c r="AA215" s="294"/>
      <c r="AB215" s="296" t="s">
        <v>595</v>
      </c>
    </row>
    <row r="216" spans="2:28" ht="12.75" customHeight="1">
      <c r="B216" s="311" t="s">
        <v>370</v>
      </c>
      <c r="C216" s="292"/>
      <c r="D216" s="310" t="s">
        <v>371</v>
      </c>
      <c r="E216" s="292"/>
      <c r="F216" s="305">
        <v>8</v>
      </c>
      <c r="G216" s="292"/>
      <c r="H216" s="305">
        <v>8</v>
      </c>
      <c r="I216" s="300"/>
      <c r="J216" s="306">
        <v>3</v>
      </c>
      <c r="K216" s="294"/>
      <c r="L216" s="306">
        <v>4</v>
      </c>
      <c r="M216" s="294"/>
      <c r="N216" s="308" t="s">
        <v>595</v>
      </c>
      <c r="O216" s="295"/>
      <c r="P216" s="308" t="s">
        <v>595</v>
      </c>
      <c r="Q216" s="295"/>
      <c r="R216" s="308" t="s">
        <v>595</v>
      </c>
      <c r="S216" s="295"/>
      <c r="T216" s="308" t="s">
        <v>595</v>
      </c>
      <c r="U216" s="285"/>
      <c r="V216" s="309" t="s">
        <v>111</v>
      </c>
      <c r="W216" s="295"/>
      <c r="X216" s="309" t="s">
        <v>595</v>
      </c>
      <c r="Y216" s="294"/>
      <c r="Z216" s="307">
        <v>6</v>
      </c>
      <c r="AA216" s="294"/>
      <c r="AB216" s="309" t="s">
        <v>595</v>
      </c>
    </row>
    <row r="217" spans="2:28" s="260" customFormat="1" ht="12.75" customHeight="1">
      <c r="B217" s="298" t="s">
        <v>372</v>
      </c>
      <c r="C217" s="292"/>
      <c r="D217" s="299" t="s">
        <v>373</v>
      </c>
      <c r="E217" s="292"/>
      <c r="F217" s="299">
        <v>8</v>
      </c>
      <c r="G217" s="292"/>
      <c r="H217" s="299">
        <v>8</v>
      </c>
      <c r="I217" s="300"/>
      <c r="J217" s="294">
        <v>3</v>
      </c>
      <c r="K217" s="294"/>
      <c r="L217" s="294">
        <v>4</v>
      </c>
      <c r="M217" s="294"/>
      <c r="N217" s="295" t="s">
        <v>595</v>
      </c>
      <c r="O217" s="295"/>
      <c r="P217" s="295" t="s">
        <v>595</v>
      </c>
      <c r="Q217" s="295"/>
      <c r="R217" s="295" t="s">
        <v>595</v>
      </c>
      <c r="S217" s="295"/>
      <c r="T217" s="295" t="s">
        <v>111</v>
      </c>
      <c r="U217" s="285"/>
      <c r="V217" s="296" t="s">
        <v>111</v>
      </c>
      <c r="W217" s="295"/>
      <c r="X217" s="296" t="s">
        <v>595</v>
      </c>
      <c r="Y217" s="294"/>
      <c r="Z217" s="297">
        <v>6</v>
      </c>
      <c r="AA217" s="294"/>
      <c r="AB217" s="296" t="s">
        <v>595</v>
      </c>
    </row>
    <row r="218" spans="2:28" ht="12.75" customHeight="1">
      <c r="B218" s="311" t="s">
        <v>374</v>
      </c>
      <c r="C218" s="292"/>
      <c r="D218" s="310" t="s">
        <v>375</v>
      </c>
      <c r="E218" s="292"/>
      <c r="F218" s="305">
        <v>8</v>
      </c>
      <c r="G218" s="292"/>
      <c r="H218" s="305">
        <v>8</v>
      </c>
      <c r="I218" s="300"/>
      <c r="J218" s="306">
        <v>4</v>
      </c>
      <c r="K218" s="294"/>
      <c r="L218" s="306">
        <v>4</v>
      </c>
      <c r="M218" s="294"/>
      <c r="N218" s="308" t="s">
        <v>595</v>
      </c>
      <c r="O218" s="295"/>
      <c r="P218" s="308" t="s">
        <v>595</v>
      </c>
      <c r="Q218" s="295"/>
      <c r="R218" s="308" t="s">
        <v>595</v>
      </c>
      <c r="S218" s="295"/>
      <c r="T218" s="308" t="s">
        <v>595</v>
      </c>
      <c r="U218" s="285"/>
      <c r="V218" s="309" t="s">
        <v>111</v>
      </c>
      <c r="W218" s="295"/>
      <c r="X218" s="309" t="s">
        <v>595</v>
      </c>
      <c r="Y218" s="294"/>
      <c r="Z218" s="307">
        <v>7</v>
      </c>
      <c r="AA218" s="294"/>
      <c r="AB218" s="309" t="s">
        <v>595</v>
      </c>
    </row>
    <row r="219" spans="2:28" s="260" customFormat="1" ht="12.75" customHeight="1">
      <c r="B219" s="298" t="s">
        <v>376</v>
      </c>
      <c r="C219" s="292"/>
      <c r="D219" s="299" t="s">
        <v>377</v>
      </c>
      <c r="E219" s="292"/>
      <c r="F219" s="299">
        <v>8</v>
      </c>
      <c r="G219" s="292"/>
      <c r="H219" s="299">
        <v>8</v>
      </c>
      <c r="I219" s="300"/>
      <c r="J219" s="294">
        <v>2</v>
      </c>
      <c r="K219" s="294"/>
      <c r="L219" s="294">
        <v>2</v>
      </c>
      <c r="M219" s="294"/>
      <c r="N219" s="295" t="s">
        <v>595</v>
      </c>
      <c r="O219" s="295"/>
      <c r="P219" s="295" t="s">
        <v>595</v>
      </c>
      <c r="Q219" s="295"/>
      <c r="R219" s="295" t="s">
        <v>595</v>
      </c>
      <c r="S219" s="295"/>
      <c r="T219" s="295" t="s">
        <v>595</v>
      </c>
      <c r="U219" s="285"/>
      <c r="V219" s="296" t="s">
        <v>111</v>
      </c>
      <c r="W219" s="295"/>
      <c r="X219" s="296" t="s">
        <v>595</v>
      </c>
      <c r="Y219" s="294"/>
      <c r="Z219" s="297">
        <v>6</v>
      </c>
      <c r="AA219" s="294"/>
      <c r="AB219" s="296" t="s">
        <v>595</v>
      </c>
    </row>
    <row r="220" spans="2:28" ht="12.75" customHeight="1">
      <c r="B220" s="311" t="s">
        <v>78</v>
      </c>
      <c r="C220" s="292"/>
      <c r="D220" s="310" t="s">
        <v>378</v>
      </c>
      <c r="E220" s="292"/>
      <c r="F220" s="305">
        <v>7</v>
      </c>
      <c r="G220" s="292"/>
      <c r="H220" s="305">
        <v>7</v>
      </c>
      <c r="I220" s="300"/>
      <c r="J220" s="306">
        <v>3</v>
      </c>
      <c r="K220" s="294"/>
      <c r="L220" s="306">
        <v>4</v>
      </c>
      <c r="M220" s="294"/>
      <c r="N220" s="308" t="s">
        <v>595</v>
      </c>
      <c r="O220" s="295"/>
      <c r="P220" s="308" t="s">
        <v>595</v>
      </c>
      <c r="Q220" s="295"/>
      <c r="R220" s="308" t="s">
        <v>595</v>
      </c>
      <c r="S220" s="295"/>
      <c r="T220" s="308" t="s">
        <v>111</v>
      </c>
      <c r="U220" s="285"/>
      <c r="V220" s="309" t="s">
        <v>111</v>
      </c>
      <c r="W220" s="295"/>
      <c r="X220" s="309" t="s">
        <v>595</v>
      </c>
      <c r="Y220" s="294"/>
      <c r="Z220" s="307">
        <v>6</v>
      </c>
      <c r="AA220" s="294"/>
      <c r="AB220" s="309" t="s">
        <v>111</v>
      </c>
    </row>
    <row r="221" spans="2:28" s="260" customFormat="1" ht="12.75" customHeight="1">
      <c r="B221" s="298" t="s">
        <v>379</v>
      </c>
      <c r="C221" s="292"/>
      <c r="D221" s="299" t="s">
        <v>380</v>
      </c>
      <c r="E221" s="292"/>
      <c r="F221" s="299">
        <v>3</v>
      </c>
      <c r="G221" s="292"/>
      <c r="H221" s="299">
        <v>3</v>
      </c>
      <c r="I221" s="300"/>
      <c r="J221" s="294">
        <v>1</v>
      </c>
      <c r="K221" s="294"/>
      <c r="L221" s="294">
        <v>1</v>
      </c>
      <c r="M221" s="294"/>
      <c r="N221" s="295" t="s">
        <v>595</v>
      </c>
      <c r="O221" s="295"/>
      <c r="P221" s="295" t="s">
        <v>111</v>
      </c>
      <c r="Q221" s="295"/>
      <c r="R221" s="295" t="s">
        <v>111</v>
      </c>
      <c r="S221" s="295"/>
      <c r="T221" s="295" t="s">
        <v>111</v>
      </c>
      <c r="U221" s="285"/>
      <c r="V221" s="296" t="s">
        <v>111</v>
      </c>
      <c r="W221" s="295"/>
      <c r="X221" s="296" t="s">
        <v>111</v>
      </c>
      <c r="Y221" s="294"/>
      <c r="Z221" s="297">
        <v>3</v>
      </c>
      <c r="AA221" s="294"/>
      <c r="AB221" s="296" t="s">
        <v>111</v>
      </c>
    </row>
    <row r="222" spans="2:28" ht="12.75" customHeight="1">
      <c r="B222" s="311" t="s">
        <v>23</v>
      </c>
      <c r="C222" s="292"/>
      <c r="D222" s="310" t="s">
        <v>381</v>
      </c>
      <c r="E222" s="292"/>
      <c r="F222" s="305">
        <v>2</v>
      </c>
      <c r="G222" s="292"/>
      <c r="H222" s="305">
        <v>2</v>
      </c>
      <c r="I222" s="300"/>
      <c r="J222" s="306">
        <v>1</v>
      </c>
      <c r="K222" s="294"/>
      <c r="L222" s="306">
        <v>1</v>
      </c>
      <c r="M222" s="294"/>
      <c r="N222" s="308" t="s">
        <v>595</v>
      </c>
      <c r="O222" s="295"/>
      <c r="P222" s="308" t="s">
        <v>111</v>
      </c>
      <c r="Q222" s="295"/>
      <c r="R222" s="308" t="s">
        <v>111</v>
      </c>
      <c r="S222" s="295"/>
      <c r="T222" s="308" t="s">
        <v>111</v>
      </c>
      <c r="U222" s="285"/>
      <c r="V222" s="309" t="s">
        <v>111</v>
      </c>
      <c r="W222" s="295"/>
      <c r="X222" s="309" t="s">
        <v>111</v>
      </c>
      <c r="Y222" s="294"/>
      <c r="Z222" s="307">
        <v>4</v>
      </c>
      <c r="AA222" s="294"/>
      <c r="AB222" s="309" t="s">
        <v>111</v>
      </c>
    </row>
    <row r="223" spans="2:28" s="260" customFormat="1" ht="12.75" customHeight="1">
      <c r="B223" s="298" t="s">
        <v>382</v>
      </c>
      <c r="C223" s="292"/>
      <c r="D223" s="299" t="s">
        <v>383</v>
      </c>
      <c r="E223" s="292"/>
      <c r="F223" s="299">
        <v>8</v>
      </c>
      <c r="G223" s="292"/>
      <c r="H223" s="299">
        <v>8</v>
      </c>
      <c r="I223" s="300"/>
      <c r="J223" s="294">
        <v>2</v>
      </c>
      <c r="K223" s="294"/>
      <c r="L223" s="294">
        <v>2</v>
      </c>
      <c r="M223" s="294"/>
      <c r="N223" s="295" t="s">
        <v>595</v>
      </c>
      <c r="O223" s="295"/>
      <c r="P223" s="295" t="s">
        <v>595</v>
      </c>
      <c r="Q223" s="295"/>
      <c r="R223" s="295" t="s">
        <v>595</v>
      </c>
      <c r="S223" s="295"/>
      <c r="T223" s="295" t="s">
        <v>595</v>
      </c>
      <c r="U223" s="285"/>
      <c r="V223" s="296" t="s">
        <v>595</v>
      </c>
      <c r="W223" s="295"/>
      <c r="X223" s="296" t="s">
        <v>595</v>
      </c>
      <c r="Y223" s="294"/>
      <c r="Z223" s="297" t="s">
        <v>595</v>
      </c>
      <c r="AA223" s="294"/>
      <c r="AB223" s="296" t="s">
        <v>595</v>
      </c>
    </row>
    <row r="224" spans="2:28" ht="12.75" customHeight="1">
      <c r="B224" s="311" t="s">
        <v>79</v>
      </c>
      <c r="C224" s="292"/>
      <c r="D224" s="310" t="s">
        <v>384</v>
      </c>
      <c r="E224" s="292"/>
      <c r="F224" s="305">
        <v>7</v>
      </c>
      <c r="G224" s="292"/>
      <c r="H224" s="305">
        <v>7</v>
      </c>
      <c r="I224" s="300"/>
      <c r="J224" s="306">
        <v>4</v>
      </c>
      <c r="K224" s="294"/>
      <c r="L224" s="306">
        <v>4</v>
      </c>
      <c r="M224" s="294"/>
      <c r="N224" s="308" t="s">
        <v>595</v>
      </c>
      <c r="O224" s="295"/>
      <c r="P224" s="308" t="s">
        <v>595</v>
      </c>
      <c r="Q224" s="295"/>
      <c r="R224" s="308" t="s">
        <v>595</v>
      </c>
      <c r="S224" s="295"/>
      <c r="T224" s="308" t="s">
        <v>111</v>
      </c>
      <c r="U224" s="285"/>
      <c r="V224" s="309" t="s">
        <v>111</v>
      </c>
      <c r="W224" s="295"/>
      <c r="X224" s="309" t="s">
        <v>595</v>
      </c>
      <c r="Y224" s="294"/>
      <c r="Z224" s="307">
        <v>5</v>
      </c>
      <c r="AA224" s="294"/>
      <c r="AB224" s="309" t="s">
        <v>111</v>
      </c>
    </row>
    <row r="225" spans="2:28" s="260" customFormat="1" ht="12.75" customHeight="1">
      <c r="B225" s="298" t="s">
        <v>385</v>
      </c>
      <c r="C225" s="292"/>
      <c r="D225" s="299" t="s">
        <v>386</v>
      </c>
      <c r="E225" s="292"/>
      <c r="F225" s="299">
        <v>8</v>
      </c>
      <c r="G225" s="292"/>
      <c r="H225" s="299">
        <v>8</v>
      </c>
      <c r="I225" s="300"/>
      <c r="J225" s="294">
        <v>3</v>
      </c>
      <c r="K225" s="294"/>
      <c r="L225" s="294">
        <v>3</v>
      </c>
      <c r="M225" s="294"/>
      <c r="N225" s="295" t="s">
        <v>595</v>
      </c>
      <c r="O225" s="295"/>
      <c r="P225" s="295" t="s">
        <v>595</v>
      </c>
      <c r="Q225" s="295"/>
      <c r="R225" s="295" t="s">
        <v>595</v>
      </c>
      <c r="S225" s="295"/>
      <c r="T225" s="295" t="s">
        <v>111</v>
      </c>
      <c r="U225" s="285"/>
      <c r="V225" s="296" t="s">
        <v>111</v>
      </c>
      <c r="W225" s="295"/>
      <c r="X225" s="296" t="s">
        <v>595</v>
      </c>
      <c r="Y225" s="294"/>
      <c r="Z225" s="297">
        <v>4</v>
      </c>
      <c r="AA225" s="294"/>
      <c r="AB225" s="296" t="s">
        <v>111</v>
      </c>
    </row>
    <row r="226" spans="2:28" ht="12.75" customHeight="1">
      <c r="B226" s="311" t="s">
        <v>387</v>
      </c>
      <c r="C226" s="292"/>
      <c r="D226" s="310" t="s">
        <v>388</v>
      </c>
      <c r="E226" s="292"/>
      <c r="F226" s="305">
        <v>3</v>
      </c>
      <c r="G226" s="292"/>
      <c r="H226" s="305">
        <v>3</v>
      </c>
      <c r="I226" s="300"/>
      <c r="J226" s="306">
        <v>1</v>
      </c>
      <c r="K226" s="294"/>
      <c r="L226" s="306">
        <v>1</v>
      </c>
      <c r="M226" s="294"/>
      <c r="N226" s="308" t="s">
        <v>595</v>
      </c>
      <c r="O226" s="295"/>
      <c r="P226" s="308" t="s">
        <v>595</v>
      </c>
      <c r="Q226" s="295"/>
      <c r="R226" s="308" t="s">
        <v>595</v>
      </c>
      <c r="S226" s="295"/>
      <c r="T226" s="308" t="s">
        <v>111</v>
      </c>
      <c r="U226" s="285"/>
      <c r="V226" s="309" t="s">
        <v>111</v>
      </c>
      <c r="W226" s="295"/>
      <c r="X226" s="309" t="s">
        <v>595</v>
      </c>
      <c r="Y226" s="294"/>
      <c r="Z226" s="307">
        <v>4</v>
      </c>
      <c r="AA226" s="294"/>
      <c r="AB226" s="309" t="s">
        <v>111</v>
      </c>
    </row>
    <row r="227" spans="2:28" s="260" customFormat="1" ht="12.75" customHeight="1">
      <c r="B227" s="298" t="s">
        <v>389</v>
      </c>
      <c r="C227" s="292"/>
      <c r="D227" s="299" t="s">
        <v>390</v>
      </c>
      <c r="E227" s="292"/>
      <c r="F227" s="299">
        <v>4</v>
      </c>
      <c r="G227" s="292"/>
      <c r="H227" s="299">
        <v>4</v>
      </c>
      <c r="I227" s="300"/>
      <c r="J227" s="294">
        <v>2</v>
      </c>
      <c r="K227" s="294"/>
      <c r="L227" s="294">
        <v>3</v>
      </c>
      <c r="M227" s="294"/>
      <c r="N227" s="295" t="s">
        <v>595</v>
      </c>
      <c r="O227" s="295"/>
      <c r="P227" s="295" t="s">
        <v>595</v>
      </c>
      <c r="Q227" s="295"/>
      <c r="R227" s="295" t="s">
        <v>595</v>
      </c>
      <c r="S227" s="295"/>
      <c r="T227" s="295" t="s">
        <v>111</v>
      </c>
      <c r="U227" s="285"/>
      <c r="V227" s="296" t="s">
        <v>111</v>
      </c>
      <c r="W227" s="295"/>
      <c r="X227" s="296" t="s">
        <v>595</v>
      </c>
      <c r="Y227" s="294"/>
      <c r="Z227" s="297">
        <v>7</v>
      </c>
      <c r="AA227" s="294"/>
      <c r="AB227" s="296" t="s">
        <v>111</v>
      </c>
    </row>
    <row r="228" spans="2:28" ht="12.75" customHeight="1">
      <c r="B228" s="311" t="s">
        <v>391</v>
      </c>
      <c r="C228" s="292"/>
      <c r="D228" s="310" t="s">
        <v>392</v>
      </c>
      <c r="E228" s="292"/>
      <c r="F228" s="305">
        <v>8</v>
      </c>
      <c r="G228" s="292"/>
      <c r="H228" s="305">
        <v>8</v>
      </c>
      <c r="I228" s="300"/>
      <c r="J228" s="306">
        <v>3</v>
      </c>
      <c r="K228" s="294"/>
      <c r="L228" s="306">
        <v>4</v>
      </c>
      <c r="M228" s="294"/>
      <c r="N228" s="308" t="s">
        <v>595</v>
      </c>
      <c r="O228" s="295"/>
      <c r="P228" s="308" t="s">
        <v>595</v>
      </c>
      <c r="Q228" s="295"/>
      <c r="R228" s="308" t="s">
        <v>595</v>
      </c>
      <c r="S228" s="295"/>
      <c r="T228" s="308" t="s">
        <v>111</v>
      </c>
      <c r="U228" s="285"/>
      <c r="V228" s="309" t="s">
        <v>595</v>
      </c>
      <c r="W228" s="295"/>
      <c r="X228" s="309" t="s">
        <v>595</v>
      </c>
      <c r="Y228" s="294"/>
      <c r="Z228" s="307" t="s">
        <v>595</v>
      </c>
      <c r="AA228" s="294"/>
      <c r="AB228" s="309" t="s">
        <v>111</v>
      </c>
    </row>
    <row r="229" spans="2:28" s="260" customFormat="1" ht="12.75" customHeight="1">
      <c r="B229" s="298" t="s">
        <v>393</v>
      </c>
      <c r="C229" s="292"/>
      <c r="D229" s="299" t="s">
        <v>394</v>
      </c>
      <c r="E229" s="292"/>
      <c r="F229" s="299">
        <v>8</v>
      </c>
      <c r="G229" s="292"/>
      <c r="H229" s="299">
        <v>8</v>
      </c>
      <c r="I229" s="300"/>
      <c r="J229" s="294">
        <v>3</v>
      </c>
      <c r="K229" s="294"/>
      <c r="L229" s="294">
        <v>6</v>
      </c>
      <c r="M229" s="294"/>
      <c r="N229" s="295" t="s">
        <v>595</v>
      </c>
      <c r="O229" s="295"/>
      <c r="P229" s="295" t="s">
        <v>595</v>
      </c>
      <c r="Q229" s="295"/>
      <c r="R229" s="295" t="s">
        <v>595</v>
      </c>
      <c r="S229" s="295"/>
      <c r="T229" s="295" t="s">
        <v>595</v>
      </c>
      <c r="U229" s="285"/>
      <c r="V229" s="296" t="s">
        <v>595</v>
      </c>
      <c r="W229" s="295"/>
      <c r="X229" s="296" t="s">
        <v>595</v>
      </c>
      <c r="Y229" s="294"/>
      <c r="Z229" s="297" t="s">
        <v>595</v>
      </c>
      <c r="AA229" s="294"/>
      <c r="AB229" s="296" t="s">
        <v>595</v>
      </c>
    </row>
    <row r="230" spans="2:28" ht="12.75" customHeight="1">
      <c r="B230" s="311" t="s">
        <v>395</v>
      </c>
      <c r="C230" s="292"/>
      <c r="D230" s="310" t="s">
        <v>396</v>
      </c>
      <c r="E230" s="292"/>
      <c r="F230" s="305">
        <v>8</v>
      </c>
      <c r="G230" s="292"/>
      <c r="H230" s="305">
        <v>8</v>
      </c>
      <c r="I230" s="300"/>
      <c r="J230" s="306">
        <v>8</v>
      </c>
      <c r="K230" s="294"/>
      <c r="L230" s="306">
        <v>8</v>
      </c>
      <c r="M230" s="294"/>
      <c r="N230" s="308" t="s">
        <v>595</v>
      </c>
      <c r="O230" s="295"/>
      <c r="P230" s="308" t="s">
        <v>595</v>
      </c>
      <c r="Q230" s="295"/>
      <c r="R230" s="308" t="s">
        <v>595</v>
      </c>
      <c r="S230" s="295"/>
      <c r="T230" s="308" t="s">
        <v>595</v>
      </c>
      <c r="U230" s="285"/>
      <c r="V230" s="309" t="s">
        <v>111</v>
      </c>
      <c r="W230" s="295"/>
      <c r="X230" s="309" t="s">
        <v>595</v>
      </c>
      <c r="Y230" s="294"/>
      <c r="Z230" s="307">
        <v>9</v>
      </c>
      <c r="AA230" s="294"/>
      <c r="AB230" s="309" t="s">
        <v>595</v>
      </c>
    </row>
    <row r="231" spans="2:28" s="260" customFormat="1" ht="12.75" customHeight="1">
      <c r="B231" s="298" t="s">
        <v>397</v>
      </c>
      <c r="C231" s="292"/>
      <c r="D231" s="299" t="s">
        <v>398</v>
      </c>
      <c r="E231" s="292"/>
      <c r="F231" s="299">
        <v>8</v>
      </c>
      <c r="G231" s="292"/>
      <c r="H231" s="299">
        <v>8</v>
      </c>
      <c r="I231" s="300"/>
      <c r="J231" s="294">
        <v>7</v>
      </c>
      <c r="K231" s="294"/>
      <c r="L231" s="294">
        <v>7</v>
      </c>
      <c r="M231" s="294"/>
      <c r="N231" s="295" t="s">
        <v>595</v>
      </c>
      <c r="O231" s="295"/>
      <c r="P231" s="295" t="s">
        <v>595</v>
      </c>
      <c r="Q231" s="295"/>
      <c r="R231" s="295" t="s">
        <v>595</v>
      </c>
      <c r="S231" s="295"/>
      <c r="T231" s="295" t="s">
        <v>595</v>
      </c>
      <c r="U231" s="285"/>
      <c r="V231" s="296" t="s">
        <v>595</v>
      </c>
      <c r="W231" s="295"/>
      <c r="X231" s="296" t="s">
        <v>595</v>
      </c>
      <c r="Y231" s="294"/>
      <c r="Z231" s="297" t="s">
        <v>595</v>
      </c>
      <c r="AA231" s="294"/>
      <c r="AB231" s="296" t="s">
        <v>595</v>
      </c>
    </row>
    <row r="232" spans="2:28" ht="12.75" customHeight="1">
      <c r="B232" s="311" t="s">
        <v>399</v>
      </c>
      <c r="C232" s="292"/>
      <c r="D232" s="310" t="s">
        <v>400</v>
      </c>
      <c r="E232" s="292"/>
      <c r="F232" s="305">
        <v>1</v>
      </c>
      <c r="G232" s="292"/>
      <c r="H232" s="305">
        <v>1</v>
      </c>
      <c r="I232" s="300"/>
      <c r="J232" s="306">
        <v>1</v>
      </c>
      <c r="K232" s="294"/>
      <c r="L232" s="306">
        <v>1</v>
      </c>
      <c r="M232" s="294"/>
      <c r="N232" s="308" t="s">
        <v>595</v>
      </c>
      <c r="O232" s="295"/>
      <c r="P232" s="308" t="s">
        <v>595</v>
      </c>
      <c r="Q232" s="295"/>
      <c r="R232" s="308" t="s">
        <v>595</v>
      </c>
      <c r="S232" s="295"/>
      <c r="T232" s="308" t="s">
        <v>111</v>
      </c>
      <c r="U232" s="285"/>
      <c r="V232" s="309" t="s">
        <v>111</v>
      </c>
      <c r="W232" s="295"/>
      <c r="X232" s="309" t="s">
        <v>595</v>
      </c>
      <c r="Y232" s="294"/>
      <c r="Z232" s="307">
        <v>3</v>
      </c>
      <c r="AA232" s="294"/>
      <c r="AB232" s="309" t="s">
        <v>111</v>
      </c>
    </row>
    <row r="233" spans="2:28" s="260" customFormat="1" ht="12.75" customHeight="1">
      <c r="B233" s="298" t="s">
        <v>85</v>
      </c>
      <c r="C233" s="292"/>
      <c r="D233" s="299" t="s">
        <v>401</v>
      </c>
      <c r="E233" s="292"/>
      <c r="F233" s="299">
        <v>7</v>
      </c>
      <c r="G233" s="292"/>
      <c r="H233" s="299">
        <v>7</v>
      </c>
      <c r="I233" s="300"/>
      <c r="J233" s="294">
        <v>2</v>
      </c>
      <c r="K233" s="294"/>
      <c r="L233" s="294">
        <v>3</v>
      </c>
      <c r="M233" s="294"/>
      <c r="N233" s="295" t="s">
        <v>595</v>
      </c>
      <c r="O233" s="295"/>
      <c r="P233" s="295" t="s">
        <v>595</v>
      </c>
      <c r="Q233" s="295"/>
      <c r="R233" s="295" t="s">
        <v>595</v>
      </c>
      <c r="S233" s="295"/>
      <c r="T233" s="295" t="s">
        <v>111</v>
      </c>
      <c r="U233" s="285"/>
      <c r="V233" s="296" t="s">
        <v>111</v>
      </c>
      <c r="W233" s="295"/>
      <c r="X233" s="296" t="s">
        <v>595</v>
      </c>
      <c r="Y233" s="294"/>
      <c r="Z233" s="297">
        <v>10</v>
      </c>
      <c r="AA233" s="294"/>
      <c r="AB233" s="296" t="s">
        <v>111</v>
      </c>
    </row>
    <row r="234" spans="2:28" ht="12.75" customHeight="1">
      <c r="B234" s="311" t="s">
        <v>402</v>
      </c>
      <c r="C234" s="292"/>
      <c r="D234" s="310" t="s">
        <v>403</v>
      </c>
      <c r="E234" s="292"/>
      <c r="F234" s="305">
        <v>8</v>
      </c>
      <c r="G234" s="292"/>
      <c r="H234" s="305">
        <v>8</v>
      </c>
      <c r="I234" s="300"/>
      <c r="J234" s="306">
        <v>2</v>
      </c>
      <c r="K234" s="294"/>
      <c r="L234" s="306">
        <v>3</v>
      </c>
      <c r="M234" s="294"/>
      <c r="N234" s="308" t="s">
        <v>595</v>
      </c>
      <c r="O234" s="295"/>
      <c r="P234" s="308" t="s">
        <v>595</v>
      </c>
      <c r="Q234" s="295"/>
      <c r="R234" s="308" t="s">
        <v>595</v>
      </c>
      <c r="S234" s="295"/>
      <c r="T234" s="308" t="s">
        <v>111</v>
      </c>
      <c r="U234" s="285"/>
      <c r="V234" s="309" t="s">
        <v>111</v>
      </c>
      <c r="W234" s="295"/>
      <c r="X234" s="309" t="s">
        <v>595</v>
      </c>
      <c r="Y234" s="294"/>
      <c r="Z234" s="307">
        <v>6</v>
      </c>
      <c r="AA234" s="294"/>
      <c r="AB234" s="309" t="s">
        <v>111</v>
      </c>
    </row>
    <row r="235" spans="2:28" s="260" customFormat="1" ht="12.75" customHeight="1">
      <c r="B235" s="298" t="s">
        <v>404</v>
      </c>
      <c r="C235" s="292"/>
      <c r="D235" s="299" t="s">
        <v>405</v>
      </c>
      <c r="E235" s="292"/>
      <c r="F235" s="299">
        <v>4</v>
      </c>
      <c r="G235" s="292"/>
      <c r="H235" s="299">
        <v>4</v>
      </c>
      <c r="I235" s="300"/>
      <c r="J235" s="294">
        <v>1</v>
      </c>
      <c r="K235" s="294"/>
      <c r="L235" s="294">
        <v>2</v>
      </c>
      <c r="M235" s="294"/>
      <c r="N235" s="295" t="s">
        <v>595</v>
      </c>
      <c r="O235" s="295"/>
      <c r="P235" s="295" t="s">
        <v>595</v>
      </c>
      <c r="Q235" s="295"/>
      <c r="R235" s="295" t="s">
        <v>595</v>
      </c>
      <c r="S235" s="295"/>
      <c r="T235" s="295" t="s">
        <v>111</v>
      </c>
      <c r="U235" s="285"/>
      <c r="V235" s="296" t="s">
        <v>111</v>
      </c>
      <c r="W235" s="295"/>
      <c r="X235" s="296" t="s">
        <v>595</v>
      </c>
      <c r="Y235" s="294"/>
      <c r="Z235" s="297">
        <v>7</v>
      </c>
      <c r="AA235" s="294"/>
      <c r="AB235" s="296" t="s">
        <v>111</v>
      </c>
    </row>
    <row r="236" spans="2:28" ht="12.75" customHeight="1">
      <c r="B236" s="311" t="s">
        <v>406</v>
      </c>
      <c r="C236" s="292"/>
      <c r="D236" s="310" t="s">
        <v>407</v>
      </c>
      <c r="E236" s="292"/>
      <c r="F236" s="305">
        <v>8</v>
      </c>
      <c r="G236" s="292"/>
      <c r="H236" s="305">
        <v>8</v>
      </c>
      <c r="I236" s="300"/>
      <c r="J236" s="306">
        <v>2</v>
      </c>
      <c r="K236" s="294"/>
      <c r="L236" s="306">
        <v>3</v>
      </c>
      <c r="M236" s="294"/>
      <c r="N236" s="308" t="s">
        <v>595</v>
      </c>
      <c r="O236" s="295"/>
      <c r="P236" s="308" t="s">
        <v>595</v>
      </c>
      <c r="Q236" s="295"/>
      <c r="R236" s="308" t="s">
        <v>595</v>
      </c>
      <c r="S236" s="295"/>
      <c r="T236" s="308" t="s">
        <v>111</v>
      </c>
      <c r="U236" s="285"/>
      <c r="V236" s="309" t="s">
        <v>595</v>
      </c>
      <c r="W236" s="295"/>
      <c r="X236" s="309" t="s">
        <v>595</v>
      </c>
      <c r="Y236" s="294"/>
      <c r="Z236" s="307" t="s">
        <v>595</v>
      </c>
      <c r="AA236" s="294"/>
      <c r="AB236" s="309" t="s">
        <v>111</v>
      </c>
    </row>
    <row r="237" spans="2:28" s="260" customFormat="1" ht="12.75" customHeight="1">
      <c r="B237" s="298" t="s">
        <v>408</v>
      </c>
      <c r="C237" s="292"/>
      <c r="D237" s="299" t="s">
        <v>409</v>
      </c>
      <c r="E237" s="292"/>
      <c r="F237" s="299">
        <v>8</v>
      </c>
      <c r="G237" s="292"/>
      <c r="H237" s="299">
        <v>8</v>
      </c>
      <c r="I237" s="300"/>
      <c r="J237" s="294">
        <v>4</v>
      </c>
      <c r="K237" s="294"/>
      <c r="L237" s="294">
        <v>4</v>
      </c>
      <c r="M237" s="294"/>
      <c r="N237" s="295" t="s">
        <v>595</v>
      </c>
      <c r="O237" s="295"/>
      <c r="P237" s="295" t="s">
        <v>595</v>
      </c>
      <c r="Q237" s="295"/>
      <c r="R237" s="295" t="s">
        <v>595</v>
      </c>
      <c r="S237" s="295"/>
      <c r="T237" s="295" t="s">
        <v>111</v>
      </c>
      <c r="U237" s="285"/>
      <c r="V237" s="296" t="s">
        <v>111</v>
      </c>
      <c r="W237" s="295"/>
      <c r="X237" s="296" t="s">
        <v>595</v>
      </c>
      <c r="Y237" s="294"/>
      <c r="Z237" s="297">
        <v>5</v>
      </c>
      <c r="AA237" s="294"/>
      <c r="AB237" s="296" t="s">
        <v>595</v>
      </c>
    </row>
    <row r="238" spans="2:28" ht="12.75" customHeight="1">
      <c r="B238" s="311" t="s">
        <v>66</v>
      </c>
      <c r="C238" s="292"/>
      <c r="D238" s="310" t="s">
        <v>410</v>
      </c>
      <c r="E238" s="292"/>
      <c r="F238" s="305">
        <v>5</v>
      </c>
      <c r="G238" s="292"/>
      <c r="H238" s="305">
        <v>6</v>
      </c>
      <c r="I238" s="300"/>
      <c r="J238" s="306">
        <v>2</v>
      </c>
      <c r="K238" s="294"/>
      <c r="L238" s="306">
        <v>2</v>
      </c>
      <c r="M238" s="294"/>
      <c r="N238" s="308" t="s">
        <v>595</v>
      </c>
      <c r="O238" s="295"/>
      <c r="P238" s="308" t="s">
        <v>595</v>
      </c>
      <c r="Q238" s="295"/>
      <c r="R238" s="308" t="s">
        <v>595</v>
      </c>
      <c r="S238" s="295"/>
      <c r="T238" s="308" t="s">
        <v>111</v>
      </c>
      <c r="U238" s="285"/>
      <c r="V238" s="309" t="s">
        <v>111</v>
      </c>
      <c r="W238" s="295"/>
      <c r="X238" s="309" t="s">
        <v>595</v>
      </c>
      <c r="Y238" s="294"/>
      <c r="Z238" s="307">
        <v>4</v>
      </c>
      <c r="AA238" s="294"/>
      <c r="AB238" s="309" t="s">
        <v>111</v>
      </c>
    </row>
    <row r="239" spans="2:28" s="260" customFormat="1" ht="12.75" customHeight="1">
      <c r="B239" s="298" t="s">
        <v>411</v>
      </c>
      <c r="C239" s="292"/>
      <c r="D239" s="299" t="s">
        <v>412</v>
      </c>
      <c r="E239" s="292"/>
      <c r="F239" s="299">
        <v>3</v>
      </c>
      <c r="G239" s="292"/>
      <c r="H239" s="299">
        <v>3</v>
      </c>
      <c r="I239" s="300"/>
      <c r="J239" s="294">
        <v>1</v>
      </c>
      <c r="K239" s="294"/>
      <c r="L239" s="294">
        <v>1</v>
      </c>
      <c r="M239" s="294"/>
      <c r="N239" s="295" t="s">
        <v>595</v>
      </c>
      <c r="O239" s="295"/>
      <c r="P239" s="295" t="s">
        <v>111</v>
      </c>
      <c r="Q239" s="295"/>
      <c r="R239" s="295" t="s">
        <v>111</v>
      </c>
      <c r="S239" s="295"/>
      <c r="T239" s="295" t="s">
        <v>111</v>
      </c>
      <c r="U239" s="285"/>
      <c r="V239" s="296" t="s">
        <v>111</v>
      </c>
      <c r="W239" s="295"/>
      <c r="X239" s="296" t="s">
        <v>111</v>
      </c>
      <c r="Y239" s="294"/>
      <c r="Z239" s="297">
        <v>3</v>
      </c>
      <c r="AA239" s="294"/>
      <c r="AB239" s="296" t="s">
        <v>111</v>
      </c>
    </row>
    <row r="240" spans="2:28" ht="12.75" customHeight="1">
      <c r="B240" s="311" t="s">
        <v>413</v>
      </c>
      <c r="C240" s="292"/>
      <c r="D240" s="310" t="s">
        <v>414</v>
      </c>
      <c r="E240" s="292"/>
      <c r="F240" s="305">
        <v>3</v>
      </c>
      <c r="G240" s="292"/>
      <c r="H240" s="305">
        <v>3</v>
      </c>
      <c r="I240" s="300"/>
      <c r="J240" s="306">
        <v>1</v>
      </c>
      <c r="K240" s="294"/>
      <c r="L240" s="306">
        <v>1</v>
      </c>
      <c r="M240" s="294"/>
      <c r="N240" s="308" t="s">
        <v>595</v>
      </c>
      <c r="O240" s="295"/>
      <c r="P240" s="308" t="s">
        <v>595</v>
      </c>
      <c r="Q240" s="295"/>
      <c r="R240" s="308" t="s">
        <v>111</v>
      </c>
      <c r="S240" s="295"/>
      <c r="T240" s="308" t="s">
        <v>111</v>
      </c>
      <c r="U240" s="285"/>
      <c r="V240" s="309" t="s">
        <v>111</v>
      </c>
      <c r="W240" s="295"/>
      <c r="X240" s="309" t="s">
        <v>111</v>
      </c>
      <c r="Y240" s="294"/>
      <c r="Z240" s="307">
        <v>4</v>
      </c>
      <c r="AA240" s="294"/>
      <c r="AB240" s="309" t="s">
        <v>111</v>
      </c>
    </row>
    <row r="241" spans="2:28" s="260" customFormat="1" ht="12.75" customHeight="1">
      <c r="B241" s="298" t="s">
        <v>415</v>
      </c>
      <c r="C241" s="292"/>
      <c r="D241" s="299" t="s">
        <v>416</v>
      </c>
      <c r="E241" s="292"/>
      <c r="F241" s="299">
        <v>8</v>
      </c>
      <c r="G241" s="292"/>
      <c r="H241" s="299">
        <v>8</v>
      </c>
      <c r="I241" s="300"/>
      <c r="J241" s="294">
        <v>7</v>
      </c>
      <c r="K241" s="294"/>
      <c r="L241" s="294">
        <v>10</v>
      </c>
      <c r="M241" s="294"/>
      <c r="N241" s="295" t="s">
        <v>595</v>
      </c>
      <c r="O241" s="295"/>
      <c r="P241" s="295" t="s">
        <v>595</v>
      </c>
      <c r="Q241" s="295"/>
      <c r="R241" s="295" t="s">
        <v>595</v>
      </c>
      <c r="S241" s="295"/>
      <c r="T241" s="295" t="s">
        <v>595</v>
      </c>
      <c r="U241" s="285"/>
      <c r="V241" s="296" t="s">
        <v>595</v>
      </c>
      <c r="W241" s="295"/>
      <c r="X241" s="296" t="s">
        <v>595</v>
      </c>
      <c r="Y241" s="294"/>
      <c r="Z241" s="297" t="s">
        <v>595</v>
      </c>
      <c r="AA241" s="294"/>
      <c r="AB241" s="296" t="s">
        <v>595</v>
      </c>
    </row>
    <row r="242" spans="2:28" ht="12.75" customHeight="1">
      <c r="B242" s="311" t="s">
        <v>76</v>
      </c>
      <c r="C242" s="292"/>
      <c r="D242" s="310" t="s">
        <v>417</v>
      </c>
      <c r="E242" s="292"/>
      <c r="F242" s="305">
        <v>7</v>
      </c>
      <c r="G242" s="292"/>
      <c r="H242" s="305">
        <v>7</v>
      </c>
      <c r="I242" s="300"/>
      <c r="J242" s="306">
        <v>3</v>
      </c>
      <c r="K242" s="294"/>
      <c r="L242" s="306">
        <v>3</v>
      </c>
      <c r="M242" s="294"/>
      <c r="N242" s="308" t="s">
        <v>111</v>
      </c>
      <c r="O242" s="295"/>
      <c r="P242" s="308" t="s">
        <v>111</v>
      </c>
      <c r="Q242" s="295"/>
      <c r="R242" s="308" t="s">
        <v>111</v>
      </c>
      <c r="S242" s="295"/>
      <c r="T242" s="308" t="s">
        <v>111</v>
      </c>
      <c r="U242" s="285"/>
      <c r="V242" s="309" t="s">
        <v>111</v>
      </c>
      <c r="W242" s="295"/>
      <c r="X242" s="309" t="s">
        <v>595</v>
      </c>
      <c r="Y242" s="294"/>
      <c r="Z242" s="307">
        <v>5</v>
      </c>
      <c r="AA242" s="294"/>
      <c r="AB242" s="309" t="s">
        <v>111</v>
      </c>
    </row>
    <row r="243" spans="2:28" s="260" customFormat="1" ht="12.75" customHeight="1">
      <c r="B243" s="298" t="s">
        <v>418</v>
      </c>
      <c r="C243" s="292"/>
      <c r="D243" s="299" t="s">
        <v>419</v>
      </c>
      <c r="E243" s="292"/>
      <c r="F243" s="299">
        <v>2</v>
      </c>
      <c r="G243" s="292"/>
      <c r="H243" s="299">
        <v>2</v>
      </c>
      <c r="I243" s="300"/>
      <c r="J243" s="294">
        <v>1</v>
      </c>
      <c r="K243" s="294"/>
      <c r="L243" s="294">
        <v>1</v>
      </c>
      <c r="M243" s="294"/>
      <c r="N243" s="295" t="s">
        <v>111</v>
      </c>
      <c r="O243" s="295"/>
      <c r="P243" s="295" t="s">
        <v>111</v>
      </c>
      <c r="Q243" s="295"/>
      <c r="R243" s="295" t="s">
        <v>111</v>
      </c>
      <c r="S243" s="295"/>
      <c r="T243" s="295" t="s">
        <v>111</v>
      </c>
      <c r="U243" s="285"/>
      <c r="V243" s="296" t="s">
        <v>111</v>
      </c>
      <c r="W243" s="295"/>
      <c r="X243" s="296" t="s">
        <v>111</v>
      </c>
      <c r="Y243" s="294"/>
      <c r="Z243" s="297">
        <v>3</v>
      </c>
      <c r="AA243" s="294"/>
      <c r="AB243" s="296" t="s">
        <v>111</v>
      </c>
    </row>
    <row r="244" spans="2:28" ht="12.75" customHeight="1">
      <c r="B244" s="311" t="s">
        <v>420</v>
      </c>
      <c r="C244" s="292"/>
      <c r="D244" s="310" t="s">
        <v>421</v>
      </c>
      <c r="E244" s="292"/>
      <c r="F244" s="305">
        <v>8</v>
      </c>
      <c r="G244" s="292"/>
      <c r="H244" s="305">
        <v>8</v>
      </c>
      <c r="I244" s="300"/>
      <c r="J244" s="306">
        <v>3</v>
      </c>
      <c r="K244" s="294"/>
      <c r="L244" s="306">
        <v>3</v>
      </c>
      <c r="M244" s="294"/>
      <c r="N244" s="308" t="s">
        <v>595</v>
      </c>
      <c r="O244" s="295"/>
      <c r="P244" s="308" t="s">
        <v>595</v>
      </c>
      <c r="Q244" s="295"/>
      <c r="R244" s="308" t="s">
        <v>595</v>
      </c>
      <c r="S244" s="295"/>
      <c r="T244" s="308" t="s">
        <v>111</v>
      </c>
      <c r="U244" s="285"/>
      <c r="V244" s="309" t="s">
        <v>111</v>
      </c>
      <c r="W244" s="295"/>
      <c r="X244" s="309" t="s">
        <v>595</v>
      </c>
      <c r="Y244" s="294"/>
      <c r="Z244" s="307">
        <v>4</v>
      </c>
      <c r="AA244" s="294"/>
      <c r="AB244" s="309" t="s">
        <v>111</v>
      </c>
    </row>
    <row r="245" spans="2:28" s="260" customFormat="1" ht="12.75" customHeight="1">
      <c r="B245" s="298" t="s">
        <v>485</v>
      </c>
      <c r="C245" s="292"/>
      <c r="D245" s="299" t="s">
        <v>484</v>
      </c>
      <c r="E245" s="292"/>
      <c r="F245" s="299">
        <v>8</v>
      </c>
      <c r="G245" s="292"/>
      <c r="H245" s="299">
        <v>8</v>
      </c>
      <c r="I245" s="300"/>
      <c r="J245" s="294">
        <v>7</v>
      </c>
      <c r="K245" s="294"/>
      <c r="L245" s="294">
        <v>7</v>
      </c>
      <c r="M245" s="294"/>
      <c r="N245" s="295" t="s">
        <v>595</v>
      </c>
      <c r="O245" s="295"/>
      <c r="P245" s="295" t="s">
        <v>595</v>
      </c>
      <c r="Q245" s="295"/>
      <c r="R245" s="295" t="s">
        <v>595</v>
      </c>
      <c r="S245" s="295"/>
      <c r="T245" s="295" t="s">
        <v>595</v>
      </c>
      <c r="U245" s="285"/>
      <c r="V245" s="296" t="s">
        <v>595</v>
      </c>
      <c r="W245" s="295"/>
      <c r="X245" s="296" t="s">
        <v>595</v>
      </c>
      <c r="Y245" s="294"/>
      <c r="Z245" s="297" t="s">
        <v>595</v>
      </c>
      <c r="AA245" s="294"/>
      <c r="AB245" s="296" t="s">
        <v>595</v>
      </c>
    </row>
    <row r="246" spans="2:28" ht="12.75" customHeight="1">
      <c r="B246" s="311" t="s">
        <v>556</v>
      </c>
      <c r="C246" s="292"/>
      <c r="D246" s="310" t="s">
        <v>422</v>
      </c>
      <c r="E246" s="292"/>
      <c r="F246" s="305">
        <v>8</v>
      </c>
      <c r="G246" s="292"/>
      <c r="H246" s="305">
        <v>8</v>
      </c>
      <c r="I246" s="300"/>
      <c r="J246" s="306">
        <v>3</v>
      </c>
      <c r="K246" s="294"/>
      <c r="L246" s="306">
        <v>9</v>
      </c>
      <c r="M246" s="294"/>
      <c r="N246" s="308" t="s">
        <v>595</v>
      </c>
      <c r="O246" s="295"/>
      <c r="P246" s="308" t="s">
        <v>595</v>
      </c>
      <c r="Q246" s="295"/>
      <c r="R246" s="308" t="s">
        <v>595</v>
      </c>
      <c r="S246" s="295"/>
      <c r="T246" s="308" t="s">
        <v>595</v>
      </c>
      <c r="U246" s="285"/>
      <c r="V246" s="309" t="s">
        <v>595</v>
      </c>
      <c r="W246" s="295"/>
      <c r="X246" s="309" t="s">
        <v>595</v>
      </c>
      <c r="Y246" s="294"/>
      <c r="Z246" s="307" t="s">
        <v>595</v>
      </c>
      <c r="AA246" s="294"/>
      <c r="AB246" s="309" t="s">
        <v>595</v>
      </c>
    </row>
    <row r="247" spans="2:28" s="260" customFormat="1" ht="12.75" customHeight="1">
      <c r="B247" s="298" t="s">
        <v>535</v>
      </c>
      <c r="C247" s="292"/>
      <c r="D247" s="299" t="s">
        <v>486</v>
      </c>
      <c r="E247" s="292"/>
      <c r="F247" s="299">
        <v>8</v>
      </c>
      <c r="G247" s="292"/>
      <c r="H247" s="299">
        <v>8</v>
      </c>
      <c r="I247" s="300"/>
      <c r="J247" s="294">
        <v>6</v>
      </c>
      <c r="K247" s="294"/>
      <c r="L247" s="294">
        <v>6</v>
      </c>
      <c r="M247" s="294"/>
      <c r="N247" s="295" t="s">
        <v>595</v>
      </c>
      <c r="O247" s="295"/>
      <c r="P247" s="295" t="s">
        <v>595</v>
      </c>
      <c r="Q247" s="295"/>
      <c r="R247" s="295" t="s">
        <v>595</v>
      </c>
      <c r="S247" s="295"/>
      <c r="T247" s="295" t="s">
        <v>595</v>
      </c>
      <c r="U247" s="285"/>
      <c r="V247" s="296" t="s">
        <v>595</v>
      </c>
      <c r="W247" s="295"/>
      <c r="X247" s="296" t="s">
        <v>595</v>
      </c>
      <c r="Y247" s="294"/>
      <c r="Z247" s="297" t="s">
        <v>595</v>
      </c>
      <c r="AA247" s="294"/>
      <c r="AB247" s="296" t="s">
        <v>595</v>
      </c>
    </row>
    <row r="248" spans="2:28" ht="12.75" customHeight="1">
      <c r="B248" s="311" t="s">
        <v>536</v>
      </c>
      <c r="C248" s="292"/>
      <c r="D248" s="310" t="s">
        <v>487</v>
      </c>
      <c r="E248" s="292"/>
      <c r="F248" s="305">
        <v>8</v>
      </c>
      <c r="G248" s="292"/>
      <c r="H248" s="305">
        <v>8</v>
      </c>
      <c r="I248" s="300"/>
      <c r="J248" s="306">
        <v>4</v>
      </c>
      <c r="K248" s="294"/>
      <c r="L248" s="306">
        <v>4</v>
      </c>
      <c r="M248" s="294"/>
      <c r="N248" s="308" t="s">
        <v>595</v>
      </c>
      <c r="O248" s="295"/>
      <c r="P248" s="308" t="s">
        <v>595</v>
      </c>
      <c r="Q248" s="295"/>
      <c r="R248" s="308" t="s">
        <v>595</v>
      </c>
      <c r="S248" s="295"/>
      <c r="T248" s="308" t="s">
        <v>595</v>
      </c>
      <c r="U248" s="285"/>
      <c r="V248" s="309" t="s">
        <v>595</v>
      </c>
      <c r="W248" s="295"/>
      <c r="X248" s="309" t="s">
        <v>595</v>
      </c>
      <c r="Y248" s="294"/>
      <c r="Z248" s="307" t="s">
        <v>595</v>
      </c>
      <c r="AA248" s="294"/>
      <c r="AB248" s="309" t="s">
        <v>595</v>
      </c>
    </row>
    <row r="249" spans="2:28" s="260" customFormat="1" ht="12.75" customHeight="1">
      <c r="B249" s="298" t="s">
        <v>423</v>
      </c>
      <c r="C249" s="292"/>
      <c r="D249" s="299" t="s">
        <v>424</v>
      </c>
      <c r="E249" s="292"/>
      <c r="F249" s="299">
        <v>8</v>
      </c>
      <c r="G249" s="292"/>
      <c r="H249" s="299">
        <v>8</v>
      </c>
      <c r="I249" s="300"/>
      <c r="J249" s="294">
        <v>4</v>
      </c>
      <c r="K249" s="294"/>
      <c r="L249" s="294">
        <v>4</v>
      </c>
      <c r="M249" s="294"/>
      <c r="N249" s="295" t="s">
        <v>595</v>
      </c>
      <c r="O249" s="295"/>
      <c r="P249" s="295" t="s">
        <v>595</v>
      </c>
      <c r="Q249" s="295"/>
      <c r="R249" s="295" t="s">
        <v>595</v>
      </c>
      <c r="S249" s="295"/>
      <c r="T249" s="295" t="s">
        <v>595</v>
      </c>
      <c r="U249" s="285"/>
      <c r="V249" s="296" t="s">
        <v>111</v>
      </c>
      <c r="W249" s="295"/>
      <c r="X249" s="296" t="s">
        <v>595</v>
      </c>
      <c r="Y249" s="294"/>
      <c r="Z249" s="297">
        <v>6</v>
      </c>
      <c r="AA249" s="294"/>
      <c r="AB249" s="296" t="s">
        <v>595</v>
      </c>
    </row>
    <row r="250" spans="2:28" ht="12.75" customHeight="1">
      <c r="B250" s="311" t="s">
        <v>425</v>
      </c>
      <c r="C250" s="292"/>
      <c r="D250" s="310" t="s">
        <v>426</v>
      </c>
      <c r="E250" s="292"/>
      <c r="F250" s="305">
        <v>8</v>
      </c>
      <c r="G250" s="292"/>
      <c r="H250" s="305">
        <v>8</v>
      </c>
      <c r="I250" s="300"/>
      <c r="J250" s="306">
        <v>5</v>
      </c>
      <c r="K250" s="294"/>
      <c r="L250" s="306">
        <v>6</v>
      </c>
      <c r="M250" s="294"/>
      <c r="N250" s="308" t="s">
        <v>595</v>
      </c>
      <c r="O250" s="295"/>
      <c r="P250" s="308" t="s">
        <v>595</v>
      </c>
      <c r="Q250" s="295"/>
      <c r="R250" s="308" t="s">
        <v>595</v>
      </c>
      <c r="S250" s="295"/>
      <c r="T250" s="308" t="s">
        <v>595</v>
      </c>
      <c r="U250" s="285"/>
      <c r="V250" s="309" t="s">
        <v>595</v>
      </c>
      <c r="W250" s="295"/>
      <c r="X250" s="309" t="s">
        <v>595</v>
      </c>
      <c r="Y250" s="294"/>
      <c r="Z250" s="307" t="s">
        <v>595</v>
      </c>
      <c r="AA250" s="294"/>
      <c r="AB250" s="309" t="s">
        <v>595</v>
      </c>
    </row>
    <row r="251" spans="2:28" s="260" customFormat="1" ht="12.75" customHeight="1">
      <c r="B251" s="298" t="s">
        <v>427</v>
      </c>
      <c r="C251" s="292"/>
      <c r="D251" s="299" t="s">
        <v>428</v>
      </c>
      <c r="E251" s="292"/>
      <c r="F251" s="299">
        <v>8</v>
      </c>
      <c r="G251" s="292"/>
      <c r="H251" s="299">
        <v>8</v>
      </c>
      <c r="I251" s="300"/>
      <c r="J251" s="294">
        <v>3</v>
      </c>
      <c r="K251" s="294"/>
      <c r="L251" s="294">
        <v>6</v>
      </c>
      <c r="M251" s="294"/>
      <c r="N251" s="295" t="s">
        <v>595</v>
      </c>
      <c r="O251" s="295"/>
      <c r="P251" s="295" t="s">
        <v>595</v>
      </c>
      <c r="Q251" s="295"/>
      <c r="R251" s="295" t="s">
        <v>595</v>
      </c>
      <c r="S251" s="295"/>
      <c r="T251" s="295" t="s">
        <v>595</v>
      </c>
      <c r="U251" s="285"/>
      <c r="V251" s="296" t="s">
        <v>111</v>
      </c>
      <c r="W251" s="295"/>
      <c r="X251" s="296" t="s">
        <v>595</v>
      </c>
      <c r="Y251" s="294"/>
      <c r="Z251" s="297">
        <v>8</v>
      </c>
      <c r="AA251" s="294"/>
      <c r="AB251" s="296" t="s">
        <v>595</v>
      </c>
    </row>
    <row r="252" spans="2:28" ht="12.75" customHeight="1">
      <c r="B252" s="311" t="s">
        <v>429</v>
      </c>
      <c r="C252" s="292"/>
      <c r="D252" s="310" t="s">
        <v>430</v>
      </c>
      <c r="E252" s="292"/>
      <c r="F252" s="305">
        <v>3</v>
      </c>
      <c r="G252" s="292"/>
      <c r="H252" s="305">
        <v>3</v>
      </c>
      <c r="I252" s="300"/>
      <c r="J252" s="306">
        <v>1</v>
      </c>
      <c r="K252" s="294"/>
      <c r="L252" s="306">
        <v>1</v>
      </c>
      <c r="M252" s="294"/>
      <c r="N252" s="308" t="s">
        <v>111</v>
      </c>
      <c r="O252" s="295"/>
      <c r="P252" s="308" t="s">
        <v>111</v>
      </c>
      <c r="Q252" s="295"/>
      <c r="R252" s="308" t="s">
        <v>111</v>
      </c>
      <c r="S252" s="295"/>
      <c r="T252" s="308" t="s">
        <v>111</v>
      </c>
      <c r="U252" s="285"/>
      <c r="V252" s="309" t="s">
        <v>111</v>
      </c>
      <c r="W252" s="295"/>
      <c r="X252" s="309" t="s">
        <v>111</v>
      </c>
      <c r="Y252" s="294"/>
      <c r="Z252" s="307">
        <v>3</v>
      </c>
      <c r="AA252" s="294"/>
      <c r="AB252" s="309" t="s">
        <v>111</v>
      </c>
    </row>
    <row r="253" spans="2:28" s="260" customFormat="1" ht="12.75" customHeight="1">
      <c r="B253" s="298" t="s">
        <v>557</v>
      </c>
      <c r="C253" s="292"/>
      <c r="D253" s="299" t="s">
        <v>558</v>
      </c>
      <c r="E253" s="292"/>
      <c r="F253" s="299" t="s">
        <v>559</v>
      </c>
      <c r="G253" s="292"/>
      <c r="H253" s="299" t="s">
        <v>559</v>
      </c>
      <c r="I253" s="300"/>
      <c r="J253" s="294">
        <v>1</v>
      </c>
      <c r="K253" s="294"/>
      <c r="L253" s="294">
        <v>1</v>
      </c>
      <c r="M253" s="294"/>
      <c r="N253" s="295" t="s">
        <v>111</v>
      </c>
      <c r="O253" s="295"/>
      <c r="P253" s="295" t="s">
        <v>111</v>
      </c>
      <c r="Q253" s="295"/>
      <c r="R253" s="295" t="s">
        <v>111</v>
      </c>
      <c r="S253" s="295"/>
      <c r="T253" s="295"/>
      <c r="U253" s="285"/>
      <c r="V253" s="296"/>
      <c r="W253" s="295"/>
      <c r="X253" s="296"/>
      <c r="Y253" s="294"/>
      <c r="Z253" s="297"/>
      <c r="AA253" s="294"/>
      <c r="AB253" s="296"/>
    </row>
    <row r="254" spans="2:28" ht="12.75" customHeight="1">
      <c r="B254" s="311" t="s">
        <v>758</v>
      </c>
      <c r="C254" s="292"/>
      <c r="D254" s="310" t="s">
        <v>431</v>
      </c>
      <c r="E254" s="292"/>
      <c r="F254" s="305">
        <v>5</v>
      </c>
      <c r="G254" s="292"/>
      <c r="H254" s="305">
        <v>6</v>
      </c>
      <c r="I254" s="300"/>
      <c r="J254" s="306">
        <v>3</v>
      </c>
      <c r="K254" s="294"/>
      <c r="L254" s="306">
        <v>3</v>
      </c>
      <c r="M254" s="294"/>
      <c r="N254" s="308" t="s">
        <v>595</v>
      </c>
      <c r="O254" s="295"/>
      <c r="P254" s="308" t="s">
        <v>595</v>
      </c>
      <c r="Q254" s="295"/>
      <c r="R254" s="308" t="s">
        <v>595</v>
      </c>
      <c r="S254" s="295"/>
      <c r="T254" s="308" t="s">
        <v>111</v>
      </c>
      <c r="U254" s="285"/>
      <c r="V254" s="309" t="s">
        <v>111</v>
      </c>
      <c r="W254" s="295"/>
      <c r="X254" s="309" t="s">
        <v>595</v>
      </c>
      <c r="Y254" s="294"/>
      <c r="Z254" s="307">
        <v>5</v>
      </c>
      <c r="AA254" s="294"/>
      <c r="AB254" s="309" t="s">
        <v>111</v>
      </c>
    </row>
    <row r="255" spans="2:28" s="260" customFormat="1" ht="12.75" customHeight="1">
      <c r="B255" s="298" t="s">
        <v>432</v>
      </c>
      <c r="C255" s="292"/>
      <c r="D255" s="299" t="s">
        <v>433</v>
      </c>
      <c r="E255" s="292"/>
      <c r="F255" s="299">
        <v>8</v>
      </c>
      <c r="G255" s="292"/>
      <c r="H255" s="299">
        <v>8</v>
      </c>
      <c r="I255" s="300"/>
      <c r="J255" s="294">
        <v>3</v>
      </c>
      <c r="K255" s="294"/>
      <c r="L255" s="294">
        <v>5</v>
      </c>
      <c r="M255" s="294"/>
      <c r="N255" s="295" t="s">
        <v>595</v>
      </c>
      <c r="O255" s="295"/>
      <c r="P255" s="295" t="s">
        <v>595</v>
      </c>
      <c r="Q255" s="295"/>
      <c r="R255" s="295" t="s">
        <v>595</v>
      </c>
      <c r="S255" s="295"/>
      <c r="T255" s="295" t="s">
        <v>111</v>
      </c>
      <c r="U255" s="285"/>
      <c r="V255" s="296" t="s">
        <v>111</v>
      </c>
      <c r="W255" s="295"/>
      <c r="X255" s="296" t="s">
        <v>595</v>
      </c>
      <c r="Y255" s="294"/>
      <c r="Z255" s="297">
        <v>8</v>
      </c>
      <c r="AA255" s="294"/>
      <c r="AB255" s="296" t="s">
        <v>111</v>
      </c>
    </row>
    <row r="256" spans="2:28" ht="12.75" customHeight="1">
      <c r="B256" s="311" t="s">
        <v>68</v>
      </c>
      <c r="C256" s="292"/>
      <c r="D256" s="310" t="s">
        <v>434</v>
      </c>
      <c r="E256" s="292"/>
      <c r="F256" s="305">
        <v>5</v>
      </c>
      <c r="G256" s="292"/>
      <c r="H256" s="305">
        <v>6</v>
      </c>
      <c r="I256" s="300"/>
      <c r="J256" s="306">
        <v>2</v>
      </c>
      <c r="K256" s="294"/>
      <c r="L256" s="306">
        <v>2</v>
      </c>
      <c r="M256" s="294"/>
      <c r="N256" s="308" t="s">
        <v>595</v>
      </c>
      <c r="O256" s="295"/>
      <c r="P256" s="308" t="s">
        <v>595</v>
      </c>
      <c r="Q256" s="295"/>
      <c r="R256" s="308" t="s">
        <v>595</v>
      </c>
      <c r="S256" s="295"/>
      <c r="T256" s="308" t="s">
        <v>111</v>
      </c>
      <c r="U256" s="285"/>
      <c r="V256" s="309" t="s">
        <v>111</v>
      </c>
      <c r="W256" s="295"/>
      <c r="X256" s="309" t="s">
        <v>595</v>
      </c>
      <c r="Y256" s="294"/>
      <c r="Z256" s="307">
        <v>5</v>
      </c>
      <c r="AA256" s="294"/>
      <c r="AB256" s="309" t="s">
        <v>111</v>
      </c>
    </row>
    <row r="257" spans="2:28" s="260" customFormat="1" ht="12.75" customHeight="1">
      <c r="B257" s="298" t="s">
        <v>435</v>
      </c>
      <c r="C257" s="292"/>
      <c r="D257" s="299" t="s">
        <v>436</v>
      </c>
      <c r="E257" s="292"/>
      <c r="F257" s="299">
        <v>8</v>
      </c>
      <c r="G257" s="292"/>
      <c r="H257" s="299">
        <v>8</v>
      </c>
      <c r="I257" s="300"/>
      <c r="J257" s="294">
        <v>5</v>
      </c>
      <c r="K257" s="294"/>
      <c r="L257" s="294">
        <v>9</v>
      </c>
      <c r="M257" s="294"/>
      <c r="N257" s="295" t="s">
        <v>595</v>
      </c>
      <c r="O257" s="295"/>
      <c r="P257" s="295" t="s">
        <v>595</v>
      </c>
      <c r="Q257" s="295"/>
      <c r="R257" s="295" t="s">
        <v>595</v>
      </c>
      <c r="S257" s="295"/>
      <c r="T257" s="295" t="s">
        <v>111</v>
      </c>
      <c r="U257" s="285"/>
      <c r="V257" s="296" t="s">
        <v>595</v>
      </c>
      <c r="W257" s="295"/>
      <c r="X257" s="296" t="s">
        <v>595</v>
      </c>
      <c r="Y257" s="294"/>
      <c r="Z257" s="297" t="s">
        <v>595</v>
      </c>
      <c r="AA257" s="294"/>
      <c r="AB257" s="296" t="s">
        <v>595</v>
      </c>
    </row>
    <row r="258" spans="2:28" ht="12.75" customHeight="1">
      <c r="B258" s="311" t="s">
        <v>437</v>
      </c>
      <c r="C258" s="292"/>
      <c r="D258" s="310" t="s">
        <v>438</v>
      </c>
      <c r="E258" s="292"/>
      <c r="F258" s="305">
        <v>8</v>
      </c>
      <c r="G258" s="292"/>
      <c r="H258" s="305">
        <v>8</v>
      </c>
      <c r="I258" s="300"/>
      <c r="J258" s="306">
        <v>4</v>
      </c>
      <c r="K258" s="294"/>
      <c r="L258" s="306">
        <v>4</v>
      </c>
      <c r="M258" s="294"/>
      <c r="N258" s="308" t="s">
        <v>595</v>
      </c>
      <c r="O258" s="295"/>
      <c r="P258" s="308" t="s">
        <v>595</v>
      </c>
      <c r="Q258" s="295"/>
      <c r="R258" s="308" t="s">
        <v>595</v>
      </c>
      <c r="S258" s="295"/>
      <c r="T258" s="308" t="s">
        <v>111</v>
      </c>
      <c r="U258" s="285"/>
      <c r="V258" s="309" t="s">
        <v>111</v>
      </c>
      <c r="W258" s="295"/>
      <c r="X258" s="309" t="s">
        <v>595</v>
      </c>
      <c r="Y258" s="294"/>
      <c r="Z258" s="307">
        <v>6</v>
      </c>
      <c r="AA258" s="294"/>
      <c r="AB258" s="309" t="s">
        <v>111</v>
      </c>
    </row>
    <row r="259" spans="2:28" s="260" customFormat="1" ht="12.75" customHeight="1">
      <c r="B259" s="298" t="s">
        <v>439</v>
      </c>
      <c r="C259" s="292"/>
      <c r="D259" s="299" t="s">
        <v>440</v>
      </c>
      <c r="E259" s="292"/>
      <c r="F259" s="299">
        <v>8</v>
      </c>
      <c r="G259" s="292"/>
      <c r="H259" s="299">
        <v>8</v>
      </c>
      <c r="I259" s="300"/>
      <c r="J259" s="294">
        <v>5</v>
      </c>
      <c r="K259" s="294"/>
      <c r="L259" s="294">
        <v>5</v>
      </c>
      <c r="M259" s="294"/>
      <c r="N259" s="295" t="s">
        <v>595</v>
      </c>
      <c r="O259" s="295"/>
      <c r="P259" s="295" t="s">
        <v>595</v>
      </c>
      <c r="Q259" s="295"/>
      <c r="R259" s="295" t="s">
        <v>595</v>
      </c>
      <c r="S259" s="295"/>
      <c r="T259" s="295" t="s">
        <v>595</v>
      </c>
      <c r="U259" s="285"/>
      <c r="V259" s="296" t="s">
        <v>111</v>
      </c>
      <c r="W259" s="295"/>
      <c r="X259" s="296" t="s">
        <v>595</v>
      </c>
      <c r="Y259" s="294"/>
      <c r="Z259" s="297">
        <v>8</v>
      </c>
      <c r="AA259" s="294"/>
      <c r="AB259" s="296" t="s">
        <v>595</v>
      </c>
    </row>
    <row r="260" spans="2:28" ht="12.75" customHeight="1">
      <c r="B260" s="311" t="s">
        <v>441</v>
      </c>
      <c r="C260" s="292"/>
      <c r="D260" s="310" t="s">
        <v>442</v>
      </c>
      <c r="E260" s="292"/>
      <c r="F260" s="305">
        <v>8</v>
      </c>
      <c r="G260" s="292"/>
      <c r="H260" s="305">
        <v>8</v>
      </c>
      <c r="I260" s="300"/>
      <c r="J260" s="306">
        <v>3</v>
      </c>
      <c r="K260" s="294"/>
      <c r="L260" s="306">
        <v>4</v>
      </c>
      <c r="M260" s="294"/>
      <c r="N260" s="308" t="s">
        <v>595</v>
      </c>
      <c r="O260" s="295"/>
      <c r="P260" s="308" t="s">
        <v>595</v>
      </c>
      <c r="Q260" s="295"/>
      <c r="R260" s="308" t="s">
        <v>595</v>
      </c>
      <c r="S260" s="295"/>
      <c r="T260" s="308" t="s">
        <v>595</v>
      </c>
      <c r="U260" s="285"/>
      <c r="V260" s="309" t="s">
        <v>595</v>
      </c>
      <c r="W260" s="295"/>
      <c r="X260" s="309" t="s">
        <v>595</v>
      </c>
      <c r="Y260" s="294"/>
      <c r="Z260" s="307" t="s">
        <v>595</v>
      </c>
      <c r="AA260" s="294"/>
      <c r="AB260" s="309" t="s">
        <v>595</v>
      </c>
    </row>
    <row r="261" spans="2:28" s="260" customFormat="1" ht="12.75" customHeight="1">
      <c r="B261" s="298" t="s">
        <v>443</v>
      </c>
      <c r="C261" s="292"/>
      <c r="D261" s="299" t="s">
        <v>444</v>
      </c>
      <c r="E261" s="292"/>
      <c r="F261" s="299">
        <v>8</v>
      </c>
      <c r="G261" s="292"/>
      <c r="H261" s="299">
        <v>8</v>
      </c>
      <c r="I261" s="300"/>
      <c r="J261" s="294">
        <v>1</v>
      </c>
      <c r="K261" s="294"/>
      <c r="L261" s="294">
        <v>1</v>
      </c>
      <c r="M261" s="294"/>
      <c r="N261" s="295" t="s">
        <v>595</v>
      </c>
      <c r="O261" s="295"/>
      <c r="P261" s="295" t="s">
        <v>595</v>
      </c>
      <c r="Q261" s="295"/>
      <c r="R261" s="295" t="s">
        <v>111</v>
      </c>
      <c r="S261" s="295"/>
      <c r="T261" s="295" t="s">
        <v>111</v>
      </c>
      <c r="U261" s="285"/>
      <c r="V261" s="296" t="s">
        <v>111</v>
      </c>
      <c r="W261" s="295"/>
      <c r="X261" s="296" t="s">
        <v>595</v>
      </c>
      <c r="Y261" s="294"/>
      <c r="Z261" s="297">
        <v>4</v>
      </c>
      <c r="AA261" s="294"/>
      <c r="AB261" s="296" t="s">
        <v>111</v>
      </c>
    </row>
    <row r="262" spans="2:28" ht="12.75" customHeight="1">
      <c r="B262" s="311" t="s">
        <v>445</v>
      </c>
      <c r="C262" s="292"/>
      <c r="D262" s="310" t="s">
        <v>446</v>
      </c>
      <c r="E262" s="292"/>
      <c r="F262" s="305">
        <v>4</v>
      </c>
      <c r="G262" s="292"/>
      <c r="H262" s="305">
        <v>4</v>
      </c>
      <c r="I262" s="300"/>
      <c r="J262" s="306">
        <v>1</v>
      </c>
      <c r="K262" s="294"/>
      <c r="L262" s="306">
        <v>1</v>
      </c>
      <c r="M262" s="294"/>
      <c r="N262" s="308" t="s">
        <v>595</v>
      </c>
      <c r="O262" s="295"/>
      <c r="P262" s="308" t="s">
        <v>595</v>
      </c>
      <c r="Q262" s="295"/>
      <c r="R262" s="308" t="s">
        <v>595</v>
      </c>
      <c r="S262" s="295"/>
      <c r="T262" s="308" t="s">
        <v>111</v>
      </c>
      <c r="U262" s="285"/>
      <c r="V262" s="309" t="s">
        <v>111</v>
      </c>
      <c r="W262" s="295"/>
      <c r="X262" s="309" t="s">
        <v>595</v>
      </c>
      <c r="Y262" s="294"/>
      <c r="Z262" s="307">
        <v>5</v>
      </c>
      <c r="AA262" s="294"/>
      <c r="AB262" s="309" t="s">
        <v>111</v>
      </c>
    </row>
    <row r="263" spans="2:28" s="260" customFormat="1" ht="12.75" customHeight="1">
      <c r="B263" s="298" t="s">
        <v>447</v>
      </c>
      <c r="C263" s="292"/>
      <c r="D263" s="299" t="s">
        <v>448</v>
      </c>
      <c r="E263" s="292"/>
      <c r="F263" s="299">
        <v>8</v>
      </c>
      <c r="G263" s="292"/>
      <c r="H263" s="299">
        <v>8</v>
      </c>
      <c r="I263" s="300"/>
      <c r="J263" s="294">
        <v>4</v>
      </c>
      <c r="K263" s="294"/>
      <c r="L263" s="294">
        <v>4</v>
      </c>
      <c r="M263" s="294"/>
      <c r="N263" s="295" t="s">
        <v>595</v>
      </c>
      <c r="O263" s="295"/>
      <c r="P263" s="295" t="s">
        <v>595</v>
      </c>
      <c r="Q263" s="295"/>
      <c r="R263" s="295" t="s">
        <v>595</v>
      </c>
      <c r="S263" s="295"/>
      <c r="T263" s="295" t="s">
        <v>595</v>
      </c>
      <c r="U263" s="285"/>
      <c r="V263" s="296" t="s">
        <v>595</v>
      </c>
      <c r="W263" s="295"/>
      <c r="X263" s="296" t="s">
        <v>595</v>
      </c>
      <c r="Y263" s="294"/>
      <c r="Z263" s="297" t="s">
        <v>595</v>
      </c>
      <c r="AA263" s="294"/>
      <c r="AB263" s="296" t="s">
        <v>595</v>
      </c>
    </row>
    <row r="264" spans="2:28" ht="12.75" customHeight="1">
      <c r="B264" s="311" t="s">
        <v>449</v>
      </c>
      <c r="C264" s="292"/>
      <c r="D264" s="310" t="s">
        <v>450</v>
      </c>
      <c r="E264" s="292"/>
      <c r="F264" s="305">
        <v>8</v>
      </c>
      <c r="G264" s="292"/>
      <c r="H264" s="305">
        <v>8</v>
      </c>
      <c r="I264" s="300"/>
      <c r="J264" s="306">
        <v>7</v>
      </c>
      <c r="K264" s="294"/>
      <c r="L264" s="306">
        <v>7</v>
      </c>
      <c r="M264" s="294"/>
      <c r="N264" s="308" t="s">
        <v>595</v>
      </c>
      <c r="O264" s="295"/>
      <c r="P264" s="308" t="s">
        <v>595</v>
      </c>
      <c r="Q264" s="295"/>
      <c r="R264" s="308" t="s">
        <v>595</v>
      </c>
      <c r="S264" s="295"/>
      <c r="T264" s="308" t="s">
        <v>595</v>
      </c>
      <c r="U264" s="285"/>
      <c r="V264" s="309" t="s">
        <v>595</v>
      </c>
      <c r="W264" s="295"/>
      <c r="X264" s="309" t="s">
        <v>595</v>
      </c>
      <c r="Y264" s="294"/>
      <c r="Z264" s="307" t="s">
        <v>595</v>
      </c>
      <c r="AA264" s="294"/>
      <c r="AB264" s="309" t="s">
        <v>595</v>
      </c>
    </row>
    <row r="265" spans="2:28" s="260" customFormat="1" ht="12.75" customHeight="1">
      <c r="B265" s="298" t="s">
        <v>544</v>
      </c>
      <c r="C265" s="292"/>
      <c r="D265" s="299" t="s">
        <v>545</v>
      </c>
      <c r="E265" s="292"/>
      <c r="F265" s="299">
        <v>8</v>
      </c>
      <c r="G265" s="292"/>
      <c r="H265" s="299">
        <v>8</v>
      </c>
      <c r="I265" s="300"/>
      <c r="J265" s="294">
        <v>3</v>
      </c>
      <c r="K265" s="294"/>
      <c r="L265" s="294">
        <v>4</v>
      </c>
      <c r="M265" s="294"/>
      <c r="N265" s="295" t="s">
        <v>595</v>
      </c>
      <c r="O265" s="295"/>
      <c r="P265" s="295" t="s">
        <v>595</v>
      </c>
      <c r="Q265" s="295"/>
      <c r="R265" s="295" t="s">
        <v>595</v>
      </c>
      <c r="S265" s="295"/>
      <c r="T265" s="295" t="s">
        <v>111</v>
      </c>
      <c r="U265" s="285"/>
      <c r="V265" s="296" t="s">
        <v>111</v>
      </c>
      <c r="W265" s="295"/>
      <c r="X265" s="296" t="s">
        <v>595</v>
      </c>
      <c r="Y265" s="294"/>
      <c r="Z265" s="297">
        <v>6</v>
      </c>
      <c r="AA265" s="294"/>
      <c r="AB265" s="296" t="s">
        <v>111</v>
      </c>
    </row>
    <row r="266" spans="2:28" ht="12.75" customHeight="1">
      <c r="B266" s="311" t="s">
        <v>733</v>
      </c>
      <c r="C266" s="292"/>
      <c r="D266" s="310" t="s">
        <v>734</v>
      </c>
      <c r="E266" s="292"/>
      <c r="F266" s="305">
        <v>4</v>
      </c>
      <c r="G266" s="292"/>
      <c r="H266" s="305">
        <v>4</v>
      </c>
      <c r="I266" s="300"/>
      <c r="J266" s="306">
        <v>3</v>
      </c>
      <c r="K266" s="294"/>
      <c r="L266" s="306">
        <v>3</v>
      </c>
      <c r="M266" s="294"/>
      <c r="N266" s="308" t="s">
        <v>595</v>
      </c>
      <c r="O266" s="295"/>
      <c r="P266" s="308" t="s">
        <v>595</v>
      </c>
      <c r="Q266" s="295"/>
      <c r="R266" s="308" t="s">
        <v>595</v>
      </c>
      <c r="S266" s="295"/>
      <c r="T266" s="308" t="s">
        <v>111</v>
      </c>
      <c r="U266" s="285"/>
      <c r="V266" s="309" t="s">
        <v>111</v>
      </c>
      <c r="W266" s="295"/>
      <c r="X266" s="309" t="s">
        <v>595</v>
      </c>
      <c r="Y266" s="294"/>
      <c r="Z266" s="307">
        <v>6</v>
      </c>
      <c r="AA266" s="294"/>
      <c r="AB266" s="309" t="s">
        <v>111</v>
      </c>
    </row>
    <row r="267" spans="2:28" s="260" customFormat="1" ht="12.75" customHeight="1">
      <c r="B267" s="298" t="s">
        <v>451</v>
      </c>
      <c r="C267" s="292"/>
      <c r="D267" s="299" t="s">
        <v>452</v>
      </c>
      <c r="E267" s="292"/>
      <c r="F267" s="299">
        <v>5</v>
      </c>
      <c r="G267" s="292"/>
      <c r="H267" s="299">
        <v>6</v>
      </c>
      <c r="I267" s="300"/>
      <c r="J267" s="294">
        <v>2</v>
      </c>
      <c r="K267" s="294"/>
      <c r="L267" s="294">
        <v>2</v>
      </c>
      <c r="M267" s="294"/>
      <c r="N267" s="295" t="s">
        <v>595</v>
      </c>
      <c r="O267" s="295"/>
      <c r="P267" s="295" t="s">
        <v>595</v>
      </c>
      <c r="Q267" s="295"/>
      <c r="R267" s="295" t="s">
        <v>111</v>
      </c>
      <c r="S267" s="295"/>
      <c r="T267" s="295" t="s">
        <v>111</v>
      </c>
      <c r="U267" s="285"/>
      <c r="V267" s="296" t="s">
        <v>111</v>
      </c>
      <c r="W267" s="295"/>
      <c r="X267" s="296" t="s">
        <v>595</v>
      </c>
      <c r="Y267" s="294"/>
      <c r="Z267" s="297">
        <v>6</v>
      </c>
      <c r="AA267" s="294"/>
      <c r="AB267" s="296" t="s">
        <v>111</v>
      </c>
    </row>
    <row r="268" spans="2:28" ht="12.75" customHeight="1">
      <c r="B268" s="311" t="s">
        <v>453</v>
      </c>
      <c r="C268" s="292"/>
      <c r="D268" s="310" t="s">
        <v>454</v>
      </c>
      <c r="E268" s="292"/>
      <c r="F268" s="305">
        <v>2</v>
      </c>
      <c r="G268" s="292"/>
      <c r="H268" s="305">
        <v>2</v>
      </c>
      <c r="I268" s="300"/>
      <c r="J268" s="306">
        <v>1</v>
      </c>
      <c r="K268" s="294"/>
      <c r="L268" s="306">
        <v>1</v>
      </c>
      <c r="M268" s="294"/>
      <c r="N268" s="308" t="s">
        <v>111</v>
      </c>
      <c r="O268" s="295"/>
      <c r="P268" s="308" t="s">
        <v>111</v>
      </c>
      <c r="Q268" s="295"/>
      <c r="R268" s="308" t="s">
        <v>111</v>
      </c>
      <c r="S268" s="295"/>
      <c r="T268" s="308" t="s">
        <v>111</v>
      </c>
      <c r="U268" s="285"/>
      <c r="V268" s="309" t="s">
        <v>111</v>
      </c>
      <c r="W268" s="295"/>
      <c r="X268" s="309" t="s">
        <v>111</v>
      </c>
      <c r="Y268" s="294"/>
      <c r="Z268" s="307">
        <v>3</v>
      </c>
      <c r="AA268" s="294"/>
      <c r="AB268" s="309" t="s">
        <v>111</v>
      </c>
    </row>
    <row r="269" spans="2:28" s="260" customFormat="1" ht="12.75" customHeight="1">
      <c r="B269" s="298" t="s">
        <v>1082</v>
      </c>
      <c r="C269" s="292"/>
      <c r="D269" s="299" t="s">
        <v>560</v>
      </c>
      <c r="E269" s="292"/>
      <c r="F269" s="299">
        <v>5</v>
      </c>
      <c r="G269" s="292"/>
      <c r="H269" s="299">
        <v>5</v>
      </c>
      <c r="I269" s="300"/>
      <c r="J269" s="294">
        <v>2</v>
      </c>
      <c r="K269" s="294"/>
      <c r="L269" s="294">
        <v>2</v>
      </c>
      <c r="M269" s="294"/>
      <c r="N269" s="295" t="s">
        <v>595</v>
      </c>
      <c r="O269" s="295"/>
      <c r="P269" s="295" t="s">
        <v>595</v>
      </c>
      <c r="Q269" s="295"/>
      <c r="R269" s="295" t="s">
        <v>111</v>
      </c>
      <c r="S269" s="295"/>
      <c r="T269" s="295" t="s">
        <v>111</v>
      </c>
      <c r="U269" s="285"/>
      <c r="V269" s="296" t="s">
        <v>111</v>
      </c>
      <c r="W269" s="295"/>
      <c r="X269" s="296" t="s">
        <v>595</v>
      </c>
      <c r="Y269" s="294"/>
      <c r="Z269" s="297">
        <v>4</v>
      </c>
      <c r="AA269" s="294"/>
      <c r="AB269" s="296" t="s">
        <v>111</v>
      </c>
    </row>
    <row r="270" spans="2:28" ht="12.75" customHeight="1">
      <c r="B270" s="311" t="s">
        <v>1083</v>
      </c>
      <c r="C270" s="292"/>
      <c r="D270" s="310" t="s">
        <v>561</v>
      </c>
      <c r="E270" s="292"/>
      <c r="F270" s="305">
        <v>6</v>
      </c>
      <c r="G270" s="292"/>
      <c r="H270" s="305">
        <v>6</v>
      </c>
      <c r="I270" s="300"/>
      <c r="J270" s="306">
        <v>2</v>
      </c>
      <c r="K270" s="294"/>
      <c r="L270" s="306">
        <v>2</v>
      </c>
      <c r="M270" s="294"/>
      <c r="N270" s="308" t="s">
        <v>595</v>
      </c>
      <c r="O270" s="295"/>
      <c r="P270" s="308" t="s">
        <v>595</v>
      </c>
      <c r="Q270" s="295"/>
      <c r="R270" s="308" t="s">
        <v>111</v>
      </c>
      <c r="S270" s="295"/>
      <c r="T270" s="308" t="s">
        <v>111</v>
      </c>
      <c r="U270" s="285"/>
      <c r="V270" s="309" t="s">
        <v>111</v>
      </c>
      <c r="W270" s="295"/>
      <c r="X270" s="309" t="s">
        <v>595</v>
      </c>
      <c r="Y270" s="294"/>
      <c r="Z270" s="307">
        <v>4</v>
      </c>
      <c r="AA270" s="294"/>
      <c r="AB270" s="309" t="s">
        <v>111</v>
      </c>
    </row>
    <row r="271" spans="2:28" s="260" customFormat="1" ht="12.75" customHeight="1">
      <c r="B271" s="298" t="s">
        <v>455</v>
      </c>
      <c r="C271" s="292"/>
      <c r="D271" s="299" t="s">
        <v>456</v>
      </c>
      <c r="E271" s="292"/>
      <c r="F271" s="299">
        <v>8</v>
      </c>
      <c r="G271" s="292"/>
      <c r="H271" s="299">
        <v>8</v>
      </c>
      <c r="I271" s="300"/>
      <c r="J271" s="294">
        <v>3</v>
      </c>
      <c r="K271" s="294"/>
      <c r="L271" s="294">
        <v>4</v>
      </c>
      <c r="M271" s="294"/>
      <c r="N271" s="295" t="s">
        <v>595</v>
      </c>
      <c r="O271" s="295"/>
      <c r="P271" s="295" t="s">
        <v>595</v>
      </c>
      <c r="Q271" s="295"/>
      <c r="R271" s="295" t="s">
        <v>595</v>
      </c>
      <c r="S271" s="295"/>
      <c r="T271" s="295" t="s">
        <v>595</v>
      </c>
      <c r="U271" s="285"/>
      <c r="V271" s="296" t="s">
        <v>111</v>
      </c>
      <c r="W271" s="295"/>
      <c r="X271" s="296" t="s">
        <v>595</v>
      </c>
      <c r="Y271" s="294"/>
      <c r="Z271" s="297">
        <v>5</v>
      </c>
      <c r="AA271" s="294"/>
      <c r="AB271" s="296" t="s">
        <v>595</v>
      </c>
    </row>
    <row r="272" spans="2:28" ht="12.75" customHeight="1">
      <c r="B272" s="311" t="s">
        <v>457</v>
      </c>
      <c r="C272" s="292"/>
      <c r="D272" s="310" t="s">
        <v>458</v>
      </c>
      <c r="E272" s="292"/>
      <c r="F272" s="305">
        <v>8</v>
      </c>
      <c r="G272" s="292"/>
      <c r="H272" s="305">
        <v>8</v>
      </c>
      <c r="I272" s="300"/>
      <c r="J272" s="306">
        <v>4</v>
      </c>
      <c r="K272" s="294"/>
      <c r="L272" s="306">
        <v>6</v>
      </c>
      <c r="M272" s="294"/>
      <c r="N272" s="308" t="s">
        <v>595</v>
      </c>
      <c r="O272" s="295"/>
      <c r="P272" s="308" t="s">
        <v>595</v>
      </c>
      <c r="Q272" s="295"/>
      <c r="R272" s="308" t="s">
        <v>595</v>
      </c>
      <c r="S272" s="295"/>
      <c r="T272" s="308" t="s">
        <v>111</v>
      </c>
      <c r="U272" s="285"/>
      <c r="V272" s="309" t="s">
        <v>111</v>
      </c>
      <c r="W272" s="295"/>
      <c r="X272" s="309" t="s">
        <v>595</v>
      </c>
      <c r="Y272" s="294"/>
      <c r="Z272" s="307">
        <v>7</v>
      </c>
      <c r="AA272" s="294"/>
      <c r="AB272" s="309" t="s">
        <v>111</v>
      </c>
    </row>
    <row r="273" spans="2:28">
      <c r="B273" s="196" t="s">
        <v>1088</v>
      </c>
      <c r="C273" s="195"/>
      <c r="D273" s="195"/>
      <c r="H273" s="17"/>
      <c r="J273" s="17"/>
      <c r="L273" s="17"/>
      <c r="M273" s="17"/>
      <c r="N273" s="17"/>
      <c r="P273" s="17"/>
      <c r="R273" s="17"/>
      <c r="S273" s="17"/>
      <c r="T273" s="17"/>
      <c r="V273" s="17"/>
      <c r="W273" s="17"/>
      <c r="X273" s="17"/>
      <c r="Y273" s="17"/>
      <c r="Z273" s="17"/>
      <c r="AA273" s="195"/>
      <c r="AB273" s="198" t="s">
        <v>1067</v>
      </c>
    </row>
    <row r="274" spans="2:28">
      <c r="B274" s="197"/>
      <c r="C274" s="195"/>
      <c r="D274" s="195"/>
      <c r="H274" s="17"/>
      <c r="J274" s="17"/>
      <c r="L274" s="17"/>
      <c r="M274" s="17"/>
      <c r="N274" s="17"/>
      <c r="P274" s="17"/>
      <c r="R274" s="17"/>
      <c r="S274" s="17"/>
      <c r="T274" s="17"/>
      <c r="V274" s="17"/>
      <c r="W274" s="17"/>
      <c r="X274" s="17"/>
      <c r="Y274" s="17"/>
      <c r="Z274" s="17"/>
      <c r="AA274" s="195"/>
      <c r="AB274" s="164"/>
    </row>
    <row r="275" spans="2:28" ht="25.5" customHeight="1">
      <c r="B275" s="572" t="s">
        <v>989</v>
      </c>
      <c r="C275" s="572"/>
      <c r="D275" s="572"/>
      <c r="E275" s="572"/>
      <c r="F275" s="572"/>
      <c r="G275" s="572"/>
      <c r="H275" s="572"/>
      <c r="I275" s="572"/>
      <c r="J275" s="572"/>
      <c r="K275" s="572"/>
      <c r="L275" s="572"/>
      <c r="M275" s="572"/>
      <c r="N275" s="572"/>
      <c r="O275" s="572"/>
      <c r="P275" s="572"/>
      <c r="Q275" s="572"/>
      <c r="R275" s="573" t="s">
        <v>973</v>
      </c>
      <c r="S275" s="573"/>
      <c r="T275" s="573"/>
      <c r="U275" s="573"/>
      <c r="V275" s="573"/>
      <c r="W275" s="573"/>
      <c r="X275" s="573"/>
      <c r="Y275" s="573"/>
      <c r="Z275" s="573"/>
      <c r="AA275" s="573"/>
      <c r="AB275" s="573"/>
    </row>
    <row r="276" spans="2:28">
      <c r="D276" s="17"/>
      <c r="F276" s="17"/>
      <c r="H276" s="17"/>
      <c r="J276" s="17"/>
      <c r="L276" s="17"/>
      <c r="M276" s="17"/>
      <c r="N276" s="17"/>
      <c r="P276" s="17"/>
      <c r="R276" s="17"/>
      <c r="S276" s="17"/>
      <c r="T276" s="17"/>
      <c r="V276" s="17"/>
      <c r="W276" s="17"/>
      <c r="X276" s="17"/>
      <c r="Y276" s="17"/>
      <c r="Z276" s="17"/>
      <c r="AA276" s="17"/>
      <c r="AB276" s="17"/>
    </row>
    <row r="277" spans="2:28" ht="18">
      <c r="B277" s="578" t="s">
        <v>680</v>
      </c>
      <c r="C277" s="578"/>
      <c r="D277" s="578"/>
      <c r="E277" s="578"/>
      <c r="F277" s="578"/>
      <c r="G277" s="578"/>
      <c r="H277" s="578"/>
      <c r="J277" s="564" t="s">
        <v>16</v>
      </c>
      <c r="K277" s="564"/>
      <c r="L277" s="564"/>
      <c r="M277" s="564"/>
      <c r="N277" s="564"/>
      <c r="O277" s="564"/>
      <c r="P277" s="564"/>
      <c r="Q277" s="564"/>
      <c r="R277" s="564"/>
      <c r="S277" s="564"/>
      <c r="T277" s="564"/>
      <c r="U277" s="256"/>
      <c r="V277" s="564" t="s">
        <v>17</v>
      </c>
      <c r="W277" s="564"/>
      <c r="X277" s="564"/>
      <c r="Y277" s="564"/>
      <c r="Z277" s="564"/>
      <c r="AA277" s="564"/>
      <c r="AB277" s="564"/>
    </row>
    <row r="278" spans="2:28" ht="6.75" customHeight="1">
      <c r="D278" s="17"/>
      <c r="F278" s="17"/>
      <c r="H278" s="17"/>
      <c r="J278" s="17"/>
      <c r="L278" s="257"/>
      <c r="M278" s="17"/>
      <c r="N278" s="257"/>
      <c r="P278" s="17"/>
      <c r="R278" s="17"/>
      <c r="S278" s="17"/>
      <c r="T278" s="17"/>
      <c r="V278" s="258"/>
      <c r="W278" s="258"/>
      <c r="X278" s="258"/>
      <c r="Y278" s="258"/>
      <c r="Z278" s="259"/>
      <c r="AA278" s="258"/>
      <c r="AB278" s="259"/>
    </row>
    <row r="279" spans="2:28" ht="105.75" customHeight="1">
      <c r="B279" s="290" t="s">
        <v>107</v>
      </c>
      <c r="C279" s="286"/>
      <c r="D279" s="347" t="s">
        <v>108</v>
      </c>
      <c r="E279" s="287"/>
      <c r="F279" s="565" t="s">
        <v>901</v>
      </c>
      <c r="G279" s="565"/>
      <c r="H279" s="565"/>
      <c r="I279" s="287"/>
      <c r="J279" s="312" t="s">
        <v>902</v>
      </c>
      <c r="K279" s="288"/>
      <c r="L279" s="312" t="s">
        <v>903</v>
      </c>
      <c r="M279" s="288"/>
      <c r="N279" s="313" t="s">
        <v>471</v>
      </c>
      <c r="O279" s="288"/>
      <c r="P279" s="314" t="s">
        <v>90</v>
      </c>
      <c r="Q279" s="288"/>
      <c r="R279" s="314" t="s">
        <v>89</v>
      </c>
      <c r="S279" s="288"/>
      <c r="T279" s="314" t="s">
        <v>552</v>
      </c>
      <c r="U279" s="288"/>
      <c r="V279" s="313" t="s">
        <v>683</v>
      </c>
      <c r="W279" s="288"/>
      <c r="X279" s="313" t="s">
        <v>807</v>
      </c>
      <c r="Y279" s="288"/>
      <c r="Z279" s="312" t="s">
        <v>904</v>
      </c>
      <c r="AA279" s="288"/>
      <c r="AB279" s="314" t="s">
        <v>552</v>
      </c>
    </row>
    <row r="280" spans="2:28" ht="6" customHeight="1">
      <c r="D280" s="17"/>
      <c r="F280" s="17"/>
      <c r="H280" s="17"/>
      <c r="J280" s="17"/>
      <c r="L280" s="17"/>
      <c r="M280" s="17"/>
      <c r="N280" s="17"/>
      <c r="P280" s="17"/>
      <c r="R280" s="17"/>
      <c r="S280" s="17"/>
      <c r="T280" s="17"/>
      <c r="V280" s="17"/>
      <c r="W280" s="17"/>
      <c r="X280" s="17"/>
      <c r="Y280" s="17"/>
      <c r="Z280" s="17"/>
      <c r="AA280" s="17"/>
      <c r="AB280" s="17"/>
    </row>
    <row r="281" spans="2:28" s="260" customFormat="1" ht="12.75" customHeight="1">
      <c r="B281" s="298" t="s">
        <v>546</v>
      </c>
      <c r="C281" s="292"/>
      <c r="D281" s="299" t="s">
        <v>547</v>
      </c>
      <c r="E281" s="292"/>
      <c r="F281" s="299">
        <v>8</v>
      </c>
      <c r="G281" s="292"/>
      <c r="H281" s="299">
        <v>8</v>
      </c>
      <c r="I281" s="300"/>
      <c r="J281" s="294">
        <v>5</v>
      </c>
      <c r="K281" s="294"/>
      <c r="L281" s="294">
        <v>6</v>
      </c>
      <c r="M281" s="294"/>
      <c r="N281" s="295" t="s">
        <v>595</v>
      </c>
      <c r="O281" s="295"/>
      <c r="P281" s="295" t="s">
        <v>595</v>
      </c>
      <c r="Q281" s="295"/>
      <c r="R281" s="295" t="s">
        <v>595</v>
      </c>
      <c r="S281" s="295"/>
      <c r="T281" s="295" t="s">
        <v>595</v>
      </c>
      <c r="U281" s="285"/>
      <c r="V281" s="296" t="s">
        <v>595</v>
      </c>
      <c r="W281" s="295"/>
      <c r="X281" s="296" t="s">
        <v>595</v>
      </c>
      <c r="Y281" s="294"/>
      <c r="Z281" s="297" t="s">
        <v>595</v>
      </c>
      <c r="AA281" s="294"/>
      <c r="AB281" s="296" t="s">
        <v>595</v>
      </c>
    </row>
    <row r="282" spans="2:28" ht="12.75" customHeight="1">
      <c r="B282" s="311" t="s">
        <v>459</v>
      </c>
      <c r="C282" s="292"/>
      <c r="D282" s="310" t="s">
        <v>272</v>
      </c>
      <c r="E282" s="292"/>
      <c r="F282" s="305">
        <v>1</v>
      </c>
      <c r="G282" s="292"/>
      <c r="H282" s="305">
        <v>1</v>
      </c>
      <c r="I282" s="300"/>
      <c r="J282" s="306">
        <v>1</v>
      </c>
      <c r="K282" s="294"/>
      <c r="L282" s="306">
        <v>1</v>
      </c>
      <c r="M282" s="294"/>
      <c r="N282" s="308" t="s">
        <v>111</v>
      </c>
      <c r="O282" s="295"/>
      <c r="P282" s="308" t="s">
        <v>111</v>
      </c>
      <c r="Q282" s="295"/>
      <c r="R282" s="308" t="s">
        <v>111</v>
      </c>
      <c r="S282" s="295"/>
      <c r="T282" s="308" t="s">
        <v>111</v>
      </c>
      <c r="U282" s="285"/>
      <c r="V282" s="309" t="s">
        <v>111</v>
      </c>
      <c r="W282" s="295"/>
      <c r="X282" s="309" t="s">
        <v>111</v>
      </c>
      <c r="Y282" s="294"/>
      <c r="Z282" s="307">
        <v>2</v>
      </c>
      <c r="AA282" s="294"/>
      <c r="AB282" s="309" t="s">
        <v>111</v>
      </c>
    </row>
    <row r="283" spans="2:28" s="260" customFormat="1" ht="12.75" customHeight="1">
      <c r="B283" s="298" t="s">
        <v>99</v>
      </c>
      <c r="C283" s="292"/>
      <c r="D283" s="299" t="s">
        <v>460</v>
      </c>
      <c r="E283" s="292"/>
      <c r="F283" s="299">
        <v>5</v>
      </c>
      <c r="G283" s="292"/>
      <c r="H283" s="299">
        <v>6</v>
      </c>
      <c r="I283" s="300"/>
      <c r="J283" s="294">
        <v>3</v>
      </c>
      <c r="K283" s="294"/>
      <c r="L283" s="294">
        <v>3</v>
      </c>
      <c r="M283" s="294"/>
      <c r="N283" s="295" t="s">
        <v>595</v>
      </c>
      <c r="O283" s="295"/>
      <c r="P283" s="295" t="s">
        <v>595</v>
      </c>
      <c r="Q283" s="295"/>
      <c r="R283" s="295" t="s">
        <v>595</v>
      </c>
      <c r="S283" s="295"/>
      <c r="T283" s="295" t="s">
        <v>111</v>
      </c>
      <c r="U283" s="285"/>
      <c r="V283" s="296" t="s">
        <v>111</v>
      </c>
      <c r="W283" s="295"/>
      <c r="X283" s="296" t="s">
        <v>595</v>
      </c>
      <c r="Y283" s="294"/>
      <c r="Z283" s="297">
        <v>5</v>
      </c>
      <c r="AA283" s="294"/>
      <c r="AB283" s="296" t="s">
        <v>111</v>
      </c>
    </row>
    <row r="284" spans="2:28" ht="12.75" customHeight="1">
      <c r="B284" s="311" t="s">
        <v>461</v>
      </c>
      <c r="C284" s="292"/>
      <c r="D284" s="310" t="s">
        <v>462</v>
      </c>
      <c r="E284" s="292"/>
      <c r="F284" s="305">
        <v>8</v>
      </c>
      <c r="G284" s="292"/>
      <c r="H284" s="305">
        <v>8</v>
      </c>
      <c r="I284" s="300"/>
      <c r="J284" s="306">
        <v>3</v>
      </c>
      <c r="K284" s="294"/>
      <c r="L284" s="306">
        <v>3</v>
      </c>
      <c r="M284" s="294"/>
      <c r="N284" s="308" t="s">
        <v>595</v>
      </c>
      <c r="O284" s="295"/>
      <c r="P284" s="308" t="s">
        <v>595</v>
      </c>
      <c r="Q284" s="295"/>
      <c r="R284" s="308" t="s">
        <v>595</v>
      </c>
      <c r="S284" s="295"/>
      <c r="T284" s="308" t="s">
        <v>595</v>
      </c>
      <c r="U284" s="285"/>
      <c r="V284" s="309" t="s">
        <v>595</v>
      </c>
      <c r="W284" s="295"/>
      <c r="X284" s="309" t="s">
        <v>595</v>
      </c>
      <c r="Y284" s="294"/>
      <c r="Z284" s="307" t="s">
        <v>595</v>
      </c>
      <c r="AA284" s="294"/>
      <c r="AB284" s="309" t="s">
        <v>595</v>
      </c>
    </row>
    <row r="285" spans="2:28" s="260" customFormat="1" ht="12.75" customHeight="1">
      <c r="B285" s="298" t="s">
        <v>463</v>
      </c>
      <c r="C285" s="292"/>
      <c r="D285" s="299" t="s">
        <v>464</v>
      </c>
      <c r="E285" s="292"/>
      <c r="F285" s="299">
        <v>8</v>
      </c>
      <c r="G285" s="292"/>
      <c r="H285" s="299">
        <v>8</v>
      </c>
      <c r="I285" s="300"/>
      <c r="J285" s="294">
        <v>3</v>
      </c>
      <c r="K285" s="294"/>
      <c r="L285" s="294">
        <v>4</v>
      </c>
      <c r="M285" s="294"/>
      <c r="N285" s="295" t="s">
        <v>595</v>
      </c>
      <c r="O285" s="295"/>
      <c r="P285" s="295" t="s">
        <v>595</v>
      </c>
      <c r="Q285" s="295"/>
      <c r="R285" s="295" t="s">
        <v>595</v>
      </c>
      <c r="S285" s="295"/>
      <c r="T285" s="295" t="s">
        <v>595</v>
      </c>
      <c r="U285" s="285"/>
      <c r="V285" s="296" t="s">
        <v>595</v>
      </c>
      <c r="W285" s="295"/>
      <c r="X285" s="296" t="s">
        <v>595</v>
      </c>
      <c r="Y285" s="294"/>
      <c r="Z285" s="297" t="s">
        <v>595</v>
      </c>
      <c r="AA285" s="294"/>
      <c r="AB285" s="296" t="s">
        <v>595</v>
      </c>
    </row>
    <row r="286" spans="2:28" ht="12.75" customHeight="1">
      <c r="B286" s="311" t="s">
        <v>465</v>
      </c>
      <c r="C286" s="292"/>
      <c r="D286" s="310" t="s">
        <v>466</v>
      </c>
      <c r="E286" s="292"/>
      <c r="F286" s="305">
        <v>8</v>
      </c>
      <c r="G286" s="292"/>
      <c r="H286" s="305">
        <v>8</v>
      </c>
      <c r="I286" s="300"/>
      <c r="J286" s="306">
        <v>6</v>
      </c>
      <c r="K286" s="294"/>
      <c r="L286" s="306">
        <v>6</v>
      </c>
      <c r="M286" s="294"/>
      <c r="N286" s="308" t="s">
        <v>595</v>
      </c>
      <c r="O286" s="295"/>
      <c r="P286" s="308" t="s">
        <v>595</v>
      </c>
      <c r="Q286" s="295"/>
      <c r="R286" s="308" t="s">
        <v>595</v>
      </c>
      <c r="S286" s="295"/>
      <c r="T286" s="308" t="s">
        <v>595</v>
      </c>
      <c r="U286" s="285"/>
      <c r="V286" s="309" t="s">
        <v>595</v>
      </c>
      <c r="W286" s="295"/>
      <c r="X286" s="309" t="s">
        <v>595</v>
      </c>
      <c r="Y286" s="294"/>
      <c r="Z286" s="307" t="s">
        <v>595</v>
      </c>
      <c r="AA286" s="294"/>
      <c r="AB286" s="309" t="s">
        <v>595</v>
      </c>
    </row>
    <row r="287" spans="2:28" s="260" customFormat="1" ht="12.75" customHeight="1">
      <c r="B287" s="298" t="s">
        <v>467</v>
      </c>
      <c r="C287" s="292"/>
      <c r="D287" s="299" t="s">
        <v>468</v>
      </c>
      <c r="E287" s="292"/>
      <c r="F287" s="299">
        <v>8</v>
      </c>
      <c r="G287" s="292"/>
      <c r="H287" s="299">
        <v>8</v>
      </c>
      <c r="I287" s="300"/>
      <c r="J287" s="294">
        <v>4</v>
      </c>
      <c r="K287" s="294"/>
      <c r="L287" s="294">
        <v>5</v>
      </c>
      <c r="M287" s="294"/>
      <c r="N287" s="295" t="s">
        <v>595</v>
      </c>
      <c r="O287" s="295"/>
      <c r="P287" s="295" t="s">
        <v>595</v>
      </c>
      <c r="Q287" s="295"/>
      <c r="R287" s="295" t="s">
        <v>595</v>
      </c>
      <c r="S287" s="295"/>
      <c r="T287" s="295" t="s">
        <v>111</v>
      </c>
      <c r="U287" s="285"/>
      <c r="V287" s="296" t="s">
        <v>111</v>
      </c>
      <c r="W287" s="295"/>
      <c r="X287" s="296" t="s">
        <v>595</v>
      </c>
      <c r="Y287" s="294"/>
      <c r="Z287" s="297">
        <v>6</v>
      </c>
      <c r="AA287" s="294"/>
      <c r="AB287" s="296" t="s">
        <v>595</v>
      </c>
    </row>
    <row r="288" spans="2:28" ht="12.75" customHeight="1">
      <c r="B288" s="311" t="s">
        <v>469</v>
      </c>
      <c r="C288" s="292"/>
      <c r="D288" s="310" t="s">
        <v>470</v>
      </c>
      <c r="E288" s="292"/>
      <c r="F288" s="305">
        <v>8</v>
      </c>
      <c r="G288" s="292"/>
      <c r="H288" s="305">
        <v>8</v>
      </c>
      <c r="I288" s="300"/>
      <c r="J288" s="306">
        <v>4</v>
      </c>
      <c r="K288" s="294"/>
      <c r="L288" s="306">
        <v>5</v>
      </c>
      <c r="M288" s="294"/>
      <c r="N288" s="308" t="s">
        <v>595</v>
      </c>
      <c r="O288" s="295"/>
      <c r="P288" s="308" t="s">
        <v>595</v>
      </c>
      <c r="Q288" s="295"/>
      <c r="R288" s="308" t="s">
        <v>595</v>
      </c>
      <c r="S288" s="295"/>
      <c r="T288" s="308" t="s">
        <v>595</v>
      </c>
      <c r="U288" s="285"/>
      <c r="V288" s="309" t="s">
        <v>111</v>
      </c>
      <c r="W288" s="295"/>
      <c r="X288" s="309" t="s">
        <v>595</v>
      </c>
      <c r="Y288" s="294"/>
      <c r="Z288" s="307">
        <v>7</v>
      </c>
      <c r="AA288" s="294"/>
      <c r="AB288" s="309" t="s">
        <v>111</v>
      </c>
    </row>
    <row r="289" spans="2:78" ht="11.25" customHeight="1">
      <c r="B289" s="261"/>
      <c r="C289" s="262"/>
      <c r="D289" s="263"/>
      <c r="E289" s="264"/>
      <c r="F289" s="265"/>
      <c r="G289" s="214"/>
      <c r="H289" s="265"/>
      <c r="I289" s="16"/>
      <c r="J289" s="263"/>
      <c r="K289" s="16"/>
      <c r="L289" s="263"/>
      <c r="M289" s="263"/>
      <c r="N289" s="263"/>
      <c r="O289" s="16"/>
      <c r="P289" s="263"/>
      <c r="Q289" s="16"/>
      <c r="R289" s="263"/>
      <c r="S289" s="263"/>
      <c r="T289" s="263"/>
      <c r="U289" s="138"/>
      <c r="V289" s="263"/>
      <c r="W289" s="263"/>
      <c r="X289" s="263"/>
      <c r="Y289" s="263"/>
      <c r="Z289" s="263"/>
      <c r="AA289" s="263"/>
      <c r="AB289" s="263"/>
    </row>
    <row r="290" spans="2:78" s="322" customFormat="1" ht="15">
      <c r="B290" s="315" t="s">
        <v>684</v>
      </c>
      <c r="C290" s="316"/>
      <c r="D290" s="317"/>
      <c r="E290" s="318"/>
      <c r="F290" s="319"/>
      <c r="G290" s="320"/>
      <c r="H290" s="319"/>
      <c r="I290" s="321"/>
      <c r="J290" s="319"/>
      <c r="K290" s="321"/>
      <c r="L290" s="319"/>
      <c r="M290" s="321"/>
      <c r="N290" s="319"/>
      <c r="O290" s="321"/>
      <c r="P290" s="319"/>
      <c r="Q290" s="321"/>
      <c r="R290" s="319"/>
      <c r="S290" s="321"/>
      <c r="U290" s="320"/>
      <c r="V290" s="323"/>
      <c r="W290" s="324"/>
      <c r="X290" s="323"/>
      <c r="Y290" s="324"/>
      <c r="Z290" s="325"/>
      <c r="AA290" s="324"/>
      <c r="AB290" s="325"/>
      <c r="AC290" s="326"/>
      <c r="AD290" s="328"/>
      <c r="AE290" s="326"/>
      <c r="AF290" s="327"/>
      <c r="AG290" s="326"/>
      <c r="AH290" s="327"/>
      <c r="AI290" s="326"/>
      <c r="AJ290" s="327"/>
      <c r="AK290" s="328"/>
      <c r="AL290" s="326"/>
      <c r="AM290" s="327"/>
      <c r="AN290" s="326"/>
      <c r="AO290" s="327"/>
      <c r="AP290" s="326"/>
      <c r="AQ290" s="327"/>
      <c r="AR290" s="328"/>
      <c r="AS290" s="327"/>
      <c r="AT290" s="328"/>
      <c r="AU290" s="327"/>
      <c r="AV290" s="328"/>
      <c r="AW290" s="327"/>
      <c r="AX290" s="328"/>
      <c r="AY290" s="327"/>
      <c r="AZ290" s="328"/>
      <c r="BA290" s="327"/>
      <c r="BB290" s="328"/>
      <c r="BC290" s="327"/>
      <c r="BD290" s="328"/>
      <c r="BE290" s="327"/>
      <c r="BF290" s="328"/>
      <c r="BG290" s="327"/>
      <c r="BH290" s="328"/>
      <c r="BI290" s="327"/>
      <c r="BJ290" s="327"/>
      <c r="BK290" s="327"/>
      <c r="BL290" s="327"/>
      <c r="BM290" s="327"/>
      <c r="BN290" s="327"/>
      <c r="BO290" s="327"/>
      <c r="BP290" s="327"/>
      <c r="BQ290" s="327"/>
      <c r="BR290" s="327"/>
      <c r="BS290" s="327"/>
      <c r="BT290" s="327"/>
      <c r="BU290" s="327"/>
      <c r="BV290" s="327"/>
      <c r="BW290" s="327"/>
      <c r="BX290" s="327"/>
      <c r="BY290" s="327"/>
      <c r="BZ290" s="327"/>
    </row>
    <row r="291" spans="2:78" s="266" customFormat="1" ht="7.5" customHeight="1">
      <c r="C291" s="275"/>
      <c r="D291" s="276"/>
      <c r="E291" s="275"/>
      <c r="F291" s="277"/>
      <c r="G291" s="267"/>
      <c r="H291" s="277"/>
      <c r="I291" s="268"/>
      <c r="J291" s="277"/>
      <c r="K291" s="268"/>
      <c r="L291" s="277"/>
      <c r="M291" s="268"/>
      <c r="N291" s="277"/>
      <c r="O291" s="268"/>
      <c r="P291" s="277"/>
      <c r="Q291" s="268"/>
      <c r="R291" s="277"/>
      <c r="S291" s="268"/>
      <c r="U291" s="267"/>
      <c r="V291" s="269"/>
      <c r="W291" s="270"/>
      <c r="X291" s="269"/>
      <c r="Y291" s="270"/>
      <c r="Z291" s="271"/>
      <c r="AA291" s="270"/>
      <c r="AB291" s="271"/>
      <c r="AC291" s="272"/>
      <c r="AD291" s="274"/>
      <c r="AE291" s="272"/>
      <c r="AF291" s="273"/>
      <c r="AG291" s="272"/>
      <c r="AH291" s="273"/>
      <c r="AI291" s="272"/>
      <c r="AJ291" s="273"/>
      <c r="AK291" s="274"/>
      <c r="AL291" s="272"/>
      <c r="AM291" s="273"/>
      <c r="AN291" s="272"/>
      <c r="AO291" s="273"/>
      <c r="AP291" s="272"/>
      <c r="AQ291" s="273"/>
      <c r="AR291" s="274"/>
      <c r="AS291" s="273"/>
      <c r="AT291" s="274"/>
      <c r="AU291" s="273"/>
      <c r="AV291" s="274"/>
      <c r="AW291" s="273"/>
      <c r="AX291" s="274"/>
      <c r="AY291" s="273"/>
      <c r="AZ291" s="274"/>
      <c r="BA291" s="273"/>
      <c r="BB291" s="274"/>
      <c r="BC291" s="273"/>
      <c r="BD291" s="274"/>
      <c r="BE291" s="273"/>
      <c r="BF291" s="274"/>
      <c r="BG291" s="273"/>
      <c r="BH291" s="274"/>
      <c r="BI291" s="273"/>
      <c r="BJ291" s="273"/>
      <c r="BK291" s="273"/>
      <c r="BL291" s="273"/>
      <c r="BM291" s="273"/>
      <c r="BN291" s="273"/>
      <c r="BO291" s="273"/>
      <c r="BP291" s="273"/>
      <c r="BQ291" s="273"/>
      <c r="BR291" s="273"/>
      <c r="BS291" s="273"/>
      <c r="BT291" s="273"/>
      <c r="BU291" s="273"/>
      <c r="BV291" s="273"/>
      <c r="BW291" s="273"/>
      <c r="BX291" s="273"/>
      <c r="BY291" s="273"/>
      <c r="BZ291" s="273"/>
    </row>
    <row r="292" spans="2:78" s="278" customFormat="1">
      <c r="B292" s="329" t="s">
        <v>667</v>
      </c>
      <c r="C292" s="329"/>
      <c r="D292" s="330"/>
      <c r="E292" s="329"/>
      <c r="F292" s="331"/>
      <c r="G292" s="329"/>
      <c r="H292" s="331"/>
      <c r="I292" s="332"/>
      <c r="J292" s="331"/>
      <c r="K292" s="332"/>
      <c r="L292" s="331"/>
      <c r="M292" s="332"/>
      <c r="N292" s="331"/>
      <c r="O292" s="332"/>
      <c r="P292" s="331"/>
      <c r="Q292" s="332"/>
      <c r="R292" s="331"/>
      <c r="S292" s="332"/>
      <c r="T292" s="333"/>
      <c r="U292" s="329"/>
      <c r="V292" s="334"/>
      <c r="W292" s="335"/>
      <c r="X292" s="334"/>
      <c r="Y292" s="335"/>
      <c r="Z292" s="336"/>
      <c r="AA292" s="335"/>
      <c r="AB292" s="336"/>
      <c r="AC292" s="279"/>
      <c r="AD292" s="281"/>
      <c r="AE292" s="279"/>
      <c r="AF292" s="280"/>
      <c r="AG292" s="279"/>
      <c r="AH292" s="280"/>
      <c r="AI292" s="279"/>
      <c r="AJ292" s="280"/>
      <c r="AK292" s="281"/>
      <c r="AL292" s="279"/>
      <c r="AM292" s="280"/>
      <c r="AN292" s="279"/>
      <c r="AO292" s="280"/>
      <c r="AP292" s="279"/>
      <c r="AQ292" s="280"/>
      <c r="AR292" s="281"/>
      <c r="AS292" s="280"/>
      <c r="AT292" s="281"/>
      <c r="AU292" s="280"/>
      <c r="AV292" s="281"/>
      <c r="AW292" s="280"/>
      <c r="AX292" s="281"/>
      <c r="AY292" s="280"/>
      <c r="AZ292" s="281"/>
      <c r="BA292" s="280"/>
      <c r="BB292" s="281"/>
      <c r="BC292" s="280"/>
      <c r="BD292" s="281"/>
      <c r="BE292" s="280"/>
      <c r="BF292" s="281"/>
      <c r="BG292" s="280"/>
      <c r="BH292" s="281"/>
      <c r="BI292" s="280"/>
      <c r="BJ292" s="280"/>
      <c r="BK292" s="280"/>
      <c r="BL292" s="280"/>
      <c r="BM292" s="280"/>
      <c r="BN292" s="280"/>
      <c r="BO292" s="280"/>
      <c r="BP292" s="280"/>
      <c r="BQ292" s="280"/>
      <c r="BR292" s="280"/>
      <c r="BS292" s="280"/>
      <c r="BT292" s="280"/>
      <c r="BU292" s="280"/>
      <c r="BV292" s="280"/>
      <c r="BW292" s="280"/>
      <c r="BX292" s="280"/>
      <c r="BY292" s="280"/>
      <c r="BZ292" s="280"/>
    </row>
    <row r="293" spans="2:78" s="278" customFormat="1" ht="12.75" customHeight="1">
      <c r="B293" s="329" t="s">
        <v>668</v>
      </c>
      <c r="C293" s="329"/>
      <c r="D293" s="330"/>
      <c r="E293" s="329"/>
      <c r="F293" s="331"/>
      <c r="G293" s="329"/>
      <c r="H293" s="331"/>
      <c r="I293" s="332"/>
      <c r="J293" s="331"/>
      <c r="K293" s="332"/>
      <c r="L293" s="331"/>
      <c r="M293" s="332"/>
      <c r="N293" s="331"/>
      <c r="O293" s="332"/>
      <c r="P293" s="331"/>
      <c r="Q293" s="332"/>
      <c r="R293" s="331"/>
      <c r="S293" s="332"/>
      <c r="T293" s="333"/>
      <c r="U293" s="329"/>
      <c r="V293" s="334"/>
      <c r="W293" s="335"/>
      <c r="X293" s="334"/>
      <c r="Y293" s="335"/>
      <c r="Z293" s="336"/>
      <c r="AA293" s="335"/>
      <c r="AB293" s="336"/>
      <c r="AC293" s="279"/>
      <c r="AD293" s="281"/>
      <c r="AE293" s="279"/>
      <c r="AF293" s="280"/>
      <c r="AG293" s="279"/>
      <c r="AH293" s="280"/>
      <c r="AI293" s="279"/>
      <c r="AJ293" s="280"/>
      <c r="AK293" s="281"/>
      <c r="AL293" s="279"/>
      <c r="AM293" s="280"/>
      <c r="AN293" s="279"/>
      <c r="AO293" s="280"/>
      <c r="AP293" s="279"/>
      <c r="AQ293" s="280"/>
      <c r="AR293" s="281"/>
      <c r="AS293" s="280"/>
      <c r="AT293" s="281"/>
      <c r="AU293" s="280"/>
      <c r="AV293" s="281"/>
      <c r="AW293" s="280"/>
      <c r="AX293" s="281"/>
      <c r="AY293" s="280"/>
      <c r="AZ293" s="281"/>
      <c r="BA293" s="280"/>
      <c r="BB293" s="281"/>
      <c r="BC293" s="280"/>
      <c r="BD293" s="281"/>
      <c r="BE293" s="280"/>
      <c r="BF293" s="281"/>
      <c r="BG293" s="280"/>
      <c r="BH293" s="281"/>
      <c r="BI293" s="280"/>
      <c r="BJ293" s="280"/>
      <c r="BK293" s="280"/>
      <c r="BL293" s="280"/>
      <c r="BM293" s="280"/>
      <c r="BN293" s="280"/>
      <c r="BO293" s="280"/>
      <c r="BP293" s="280"/>
      <c r="BQ293" s="280"/>
      <c r="BR293" s="280"/>
      <c r="BS293" s="280"/>
      <c r="BT293" s="280"/>
      <c r="BU293" s="280"/>
      <c r="BV293" s="280"/>
      <c r="BW293" s="280"/>
      <c r="BX293" s="280"/>
      <c r="BY293" s="280"/>
      <c r="BZ293" s="280"/>
    </row>
    <row r="294" spans="2:78" s="278" customFormat="1" ht="12.75" customHeight="1">
      <c r="B294" s="329" t="s">
        <v>669</v>
      </c>
      <c r="C294" s="329"/>
      <c r="D294" s="330"/>
      <c r="E294" s="329"/>
      <c r="F294" s="331"/>
      <c r="G294" s="329"/>
      <c r="H294" s="331"/>
      <c r="I294" s="332"/>
      <c r="J294" s="331"/>
      <c r="K294" s="332"/>
      <c r="L294" s="331"/>
      <c r="M294" s="332"/>
      <c r="N294" s="331"/>
      <c r="O294" s="332"/>
      <c r="P294" s="331"/>
      <c r="Q294" s="332"/>
      <c r="R294" s="331"/>
      <c r="S294" s="332"/>
      <c r="T294" s="333"/>
      <c r="U294" s="329"/>
      <c r="V294" s="334"/>
      <c r="W294" s="335"/>
      <c r="X294" s="334"/>
      <c r="Y294" s="335"/>
      <c r="Z294" s="337"/>
      <c r="AA294" s="335"/>
      <c r="AB294" s="337"/>
      <c r="AC294" s="279"/>
      <c r="AD294" s="281"/>
      <c r="AE294" s="279"/>
      <c r="AF294" s="280"/>
      <c r="AG294" s="279"/>
      <c r="AH294" s="280"/>
      <c r="AI294" s="279"/>
      <c r="AJ294" s="280"/>
      <c r="AK294" s="281"/>
      <c r="AL294" s="279"/>
      <c r="AM294" s="280"/>
      <c r="AN294" s="279"/>
      <c r="AO294" s="280"/>
      <c r="AP294" s="279"/>
      <c r="AQ294" s="280"/>
      <c r="AR294" s="281"/>
      <c r="AS294" s="280"/>
      <c r="AT294" s="281"/>
      <c r="AU294" s="280"/>
      <c r="AV294" s="281"/>
      <c r="AW294" s="280"/>
      <c r="AX294" s="281"/>
      <c r="AY294" s="280"/>
      <c r="AZ294" s="281"/>
      <c r="BA294" s="280"/>
      <c r="BB294" s="281"/>
      <c r="BC294" s="280"/>
      <c r="BD294" s="281"/>
      <c r="BE294" s="280"/>
      <c r="BF294" s="281"/>
      <c r="BG294" s="280"/>
      <c r="BH294" s="281"/>
      <c r="BI294" s="280"/>
      <c r="BJ294" s="280"/>
      <c r="BK294" s="280"/>
      <c r="BL294" s="280"/>
      <c r="BM294" s="280"/>
      <c r="BN294" s="280"/>
      <c r="BO294" s="280"/>
      <c r="BP294" s="280"/>
      <c r="BQ294" s="280"/>
      <c r="BR294" s="280"/>
      <c r="BS294" s="280"/>
      <c r="BT294" s="280"/>
      <c r="BU294" s="280"/>
      <c r="BV294" s="280"/>
      <c r="BW294" s="280"/>
      <c r="BX294" s="280"/>
      <c r="BY294" s="280"/>
      <c r="BZ294" s="280"/>
    </row>
    <row r="295" spans="2:78" s="278" customFormat="1" ht="12.75" customHeight="1">
      <c r="B295" s="329" t="s">
        <v>670</v>
      </c>
      <c r="C295" s="329"/>
      <c r="D295" s="330"/>
      <c r="E295" s="329"/>
      <c r="F295" s="331"/>
      <c r="G295" s="329"/>
      <c r="H295" s="331"/>
      <c r="I295" s="332"/>
      <c r="J295" s="331"/>
      <c r="K295" s="332"/>
      <c r="L295" s="331"/>
      <c r="M295" s="332"/>
      <c r="N295" s="331"/>
      <c r="O295" s="332"/>
      <c r="P295" s="331"/>
      <c r="Q295" s="332"/>
      <c r="R295" s="331"/>
      <c r="S295" s="332"/>
      <c r="T295" s="333"/>
      <c r="U295" s="329"/>
      <c r="V295" s="334"/>
      <c r="W295" s="335"/>
      <c r="X295" s="334"/>
      <c r="Y295" s="335"/>
      <c r="Z295" s="338"/>
      <c r="AA295" s="335"/>
      <c r="AB295" s="338"/>
      <c r="AC295" s="279"/>
      <c r="AD295" s="281"/>
      <c r="AE295" s="279"/>
      <c r="AF295" s="280"/>
      <c r="AG295" s="279"/>
      <c r="AH295" s="280"/>
      <c r="AI295" s="279"/>
      <c r="AJ295" s="280"/>
      <c r="AK295" s="281"/>
      <c r="AL295" s="279"/>
      <c r="AM295" s="280"/>
      <c r="AN295" s="279"/>
      <c r="AO295" s="280"/>
      <c r="AP295" s="279"/>
      <c r="AQ295" s="280"/>
      <c r="AR295" s="281"/>
      <c r="AS295" s="280"/>
      <c r="AT295" s="281"/>
      <c r="AU295" s="280"/>
      <c r="AV295" s="281"/>
      <c r="AW295" s="280"/>
      <c r="AX295" s="281"/>
      <c r="AY295" s="280"/>
      <c r="AZ295" s="281"/>
      <c r="BA295" s="280"/>
      <c r="BB295" s="281"/>
      <c r="BC295" s="280"/>
      <c r="BD295" s="281"/>
      <c r="BE295" s="280"/>
      <c r="BF295" s="281"/>
      <c r="BG295" s="280"/>
      <c r="BH295" s="281"/>
      <c r="BI295" s="280"/>
      <c r="BJ295" s="280"/>
      <c r="BK295" s="280"/>
      <c r="BL295" s="280"/>
      <c r="BM295" s="280"/>
      <c r="BN295" s="280"/>
      <c r="BO295" s="280"/>
      <c r="BP295" s="280"/>
      <c r="BQ295" s="280"/>
      <c r="BR295" s="280"/>
      <c r="BS295" s="280"/>
      <c r="BT295" s="280"/>
      <c r="BU295" s="280"/>
      <c r="BV295" s="280"/>
      <c r="BW295" s="280"/>
      <c r="BX295" s="280"/>
      <c r="BY295" s="280"/>
      <c r="BZ295" s="280"/>
    </row>
    <row r="296" spans="2:78" s="278" customFormat="1" ht="12.75" customHeight="1">
      <c r="B296" s="339" t="s">
        <v>1096</v>
      </c>
      <c r="C296" s="339"/>
      <c r="D296" s="340"/>
      <c r="E296" s="339"/>
      <c r="F296" s="341"/>
      <c r="G296" s="339"/>
      <c r="H296" s="341"/>
      <c r="I296" s="342"/>
      <c r="J296" s="341"/>
      <c r="K296" s="342"/>
      <c r="L296" s="341"/>
      <c r="M296" s="342"/>
      <c r="N296" s="341"/>
      <c r="O296" s="342"/>
      <c r="P296" s="341"/>
      <c r="Q296" s="342"/>
      <c r="R296" s="341"/>
      <c r="S296" s="332"/>
      <c r="T296" s="333"/>
      <c r="U296" s="329"/>
      <c r="V296" s="334"/>
      <c r="W296" s="335"/>
      <c r="X296" s="334"/>
      <c r="Y296" s="335"/>
      <c r="Z296" s="338"/>
      <c r="AA296" s="335"/>
      <c r="AB296" s="338"/>
      <c r="AC296" s="279"/>
      <c r="AD296" s="281"/>
      <c r="AE296" s="279"/>
      <c r="AF296" s="280"/>
      <c r="AG296" s="279"/>
      <c r="AH296" s="280"/>
      <c r="AI296" s="279"/>
      <c r="AJ296" s="280"/>
      <c r="AK296" s="281"/>
      <c r="AL296" s="279"/>
      <c r="AM296" s="280"/>
      <c r="AN296" s="279"/>
      <c r="AO296" s="280"/>
      <c r="AP296" s="279"/>
      <c r="AQ296" s="280"/>
      <c r="AR296" s="281"/>
      <c r="AS296" s="280"/>
      <c r="AT296" s="281"/>
      <c r="AU296" s="280"/>
      <c r="AV296" s="281"/>
      <c r="AW296" s="280"/>
      <c r="AX296" s="281"/>
      <c r="AY296" s="280"/>
      <c r="AZ296" s="281"/>
      <c r="BA296" s="280"/>
      <c r="BB296" s="281"/>
      <c r="BC296" s="280"/>
      <c r="BD296" s="281"/>
      <c r="BE296" s="280"/>
      <c r="BF296" s="281"/>
      <c r="BG296" s="280"/>
      <c r="BH296" s="281"/>
      <c r="BI296" s="280"/>
      <c r="BJ296" s="280"/>
      <c r="BK296" s="280"/>
      <c r="BL296" s="280"/>
      <c r="BM296" s="280"/>
      <c r="BN296" s="280"/>
      <c r="BO296" s="280"/>
      <c r="BP296" s="280"/>
      <c r="BQ296" s="280"/>
      <c r="BR296" s="280"/>
      <c r="BS296" s="280"/>
      <c r="BT296" s="280"/>
      <c r="BU296" s="280"/>
      <c r="BV296" s="280"/>
      <c r="BW296" s="280"/>
      <c r="BX296" s="280"/>
      <c r="BY296" s="280"/>
      <c r="BZ296" s="280"/>
    </row>
    <row r="297" spans="2:78" s="278" customFormat="1" ht="12.75" customHeight="1">
      <c r="B297" s="329" t="s">
        <v>671</v>
      </c>
      <c r="C297" s="329"/>
      <c r="D297" s="330"/>
      <c r="E297" s="329"/>
      <c r="F297" s="331"/>
      <c r="G297" s="329"/>
      <c r="H297" s="331"/>
      <c r="I297" s="332"/>
      <c r="J297" s="331"/>
      <c r="K297" s="332"/>
      <c r="L297" s="331"/>
      <c r="M297" s="332"/>
      <c r="N297" s="331"/>
      <c r="O297" s="332"/>
      <c r="P297" s="331"/>
      <c r="Q297" s="332"/>
      <c r="R297" s="331"/>
      <c r="S297" s="332"/>
      <c r="T297" s="333"/>
      <c r="U297" s="329"/>
      <c r="V297" s="334"/>
      <c r="W297" s="335"/>
      <c r="X297" s="334"/>
      <c r="Y297" s="335"/>
      <c r="Z297" s="338"/>
      <c r="AA297" s="335"/>
      <c r="AB297" s="338"/>
      <c r="AC297" s="279"/>
      <c r="AD297" s="281"/>
      <c r="AE297" s="279"/>
      <c r="AF297" s="280"/>
      <c r="AG297" s="279"/>
      <c r="AH297" s="280"/>
      <c r="AI297" s="279"/>
      <c r="AJ297" s="280"/>
      <c r="AK297" s="281"/>
      <c r="AL297" s="279"/>
      <c r="AM297" s="280"/>
      <c r="AN297" s="279"/>
      <c r="AO297" s="280"/>
      <c r="AP297" s="279"/>
      <c r="AQ297" s="280"/>
      <c r="AR297" s="281"/>
      <c r="AS297" s="280"/>
      <c r="AT297" s="281"/>
      <c r="AU297" s="280"/>
      <c r="AV297" s="281"/>
      <c r="AW297" s="280"/>
      <c r="AX297" s="281"/>
      <c r="AY297" s="280"/>
      <c r="AZ297" s="281"/>
      <c r="BA297" s="280"/>
      <c r="BB297" s="281"/>
      <c r="BC297" s="280"/>
      <c r="BD297" s="281"/>
      <c r="BE297" s="280"/>
      <c r="BF297" s="281"/>
      <c r="BG297" s="280"/>
      <c r="BH297" s="281"/>
      <c r="BI297" s="280"/>
      <c r="BJ297" s="280"/>
      <c r="BK297" s="280"/>
      <c r="BL297" s="280"/>
      <c r="BM297" s="280"/>
      <c r="BN297" s="280"/>
      <c r="BO297" s="280"/>
      <c r="BP297" s="280"/>
      <c r="BQ297" s="280"/>
      <c r="BR297" s="280"/>
      <c r="BS297" s="280"/>
      <c r="BT297" s="280"/>
      <c r="BU297" s="280"/>
      <c r="BV297" s="280"/>
      <c r="BW297" s="280"/>
      <c r="BX297" s="280"/>
      <c r="BY297" s="280"/>
      <c r="BZ297" s="280"/>
    </row>
    <row r="298" spans="2:78" s="278" customFormat="1">
      <c r="B298" s="329"/>
      <c r="C298" s="329"/>
      <c r="D298" s="330"/>
      <c r="E298" s="329"/>
      <c r="F298" s="331"/>
      <c r="G298" s="329"/>
      <c r="H298" s="331"/>
      <c r="I298" s="332"/>
      <c r="J298" s="331"/>
      <c r="K298" s="332"/>
      <c r="L298" s="331"/>
      <c r="M298" s="332"/>
      <c r="N298" s="331"/>
      <c r="O298" s="332"/>
      <c r="P298" s="331"/>
      <c r="Q298" s="332"/>
      <c r="R298" s="331"/>
      <c r="S298" s="332"/>
      <c r="T298" s="333"/>
      <c r="U298" s="329"/>
      <c r="V298" s="334"/>
      <c r="W298" s="343"/>
      <c r="X298" s="334"/>
      <c r="Y298" s="343"/>
      <c r="Z298" s="338"/>
      <c r="AA298" s="343"/>
      <c r="AB298" s="338"/>
      <c r="AC298" s="279"/>
      <c r="AD298" s="281"/>
      <c r="AE298" s="279"/>
      <c r="AF298" s="280"/>
      <c r="AG298" s="279"/>
      <c r="AH298" s="280"/>
      <c r="AI298" s="279"/>
      <c r="AJ298" s="280"/>
      <c r="AK298" s="281"/>
      <c r="AL298" s="279"/>
      <c r="AM298" s="280"/>
      <c r="AN298" s="279"/>
      <c r="AO298" s="280"/>
      <c r="AP298" s="279"/>
      <c r="AQ298" s="280"/>
      <c r="AR298" s="281"/>
      <c r="AS298" s="280"/>
      <c r="AT298" s="281"/>
      <c r="AU298" s="280"/>
      <c r="AV298" s="281"/>
      <c r="AW298" s="280"/>
      <c r="AX298" s="281"/>
      <c r="AY298" s="280"/>
      <c r="AZ298" s="281"/>
      <c r="BA298" s="280"/>
      <c r="BB298" s="281"/>
      <c r="BC298" s="280"/>
      <c r="BD298" s="281"/>
      <c r="BE298" s="280"/>
      <c r="BF298" s="281"/>
      <c r="BG298" s="280"/>
      <c r="BH298" s="281"/>
      <c r="BI298" s="280"/>
      <c r="BJ298" s="280"/>
      <c r="BK298" s="280"/>
      <c r="BL298" s="280"/>
      <c r="BM298" s="280"/>
      <c r="BN298" s="280"/>
      <c r="BO298" s="280"/>
      <c r="BP298" s="280"/>
      <c r="BQ298" s="280"/>
      <c r="BR298" s="280"/>
      <c r="BS298" s="280"/>
      <c r="BT298" s="280"/>
      <c r="BU298" s="280"/>
      <c r="BV298" s="280"/>
      <c r="BW298" s="280"/>
      <c r="BX298" s="280"/>
      <c r="BY298" s="280"/>
      <c r="BZ298" s="280"/>
    </row>
    <row r="299" spans="2:78" s="278" customFormat="1" ht="24" customHeight="1">
      <c r="B299" s="579" t="s">
        <v>905</v>
      </c>
      <c r="C299" s="579"/>
      <c r="D299" s="579"/>
      <c r="E299" s="579"/>
      <c r="F299" s="579"/>
      <c r="G299" s="579"/>
      <c r="H299" s="579"/>
      <c r="I299" s="579"/>
      <c r="J299" s="579"/>
      <c r="K299" s="579"/>
      <c r="L299" s="579"/>
      <c r="M299" s="579"/>
      <c r="N299" s="579"/>
      <c r="O299" s="579"/>
      <c r="P299" s="579"/>
      <c r="Q299" s="579"/>
      <c r="R299" s="579"/>
      <c r="S299" s="579"/>
      <c r="T299" s="579"/>
      <c r="U299" s="579"/>
      <c r="V299" s="579"/>
      <c r="W299" s="579"/>
      <c r="X299" s="579"/>
      <c r="Y299" s="579"/>
      <c r="Z299" s="579"/>
      <c r="AA299" s="579"/>
      <c r="AB299" s="579"/>
      <c r="AC299" s="279"/>
      <c r="AD299" s="281"/>
      <c r="AE299" s="279"/>
      <c r="AF299" s="280"/>
      <c r="AG299" s="279"/>
      <c r="AH299" s="280"/>
      <c r="AI299" s="279"/>
      <c r="AJ299" s="280"/>
      <c r="AK299" s="281"/>
      <c r="AL299" s="279"/>
      <c r="AM299" s="280"/>
      <c r="AN299" s="279"/>
      <c r="AO299" s="280"/>
      <c r="AP299" s="279"/>
      <c r="AQ299" s="280"/>
      <c r="AR299" s="281"/>
      <c r="AS299" s="280"/>
      <c r="AT299" s="281"/>
      <c r="AU299" s="280"/>
      <c r="AV299" s="281"/>
      <c r="AW299" s="280"/>
      <c r="AX299" s="281"/>
      <c r="AY299" s="280"/>
      <c r="AZ299" s="281"/>
      <c r="BA299" s="280"/>
      <c r="BB299" s="281"/>
      <c r="BC299" s="280"/>
      <c r="BD299" s="281"/>
      <c r="BE299" s="280"/>
      <c r="BF299" s="281"/>
      <c r="BG299" s="280"/>
      <c r="BH299" s="281"/>
      <c r="BI299" s="280"/>
      <c r="BJ299" s="280"/>
      <c r="BK299" s="280"/>
      <c r="BL299" s="280"/>
      <c r="BM299" s="280"/>
      <c r="BN299" s="280"/>
      <c r="BO299" s="280"/>
      <c r="BP299" s="280"/>
      <c r="BQ299" s="280"/>
      <c r="BR299" s="280"/>
      <c r="BS299" s="280"/>
      <c r="BT299" s="280"/>
      <c r="BU299" s="280"/>
      <c r="BV299" s="280"/>
      <c r="BW299" s="280"/>
      <c r="BX299" s="280"/>
      <c r="BY299" s="280"/>
      <c r="BZ299" s="280"/>
    </row>
    <row r="300" spans="2:78" s="266" customFormat="1" ht="11.25" customHeight="1">
      <c r="B300" s="267"/>
      <c r="C300" s="275"/>
      <c r="D300" s="276"/>
      <c r="E300" s="275"/>
      <c r="F300" s="277"/>
      <c r="G300" s="267"/>
      <c r="H300" s="277"/>
      <c r="I300" s="268"/>
      <c r="J300" s="277"/>
      <c r="K300" s="268"/>
      <c r="L300" s="277"/>
      <c r="M300" s="268"/>
      <c r="N300" s="277"/>
      <c r="O300" s="268"/>
      <c r="P300" s="277"/>
      <c r="Q300" s="268"/>
      <c r="R300" s="277"/>
      <c r="S300" s="268"/>
      <c r="U300" s="267"/>
      <c r="V300" s="269"/>
      <c r="W300" s="282"/>
      <c r="X300" s="269"/>
      <c r="Y300" s="282"/>
      <c r="Z300" s="273"/>
      <c r="AA300" s="282"/>
      <c r="AB300" s="273"/>
      <c r="AC300" s="272"/>
      <c r="AD300" s="274"/>
      <c r="AE300" s="272"/>
      <c r="AF300" s="273"/>
      <c r="AG300" s="272"/>
      <c r="AH300" s="273"/>
      <c r="AI300" s="272"/>
      <c r="AJ300" s="273"/>
      <c r="AK300" s="274"/>
      <c r="AL300" s="272"/>
      <c r="AM300" s="273"/>
      <c r="AN300" s="272"/>
      <c r="AO300" s="273"/>
      <c r="AP300" s="272"/>
      <c r="AQ300" s="273"/>
      <c r="AR300" s="274"/>
      <c r="AS300" s="273"/>
      <c r="AT300" s="274"/>
      <c r="AU300" s="273"/>
      <c r="AV300" s="274"/>
      <c r="AW300" s="273"/>
      <c r="AX300" s="274"/>
      <c r="AY300" s="273"/>
      <c r="AZ300" s="274"/>
      <c r="BA300" s="273"/>
      <c r="BB300" s="274"/>
      <c r="BC300" s="273"/>
      <c r="BD300" s="274"/>
      <c r="BE300" s="273"/>
      <c r="BF300" s="274"/>
      <c r="BG300" s="273"/>
      <c r="BH300" s="274"/>
      <c r="BI300" s="273"/>
      <c r="BJ300" s="273"/>
      <c r="BK300" s="273"/>
      <c r="BL300" s="273"/>
      <c r="BM300" s="273"/>
      <c r="BN300" s="273"/>
      <c r="BO300" s="273"/>
      <c r="BP300" s="273"/>
      <c r="BQ300" s="273"/>
      <c r="BR300" s="273"/>
      <c r="BS300" s="273"/>
      <c r="BT300" s="273"/>
      <c r="BU300" s="273"/>
      <c r="BV300" s="273"/>
      <c r="BW300" s="273"/>
      <c r="BX300" s="273"/>
      <c r="BY300" s="273"/>
      <c r="BZ300" s="273"/>
    </row>
    <row r="302" spans="2:78" s="17" customFormat="1">
      <c r="B302" s="284"/>
      <c r="D302" s="254"/>
      <c r="F302" s="254"/>
      <c r="H302" s="254"/>
      <c r="J302" s="254"/>
      <c r="L302" s="254"/>
      <c r="M302" s="254"/>
      <c r="N302" s="254"/>
      <c r="P302" s="254"/>
      <c r="R302" s="254"/>
      <c r="S302" s="254"/>
      <c r="T302" s="254"/>
      <c r="V302" s="254"/>
      <c r="W302" s="254"/>
      <c r="X302" s="254"/>
      <c r="Y302" s="254"/>
      <c r="Z302" s="254"/>
      <c r="AA302" s="254"/>
      <c r="AB302" s="254"/>
      <c r="AC302" s="253"/>
      <c r="AD302" s="253"/>
      <c r="AE302" s="253"/>
      <c r="AF302" s="253"/>
      <c r="AG302" s="253"/>
      <c r="AH302" s="253"/>
      <c r="AI302" s="253"/>
      <c r="AJ302" s="253"/>
      <c r="AK302" s="253"/>
      <c r="AL302" s="253"/>
      <c r="AM302" s="253"/>
      <c r="AN302" s="253"/>
      <c r="AO302" s="253"/>
      <c r="AP302" s="253"/>
      <c r="AQ302" s="253"/>
      <c r="AR302" s="253"/>
      <c r="AS302" s="253"/>
      <c r="AT302" s="253"/>
      <c r="AU302" s="253"/>
      <c r="AV302" s="253"/>
      <c r="AW302" s="253"/>
      <c r="AX302" s="253"/>
      <c r="AY302" s="253"/>
      <c r="AZ302" s="253"/>
      <c r="BA302" s="253"/>
      <c r="BB302" s="253"/>
      <c r="BC302" s="253"/>
      <c r="BD302" s="253"/>
      <c r="BE302" s="253"/>
      <c r="BF302" s="253"/>
      <c r="BG302" s="253"/>
      <c r="BH302" s="253"/>
      <c r="BI302" s="253"/>
      <c r="BJ302" s="253"/>
      <c r="BK302" s="253"/>
      <c r="BL302" s="253"/>
      <c r="BM302" s="253"/>
      <c r="BN302" s="253"/>
      <c r="BO302" s="253"/>
      <c r="BP302" s="253"/>
      <c r="BQ302" s="253"/>
      <c r="BR302" s="253"/>
      <c r="BS302" s="253"/>
      <c r="BT302" s="253"/>
      <c r="BU302" s="253"/>
      <c r="BV302" s="253"/>
      <c r="BW302" s="253"/>
      <c r="BX302" s="253"/>
      <c r="BY302" s="253"/>
      <c r="BZ302" s="253"/>
    </row>
    <row r="303" spans="2:78" s="17" customFormat="1">
      <c r="B303" s="284"/>
      <c r="D303" s="254"/>
      <c r="F303" s="254"/>
      <c r="H303" s="254"/>
      <c r="J303" s="254"/>
      <c r="L303" s="254"/>
      <c r="M303" s="254"/>
      <c r="N303" s="254"/>
      <c r="P303" s="254"/>
      <c r="R303" s="254"/>
      <c r="S303" s="254"/>
      <c r="T303" s="254"/>
      <c r="V303" s="254"/>
      <c r="W303" s="254"/>
      <c r="X303" s="254"/>
      <c r="Y303" s="254"/>
      <c r="Z303" s="254"/>
      <c r="AA303" s="254"/>
      <c r="AB303" s="254"/>
      <c r="AC303" s="253"/>
      <c r="AD303" s="253"/>
      <c r="AE303" s="253"/>
      <c r="AF303" s="253"/>
      <c r="AG303" s="253"/>
      <c r="AH303" s="253"/>
      <c r="AI303" s="253"/>
      <c r="AJ303" s="253"/>
      <c r="AK303" s="253"/>
      <c r="AL303" s="253"/>
      <c r="AM303" s="253"/>
      <c r="AN303" s="253"/>
      <c r="AO303" s="253"/>
      <c r="AP303" s="253"/>
      <c r="AQ303" s="253"/>
      <c r="AR303" s="253"/>
      <c r="AS303" s="253"/>
      <c r="AT303" s="253"/>
      <c r="AU303" s="253"/>
      <c r="AV303" s="253"/>
      <c r="AW303" s="253"/>
      <c r="AX303" s="253"/>
      <c r="AY303" s="253"/>
      <c r="AZ303" s="253"/>
      <c r="BA303" s="253"/>
      <c r="BB303" s="253"/>
      <c r="BC303" s="253"/>
      <c r="BD303" s="253"/>
      <c r="BE303" s="253"/>
      <c r="BF303" s="253"/>
      <c r="BG303" s="253"/>
      <c r="BH303" s="253"/>
      <c r="BI303" s="253"/>
      <c r="BJ303" s="253"/>
      <c r="BK303" s="253"/>
      <c r="BL303" s="253"/>
      <c r="BM303" s="253"/>
      <c r="BN303" s="253"/>
      <c r="BO303" s="253"/>
      <c r="BP303" s="253"/>
      <c r="BQ303" s="253"/>
      <c r="BR303" s="253"/>
      <c r="BS303" s="253"/>
      <c r="BT303" s="253"/>
      <c r="BU303" s="253"/>
      <c r="BV303" s="253"/>
      <c r="BW303" s="253"/>
      <c r="BX303" s="253"/>
      <c r="BY303" s="253"/>
      <c r="BZ303" s="253"/>
    </row>
  </sheetData>
  <sheetProtection selectLockedCells="1"/>
  <mergeCells count="57">
    <mergeCell ref="B207:Q207"/>
    <mergeCell ref="R207:AB207"/>
    <mergeCell ref="B5:H5"/>
    <mergeCell ref="B73:H73"/>
    <mergeCell ref="B71:Q71"/>
    <mergeCell ref="R71:AB71"/>
    <mergeCell ref="J73:T73"/>
    <mergeCell ref="V73:AB73"/>
    <mergeCell ref="F75:H75"/>
    <mergeCell ref="D90:D118"/>
    <mergeCell ref="F90:F118"/>
    <mergeCell ref="H90:H118"/>
    <mergeCell ref="J90:J118"/>
    <mergeCell ref="L90:L118"/>
    <mergeCell ref="N90:N118"/>
    <mergeCell ref="P90:P118"/>
    <mergeCell ref="B3:Q3"/>
    <mergeCell ref="R3:AB3"/>
    <mergeCell ref="J5:T5"/>
    <mergeCell ref="V5:AB5"/>
    <mergeCell ref="F7:H7"/>
    <mergeCell ref="B209:H209"/>
    <mergeCell ref="B277:H277"/>
    <mergeCell ref="B299:AB299"/>
    <mergeCell ref="F211:H211"/>
    <mergeCell ref="B275:Q275"/>
    <mergeCell ref="R275:AB275"/>
    <mergeCell ref="J277:T277"/>
    <mergeCell ref="V277:AB277"/>
    <mergeCell ref="F279:H279"/>
    <mergeCell ref="J209:T209"/>
    <mergeCell ref="V209:AB209"/>
    <mergeCell ref="X148:X149"/>
    <mergeCell ref="Z148:Z149"/>
    <mergeCell ref="AB148:AB149"/>
    <mergeCell ref="B139:Q139"/>
    <mergeCell ref="R139:AB139"/>
    <mergeCell ref="N148:N149"/>
    <mergeCell ref="P148:P149"/>
    <mergeCell ref="R148:R149"/>
    <mergeCell ref="T148:T149"/>
    <mergeCell ref="V148:V149"/>
    <mergeCell ref="D148:D149"/>
    <mergeCell ref="F148:F149"/>
    <mergeCell ref="H148:H149"/>
    <mergeCell ref="J148:J149"/>
    <mergeCell ref="L148:L149"/>
    <mergeCell ref="B141:H141"/>
    <mergeCell ref="J141:T141"/>
    <mergeCell ref="V141:AB141"/>
    <mergeCell ref="F143:H143"/>
    <mergeCell ref="AB90:AB118"/>
    <mergeCell ref="R90:R118"/>
    <mergeCell ref="T90:T118"/>
    <mergeCell ref="V90:V118"/>
    <mergeCell ref="X90:X118"/>
    <mergeCell ref="Z90:Z118"/>
  </mergeCells>
  <dataValidations count="1">
    <dataValidation allowBlank="1" showErrorMessage="1" sqref="C300:AB300 C290:AB298 A290:B300 AC290:XFD300 A983284:XFD983296 A917748:XFD917760 A852212:XFD852224 A786676:XFD786688 A721140:XFD721152 A655604:XFD655616 A590068:XFD590080 A524532:XFD524544 A458996:XFD459008 A393460:XFD393472 A327924:XFD327936 A262388:XFD262400 A196852:XFD196864 A131316:XFD131328 A65780:XFD65792 A983307:XFD983308 A917771:XFD917772 A852235:XFD852236 A786699:XFD786700 A721163:XFD721164 A655627:XFD655628 A590091:XFD590092 A524555:XFD524556 A459019:XFD459020 A393483:XFD393484 A327947:XFD327948 A262411:XFD262412 A196875:XFD196876 A131339:XFD131340 A65803:XFD65804 A983335:XFD983335 A917799:XFD917799 A852263:XFD852263 A786727:XFD786727 A721191:XFD721191 A655655:XFD655655 A590119:XFD590119 A524583:XFD524583 A459047:XFD459047 A393511:XFD393511 A327975:XFD327975 A262439:XFD262439 A196903:XFD196903 A131367:XFD131367 A65831:XFD65831"/>
  </dataValidations>
  <printOptions horizontalCentered="1"/>
  <pageMargins left="0.19685039370078741" right="0.19685039370078741" top="0.39370078740157483" bottom="0.39370078740157483" header="0" footer="0.19685039370078741"/>
  <pageSetup paperSize="9" scale="76" fitToHeight="4" orientation="portrait" r:id="rId1"/>
  <headerFooter>
    <oddFooter>&amp;L&amp;"Arial,Regular"&amp;8&amp;K00-013        Le tariffe sono in vigore dal 01.01.2024 e sono soggette a variazioni.
        Tutte le tariffe sono espresse in CHF, al netto di IVA, dazi, tasse a altri oneri.
&amp;R&amp;G</oddFooter>
  </headerFooter>
  <rowBreaks count="4" manualBreakCount="4">
    <brk id="68" max="27" man="1"/>
    <brk id="136" max="27" man="1"/>
    <brk id="204" max="27" man="1"/>
    <brk id="272" max="27" man="1"/>
  </rowBreaks>
  <drawing r:id="rId2"/>
  <legacyDrawingHF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00B050"/>
    <pageSetUpPr fitToPage="1"/>
  </sheetPr>
  <dimension ref="A1:L55"/>
  <sheetViews>
    <sheetView showGridLines="0" view="pageBreakPreview" topLeftCell="A29" zoomScale="85" zoomScaleNormal="130" zoomScaleSheetLayoutView="85" workbookViewId="0">
      <selection activeCell="A21" sqref="A21:C21"/>
    </sheetView>
  </sheetViews>
  <sheetFormatPr defaultColWidth="8.125" defaultRowHeight="15" customHeight="1"/>
  <cols>
    <col min="1" max="1" width="12.875" style="363" customWidth="1"/>
    <col min="2" max="2" width="9.875" style="363" customWidth="1"/>
    <col min="3" max="3" width="12.25" style="363" customWidth="1"/>
    <col min="4" max="4" width="7.25" style="363" customWidth="1"/>
    <col min="5" max="5" width="5" style="363" customWidth="1"/>
    <col min="6" max="6" width="13.375" style="363" bestFit="1" customWidth="1"/>
    <col min="7" max="7" width="21.625" style="363" customWidth="1"/>
    <col min="8" max="10" width="8.625" style="363" customWidth="1"/>
    <col min="11" max="16384" width="8.125" style="3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spans="2:2" ht="12.75" customHeight="1"/>
    <row r="18" spans="2:2" ht="12.75" customHeight="1"/>
    <row r="19" spans="2:2" ht="12.75" customHeight="1">
      <c r="B19" s="363" t="s">
        <v>835</v>
      </c>
    </row>
    <row r="20" spans="2:2" ht="12.75" customHeight="1">
      <c r="B20" s="363" t="s">
        <v>836</v>
      </c>
    </row>
    <row r="21" spans="2:2" ht="12.75" customHeight="1"/>
    <row r="22" spans="2:2" ht="12.75" customHeight="1"/>
    <row r="23" spans="2:2" ht="12.75" customHeight="1"/>
    <row r="24" spans="2:2" ht="12.75" customHeight="1"/>
    <row r="25" spans="2:2" ht="12.75" customHeight="1"/>
    <row r="26" spans="2:2" ht="12.75" customHeight="1"/>
    <row r="27" spans="2:2" ht="12.75" customHeight="1"/>
    <row r="28" spans="2:2" ht="12.75" customHeight="1"/>
    <row r="29" spans="2:2" ht="12.75" customHeight="1"/>
    <row r="30" spans="2:2" ht="12.75" customHeight="1"/>
    <row r="31" spans="2:2" ht="12.75" customHeight="1"/>
    <row r="32" spans="2:2" ht="12.75" customHeight="1"/>
    <row r="33" spans="1:12" ht="12.75" customHeight="1"/>
    <row r="34" spans="1:12" s="366" customFormat="1" ht="12.75" customHeight="1">
      <c r="A34" s="364"/>
      <c r="B34" s="364"/>
      <c r="C34" s="364"/>
      <c r="D34" s="364"/>
      <c r="E34" s="364"/>
      <c r="F34" s="364"/>
      <c r="G34" s="364"/>
      <c r="H34" s="364"/>
      <c r="I34" s="364"/>
      <c r="J34" s="365"/>
      <c r="K34" s="365"/>
      <c r="L34" s="365"/>
    </row>
    <row r="35" spans="1:12" ht="12.75" customHeight="1"/>
    <row r="36" spans="1:12" ht="12.75" customHeight="1">
      <c r="E36" s="367"/>
      <c r="F36" s="367"/>
    </row>
    <row r="37" spans="1:12" ht="12.75" customHeight="1"/>
    <row r="38" spans="1:12" ht="12.75" customHeight="1">
      <c r="E38" s="367"/>
      <c r="F38" s="367"/>
    </row>
    <row r="39" spans="1:12" ht="12.75" customHeight="1"/>
    <row r="40" spans="1:12" ht="12.75" customHeight="1"/>
    <row r="41" spans="1:12" ht="12.75" customHeight="1"/>
    <row r="42" spans="1:12" ht="12.75" customHeight="1"/>
    <row r="43" spans="1:12" ht="12.75" customHeight="1"/>
    <row r="44" spans="1:12" ht="12.75" customHeight="1"/>
    <row r="46" spans="1:12" ht="9" customHeight="1"/>
    <row r="47" spans="1:12" ht="27" customHeight="1">
      <c r="A47" s="370" t="s">
        <v>995</v>
      </c>
      <c r="B47" s="370"/>
      <c r="C47" s="370"/>
      <c r="D47" s="370"/>
      <c r="E47" s="369"/>
      <c r="F47" s="468" t="s">
        <v>1001</v>
      </c>
      <c r="G47" s="468"/>
    </row>
    <row r="48" spans="1:12" ht="30" customHeight="1">
      <c r="A48" s="469" t="s">
        <v>994</v>
      </c>
      <c r="B48" s="470"/>
      <c r="C48" s="470"/>
      <c r="D48" s="471"/>
      <c r="E48" s="369"/>
      <c r="F48" s="371" t="s">
        <v>1003</v>
      </c>
      <c r="G48" s="372"/>
      <c r="H48" s="378"/>
      <c r="I48" s="378"/>
      <c r="J48" s="378"/>
    </row>
    <row r="49" spans="1:10" ht="15.75" customHeight="1">
      <c r="A49" s="472">
        <v>2024</v>
      </c>
      <c r="B49" s="472"/>
      <c r="C49" s="472"/>
      <c r="D49" s="472"/>
      <c r="E49" s="369"/>
      <c r="F49" s="374" t="s">
        <v>1004</v>
      </c>
      <c r="G49" s="375"/>
      <c r="H49" s="378"/>
      <c r="I49" s="378"/>
      <c r="J49" s="378"/>
    </row>
    <row r="50" spans="1:10" ht="24.75" customHeight="1">
      <c r="A50" s="472"/>
      <c r="B50" s="472"/>
      <c r="C50" s="472"/>
      <c r="D50" s="472"/>
      <c r="E50" s="369"/>
      <c r="F50" s="376" t="s">
        <v>1005</v>
      </c>
      <c r="G50" s="415">
        <v>45292</v>
      </c>
    </row>
    <row r="51" spans="1:10" ht="14.1" customHeight="1">
      <c r="B51" s="465"/>
      <c r="C51" s="465"/>
      <c r="D51" s="466"/>
      <c r="E51" s="467"/>
      <c r="F51" s="467"/>
      <c r="G51" s="378"/>
      <c r="H51" s="379"/>
      <c r="I51" s="379"/>
      <c r="J51" s="378"/>
    </row>
    <row r="52" spans="1:10" ht="3" customHeight="1">
      <c r="B52" s="380"/>
      <c r="C52" s="380"/>
      <c r="D52" s="378"/>
      <c r="E52" s="381"/>
      <c r="F52" s="381"/>
      <c r="H52" s="382"/>
      <c r="I52" s="382"/>
    </row>
    <row r="53" spans="1:10" ht="14.1" customHeight="1">
      <c r="A53" s="369" t="s">
        <v>1002</v>
      </c>
      <c r="B53" s="383"/>
      <c r="C53" s="383"/>
      <c r="D53" s="466"/>
      <c r="E53" s="467"/>
      <c r="F53" s="467"/>
      <c r="H53" s="379"/>
      <c r="I53" s="379"/>
    </row>
    <row r="54" spans="1:10" ht="3" customHeight="1">
      <c r="B54" s="380"/>
      <c r="C54" s="380"/>
      <c r="D54" s="378"/>
      <c r="E54" s="381"/>
      <c r="F54" s="381"/>
      <c r="H54" s="382"/>
      <c r="I54" s="382"/>
    </row>
    <row r="55" spans="1:10" ht="14.1" customHeight="1">
      <c r="B55" s="465"/>
      <c r="C55" s="465"/>
      <c r="D55" s="466"/>
      <c r="E55" s="467"/>
      <c r="F55" s="467"/>
      <c r="H55" s="379"/>
      <c r="I55" s="379"/>
    </row>
  </sheetData>
  <mergeCells count="8">
    <mergeCell ref="B55:C55"/>
    <mergeCell ref="D55:F55"/>
    <mergeCell ref="F47:G47"/>
    <mergeCell ref="A48:D48"/>
    <mergeCell ref="A49:D50"/>
    <mergeCell ref="B51:C51"/>
    <mergeCell ref="D51:F51"/>
    <mergeCell ref="D53:F53"/>
  </mergeCells>
  <dataValidations count="1">
    <dataValidation allowBlank="1" showErrorMessage="1" sqref="B51 B53 B55"/>
  </dataValidations>
  <printOptions horizontalCentered="1" verticalCentered="1"/>
  <pageMargins left="0.59055118110236227" right="0.51181102362204722" top="0.39370078740157483" bottom="0.78740157480314965" header="0.39370078740157483" footer="0.19685039370078741"/>
  <pageSetup paperSize="9" scale="98" orientation="portrait" r:id="rId1"/>
  <headerFooter scaleWithDoc="0"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B050"/>
    <pageSetUpPr fitToPage="1"/>
  </sheetPr>
  <dimension ref="A1:AB390"/>
  <sheetViews>
    <sheetView showGridLines="0" view="pageBreakPreview" zoomScaleNormal="100" zoomScaleSheetLayoutView="100" zoomScalePageLayoutView="80" workbookViewId="0">
      <selection activeCell="A21" sqref="A21:C21"/>
    </sheetView>
  </sheetViews>
  <sheetFormatPr defaultColWidth="2.875" defaultRowHeight="11.1" customHeight="1"/>
  <cols>
    <col min="1" max="1" width="8.875" style="385" customWidth="1"/>
    <col min="2" max="2" width="0.375" style="404" customWidth="1"/>
    <col min="3" max="3" width="2.875" style="385"/>
    <col min="4" max="4" width="2.875" style="405"/>
    <col min="5" max="5" width="2.875" style="385"/>
    <col min="6" max="6" width="0.375" style="404" customWidth="1"/>
    <col min="7" max="15" width="2.875" style="385"/>
    <col min="16" max="16" width="0.375" style="404" customWidth="1"/>
    <col min="17" max="22" width="2.875" style="403"/>
    <col min="23" max="23" width="0.375" style="404" customWidth="1"/>
    <col min="24" max="25" width="2.875" style="403"/>
    <col min="26" max="26" width="0.375" style="404" customWidth="1"/>
    <col min="27" max="27" width="1.75" style="403" customWidth="1"/>
    <col min="28" max="28" width="2.875" style="403"/>
    <col min="29" max="16384" width="2.875" style="385"/>
  </cols>
  <sheetData>
    <row r="1" spans="1:28" ht="9" customHeight="1">
      <c r="A1" s="473" t="s">
        <v>1089</v>
      </c>
      <c r="B1" s="473"/>
      <c r="C1" s="473"/>
      <c r="D1" s="473"/>
      <c r="E1" s="473"/>
      <c r="F1" s="473"/>
      <c r="G1" s="473"/>
      <c r="H1" s="473"/>
      <c r="I1" s="473"/>
      <c r="J1" s="473"/>
      <c r="K1" s="473"/>
      <c r="L1" s="473"/>
      <c r="M1" s="473"/>
      <c r="N1" s="473"/>
      <c r="O1" s="473"/>
      <c r="P1" s="473"/>
      <c r="Q1" s="473"/>
      <c r="R1" s="473"/>
      <c r="S1" s="473"/>
      <c r="T1" s="473"/>
      <c r="U1" s="473"/>
      <c r="V1" s="473"/>
      <c r="W1" s="384"/>
      <c r="X1" s="384"/>
      <c r="Y1" s="384"/>
      <c r="Z1" s="384"/>
      <c r="AA1" s="474" t="s">
        <v>906</v>
      </c>
      <c r="AB1" s="474"/>
    </row>
    <row r="2" spans="1:28" ht="14.1" customHeight="1">
      <c r="A2" s="475"/>
      <c r="B2" s="476"/>
      <c r="C2" s="476"/>
      <c r="D2" s="476"/>
      <c r="E2" s="476"/>
      <c r="F2" s="476"/>
      <c r="G2" s="476"/>
      <c r="H2" s="476"/>
      <c r="I2" s="476"/>
      <c r="J2" s="476"/>
      <c r="K2" s="476"/>
      <c r="L2" s="476"/>
      <c r="M2" s="476"/>
      <c r="N2" s="476"/>
      <c r="O2" s="476"/>
      <c r="P2" s="476"/>
      <c r="Q2" s="476"/>
      <c r="R2" s="476"/>
      <c r="S2" s="476"/>
      <c r="T2" s="476"/>
      <c r="U2" s="476"/>
      <c r="V2" s="476"/>
      <c r="W2" s="476"/>
      <c r="X2" s="476"/>
      <c r="Y2" s="476"/>
      <c r="Z2" s="476"/>
      <c r="AA2" s="476"/>
      <c r="AB2" s="476"/>
    </row>
    <row r="3" spans="1:28" s="386" customFormat="1" ht="43.15" customHeight="1">
      <c r="A3" s="477" t="s">
        <v>996</v>
      </c>
      <c r="B3" s="478"/>
      <c r="C3" s="478"/>
      <c r="D3" s="478"/>
      <c r="E3" s="478"/>
      <c r="F3" s="478"/>
      <c r="G3" s="478"/>
      <c r="H3" s="478"/>
      <c r="I3" s="478"/>
      <c r="J3" s="478"/>
      <c r="K3" s="478"/>
      <c r="L3" s="478"/>
      <c r="M3" s="478"/>
      <c r="N3" s="478"/>
      <c r="O3" s="478"/>
      <c r="P3" s="478"/>
      <c r="Q3" s="478"/>
      <c r="R3" s="478"/>
      <c r="S3" s="478"/>
      <c r="T3" s="479"/>
      <c r="U3" s="480"/>
      <c r="V3" s="480"/>
      <c r="W3" s="480"/>
      <c r="X3" s="480"/>
      <c r="Y3" s="480"/>
      <c r="Z3" s="480"/>
      <c r="AA3" s="480"/>
      <c r="AB3" s="480"/>
    </row>
    <row r="4" spans="1:28" s="387" customFormat="1" ht="16.149999999999999" customHeight="1">
      <c r="A4" s="481" t="s">
        <v>1075</v>
      </c>
      <c r="B4" s="481"/>
      <c r="C4" s="481"/>
      <c r="D4" s="481"/>
      <c r="E4" s="481"/>
      <c r="F4" s="481"/>
      <c r="G4" s="481"/>
      <c r="H4" s="481"/>
      <c r="I4" s="481"/>
      <c r="J4" s="481"/>
      <c r="K4" s="481"/>
      <c r="L4" s="481"/>
      <c r="M4" s="481"/>
      <c r="N4" s="481"/>
      <c r="O4" s="481"/>
      <c r="P4" s="481"/>
      <c r="Q4" s="481"/>
      <c r="R4" s="481"/>
      <c r="S4" s="481"/>
      <c r="T4" s="481"/>
      <c r="U4" s="481"/>
      <c r="V4" s="482"/>
      <c r="W4" s="483"/>
      <c r="X4" s="483"/>
      <c r="Y4" s="483"/>
      <c r="Z4" s="483"/>
      <c r="AA4" s="483"/>
      <c r="AB4" s="483"/>
    </row>
    <row r="5" spans="1:28" s="387" customFormat="1" ht="16.149999999999999" customHeight="1">
      <c r="A5" s="484" t="s">
        <v>842</v>
      </c>
      <c r="B5" s="484"/>
      <c r="C5" s="484"/>
      <c r="D5" s="484"/>
      <c r="E5" s="484"/>
      <c r="F5" s="484"/>
      <c r="G5" s="484"/>
      <c r="H5" s="484"/>
      <c r="I5" s="484"/>
      <c r="J5" s="484"/>
      <c r="K5" s="484"/>
      <c r="L5" s="484"/>
      <c r="M5" s="484"/>
      <c r="N5" s="484"/>
      <c r="O5" s="484"/>
      <c r="P5" s="484"/>
      <c r="Q5" s="484"/>
      <c r="R5" s="484"/>
      <c r="S5" s="484"/>
      <c r="T5" s="484"/>
      <c r="U5" s="484"/>
      <c r="V5" s="394"/>
      <c r="W5" s="394"/>
      <c r="X5" s="394"/>
      <c r="Y5" s="394"/>
      <c r="Z5" s="394"/>
      <c r="AA5" s="394"/>
      <c r="AB5" s="394">
        <v>3</v>
      </c>
    </row>
    <row r="6" spans="1:28" s="387" customFormat="1" ht="16.149999999999999" customHeight="1">
      <c r="A6" s="484" t="s">
        <v>843</v>
      </c>
      <c r="B6" s="484"/>
      <c r="C6" s="484"/>
      <c r="D6" s="484"/>
      <c r="E6" s="484"/>
      <c r="F6" s="484"/>
      <c r="G6" s="484"/>
      <c r="H6" s="484"/>
      <c r="I6" s="484"/>
      <c r="J6" s="484"/>
      <c r="K6" s="484"/>
      <c r="L6" s="484"/>
      <c r="M6" s="484"/>
      <c r="N6" s="484"/>
      <c r="O6" s="484"/>
      <c r="P6" s="484"/>
      <c r="Q6" s="484"/>
      <c r="R6" s="484"/>
      <c r="S6" s="484"/>
      <c r="T6" s="484"/>
      <c r="U6" s="484"/>
      <c r="V6" s="394"/>
      <c r="W6" s="394"/>
      <c r="X6" s="394"/>
      <c r="Y6" s="394"/>
      <c r="Z6" s="394"/>
      <c r="AA6" s="394"/>
      <c r="AB6" s="394">
        <v>3</v>
      </c>
    </row>
    <row r="7" spans="1:28" s="387" customFormat="1" ht="16.149999999999999" customHeight="1">
      <c r="A7" s="395" t="s">
        <v>844</v>
      </c>
      <c r="B7" s="395"/>
      <c r="C7" s="395"/>
      <c r="D7" s="395"/>
      <c r="E7" s="395"/>
      <c r="F7" s="395"/>
      <c r="G7" s="395"/>
      <c r="H7" s="395"/>
      <c r="I7" s="395"/>
      <c r="J7" s="395"/>
      <c r="K7" s="395"/>
      <c r="L7" s="395"/>
      <c r="M7" s="395"/>
      <c r="N7" s="395"/>
      <c r="O7" s="395"/>
      <c r="P7" s="395"/>
      <c r="Q7" s="395"/>
      <c r="R7" s="395"/>
      <c r="S7" s="395"/>
      <c r="T7" s="395"/>
      <c r="U7" s="395"/>
      <c r="V7" s="394"/>
      <c r="W7" s="394"/>
      <c r="X7" s="394"/>
      <c r="Y7" s="394"/>
      <c r="Z7" s="394"/>
      <c r="AA7" s="394"/>
      <c r="AB7" s="394">
        <v>3</v>
      </c>
    </row>
    <row r="8" spans="1:28" s="387" customFormat="1" ht="16.149999999999999" customHeight="1">
      <c r="A8" s="395" t="s">
        <v>845</v>
      </c>
      <c r="B8" s="395"/>
      <c r="C8" s="395"/>
      <c r="D8" s="395"/>
      <c r="E8" s="395"/>
      <c r="F8" s="395"/>
      <c r="G8" s="395"/>
      <c r="H8" s="395"/>
      <c r="I8" s="395"/>
      <c r="J8" s="395"/>
      <c r="K8" s="395"/>
      <c r="L8" s="395"/>
      <c r="M8" s="395"/>
      <c r="N8" s="395"/>
      <c r="O8" s="395"/>
      <c r="P8" s="395"/>
      <c r="Q8" s="395"/>
      <c r="R8" s="395"/>
      <c r="S8" s="395"/>
      <c r="T8" s="395"/>
      <c r="U8" s="395"/>
      <c r="V8" s="394"/>
      <c r="W8" s="394"/>
      <c r="X8" s="394"/>
      <c r="Y8" s="394"/>
      <c r="Z8" s="394"/>
      <c r="AA8" s="394"/>
      <c r="AB8" s="394">
        <v>3</v>
      </c>
    </row>
    <row r="9" spans="1:28" s="387" customFormat="1" ht="16.149999999999999" customHeight="1">
      <c r="A9" s="406"/>
      <c r="B9" s="406"/>
      <c r="C9" s="406"/>
      <c r="D9" s="406"/>
      <c r="E9" s="406"/>
      <c r="F9" s="406"/>
      <c r="G9" s="406"/>
      <c r="H9" s="406"/>
      <c r="I9" s="406"/>
      <c r="J9" s="406"/>
      <c r="K9" s="406"/>
      <c r="L9" s="406"/>
      <c r="M9" s="406"/>
      <c r="N9" s="406"/>
      <c r="O9" s="406"/>
      <c r="P9" s="406"/>
      <c r="Q9" s="406"/>
      <c r="R9" s="406"/>
      <c r="S9" s="406"/>
      <c r="T9" s="406"/>
      <c r="U9" s="406"/>
      <c r="V9" s="407"/>
      <c r="W9" s="407"/>
      <c r="X9" s="407"/>
      <c r="Y9" s="407"/>
      <c r="Z9" s="407"/>
      <c r="AA9" s="407"/>
      <c r="AB9" s="407"/>
    </row>
    <row r="10" spans="1:28" s="387" customFormat="1" ht="16.149999999999999" customHeight="1">
      <c r="A10" s="396"/>
      <c r="B10" s="396"/>
      <c r="C10" s="396"/>
      <c r="D10" s="396"/>
      <c r="E10" s="396"/>
      <c r="F10" s="396"/>
      <c r="G10" s="396"/>
      <c r="H10" s="396"/>
      <c r="I10" s="396"/>
      <c r="J10" s="396"/>
      <c r="K10" s="396"/>
      <c r="L10" s="396"/>
      <c r="M10" s="396"/>
      <c r="N10" s="396"/>
      <c r="O10" s="396"/>
      <c r="P10" s="396"/>
      <c r="Q10" s="396"/>
      <c r="R10" s="396"/>
      <c r="S10" s="396"/>
      <c r="T10" s="396"/>
      <c r="U10" s="396"/>
      <c r="V10" s="392"/>
      <c r="W10" s="392"/>
      <c r="X10" s="392"/>
      <c r="Y10" s="392"/>
      <c r="Z10" s="392"/>
      <c r="AA10" s="392"/>
      <c r="AB10" s="392"/>
    </row>
    <row r="11" spans="1:28" s="387" customFormat="1" ht="16.149999999999999" customHeight="1">
      <c r="A11" s="485" t="s">
        <v>1076</v>
      </c>
      <c r="B11" s="485"/>
      <c r="C11" s="485"/>
      <c r="D11" s="485"/>
      <c r="E11" s="485"/>
      <c r="F11" s="485"/>
      <c r="G11" s="485"/>
      <c r="H11" s="485"/>
      <c r="I11" s="485"/>
      <c r="J11" s="485"/>
      <c r="K11" s="485"/>
      <c r="L11" s="485"/>
      <c r="M11" s="485"/>
      <c r="N11" s="485"/>
      <c r="O11" s="485"/>
      <c r="P11" s="485"/>
      <c r="Q11" s="485"/>
      <c r="R11" s="485"/>
      <c r="S11" s="485"/>
      <c r="T11" s="485"/>
      <c r="U11" s="485"/>
      <c r="V11" s="486"/>
      <c r="W11" s="487"/>
      <c r="X11" s="487"/>
      <c r="Y11" s="487"/>
      <c r="Z11" s="487"/>
      <c r="AA11" s="487"/>
      <c r="AB11" s="487"/>
    </row>
    <row r="12" spans="1:28" s="387" customFormat="1" ht="16.149999999999999" customHeight="1">
      <c r="A12" s="494" t="s">
        <v>846</v>
      </c>
      <c r="B12" s="494"/>
      <c r="C12" s="494"/>
      <c r="D12" s="494"/>
      <c r="E12" s="494"/>
      <c r="F12" s="494"/>
      <c r="G12" s="494"/>
      <c r="H12" s="494"/>
      <c r="I12" s="494"/>
      <c r="J12" s="494"/>
      <c r="K12" s="494"/>
      <c r="L12" s="494"/>
      <c r="M12" s="494"/>
      <c r="N12" s="494"/>
      <c r="O12" s="494"/>
      <c r="P12" s="494"/>
      <c r="Q12" s="494"/>
      <c r="R12" s="494"/>
      <c r="S12" s="494"/>
      <c r="T12" s="494"/>
      <c r="U12" s="494"/>
      <c r="V12" s="394"/>
      <c r="W12" s="394"/>
      <c r="X12" s="394"/>
      <c r="Y12" s="394"/>
      <c r="Z12" s="394"/>
      <c r="AA12" s="394"/>
      <c r="AB12" s="394">
        <v>4</v>
      </c>
    </row>
    <row r="13" spans="1:28" s="387" customFormat="1" ht="16.149999999999999" customHeight="1">
      <c r="A13" s="494" t="s">
        <v>847</v>
      </c>
      <c r="B13" s="494"/>
      <c r="C13" s="494"/>
      <c r="D13" s="494"/>
      <c r="E13" s="494"/>
      <c r="F13" s="494"/>
      <c r="G13" s="494"/>
      <c r="H13" s="494"/>
      <c r="I13" s="494"/>
      <c r="J13" s="494"/>
      <c r="K13" s="494"/>
      <c r="L13" s="494"/>
      <c r="M13" s="494"/>
      <c r="N13" s="494"/>
      <c r="O13" s="494"/>
      <c r="P13" s="494"/>
      <c r="Q13" s="494"/>
      <c r="R13" s="494"/>
      <c r="S13" s="494"/>
      <c r="T13" s="494"/>
      <c r="U13" s="494"/>
      <c r="V13" s="394"/>
      <c r="W13" s="394"/>
      <c r="X13" s="394"/>
      <c r="Y13" s="394"/>
      <c r="Z13" s="394"/>
      <c r="AA13" s="394"/>
      <c r="AB13" s="394">
        <v>4</v>
      </c>
    </row>
    <row r="14" spans="1:28" s="387" customFormat="1" ht="16.149999999999999" customHeight="1">
      <c r="A14" s="493"/>
      <c r="B14" s="493"/>
      <c r="C14" s="493"/>
      <c r="D14" s="493"/>
      <c r="E14" s="493"/>
      <c r="F14" s="493"/>
      <c r="G14" s="493"/>
      <c r="H14" s="493"/>
      <c r="I14" s="493"/>
      <c r="J14" s="493"/>
      <c r="K14" s="493"/>
      <c r="L14" s="493"/>
      <c r="M14" s="493"/>
      <c r="N14" s="493"/>
      <c r="O14" s="493"/>
      <c r="P14" s="493"/>
      <c r="Q14" s="493"/>
      <c r="R14" s="493"/>
      <c r="S14" s="493"/>
      <c r="T14" s="493"/>
      <c r="U14" s="493"/>
      <c r="V14" s="493"/>
      <c r="W14" s="493"/>
      <c r="X14" s="493"/>
      <c r="Y14" s="493"/>
      <c r="Z14" s="493"/>
      <c r="AA14" s="493"/>
      <c r="AB14" s="493"/>
    </row>
    <row r="15" spans="1:28" s="387" customFormat="1" ht="16.149999999999999" customHeight="1">
      <c r="A15" s="399"/>
      <c r="B15" s="399"/>
      <c r="C15" s="399"/>
      <c r="D15" s="399"/>
      <c r="E15" s="399"/>
      <c r="F15" s="399"/>
      <c r="G15" s="399"/>
      <c r="H15" s="399"/>
      <c r="I15" s="399"/>
      <c r="J15" s="399"/>
      <c r="K15" s="399"/>
      <c r="L15" s="399"/>
      <c r="M15" s="399"/>
      <c r="N15" s="399"/>
      <c r="O15" s="399"/>
      <c r="P15" s="399"/>
      <c r="Q15" s="399"/>
      <c r="R15" s="399"/>
      <c r="S15" s="399"/>
      <c r="T15" s="399"/>
      <c r="U15" s="399"/>
      <c r="V15" s="400"/>
      <c r="W15" s="400"/>
      <c r="X15" s="400"/>
      <c r="Y15" s="400"/>
      <c r="Z15" s="400"/>
      <c r="AA15" s="400"/>
      <c r="AB15" s="400"/>
    </row>
    <row r="16" spans="1:28" s="387" customFormat="1" ht="16.149999999999999" customHeight="1">
      <c r="A16" s="485" t="s">
        <v>997</v>
      </c>
      <c r="B16" s="485"/>
      <c r="C16" s="485"/>
      <c r="D16" s="485"/>
      <c r="E16" s="485"/>
      <c r="F16" s="485"/>
      <c r="G16" s="485"/>
      <c r="H16" s="485"/>
      <c r="I16" s="485"/>
      <c r="J16" s="485"/>
      <c r="K16" s="485"/>
      <c r="L16" s="485"/>
      <c r="M16" s="485"/>
      <c r="N16" s="485"/>
      <c r="O16" s="485"/>
      <c r="P16" s="485"/>
      <c r="Q16" s="485"/>
      <c r="R16" s="485"/>
      <c r="S16" s="485"/>
      <c r="T16" s="485"/>
      <c r="U16" s="485"/>
      <c r="V16" s="388"/>
      <c r="W16" s="388"/>
      <c r="X16" s="388"/>
      <c r="Y16" s="388"/>
      <c r="Z16" s="388"/>
      <c r="AA16" s="388"/>
      <c r="AB16" s="388">
        <v>5</v>
      </c>
    </row>
    <row r="17" spans="1:28" s="387" customFormat="1" ht="16.149999999999999" customHeight="1">
      <c r="A17" s="488"/>
      <c r="B17" s="489"/>
      <c r="C17" s="489"/>
      <c r="D17" s="489"/>
      <c r="E17" s="490"/>
      <c r="F17" s="490"/>
      <c r="G17" s="489"/>
      <c r="H17" s="489"/>
      <c r="I17" s="489"/>
      <c r="J17" s="489"/>
      <c r="K17" s="489"/>
      <c r="L17" s="489"/>
      <c r="M17" s="489"/>
      <c r="N17" s="489"/>
      <c r="O17" s="489"/>
      <c r="P17" s="489"/>
      <c r="Q17" s="489"/>
      <c r="R17" s="489"/>
      <c r="S17" s="489"/>
      <c r="T17" s="489"/>
      <c r="U17" s="489"/>
      <c r="V17" s="491"/>
      <c r="W17" s="492"/>
      <c r="X17" s="492"/>
      <c r="Y17" s="492"/>
      <c r="Z17" s="492"/>
      <c r="AA17" s="492"/>
      <c r="AB17" s="492"/>
    </row>
    <row r="18" spans="1:28" s="387" customFormat="1" ht="16.149999999999999" customHeight="1">
      <c r="A18" s="499" t="s">
        <v>998</v>
      </c>
      <c r="B18" s="499"/>
      <c r="C18" s="499"/>
      <c r="D18" s="499"/>
      <c r="E18" s="499"/>
      <c r="F18" s="499"/>
      <c r="G18" s="499"/>
      <c r="H18" s="499"/>
      <c r="I18" s="499"/>
      <c r="J18" s="499"/>
      <c r="K18" s="499"/>
      <c r="L18" s="499"/>
      <c r="M18" s="499"/>
      <c r="N18" s="499"/>
      <c r="O18" s="499"/>
      <c r="P18" s="499"/>
      <c r="Q18" s="499"/>
      <c r="R18" s="499"/>
      <c r="S18" s="499"/>
      <c r="T18" s="499"/>
      <c r="U18" s="499"/>
      <c r="V18" s="388"/>
      <c r="W18" s="388"/>
      <c r="X18" s="388"/>
      <c r="Y18" s="388"/>
      <c r="Z18" s="388"/>
      <c r="AA18" s="398"/>
      <c r="AB18" s="388">
        <v>6</v>
      </c>
    </row>
    <row r="19" spans="1:28" s="387" customFormat="1" ht="16.149999999999999" customHeight="1">
      <c r="A19" s="488"/>
      <c r="B19" s="489"/>
      <c r="C19" s="489"/>
      <c r="D19" s="489"/>
      <c r="E19" s="489"/>
      <c r="F19" s="489"/>
      <c r="G19" s="489"/>
      <c r="H19" s="489"/>
      <c r="I19" s="489"/>
      <c r="J19" s="489"/>
      <c r="K19" s="489"/>
      <c r="L19" s="489"/>
      <c r="M19" s="489"/>
      <c r="N19" s="489"/>
      <c r="O19" s="489"/>
      <c r="P19" s="489"/>
      <c r="Q19" s="489"/>
      <c r="R19" s="489"/>
      <c r="S19" s="489"/>
      <c r="T19" s="489"/>
      <c r="U19" s="489"/>
      <c r="V19" s="482"/>
      <c r="W19" s="483"/>
      <c r="X19" s="483"/>
      <c r="Y19" s="483"/>
      <c r="Z19" s="483"/>
      <c r="AA19" s="483"/>
      <c r="AB19" s="483"/>
    </row>
    <row r="20" spans="1:28" s="387" customFormat="1" ht="16.149999999999999" customHeight="1">
      <c r="A20" s="499" t="s">
        <v>993</v>
      </c>
      <c r="B20" s="499"/>
      <c r="C20" s="499"/>
      <c r="D20" s="499"/>
      <c r="E20" s="499"/>
      <c r="F20" s="499"/>
      <c r="G20" s="499"/>
      <c r="H20" s="499"/>
      <c r="I20" s="499"/>
      <c r="J20" s="499"/>
      <c r="K20" s="499"/>
      <c r="L20" s="499"/>
      <c r="M20" s="499"/>
      <c r="N20" s="499"/>
      <c r="O20" s="499"/>
      <c r="P20" s="499"/>
      <c r="Q20" s="499"/>
      <c r="R20" s="499"/>
      <c r="S20" s="499"/>
      <c r="T20" s="499"/>
      <c r="U20" s="499"/>
      <c r="V20" s="388"/>
      <c r="W20" s="389"/>
      <c r="X20" s="389"/>
      <c r="Y20" s="389">
        <v>7</v>
      </c>
      <c r="Z20" s="389"/>
      <c r="AA20" s="389" t="s">
        <v>848</v>
      </c>
      <c r="AB20" s="389">
        <v>11</v>
      </c>
    </row>
    <row r="21" spans="1:28" s="387" customFormat="1" ht="16.149999999999999" customHeight="1">
      <c r="A21" s="390"/>
      <c r="B21" s="391"/>
      <c r="C21" s="391"/>
      <c r="D21" s="391"/>
      <c r="E21" s="391"/>
      <c r="F21" s="391"/>
      <c r="G21" s="391"/>
      <c r="H21" s="391"/>
      <c r="I21" s="391"/>
      <c r="J21" s="391"/>
      <c r="K21" s="391"/>
      <c r="L21" s="391"/>
      <c r="M21" s="391"/>
      <c r="N21" s="391"/>
      <c r="O21" s="391"/>
      <c r="P21" s="391"/>
      <c r="Q21" s="391"/>
      <c r="R21" s="391"/>
      <c r="S21" s="391"/>
      <c r="T21" s="391"/>
      <c r="U21" s="391"/>
      <c r="V21" s="392"/>
      <c r="W21" s="393"/>
      <c r="X21" s="393"/>
      <c r="Y21" s="393"/>
      <c r="Z21" s="393"/>
      <c r="AA21" s="393"/>
      <c r="AB21" s="393"/>
    </row>
    <row r="22" spans="1:28" s="387" customFormat="1" ht="16.149999999999999" customHeight="1">
      <c r="A22" s="495"/>
      <c r="B22" s="496"/>
      <c r="C22" s="496"/>
      <c r="D22" s="496"/>
      <c r="E22" s="496"/>
      <c r="F22" s="496"/>
      <c r="G22" s="496"/>
      <c r="H22" s="496"/>
      <c r="I22" s="496"/>
      <c r="J22" s="496"/>
      <c r="K22" s="496"/>
      <c r="L22" s="496"/>
      <c r="M22" s="496"/>
      <c r="N22" s="496"/>
      <c r="O22" s="496"/>
      <c r="P22" s="496"/>
      <c r="Q22" s="496"/>
      <c r="R22" s="496"/>
      <c r="S22" s="496"/>
      <c r="T22" s="496"/>
      <c r="U22" s="496"/>
      <c r="V22" s="497"/>
      <c r="W22" s="498"/>
      <c r="X22" s="498"/>
      <c r="Y22" s="498"/>
      <c r="Z22" s="498"/>
      <c r="AA22" s="498"/>
      <c r="AB22" s="498"/>
    </row>
    <row r="23" spans="1:28" s="387" customFormat="1" ht="16.149999999999999" customHeight="1">
      <c r="A23" s="500"/>
      <c r="B23" s="500"/>
      <c r="C23" s="500"/>
      <c r="D23" s="500"/>
      <c r="E23" s="500"/>
      <c r="F23" s="500"/>
      <c r="G23" s="500"/>
      <c r="H23" s="500"/>
      <c r="I23" s="500"/>
      <c r="J23" s="500"/>
      <c r="K23" s="500"/>
      <c r="L23" s="500"/>
      <c r="M23" s="500"/>
      <c r="N23" s="500"/>
      <c r="O23" s="500"/>
      <c r="P23" s="500"/>
      <c r="Q23" s="500"/>
      <c r="R23" s="500"/>
      <c r="S23" s="500"/>
      <c r="T23" s="500"/>
      <c r="U23" s="500"/>
      <c r="V23" s="397"/>
      <c r="W23" s="397"/>
      <c r="X23" s="397"/>
      <c r="Y23" s="397"/>
      <c r="Z23" s="397"/>
      <c r="AA23" s="401"/>
      <c r="AB23" s="397"/>
    </row>
    <row r="24" spans="1:28" s="387" customFormat="1" ht="16.149999999999999" customHeight="1">
      <c r="A24" s="495"/>
      <c r="B24" s="496"/>
      <c r="C24" s="496"/>
      <c r="D24" s="496"/>
      <c r="E24" s="496"/>
      <c r="F24" s="496"/>
      <c r="G24" s="496"/>
      <c r="H24" s="496"/>
      <c r="I24" s="496"/>
      <c r="J24" s="496"/>
      <c r="K24" s="496"/>
      <c r="L24" s="496"/>
      <c r="M24" s="496"/>
      <c r="N24" s="496"/>
      <c r="O24" s="496"/>
      <c r="P24" s="496"/>
      <c r="Q24" s="496"/>
      <c r="R24" s="496"/>
      <c r="S24" s="496"/>
      <c r="T24" s="496"/>
      <c r="U24" s="496"/>
      <c r="V24" s="497"/>
      <c r="W24" s="498"/>
      <c r="X24" s="498"/>
      <c r="Y24" s="498"/>
      <c r="Z24" s="498"/>
      <c r="AA24" s="498"/>
      <c r="AB24" s="498"/>
    </row>
    <row r="25" spans="1:28" s="387" customFormat="1" ht="16.149999999999999" customHeight="1">
      <c r="A25" s="495"/>
      <c r="B25" s="496"/>
      <c r="C25" s="496"/>
      <c r="D25" s="496"/>
      <c r="E25" s="496"/>
      <c r="F25" s="496"/>
      <c r="G25" s="496"/>
      <c r="H25" s="496"/>
      <c r="I25" s="496"/>
      <c r="J25" s="496"/>
      <c r="K25" s="496"/>
      <c r="L25" s="496"/>
      <c r="M25" s="496"/>
      <c r="N25" s="496"/>
      <c r="O25" s="496"/>
      <c r="P25" s="496"/>
      <c r="Q25" s="496"/>
      <c r="R25" s="496"/>
      <c r="S25" s="496"/>
      <c r="T25" s="496"/>
      <c r="U25" s="496"/>
      <c r="V25" s="497"/>
      <c r="W25" s="498"/>
      <c r="X25" s="498"/>
      <c r="Y25" s="498"/>
      <c r="Z25" s="498"/>
      <c r="AA25" s="498"/>
      <c r="AB25" s="498"/>
    </row>
    <row r="26" spans="1:28" s="387" customFormat="1" ht="16.149999999999999" customHeight="1">
      <c r="A26" s="495"/>
      <c r="B26" s="496"/>
      <c r="C26" s="496"/>
      <c r="D26" s="496"/>
      <c r="E26" s="496"/>
      <c r="F26" s="496"/>
      <c r="G26" s="496"/>
      <c r="H26" s="496"/>
      <c r="I26" s="496"/>
      <c r="J26" s="496"/>
      <c r="K26" s="496"/>
      <c r="L26" s="496"/>
      <c r="M26" s="496"/>
      <c r="N26" s="496"/>
      <c r="O26" s="496"/>
      <c r="P26" s="496"/>
      <c r="Q26" s="496"/>
      <c r="R26" s="496"/>
      <c r="S26" s="496"/>
      <c r="T26" s="496"/>
      <c r="U26" s="496"/>
      <c r="V26" s="497"/>
      <c r="W26" s="498"/>
      <c r="X26" s="498"/>
      <c r="Y26" s="498"/>
      <c r="Z26" s="498"/>
      <c r="AA26" s="498"/>
      <c r="AB26" s="498"/>
    </row>
    <row r="27" spans="1:28" s="387" customFormat="1" ht="16.149999999999999" customHeight="1">
      <c r="A27" s="402"/>
      <c r="B27" s="402"/>
      <c r="C27" s="402"/>
      <c r="D27" s="402"/>
      <c r="E27" s="402"/>
      <c r="F27" s="402"/>
      <c r="G27" s="402"/>
      <c r="H27" s="402"/>
      <c r="I27" s="402"/>
      <c r="J27" s="402"/>
      <c r="K27" s="402"/>
      <c r="L27" s="402"/>
      <c r="M27" s="402"/>
      <c r="N27" s="402"/>
      <c r="O27" s="402"/>
      <c r="P27" s="402"/>
      <c r="Q27" s="402"/>
      <c r="R27" s="402"/>
      <c r="S27" s="402"/>
      <c r="T27" s="402"/>
      <c r="U27" s="402"/>
      <c r="V27" s="402"/>
      <c r="W27" s="402"/>
      <c r="X27" s="402"/>
      <c r="Y27" s="402"/>
      <c r="Z27" s="402"/>
      <c r="AA27" s="402"/>
      <c r="AB27" s="402"/>
    </row>
    <row r="28" spans="1:28" s="403" customFormat="1" ht="16.149999999999999" customHeight="1">
      <c r="A28" s="402"/>
      <c r="B28" s="402"/>
      <c r="C28" s="402"/>
      <c r="D28" s="402"/>
      <c r="E28" s="402"/>
      <c r="F28" s="402"/>
      <c r="G28" s="402"/>
      <c r="H28" s="402"/>
      <c r="I28" s="402"/>
      <c r="J28" s="402"/>
      <c r="K28" s="402"/>
      <c r="L28" s="402"/>
      <c r="M28" s="402"/>
      <c r="N28" s="402"/>
      <c r="O28" s="402"/>
      <c r="P28" s="402"/>
      <c r="Q28" s="402"/>
      <c r="R28" s="402"/>
      <c r="S28" s="402"/>
      <c r="T28" s="402"/>
      <c r="U28" s="402"/>
      <c r="V28" s="402"/>
      <c r="W28" s="402"/>
      <c r="X28" s="402"/>
      <c r="Y28" s="402"/>
      <c r="Z28" s="402"/>
      <c r="AA28" s="402"/>
      <c r="AB28" s="402"/>
    </row>
    <row r="29" spans="1:28" s="403" customFormat="1" ht="14.1" customHeight="1">
      <c r="A29" s="402"/>
      <c r="B29" s="402"/>
      <c r="C29" s="402"/>
      <c r="D29" s="402"/>
      <c r="E29" s="402"/>
      <c r="F29" s="402"/>
      <c r="G29" s="402"/>
      <c r="H29" s="402"/>
      <c r="I29" s="402"/>
      <c r="J29" s="402"/>
      <c r="K29" s="402"/>
      <c r="L29" s="402"/>
      <c r="M29" s="402"/>
      <c r="N29" s="402"/>
      <c r="O29" s="402"/>
      <c r="P29" s="402"/>
      <c r="Q29" s="402"/>
      <c r="R29" s="402"/>
      <c r="S29" s="402"/>
      <c r="T29" s="402"/>
      <c r="U29" s="402"/>
      <c r="V29" s="402"/>
      <c r="W29" s="402"/>
      <c r="X29" s="402"/>
      <c r="Y29" s="402"/>
      <c r="Z29" s="402"/>
      <c r="AA29" s="402"/>
      <c r="AB29" s="402"/>
    </row>
    <row r="30" spans="1:28" s="403" customFormat="1" ht="14.1" customHeight="1">
      <c r="A30" s="402"/>
      <c r="B30" s="402"/>
      <c r="C30" s="402"/>
      <c r="D30" s="402"/>
      <c r="E30" s="402"/>
      <c r="F30" s="402"/>
      <c r="G30" s="402"/>
      <c r="H30" s="402"/>
      <c r="I30" s="402"/>
      <c r="J30" s="402"/>
      <c r="K30" s="402"/>
      <c r="L30" s="402"/>
      <c r="M30" s="402"/>
      <c r="N30" s="402"/>
      <c r="O30" s="402"/>
      <c r="P30" s="402"/>
      <c r="Q30" s="402"/>
      <c r="R30" s="402"/>
      <c r="S30" s="402"/>
      <c r="T30" s="402"/>
      <c r="U30" s="402"/>
      <c r="V30" s="402"/>
      <c r="W30" s="402"/>
      <c r="X30" s="402"/>
      <c r="Y30" s="402"/>
      <c r="Z30" s="402"/>
      <c r="AA30" s="402"/>
      <c r="AB30" s="402"/>
    </row>
    <row r="31" spans="1:28" s="403" customFormat="1" ht="14.1" customHeight="1">
      <c r="A31" s="402"/>
      <c r="B31" s="402"/>
      <c r="C31" s="402"/>
      <c r="D31" s="402"/>
      <c r="E31" s="402"/>
      <c r="F31" s="402"/>
      <c r="G31" s="402"/>
      <c r="H31" s="402"/>
      <c r="I31" s="402"/>
      <c r="J31" s="402"/>
      <c r="K31" s="402"/>
      <c r="L31" s="402"/>
      <c r="M31" s="402"/>
      <c r="N31" s="402"/>
      <c r="O31" s="402"/>
      <c r="P31" s="402"/>
      <c r="Q31" s="402"/>
      <c r="R31" s="402"/>
      <c r="S31" s="402"/>
      <c r="T31" s="402"/>
      <c r="U31" s="402"/>
      <c r="V31" s="402"/>
      <c r="W31" s="402"/>
      <c r="X31" s="402"/>
      <c r="Y31" s="402"/>
      <c r="Z31" s="402"/>
      <c r="AA31" s="402"/>
      <c r="AB31" s="402"/>
    </row>
    <row r="32" spans="1:28" s="403" customFormat="1" ht="14.1" customHeight="1">
      <c r="A32" s="402"/>
      <c r="B32" s="402"/>
      <c r="C32" s="402"/>
      <c r="D32" s="402"/>
      <c r="E32" s="402"/>
      <c r="F32" s="402"/>
      <c r="G32" s="402"/>
      <c r="H32" s="402"/>
      <c r="I32" s="402"/>
      <c r="J32" s="402"/>
      <c r="K32" s="402"/>
      <c r="L32" s="402"/>
      <c r="M32" s="402"/>
      <c r="N32" s="402"/>
      <c r="O32" s="402"/>
      <c r="P32" s="402"/>
      <c r="Q32" s="402"/>
      <c r="R32" s="402"/>
      <c r="S32" s="402"/>
      <c r="T32" s="402"/>
      <c r="U32" s="402"/>
      <c r="V32" s="402"/>
      <c r="W32" s="402"/>
      <c r="X32" s="402"/>
      <c r="Y32" s="402"/>
      <c r="Z32" s="402"/>
      <c r="AA32" s="402"/>
      <c r="AB32" s="402"/>
    </row>
    <row r="33" spans="1:28" s="403" customFormat="1" ht="14.1" customHeight="1">
      <c r="A33" s="402"/>
      <c r="B33" s="402"/>
      <c r="C33" s="402"/>
      <c r="D33" s="402"/>
      <c r="E33" s="402"/>
      <c r="F33" s="402"/>
      <c r="G33" s="402"/>
      <c r="H33" s="402"/>
      <c r="I33" s="402"/>
      <c r="J33" s="402"/>
      <c r="K33" s="402"/>
      <c r="L33" s="402"/>
      <c r="M33" s="402"/>
      <c r="N33" s="402"/>
      <c r="O33" s="402"/>
      <c r="P33" s="402"/>
      <c r="Q33" s="402"/>
      <c r="R33" s="402"/>
      <c r="S33" s="402"/>
      <c r="T33" s="402"/>
      <c r="U33" s="402"/>
      <c r="V33" s="402"/>
      <c r="W33" s="402"/>
      <c r="X33" s="402"/>
      <c r="Y33" s="402"/>
      <c r="Z33" s="402"/>
      <c r="AA33" s="402"/>
      <c r="AB33" s="402"/>
    </row>
    <row r="34" spans="1:28" s="403" customFormat="1" ht="14.1" customHeight="1">
      <c r="A34" s="402"/>
      <c r="B34" s="402"/>
      <c r="C34" s="402"/>
      <c r="D34" s="402"/>
      <c r="E34" s="402"/>
      <c r="F34" s="402"/>
      <c r="G34" s="402"/>
      <c r="H34" s="402"/>
      <c r="I34" s="402"/>
      <c r="J34" s="402"/>
      <c r="K34" s="402"/>
      <c r="L34" s="402"/>
      <c r="M34" s="402"/>
      <c r="N34" s="402"/>
      <c r="O34" s="402"/>
      <c r="P34" s="402"/>
      <c r="Q34" s="402"/>
      <c r="R34" s="402"/>
      <c r="S34" s="402"/>
      <c r="T34" s="402"/>
      <c r="U34" s="402"/>
      <c r="V34" s="402"/>
      <c r="W34" s="402"/>
      <c r="X34" s="402"/>
      <c r="Y34" s="402"/>
      <c r="Z34" s="402"/>
      <c r="AA34" s="402"/>
      <c r="AB34" s="402"/>
    </row>
    <row r="35" spans="1:28" s="403" customFormat="1" ht="14.1" customHeight="1">
      <c r="A35" s="402"/>
      <c r="B35" s="402"/>
      <c r="C35" s="402"/>
      <c r="D35" s="402"/>
      <c r="E35" s="402"/>
      <c r="F35" s="402"/>
      <c r="G35" s="402"/>
      <c r="H35" s="402"/>
      <c r="I35" s="402"/>
      <c r="J35" s="402"/>
      <c r="K35" s="402"/>
      <c r="L35" s="402"/>
      <c r="M35" s="402"/>
      <c r="N35" s="402"/>
      <c r="O35" s="402"/>
      <c r="P35" s="402"/>
      <c r="Q35" s="402"/>
      <c r="R35" s="402"/>
      <c r="S35" s="402"/>
      <c r="T35" s="402"/>
      <c r="U35" s="402"/>
      <c r="V35" s="402"/>
      <c r="W35" s="402"/>
      <c r="X35" s="402"/>
      <c r="Y35" s="402"/>
      <c r="Z35" s="402"/>
      <c r="AA35" s="402"/>
      <c r="AB35" s="402"/>
    </row>
    <row r="36" spans="1:28" s="403" customFormat="1" ht="14.1" customHeight="1">
      <c r="A36" s="402"/>
      <c r="B36" s="402"/>
      <c r="C36" s="402"/>
      <c r="D36" s="402"/>
      <c r="E36" s="402"/>
      <c r="F36" s="402"/>
      <c r="G36" s="402"/>
      <c r="H36" s="402"/>
      <c r="I36" s="402"/>
      <c r="J36" s="402"/>
      <c r="K36" s="402"/>
      <c r="L36" s="402"/>
      <c r="M36" s="402"/>
      <c r="N36" s="402"/>
      <c r="O36" s="402"/>
      <c r="P36" s="402"/>
      <c r="Q36" s="402"/>
      <c r="R36" s="402"/>
      <c r="S36" s="402"/>
      <c r="T36" s="402"/>
      <c r="U36" s="402"/>
      <c r="V36" s="402"/>
      <c r="W36" s="402"/>
      <c r="X36" s="402"/>
      <c r="Y36" s="402"/>
      <c r="Z36" s="402"/>
      <c r="AA36" s="402"/>
      <c r="AB36" s="402"/>
    </row>
    <row r="37" spans="1:28" s="403" customFormat="1" ht="14.1" customHeight="1">
      <c r="A37" s="402"/>
      <c r="B37" s="402"/>
      <c r="C37" s="402"/>
      <c r="D37" s="402"/>
      <c r="E37" s="402"/>
      <c r="F37" s="402"/>
      <c r="G37" s="402"/>
      <c r="H37" s="402"/>
      <c r="I37" s="402"/>
      <c r="J37" s="402"/>
      <c r="K37" s="402"/>
      <c r="L37" s="402"/>
      <c r="M37" s="402"/>
      <c r="N37" s="402"/>
      <c r="O37" s="402"/>
      <c r="P37" s="402"/>
      <c r="Q37" s="402"/>
      <c r="R37" s="402"/>
      <c r="S37" s="402"/>
      <c r="T37" s="402"/>
      <c r="U37" s="402"/>
      <c r="V37" s="402"/>
      <c r="W37" s="402"/>
      <c r="X37" s="402"/>
      <c r="Y37" s="402"/>
      <c r="Z37" s="402"/>
      <c r="AA37" s="402"/>
      <c r="AB37" s="402"/>
    </row>
    <row r="38" spans="1:28" s="403" customFormat="1" ht="14.1" customHeight="1">
      <c r="A38" s="402"/>
      <c r="B38" s="402"/>
      <c r="C38" s="402"/>
      <c r="D38" s="402"/>
      <c r="E38" s="402"/>
      <c r="F38" s="402"/>
      <c r="G38" s="402"/>
      <c r="H38" s="402"/>
      <c r="I38" s="402"/>
      <c r="J38" s="402"/>
      <c r="K38" s="402"/>
      <c r="L38" s="402"/>
      <c r="M38" s="402"/>
      <c r="N38" s="402"/>
      <c r="O38" s="402"/>
      <c r="P38" s="402"/>
      <c r="Q38" s="402"/>
      <c r="R38" s="402"/>
      <c r="S38" s="402"/>
      <c r="T38" s="402"/>
      <c r="U38" s="402"/>
      <c r="V38" s="402"/>
      <c r="W38" s="402"/>
      <c r="X38" s="402"/>
      <c r="Y38" s="402"/>
      <c r="Z38" s="402"/>
      <c r="AA38" s="402"/>
      <c r="AB38" s="402"/>
    </row>
    <row r="39" spans="1:28" s="403" customFormat="1" ht="14.1" customHeight="1">
      <c r="A39" s="402"/>
      <c r="B39" s="402"/>
      <c r="C39" s="402"/>
      <c r="D39" s="402"/>
      <c r="E39" s="402"/>
      <c r="F39" s="402"/>
      <c r="G39" s="402"/>
      <c r="H39" s="402"/>
      <c r="I39" s="402"/>
      <c r="J39" s="402"/>
      <c r="K39" s="402"/>
      <c r="L39" s="402"/>
      <c r="M39" s="402"/>
      <c r="N39" s="402"/>
      <c r="O39" s="402"/>
      <c r="P39" s="402"/>
      <c r="Q39" s="402"/>
      <c r="R39" s="402"/>
      <c r="S39" s="402"/>
      <c r="T39" s="402"/>
      <c r="U39" s="402"/>
      <c r="V39" s="402"/>
      <c r="W39" s="402"/>
      <c r="X39" s="402"/>
      <c r="Y39" s="402"/>
      <c r="Z39" s="402"/>
      <c r="AA39" s="402"/>
      <c r="AB39" s="402"/>
    </row>
    <row r="40" spans="1:28" s="403" customFormat="1" ht="14.1" customHeight="1">
      <c r="A40" s="402"/>
      <c r="B40" s="402"/>
      <c r="C40" s="402"/>
      <c r="D40" s="402"/>
      <c r="E40" s="402"/>
      <c r="F40" s="402"/>
      <c r="G40" s="402"/>
      <c r="H40" s="402"/>
      <c r="I40" s="402"/>
      <c r="J40" s="402"/>
      <c r="K40" s="402"/>
      <c r="L40" s="402"/>
      <c r="M40" s="402"/>
      <c r="N40" s="402"/>
      <c r="O40" s="402"/>
      <c r="P40" s="402"/>
      <c r="Q40" s="402"/>
      <c r="R40" s="402"/>
      <c r="S40" s="402"/>
      <c r="T40" s="402"/>
      <c r="U40" s="402"/>
      <c r="V40" s="402"/>
      <c r="W40" s="402"/>
      <c r="X40" s="402"/>
      <c r="Y40" s="402"/>
      <c r="Z40" s="402"/>
      <c r="AA40" s="402"/>
      <c r="AB40" s="402"/>
    </row>
    <row r="41" spans="1:28" s="403" customFormat="1" ht="14.1" customHeight="1"/>
    <row r="42" spans="1:28" s="403" customFormat="1" ht="14.1" customHeight="1"/>
    <row r="43" spans="1:28" s="403" customFormat="1" ht="14.1" customHeight="1"/>
    <row r="44" spans="1:28" s="403" customFormat="1" ht="14.1" customHeight="1"/>
    <row r="45" spans="1:28" s="403" customFormat="1" ht="14.1" customHeight="1"/>
    <row r="46" spans="1:28" s="403" customFormat="1" ht="14.1" customHeight="1"/>
    <row r="47" spans="1:28" s="403" customFormat="1" ht="14.1" customHeight="1"/>
    <row r="48" spans="1:28" s="403" customFormat="1" ht="14.1" customHeight="1"/>
    <row r="49" s="403" customFormat="1" ht="14.1" customHeight="1"/>
    <row r="50" s="403" customFormat="1" ht="14.1" customHeight="1"/>
    <row r="51" s="403" customFormat="1" ht="14.1" customHeight="1"/>
    <row r="52" s="403" customFormat="1" ht="14.1" customHeight="1"/>
    <row r="53" s="403" customFormat="1" ht="14.1" customHeight="1"/>
    <row r="54" s="403" customFormat="1" ht="14.1" customHeight="1"/>
    <row r="55" s="403" customFormat="1" ht="14.1" customHeight="1"/>
    <row r="56" s="403" customFormat="1" ht="14.1" customHeight="1"/>
    <row r="57" s="403" customFormat="1" ht="14.1" customHeight="1"/>
    <row r="58" s="403" customFormat="1" ht="14.1" customHeight="1"/>
    <row r="59" s="403" customFormat="1" ht="14.1" customHeight="1"/>
    <row r="60" s="403" customFormat="1" ht="14.1" customHeight="1"/>
    <row r="61" s="403" customFormat="1" ht="14.1" customHeight="1"/>
    <row r="62" s="403" customFormat="1" ht="14.1" customHeight="1"/>
    <row r="63" s="403" customFormat="1" ht="14.1" customHeight="1"/>
    <row r="64" s="403" customFormat="1" ht="14.1" customHeight="1"/>
    <row r="65" s="403" customFormat="1" ht="14.1" customHeight="1"/>
    <row r="66" s="403" customFormat="1" ht="14.1" customHeight="1"/>
    <row r="67" s="403" customFormat="1" ht="14.1" customHeight="1"/>
    <row r="68" s="403" customFormat="1" ht="14.1" customHeight="1"/>
    <row r="69" s="403" customFormat="1" ht="14.1" customHeight="1"/>
    <row r="70" s="403" customFormat="1" ht="14.1" customHeight="1"/>
    <row r="71" s="403" customFormat="1" ht="14.1" customHeight="1"/>
    <row r="72" s="403" customFormat="1" ht="14.1" customHeight="1"/>
    <row r="73" s="403" customFormat="1" ht="11.1" customHeight="1"/>
    <row r="74" s="403" customFormat="1" ht="11.1" customHeight="1"/>
    <row r="75" s="403" customFormat="1" ht="11.1" customHeight="1"/>
    <row r="76" s="403" customFormat="1" ht="11.1" customHeight="1"/>
    <row r="77" s="403" customFormat="1" ht="11.1" customHeight="1"/>
    <row r="78" s="403" customFormat="1" ht="43.15" customHeight="1"/>
    <row r="79" s="403" customFormat="1" ht="14.1" customHeight="1"/>
    <row r="80" s="403" customFormat="1" ht="13.15" customHeight="1"/>
    <row r="81" s="403" customFormat="1" ht="3" customHeight="1"/>
    <row r="82" s="403" customFormat="1" ht="13.15" customHeight="1"/>
    <row r="83" s="403" customFormat="1" ht="3" customHeight="1"/>
    <row r="84" s="403" customFormat="1" ht="14.1" customHeight="1"/>
    <row r="85" s="403" customFormat="1" ht="14.1" customHeight="1"/>
    <row r="86" s="403" customFormat="1" ht="14.1" customHeight="1"/>
    <row r="87" s="403" customFormat="1" ht="14.1" customHeight="1"/>
    <row r="88" s="403" customFormat="1" ht="14.1" customHeight="1"/>
    <row r="89" s="403" customFormat="1" ht="14.1" customHeight="1"/>
    <row r="90" s="403" customFormat="1" ht="14.1" customHeight="1"/>
    <row r="91" s="403" customFormat="1" ht="9" customHeight="1"/>
    <row r="92" s="403" customFormat="1" ht="9" customHeight="1"/>
    <row r="93" s="403" customFormat="1" ht="9" customHeight="1"/>
    <row r="94" s="403" customFormat="1" ht="9" customHeight="1"/>
    <row r="95" s="403" customFormat="1" ht="9" customHeight="1"/>
    <row r="96" s="403" customFormat="1" ht="9" customHeight="1"/>
    <row r="97" s="403" customFormat="1" ht="9" customHeight="1"/>
    <row r="98" s="403" customFormat="1" ht="9" customHeight="1"/>
    <row r="99" s="403" customFormat="1" ht="9" customHeight="1"/>
    <row r="100" s="403" customFormat="1" ht="9" customHeight="1"/>
    <row r="101" s="403" customFormat="1" ht="9" customHeight="1"/>
    <row r="102" s="403" customFormat="1" ht="9" customHeight="1"/>
    <row r="103" s="403" customFormat="1" ht="9" customHeight="1"/>
    <row r="104" s="403" customFormat="1" ht="9" customHeight="1"/>
    <row r="105" s="403" customFormat="1" ht="9" customHeight="1"/>
    <row r="106" s="403" customFormat="1" ht="9" customHeight="1"/>
    <row r="107" s="403" customFormat="1" ht="9" customHeight="1"/>
    <row r="108" s="403" customFormat="1" ht="9" customHeight="1"/>
    <row r="109" s="403" customFormat="1" ht="9" customHeight="1"/>
    <row r="110" s="403" customFormat="1" ht="9" customHeight="1"/>
    <row r="111" s="403" customFormat="1" ht="9" customHeight="1"/>
    <row r="112" s="403" customFormat="1" ht="9" customHeight="1"/>
    <row r="113" s="403" customFormat="1" ht="9" customHeight="1"/>
    <row r="114" s="403" customFormat="1" ht="9" customHeight="1"/>
    <row r="115" s="403" customFormat="1" ht="9" customHeight="1"/>
    <row r="116" s="403" customFormat="1" ht="9" customHeight="1"/>
    <row r="117" s="403" customFormat="1" ht="9" customHeight="1"/>
    <row r="118" s="403" customFormat="1" ht="9" customHeight="1"/>
    <row r="119" s="403" customFormat="1" ht="9" customHeight="1"/>
    <row r="120" s="403" customFormat="1" ht="9" customHeight="1"/>
    <row r="121" s="403" customFormat="1" ht="9" customHeight="1"/>
    <row r="122" s="403" customFormat="1" ht="9" customHeight="1"/>
    <row r="123" s="403" customFormat="1" ht="9" customHeight="1"/>
    <row r="124" s="403" customFormat="1" ht="9" customHeight="1"/>
    <row r="125" s="403" customFormat="1" ht="9" customHeight="1"/>
    <row r="126" s="403" customFormat="1" ht="9" customHeight="1"/>
    <row r="127" s="403" customFormat="1" ht="9" customHeight="1"/>
    <row r="128" s="403" customFormat="1" ht="9" customHeight="1"/>
    <row r="129" s="403" customFormat="1" ht="9" customHeight="1"/>
    <row r="130" s="403" customFormat="1" ht="9" customHeight="1"/>
    <row r="131" s="403" customFormat="1" ht="9" customHeight="1"/>
    <row r="132" s="403" customFormat="1" ht="9" customHeight="1"/>
    <row r="133" s="403" customFormat="1" ht="9" customHeight="1"/>
    <row r="134" s="403" customFormat="1" ht="9" customHeight="1"/>
    <row r="135" s="403" customFormat="1" ht="9" customHeight="1"/>
    <row r="136" s="403" customFormat="1" ht="9" customHeight="1"/>
    <row r="137" s="403" customFormat="1" ht="9" customHeight="1"/>
    <row r="138" s="403" customFormat="1" ht="9" customHeight="1"/>
    <row r="139" s="403" customFormat="1" ht="9" customHeight="1"/>
    <row r="140" s="403" customFormat="1" ht="9" customHeight="1"/>
    <row r="141" s="403" customFormat="1" ht="9" customHeight="1"/>
    <row r="142" s="403" customFormat="1" ht="9" customHeight="1"/>
    <row r="143" s="403" customFormat="1" ht="9" customHeight="1"/>
    <row r="144" s="403" customFormat="1" ht="9" customHeight="1"/>
    <row r="145" s="403" customFormat="1" ht="9" customHeight="1"/>
    <row r="146" s="403" customFormat="1" ht="9" customHeight="1"/>
    <row r="147" s="403" customFormat="1" ht="9" customHeight="1"/>
    <row r="148" s="403" customFormat="1" ht="9" customHeight="1"/>
    <row r="149" s="403" customFormat="1" ht="9" customHeight="1"/>
    <row r="150" s="403" customFormat="1" ht="9" customHeight="1"/>
    <row r="151" s="403" customFormat="1" ht="9" customHeight="1"/>
    <row r="152" s="403" customFormat="1" ht="11.1" customHeight="1"/>
    <row r="153" s="403" customFormat="1" ht="11.1" customHeight="1"/>
    <row r="154" s="403" customFormat="1" ht="9" customHeight="1"/>
    <row r="155" s="403" customFormat="1" ht="13.15" customHeight="1"/>
    <row r="156" s="403" customFormat="1" ht="3" customHeight="1"/>
    <row r="157" s="403" customFormat="1" ht="13.15" customHeight="1"/>
    <row r="158" s="403" customFormat="1" ht="3" customHeight="1"/>
    <row r="159" s="403" customFormat="1" ht="14.1" customHeight="1"/>
    <row r="160" s="403" customFormat="1" ht="14.1" customHeight="1"/>
    <row r="161" s="403" customFormat="1" ht="14.1" customHeight="1"/>
    <row r="162" s="403" customFormat="1" ht="14.1" customHeight="1"/>
    <row r="163" s="403" customFormat="1" ht="14.1" customHeight="1"/>
    <row r="164" s="403" customFormat="1" ht="14.1" customHeight="1"/>
    <row r="165" s="403" customFormat="1" ht="12.75"/>
    <row r="166" s="403" customFormat="1" ht="9" customHeight="1"/>
    <row r="167" s="403" customFormat="1" ht="9" customHeight="1"/>
    <row r="168" s="403" customFormat="1" ht="9" customHeight="1"/>
    <row r="169" s="403" customFormat="1" ht="9" customHeight="1"/>
    <row r="170" s="403" customFormat="1" ht="9" customHeight="1"/>
    <row r="171" s="403" customFormat="1" ht="9" customHeight="1"/>
    <row r="172" s="403" customFormat="1" ht="9" customHeight="1"/>
    <row r="173" s="403" customFormat="1" ht="9" customHeight="1"/>
    <row r="174" s="403" customFormat="1" ht="9" customHeight="1"/>
    <row r="175" s="403" customFormat="1" ht="9" customHeight="1"/>
    <row r="176" s="403" customFormat="1" ht="9" customHeight="1"/>
    <row r="177" s="403" customFormat="1" ht="9" customHeight="1"/>
    <row r="178" s="403" customFormat="1" ht="9" customHeight="1"/>
    <row r="179" s="403" customFormat="1" ht="9" customHeight="1"/>
    <row r="180" s="403" customFormat="1" ht="9" customHeight="1"/>
    <row r="181" s="403" customFormat="1" ht="9" customHeight="1"/>
    <row r="182" s="403" customFormat="1" ht="9" customHeight="1"/>
    <row r="183" s="403" customFormat="1" ht="9" customHeight="1"/>
    <row r="184" s="403" customFormat="1" ht="9" customHeight="1"/>
    <row r="185" s="403" customFormat="1" ht="9" customHeight="1"/>
    <row r="186" s="403" customFormat="1" ht="9" customHeight="1"/>
    <row r="187" s="403" customFormat="1" ht="9" customHeight="1"/>
    <row r="188" s="403" customFormat="1" ht="9" customHeight="1"/>
    <row r="189" s="403" customFormat="1" ht="9" customHeight="1"/>
    <row r="190" s="403" customFormat="1" ht="9" customHeight="1"/>
    <row r="191" s="403" customFormat="1" ht="9" customHeight="1"/>
    <row r="192" s="403" customFormat="1" ht="9" customHeight="1"/>
    <row r="193" s="403" customFormat="1" ht="9" customHeight="1"/>
    <row r="194" s="403" customFormat="1" ht="9" customHeight="1"/>
    <row r="195" s="403" customFormat="1" ht="9" customHeight="1"/>
    <row r="196" s="403" customFormat="1" ht="9" customHeight="1"/>
    <row r="197" s="403" customFormat="1" ht="9" customHeight="1"/>
    <row r="198" s="403" customFormat="1" ht="9" customHeight="1"/>
    <row r="199" s="403" customFormat="1" ht="9" customHeight="1"/>
    <row r="200" s="403" customFormat="1" ht="9" customHeight="1"/>
    <row r="201" s="403" customFormat="1" ht="9" customHeight="1"/>
    <row r="202" s="403" customFormat="1" ht="9" customHeight="1"/>
    <row r="203" s="403" customFormat="1" ht="9" customHeight="1"/>
    <row r="204" s="403" customFormat="1" ht="9" customHeight="1"/>
    <row r="205" s="403" customFormat="1" ht="9" customHeight="1"/>
    <row r="206" s="403" customFormat="1" ht="9" customHeight="1"/>
    <row r="207" s="403" customFormat="1" ht="9" customHeight="1"/>
    <row r="208" s="403" customFormat="1" ht="9" customHeight="1"/>
    <row r="209" s="403" customFormat="1" ht="9" customHeight="1"/>
    <row r="210" s="403" customFormat="1" ht="9" customHeight="1"/>
    <row r="211" s="403" customFormat="1" ht="9" customHeight="1"/>
    <row r="212" s="403" customFormat="1" ht="9" customHeight="1"/>
    <row r="213" s="403" customFormat="1" ht="9" customHeight="1"/>
    <row r="214" s="403" customFormat="1" ht="9" customHeight="1"/>
    <row r="215" s="403" customFormat="1" ht="9" customHeight="1"/>
    <row r="216" s="403" customFormat="1" ht="9" customHeight="1"/>
    <row r="217" s="403" customFormat="1" ht="9" customHeight="1"/>
    <row r="218" s="403" customFormat="1" ht="9" customHeight="1"/>
    <row r="219" s="403" customFormat="1" ht="9" customHeight="1"/>
    <row r="220" s="403" customFormat="1" ht="9" customHeight="1"/>
    <row r="221" s="403" customFormat="1" ht="9" customHeight="1"/>
    <row r="222" s="403" customFormat="1" ht="9" customHeight="1"/>
    <row r="223" s="403" customFormat="1" ht="9" customHeight="1"/>
    <row r="224" s="403" customFormat="1" ht="9" customHeight="1"/>
    <row r="225" s="403" customFormat="1" ht="9" customHeight="1"/>
    <row r="226" s="403" customFormat="1" ht="9" customHeight="1"/>
    <row r="227" s="403" customFormat="1" ht="9" customHeight="1"/>
    <row r="228" s="403" customFormat="1" ht="9" customHeight="1"/>
    <row r="229" s="403" customFormat="1" ht="9" customHeight="1"/>
    <row r="230" s="403" customFormat="1" ht="9" customHeight="1"/>
    <row r="231" s="403" customFormat="1" ht="9" customHeight="1"/>
    <row r="232" s="403" customFormat="1" ht="9" customHeight="1"/>
    <row r="233" s="403" customFormat="1" ht="11.1" customHeight="1"/>
    <row r="234" s="403" customFormat="1" ht="11.1" customHeight="1"/>
    <row r="235" s="403" customFormat="1" ht="13.15" customHeight="1"/>
    <row r="236" s="403" customFormat="1" ht="3" customHeight="1"/>
    <row r="237" s="403" customFormat="1" ht="13.15" customHeight="1"/>
    <row r="238" s="403" customFormat="1" ht="3" customHeight="1"/>
    <row r="239" s="403" customFormat="1" ht="14.1" customHeight="1"/>
    <row r="240" s="403" customFormat="1" ht="14.1" customHeight="1"/>
    <row r="241" s="403" customFormat="1" ht="14.1" customHeight="1"/>
    <row r="242" s="403" customFormat="1" ht="14.1" customHeight="1"/>
    <row r="243" s="403" customFormat="1" ht="14.1" customHeight="1"/>
    <row r="244" s="403" customFormat="1" ht="14.1" customHeight="1"/>
    <row r="245" s="403" customFormat="1" ht="9" customHeight="1"/>
    <row r="246" s="403" customFormat="1" ht="9" customHeight="1"/>
    <row r="247" s="403" customFormat="1" ht="9" customHeight="1"/>
    <row r="248" s="403" customFormat="1" ht="9" customHeight="1"/>
    <row r="249" s="403" customFormat="1" ht="9" customHeight="1"/>
    <row r="250" s="403" customFormat="1" ht="9" customHeight="1"/>
    <row r="251" s="403" customFormat="1" ht="9" customHeight="1"/>
    <row r="252" s="403" customFormat="1" ht="9" customHeight="1"/>
    <row r="253" s="403" customFormat="1" ht="9" customHeight="1"/>
    <row r="254" s="403" customFormat="1" ht="9" customHeight="1"/>
    <row r="255" s="403" customFormat="1" ht="9" customHeight="1"/>
    <row r="256" s="403" customFormat="1" ht="9" customHeight="1"/>
    <row r="257" s="403" customFormat="1" ht="9" customHeight="1"/>
    <row r="258" s="403" customFormat="1" ht="9" customHeight="1"/>
    <row r="259" s="403" customFormat="1" ht="9" customHeight="1"/>
    <row r="260" s="403" customFormat="1" ht="9" customHeight="1"/>
    <row r="261" s="403" customFormat="1" ht="9" customHeight="1"/>
    <row r="262" s="403" customFormat="1" ht="9" customHeight="1"/>
    <row r="263" s="403" customFormat="1" ht="9" customHeight="1"/>
    <row r="264" s="403" customFormat="1" ht="9" customHeight="1"/>
    <row r="265" s="403" customFormat="1" ht="9" customHeight="1"/>
    <row r="266" s="403" customFormat="1" ht="9" customHeight="1"/>
    <row r="267" s="403" customFormat="1" ht="9" customHeight="1"/>
    <row r="268" s="403" customFormat="1" ht="9" customHeight="1"/>
    <row r="269" s="403" customFormat="1" ht="9" customHeight="1"/>
    <row r="270" s="403" customFormat="1" ht="9" customHeight="1"/>
    <row r="271" s="403" customFormat="1" ht="9" customHeight="1"/>
    <row r="272" s="403" customFormat="1" ht="9" customHeight="1"/>
    <row r="273" s="403" customFormat="1" ht="9" customHeight="1"/>
    <row r="274" s="403" customFormat="1" ht="9" customHeight="1"/>
    <row r="275" s="403" customFormat="1" ht="9" customHeight="1"/>
    <row r="276" s="403" customFormat="1" ht="9" customHeight="1"/>
    <row r="277" s="403" customFormat="1" ht="9" customHeight="1"/>
    <row r="278" s="403" customFormat="1" ht="9" customHeight="1"/>
    <row r="279" s="403" customFormat="1" ht="9" customHeight="1"/>
    <row r="280" s="403" customFormat="1" ht="9" customHeight="1"/>
    <row r="281" s="403" customFormat="1" ht="9" customHeight="1"/>
    <row r="282" s="403" customFormat="1" ht="9" customHeight="1"/>
    <row r="283" s="403" customFormat="1" ht="9" customHeight="1"/>
    <row r="284" s="403" customFormat="1" ht="9" customHeight="1"/>
    <row r="285" s="403" customFormat="1" ht="9" customHeight="1"/>
    <row r="286" s="403" customFormat="1" ht="9" customHeight="1"/>
    <row r="287" s="403" customFormat="1" ht="9" customHeight="1"/>
    <row r="288" s="403" customFormat="1" ht="9" customHeight="1"/>
    <row r="289" s="403" customFormat="1" ht="9" customHeight="1"/>
    <row r="290" s="403" customFormat="1" ht="9" customHeight="1"/>
    <row r="291" s="403" customFormat="1" ht="9" customHeight="1"/>
    <row r="292" s="403" customFormat="1" ht="9" customHeight="1"/>
    <row r="293" s="403" customFormat="1" ht="9" customHeight="1"/>
    <row r="294" s="403" customFormat="1" ht="9" customHeight="1"/>
    <row r="295" s="403" customFormat="1" ht="9" customHeight="1"/>
    <row r="296" s="403" customFormat="1" ht="9" customHeight="1"/>
    <row r="297" s="403" customFormat="1" ht="9" customHeight="1"/>
    <row r="298" s="403" customFormat="1" ht="9" customHeight="1"/>
    <row r="299" s="403" customFormat="1" ht="9" customHeight="1"/>
    <row r="300" s="403" customFormat="1" ht="9" customHeight="1"/>
    <row r="301" s="403" customFormat="1" ht="9" customHeight="1"/>
    <row r="302" s="403" customFormat="1" ht="9" customHeight="1"/>
    <row r="303" s="403" customFormat="1" ht="9" customHeight="1"/>
    <row r="304" s="403" customFormat="1" ht="9" customHeight="1"/>
    <row r="305" s="403" customFormat="1" ht="9" customHeight="1"/>
    <row r="306" s="403" customFormat="1" ht="9" customHeight="1"/>
    <row r="307" s="403" customFormat="1" ht="9" customHeight="1"/>
    <row r="308" s="403" customFormat="1" ht="9" customHeight="1"/>
    <row r="309" s="403" customFormat="1" ht="9" customHeight="1"/>
    <row r="310" s="403" customFormat="1" ht="9" customHeight="1"/>
    <row r="311" s="403" customFormat="1" ht="9" customHeight="1"/>
    <row r="312" s="403" customFormat="1" ht="9" customHeight="1"/>
    <row r="313" s="403" customFormat="1" ht="9" customHeight="1"/>
    <row r="314" s="403" customFormat="1" ht="11.1" customHeight="1"/>
    <row r="315" s="403" customFormat="1" ht="11.1" customHeight="1"/>
    <row r="316" s="403" customFormat="1" ht="13.15" customHeight="1"/>
    <row r="317" s="403" customFormat="1" ht="3" customHeight="1"/>
    <row r="318" s="403" customFormat="1" ht="13.15" customHeight="1"/>
    <row r="319" s="403" customFormat="1" ht="3" customHeight="1"/>
    <row r="320" s="403" customFormat="1" ht="14.1" customHeight="1"/>
    <row r="321" s="403" customFormat="1" ht="14.1" customHeight="1"/>
    <row r="322" s="403" customFormat="1" ht="14.1" customHeight="1"/>
    <row r="323" s="403" customFormat="1" ht="14.1" customHeight="1"/>
    <row r="324" s="403" customFormat="1" ht="14.1" customHeight="1"/>
    <row r="325" s="403" customFormat="1" ht="14.1" customHeight="1"/>
    <row r="326" s="403" customFormat="1" ht="9" customHeight="1"/>
    <row r="327" s="403" customFormat="1" ht="9" customHeight="1"/>
    <row r="328" s="403" customFormat="1" ht="9" customHeight="1"/>
    <row r="329" s="403" customFormat="1" ht="9" customHeight="1"/>
    <row r="330" s="403" customFormat="1" ht="9" customHeight="1"/>
    <row r="331" s="403" customFormat="1" ht="9" customHeight="1"/>
    <row r="332" s="403" customFormat="1" ht="9" customHeight="1"/>
    <row r="333" s="403" customFormat="1" ht="9" customHeight="1"/>
    <row r="334" s="403" customFormat="1" ht="9" customHeight="1"/>
    <row r="335" s="403" customFormat="1" ht="9" customHeight="1"/>
    <row r="336" s="403" customFormat="1" ht="9" customHeight="1"/>
    <row r="337" s="403" customFormat="1" ht="9" customHeight="1"/>
    <row r="338" s="403" customFormat="1" ht="9" customHeight="1"/>
    <row r="339" s="403" customFormat="1" ht="9" customHeight="1"/>
    <row r="340" s="403" customFormat="1" ht="9" customHeight="1"/>
    <row r="341" s="403" customFormat="1" ht="9" customHeight="1"/>
    <row r="342" s="403" customFormat="1" ht="9" customHeight="1"/>
    <row r="343" s="403" customFormat="1" ht="9" customHeight="1"/>
    <row r="344" s="403" customFormat="1" ht="9" customHeight="1"/>
    <row r="345" s="403" customFormat="1" ht="9" customHeight="1"/>
    <row r="346" s="403" customFormat="1" ht="9" customHeight="1"/>
    <row r="347" s="403" customFormat="1" ht="9" customHeight="1"/>
    <row r="348" s="403" customFormat="1" ht="9" customHeight="1"/>
    <row r="349" s="403" customFormat="1" ht="9" customHeight="1"/>
    <row r="350" s="403" customFormat="1" ht="9" customHeight="1"/>
    <row r="351" s="403" customFormat="1" ht="9" customHeight="1"/>
    <row r="352" s="403" customFormat="1" ht="9" customHeight="1"/>
    <row r="353" s="403" customFormat="1" ht="9" customHeight="1"/>
    <row r="354" s="403" customFormat="1" ht="9" customHeight="1"/>
    <row r="355" s="403" customFormat="1" ht="9" customHeight="1"/>
    <row r="356" s="403" customFormat="1" ht="9" customHeight="1"/>
    <row r="357" s="403" customFormat="1" ht="9" customHeight="1"/>
    <row r="358" s="403" customFormat="1" ht="11.1" customHeight="1"/>
    <row r="359" s="403" customFormat="1" ht="11.1" customHeight="1"/>
    <row r="360" s="403" customFormat="1" ht="11.1" customHeight="1"/>
    <row r="361" s="403" customFormat="1" ht="11.1" customHeight="1"/>
    <row r="362" s="403" customFormat="1" ht="11.1" customHeight="1"/>
    <row r="363" s="403" customFormat="1" ht="11.1" customHeight="1"/>
    <row r="364" s="403" customFormat="1" ht="11.1" customHeight="1"/>
    <row r="365" s="403" customFormat="1" ht="11.1" customHeight="1"/>
    <row r="366" s="403" customFormat="1" ht="11.1" customHeight="1"/>
    <row r="367" s="403" customFormat="1" ht="11.1" customHeight="1"/>
    <row r="368" s="403" customFormat="1" ht="11.1" customHeight="1"/>
    <row r="369" spans="1:26" s="403" customFormat="1" ht="11.1" customHeight="1"/>
    <row r="370" spans="1:26" s="403" customFormat="1" ht="11.1" customHeight="1"/>
    <row r="371" spans="1:26" s="403" customFormat="1" ht="11.1" customHeight="1"/>
    <row r="372" spans="1:26" s="403" customFormat="1" ht="11.1" customHeight="1"/>
    <row r="373" spans="1:26" s="403" customFormat="1" ht="11.1" customHeight="1"/>
    <row r="374" spans="1:26" s="403" customFormat="1" ht="11.1" customHeight="1"/>
    <row r="375" spans="1:26" s="403" customFormat="1" ht="11.1" customHeight="1"/>
    <row r="376" spans="1:26" s="403" customFormat="1" ht="11.1" customHeight="1"/>
    <row r="377" spans="1:26" s="403" customFormat="1" ht="11.1" customHeight="1"/>
    <row r="378" spans="1:26" s="403" customFormat="1" ht="11.1" customHeight="1"/>
    <row r="379" spans="1:26" s="403" customFormat="1" ht="11.1" customHeight="1"/>
    <row r="380" spans="1:26" s="403" customFormat="1" ht="11.1" customHeight="1"/>
    <row r="381" spans="1:26" s="403" customFormat="1" ht="11.1" customHeight="1"/>
    <row r="382" spans="1:26" s="403" customFormat="1" ht="11.1" customHeight="1"/>
    <row r="383" spans="1:26" s="403" customFormat="1" ht="11.1" customHeight="1">
      <c r="A383" s="385"/>
      <c r="B383" s="404"/>
      <c r="C383" s="385"/>
      <c r="D383" s="405"/>
      <c r="E383" s="385"/>
      <c r="F383" s="404"/>
      <c r="G383" s="385"/>
      <c r="H383" s="385"/>
      <c r="I383" s="385"/>
      <c r="J383" s="385"/>
      <c r="K383" s="385"/>
      <c r="L383" s="385"/>
      <c r="M383" s="385"/>
      <c r="N383" s="385"/>
      <c r="O383" s="385"/>
      <c r="P383" s="404"/>
      <c r="W383" s="404"/>
      <c r="Z383" s="404"/>
    </row>
    <row r="384" spans="1:26" s="403" customFormat="1" ht="11.1" customHeight="1">
      <c r="A384" s="385"/>
      <c r="B384" s="404"/>
      <c r="C384" s="385"/>
      <c r="D384" s="405"/>
      <c r="E384" s="385"/>
      <c r="F384" s="404"/>
      <c r="G384" s="385"/>
      <c r="H384" s="385"/>
      <c r="I384" s="385"/>
      <c r="J384" s="385"/>
      <c r="K384" s="385"/>
      <c r="L384" s="385"/>
      <c r="M384" s="385"/>
      <c r="N384" s="385"/>
      <c r="O384" s="385"/>
      <c r="P384" s="404"/>
      <c r="W384" s="404"/>
      <c r="Z384" s="404"/>
    </row>
    <row r="385" spans="1:26" s="403" customFormat="1" ht="11.1" customHeight="1">
      <c r="A385" s="385"/>
      <c r="B385" s="404"/>
      <c r="C385" s="385"/>
      <c r="D385" s="405"/>
      <c r="E385" s="385"/>
      <c r="F385" s="404"/>
      <c r="G385" s="385"/>
      <c r="H385" s="385"/>
      <c r="I385" s="385"/>
      <c r="J385" s="385"/>
      <c r="K385" s="385"/>
      <c r="L385" s="385"/>
      <c r="M385" s="385"/>
      <c r="N385" s="385"/>
      <c r="O385" s="385"/>
      <c r="P385" s="404"/>
      <c r="W385" s="404"/>
      <c r="Z385" s="404"/>
    </row>
    <row r="386" spans="1:26" s="403" customFormat="1" ht="11.1" customHeight="1">
      <c r="A386" s="385"/>
      <c r="B386" s="404"/>
      <c r="C386" s="385"/>
      <c r="D386" s="405"/>
      <c r="E386" s="385"/>
      <c r="F386" s="404"/>
      <c r="G386" s="385"/>
      <c r="H386" s="385"/>
      <c r="I386" s="385"/>
      <c r="J386" s="385"/>
      <c r="K386" s="385"/>
      <c r="L386" s="385"/>
      <c r="M386" s="385"/>
      <c r="N386" s="385"/>
      <c r="O386" s="385"/>
      <c r="P386" s="404"/>
      <c r="W386" s="404"/>
      <c r="Z386" s="404"/>
    </row>
    <row r="387" spans="1:26" s="403" customFormat="1" ht="11.1" customHeight="1">
      <c r="A387" s="385"/>
      <c r="B387" s="404"/>
      <c r="C387" s="385"/>
      <c r="D387" s="405"/>
      <c r="E387" s="385"/>
      <c r="F387" s="404"/>
      <c r="G387" s="385"/>
      <c r="H387" s="385"/>
      <c r="I387" s="385"/>
      <c r="J387" s="385"/>
      <c r="K387" s="385"/>
      <c r="L387" s="385"/>
      <c r="M387" s="385"/>
      <c r="N387" s="385"/>
      <c r="O387" s="385"/>
      <c r="P387" s="404"/>
      <c r="W387" s="404"/>
      <c r="Z387" s="404"/>
    </row>
    <row r="388" spans="1:26" s="403" customFormat="1" ht="11.1" customHeight="1">
      <c r="A388" s="385"/>
      <c r="B388" s="404"/>
      <c r="C388" s="385"/>
      <c r="D388" s="405"/>
      <c r="E388" s="385"/>
      <c r="F388" s="404"/>
      <c r="G388" s="385"/>
      <c r="H388" s="385"/>
      <c r="I388" s="385"/>
      <c r="J388" s="385"/>
      <c r="K388" s="385"/>
      <c r="L388" s="385"/>
      <c r="M388" s="385"/>
      <c r="N388" s="385"/>
      <c r="O388" s="385"/>
      <c r="P388" s="404"/>
      <c r="W388" s="404"/>
      <c r="Z388" s="404"/>
    </row>
    <row r="389" spans="1:26" s="403" customFormat="1" ht="11.1" customHeight="1">
      <c r="A389" s="385"/>
      <c r="B389" s="404"/>
      <c r="C389" s="385"/>
      <c r="D389" s="405"/>
      <c r="E389" s="385"/>
      <c r="F389" s="404"/>
      <c r="G389" s="385"/>
      <c r="H389" s="385"/>
      <c r="I389" s="385"/>
      <c r="J389" s="385"/>
      <c r="K389" s="385"/>
      <c r="L389" s="385"/>
      <c r="M389" s="385"/>
      <c r="N389" s="385"/>
      <c r="O389" s="385"/>
      <c r="P389" s="404"/>
      <c r="W389" s="404"/>
      <c r="Z389" s="404"/>
    </row>
    <row r="390" spans="1:26" s="403" customFormat="1" ht="11.1" customHeight="1">
      <c r="A390" s="385"/>
      <c r="B390" s="404"/>
      <c r="C390" s="385"/>
      <c r="D390" s="405"/>
      <c r="E390" s="385"/>
      <c r="F390" s="404"/>
      <c r="G390" s="385"/>
      <c r="H390" s="385"/>
      <c r="I390" s="385"/>
      <c r="J390" s="385"/>
      <c r="K390" s="385"/>
      <c r="L390" s="385"/>
      <c r="M390" s="385"/>
      <c r="N390" s="385"/>
      <c r="O390" s="385"/>
      <c r="P390" s="404"/>
      <c r="W390" s="404"/>
      <c r="Z390" s="404"/>
    </row>
  </sheetData>
  <mergeCells count="30">
    <mergeCell ref="A4:U4"/>
    <mergeCell ref="V4:AB4"/>
    <mergeCell ref="AA1:AB1"/>
    <mergeCell ref="A2:AB2"/>
    <mergeCell ref="A3:S3"/>
    <mergeCell ref="T3:AB3"/>
    <mergeCell ref="A1:V1"/>
    <mergeCell ref="A19:U19"/>
    <mergeCell ref="V19:AB19"/>
    <mergeCell ref="A5:U5"/>
    <mergeCell ref="A6:U6"/>
    <mergeCell ref="A11:U11"/>
    <mergeCell ref="V11:AB11"/>
    <mergeCell ref="A12:U12"/>
    <mergeCell ref="A13:U13"/>
    <mergeCell ref="A14:AB14"/>
    <mergeCell ref="A16:U16"/>
    <mergeCell ref="A17:U17"/>
    <mergeCell ref="V17:AB17"/>
    <mergeCell ref="A18:U18"/>
    <mergeCell ref="A25:U25"/>
    <mergeCell ref="V25:AB25"/>
    <mergeCell ref="A26:U26"/>
    <mergeCell ref="V26:AB26"/>
    <mergeCell ref="A20:U20"/>
    <mergeCell ref="A22:U22"/>
    <mergeCell ref="V22:AB22"/>
    <mergeCell ref="A23:U23"/>
    <mergeCell ref="A24:U24"/>
    <mergeCell ref="V24:AB24"/>
  </mergeCells>
  <printOptions horizontalCentered="1"/>
  <pageMargins left="0.59055118110236227" right="0.51181102362204722" top="0.39370078740157483" bottom="0.78740157480314965" header="0.39370078740157483" footer="0.19685039370078741"/>
  <pageSetup paperSize="9" orientation="portrait" r:id="rId1"/>
  <headerFooter scaleWithDoc="0"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B050"/>
    <pageSetUpPr fitToPage="1"/>
  </sheetPr>
  <dimension ref="A1:AP289"/>
  <sheetViews>
    <sheetView showGridLines="0" view="pageBreakPreview" zoomScaleNormal="100" zoomScaleSheetLayoutView="100" zoomScalePageLayoutView="115" workbookViewId="0">
      <selection activeCell="A21" sqref="A21:C21"/>
    </sheetView>
  </sheetViews>
  <sheetFormatPr defaultColWidth="10.5" defaultRowHeight="11.1" customHeight="1"/>
  <cols>
    <col min="1" max="1" width="2.75" style="1" customWidth="1"/>
    <col min="2" max="2" width="14.375" style="1" customWidth="1"/>
    <col min="3" max="3" width="1.125" style="1" customWidth="1"/>
    <col min="4" max="4" width="8.125" style="1" customWidth="1"/>
    <col min="5" max="5" width="0.875" style="1" customWidth="1"/>
    <col min="6" max="6" width="8.125" style="1" customWidth="1"/>
    <col min="7" max="7" width="0.875" style="1" customWidth="1"/>
    <col min="8" max="8" width="8.125" style="1" customWidth="1"/>
    <col min="9" max="9" width="0.875" style="1" customWidth="1"/>
    <col min="10" max="10" width="8.125" style="1" customWidth="1"/>
    <col min="11" max="11" width="0.875" style="1" customWidth="1"/>
    <col min="12" max="12" width="8.125" style="1" customWidth="1"/>
    <col min="13" max="13" width="0.875" style="1" customWidth="1"/>
    <col min="14" max="14" width="8.125" style="1" customWidth="1"/>
    <col min="15" max="15" width="0.875" style="1" customWidth="1"/>
    <col min="16" max="16" width="8.125" style="1" customWidth="1"/>
    <col min="17" max="17" width="0.875" style="1" customWidth="1"/>
    <col min="18" max="18" width="8.125" style="1" customWidth="1"/>
    <col min="19" max="19" width="0.875" style="1" customWidth="1"/>
    <col min="20" max="20" width="8.125" style="1" customWidth="1"/>
    <col min="21" max="21" width="2.5" style="14" customWidth="1"/>
    <col min="22" max="22" width="1.125" style="1" customWidth="1"/>
    <col min="23" max="23" width="3.25" style="1" customWidth="1"/>
    <col min="24" max="26" width="1.875" style="1" customWidth="1"/>
    <col min="27" max="27" width="2.125" style="1" customWidth="1"/>
    <col min="28" max="28" width="6.125" style="1" customWidth="1"/>
    <col min="29" max="29" width="1.25" style="1" customWidth="1"/>
    <col min="30" max="30" width="6.125" style="1" customWidth="1"/>
    <col min="31" max="31" width="7.25" style="1" customWidth="1"/>
    <col min="32" max="32" width="6.125" style="1" customWidth="1"/>
    <col min="33" max="33" width="1.25" style="1" customWidth="1"/>
    <col min="34" max="34" width="6.125" style="1" customWidth="1"/>
    <col min="35" max="35" width="1.25" style="1" customWidth="1"/>
    <col min="36" max="36" width="6.125" style="1" customWidth="1"/>
    <col min="37" max="37" width="1.5" style="1" customWidth="1"/>
    <col min="38" max="38" width="6.125" style="1" customWidth="1"/>
    <col min="39" max="39" width="1.25" style="1" customWidth="1"/>
    <col min="40" max="40" width="6.125" style="1" customWidth="1"/>
    <col min="41" max="41" width="1.25" style="1" customWidth="1"/>
    <col min="42" max="42" width="6.125" style="1" customWidth="1"/>
    <col min="43" max="16384" width="10.5" style="1"/>
  </cols>
  <sheetData>
    <row r="1" spans="1:23" ht="11.1" customHeight="1">
      <c r="A1" s="195"/>
      <c r="B1" s="196" t="s">
        <v>1089</v>
      </c>
      <c r="C1" s="195"/>
      <c r="D1" s="195"/>
      <c r="E1" s="195"/>
      <c r="F1" s="195"/>
      <c r="G1" s="195"/>
      <c r="H1" s="195"/>
      <c r="I1" s="195"/>
      <c r="J1" s="195"/>
      <c r="K1" s="195"/>
      <c r="L1" s="195"/>
      <c r="M1" s="195"/>
      <c r="N1" s="195"/>
      <c r="O1" s="195"/>
      <c r="P1" s="195"/>
      <c r="Q1" s="195"/>
      <c r="R1" s="195"/>
      <c r="S1" s="195"/>
      <c r="T1" s="198" t="s">
        <v>907</v>
      </c>
      <c r="U1" s="416"/>
    </row>
    <row r="2" spans="1:23" ht="12.75" thickBot="1">
      <c r="A2" s="195"/>
      <c r="B2" s="197" t="s">
        <v>1000</v>
      </c>
      <c r="C2" s="195"/>
      <c r="D2" s="195"/>
      <c r="E2" s="195"/>
      <c r="F2" s="195"/>
      <c r="G2" s="195"/>
      <c r="H2" s="195"/>
      <c r="I2" s="195"/>
      <c r="J2" s="195"/>
      <c r="K2" s="195"/>
      <c r="L2" s="195"/>
      <c r="M2" s="195"/>
      <c r="N2" s="195"/>
      <c r="O2" s="195"/>
      <c r="P2" s="195"/>
      <c r="Q2" s="195"/>
      <c r="R2" s="195"/>
      <c r="S2" s="195"/>
      <c r="T2" s="195"/>
      <c r="U2" s="224"/>
    </row>
    <row r="3" spans="1:23" ht="12">
      <c r="B3" s="194"/>
      <c r="C3" s="194"/>
      <c r="D3" s="194"/>
      <c r="E3" s="194"/>
      <c r="F3" s="194"/>
      <c r="G3" s="194"/>
      <c r="H3" s="194"/>
      <c r="I3" s="194"/>
      <c r="J3" s="194"/>
      <c r="K3" s="194"/>
      <c r="L3" s="194"/>
      <c r="M3" s="194"/>
      <c r="N3" s="194"/>
      <c r="O3" s="194"/>
      <c r="P3" s="194"/>
      <c r="Q3" s="194"/>
      <c r="R3" s="194"/>
      <c r="S3" s="194"/>
      <c r="T3" s="194"/>
    </row>
    <row r="4" spans="1:23" ht="31.5" customHeight="1">
      <c r="B4" s="199" t="s">
        <v>1097</v>
      </c>
      <c r="C4" s="10"/>
      <c r="D4" s="10"/>
      <c r="E4" s="10"/>
      <c r="F4" s="10"/>
      <c r="G4" s="10"/>
      <c r="H4" s="10"/>
      <c r="I4" s="10"/>
      <c r="J4" s="10"/>
      <c r="K4" s="10"/>
      <c r="L4" s="10"/>
      <c r="M4" s="10"/>
      <c r="N4" s="10"/>
      <c r="O4" s="10"/>
      <c r="P4" s="505" t="s">
        <v>908</v>
      </c>
      <c r="Q4" s="505"/>
      <c r="R4" s="505"/>
      <c r="S4" s="505"/>
      <c r="T4" s="505"/>
      <c r="U4" s="417"/>
    </row>
    <row r="5" spans="1:23" s="169" customFormat="1" ht="12">
      <c r="B5" s="173"/>
      <c r="C5" s="173"/>
      <c r="D5" s="173"/>
      <c r="E5" s="173"/>
      <c r="F5" s="173"/>
      <c r="G5" s="173"/>
      <c r="H5" s="173"/>
      <c r="I5" s="173"/>
      <c r="J5" s="173"/>
      <c r="K5" s="173"/>
      <c r="L5" s="173"/>
      <c r="M5" s="173"/>
      <c r="N5" s="173"/>
      <c r="O5" s="173"/>
      <c r="P5" s="173"/>
      <c r="Q5" s="173"/>
      <c r="R5" s="173"/>
      <c r="S5" s="173"/>
      <c r="T5" s="173"/>
      <c r="U5" s="173"/>
    </row>
    <row r="6" spans="1:23" s="169" customFormat="1" ht="12">
      <c r="B6" s="173"/>
      <c r="C6" s="173"/>
      <c r="D6" s="173"/>
      <c r="E6" s="173"/>
      <c r="F6" s="173"/>
      <c r="G6" s="173"/>
      <c r="H6" s="173"/>
      <c r="I6" s="173"/>
      <c r="J6" s="173"/>
      <c r="K6" s="173"/>
      <c r="L6" s="173"/>
      <c r="M6" s="173"/>
      <c r="N6" s="173"/>
      <c r="O6" s="173"/>
      <c r="P6" s="173"/>
      <c r="Q6" s="173"/>
      <c r="R6" s="173"/>
      <c r="S6" s="173"/>
      <c r="T6" s="173"/>
      <c r="U6" s="173"/>
    </row>
    <row r="7" spans="1:23" s="169" customFormat="1" ht="12">
      <c r="B7" s="173"/>
      <c r="C7" s="173"/>
      <c r="D7" s="173"/>
      <c r="E7" s="173"/>
      <c r="F7" s="173"/>
      <c r="G7" s="173"/>
      <c r="H7" s="173"/>
      <c r="I7" s="173"/>
      <c r="J7" s="173"/>
      <c r="K7" s="173"/>
      <c r="L7" s="173"/>
      <c r="M7" s="173"/>
      <c r="N7" s="173"/>
      <c r="O7" s="173"/>
      <c r="P7" s="173"/>
      <c r="Q7" s="173"/>
      <c r="R7" s="173"/>
      <c r="S7" s="173"/>
      <c r="T7" s="173"/>
      <c r="U7" s="173"/>
    </row>
    <row r="8" spans="1:23" s="169" customFormat="1" ht="12">
      <c r="B8" s="173"/>
      <c r="C8" s="173"/>
      <c r="D8" s="173"/>
      <c r="E8" s="173"/>
      <c r="F8" s="173"/>
      <c r="G8" s="173"/>
      <c r="H8" s="173"/>
      <c r="I8" s="173"/>
      <c r="J8" s="173"/>
      <c r="K8" s="173"/>
      <c r="L8" s="173"/>
      <c r="M8" s="173"/>
      <c r="N8" s="173"/>
      <c r="O8" s="173"/>
      <c r="P8" s="173"/>
      <c r="Q8" s="173"/>
      <c r="R8" s="173"/>
      <c r="S8" s="173"/>
      <c r="T8" s="173"/>
      <c r="U8" s="173"/>
    </row>
    <row r="9" spans="1:23" s="169" customFormat="1" ht="12">
      <c r="B9" s="173"/>
      <c r="C9" s="173"/>
      <c r="D9" s="173"/>
      <c r="E9" s="173"/>
      <c r="F9" s="173"/>
      <c r="G9" s="173"/>
      <c r="H9" s="173"/>
      <c r="I9" s="173"/>
      <c r="J9" s="173"/>
      <c r="K9" s="173"/>
      <c r="L9" s="173"/>
      <c r="M9" s="173"/>
      <c r="N9" s="173"/>
      <c r="O9" s="173"/>
      <c r="P9" s="173"/>
      <c r="Q9" s="173"/>
      <c r="R9" s="173"/>
      <c r="S9" s="173"/>
      <c r="T9" s="173"/>
      <c r="U9" s="173"/>
    </row>
    <row r="10" spans="1:23" s="169" customFormat="1" ht="12">
      <c r="A10" s="170"/>
      <c r="B10" s="173"/>
      <c r="C10" s="173"/>
      <c r="D10" s="173"/>
      <c r="E10" s="173"/>
      <c r="F10" s="173"/>
      <c r="G10" s="173"/>
      <c r="H10" s="173"/>
      <c r="I10" s="173"/>
      <c r="J10" s="173"/>
      <c r="K10" s="173"/>
      <c r="L10" s="173"/>
      <c r="M10" s="173"/>
      <c r="N10" s="173"/>
      <c r="O10" s="173"/>
      <c r="P10" s="173"/>
      <c r="Q10" s="173"/>
      <c r="R10" s="173"/>
      <c r="S10" s="173"/>
      <c r="T10" s="173"/>
      <c r="U10" s="173"/>
    </row>
    <row r="11" spans="1:23" s="169" customFormat="1" ht="12">
      <c r="A11" s="170"/>
      <c r="B11" s="174"/>
      <c r="C11" s="174"/>
      <c r="D11" s="175"/>
      <c r="E11" s="176"/>
      <c r="F11" s="175"/>
      <c r="G11" s="176"/>
      <c r="H11" s="175"/>
      <c r="I11" s="176"/>
      <c r="J11" s="175"/>
      <c r="K11" s="176"/>
      <c r="L11" s="175"/>
      <c r="M11" s="171"/>
      <c r="N11" s="174"/>
      <c r="O11" s="174"/>
      <c r="P11" s="174"/>
      <c r="Q11" s="174"/>
      <c r="R11" s="174"/>
      <c r="S11" s="174"/>
      <c r="T11" s="174"/>
      <c r="U11" s="174"/>
      <c r="V11" s="177"/>
      <c r="W11" s="177"/>
    </row>
    <row r="12" spans="1:23" s="169" customFormat="1" ht="12">
      <c r="A12" s="170"/>
      <c r="B12" s="174"/>
      <c r="C12" s="174"/>
      <c r="D12" s="178"/>
      <c r="E12" s="176"/>
      <c r="F12" s="178"/>
      <c r="G12" s="176"/>
      <c r="H12" s="178"/>
      <c r="I12" s="176"/>
      <c r="J12" s="178"/>
      <c r="K12" s="176"/>
      <c r="L12" s="178"/>
      <c r="M12" s="171"/>
      <c r="N12" s="174"/>
      <c r="O12" s="174"/>
      <c r="P12" s="174"/>
      <c r="Q12" s="174"/>
      <c r="R12" s="174"/>
      <c r="S12" s="174"/>
      <c r="T12" s="174"/>
      <c r="U12" s="174"/>
      <c r="V12" s="177"/>
      <c r="W12" s="177"/>
    </row>
    <row r="13" spans="1:23" s="164" customFormat="1" ht="12">
      <c r="U13" s="171"/>
    </row>
    <row r="14" spans="1:23" s="169" customFormat="1" ht="12">
      <c r="A14" s="170"/>
      <c r="B14" s="179"/>
      <c r="D14" s="172"/>
      <c r="E14" s="172"/>
      <c r="F14" s="172"/>
      <c r="G14" s="172"/>
      <c r="H14" s="172"/>
      <c r="I14" s="172"/>
      <c r="J14" s="172"/>
      <c r="K14" s="172"/>
      <c r="L14" s="172"/>
      <c r="M14" s="172"/>
      <c r="N14" s="172"/>
      <c r="O14" s="172"/>
      <c r="P14" s="172"/>
      <c r="Q14" s="172"/>
      <c r="R14" s="172"/>
      <c r="S14" s="172"/>
      <c r="T14" s="172"/>
      <c r="U14" s="418"/>
      <c r="V14" s="172"/>
    </row>
    <row r="15" spans="1:23" s="169" customFormat="1" ht="12">
      <c r="A15" s="170"/>
      <c r="B15" s="168" t="s">
        <v>999</v>
      </c>
      <c r="D15" s="168" t="s">
        <v>1029</v>
      </c>
      <c r="E15" s="172"/>
      <c r="F15" s="168" t="s">
        <v>765</v>
      </c>
      <c r="G15" s="172"/>
      <c r="H15" s="168" t="s">
        <v>766</v>
      </c>
      <c r="I15" s="172"/>
      <c r="J15" s="168" t="s">
        <v>767</v>
      </c>
      <c r="K15" s="172"/>
      <c r="L15" s="168" t="s">
        <v>768</v>
      </c>
      <c r="M15" s="172"/>
      <c r="N15" s="168" t="s">
        <v>769</v>
      </c>
      <c r="O15" s="172"/>
      <c r="P15" s="168" t="s">
        <v>770</v>
      </c>
      <c r="Q15" s="172"/>
      <c r="R15" s="168" t="s">
        <v>771</v>
      </c>
      <c r="S15" s="172"/>
      <c r="T15" s="168" t="s">
        <v>772</v>
      </c>
      <c r="U15" s="419"/>
      <c r="V15" s="172"/>
    </row>
    <row r="16" spans="1:23" s="10" customFormat="1" ht="11.1" customHeight="1">
      <c r="A16" s="170"/>
      <c r="B16" s="226"/>
      <c r="C16" s="171"/>
      <c r="D16" s="184"/>
      <c r="E16" s="184"/>
      <c r="F16" s="184"/>
      <c r="G16" s="184"/>
      <c r="H16" s="184"/>
      <c r="I16" s="184"/>
      <c r="J16" s="184"/>
      <c r="K16" s="169"/>
      <c r="L16" s="226"/>
      <c r="M16" s="226"/>
      <c r="N16" s="226"/>
      <c r="O16" s="226"/>
      <c r="P16" s="226"/>
      <c r="Q16" s="226"/>
      <c r="R16" s="226"/>
      <c r="S16" s="226"/>
      <c r="T16" s="226"/>
      <c r="U16" s="226"/>
      <c r="V16" s="169"/>
      <c r="W16" s="169"/>
    </row>
    <row r="17" spans="1:39" s="10" customFormat="1" ht="11.1" customHeight="1">
      <c r="A17" s="170"/>
      <c r="B17" s="506" t="s">
        <v>488</v>
      </c>
      <c r="C17" s="506"/>
      <c r="D17" s="506"/>
      <c r="E17" s="506"/>
      <c r="F17" s="506"/>
      <c r="G17" s="506"/>
      <c r="H17" s="506"/>
      <c r="I17" s="506"/>
      <c r="J17" s="506"/>
      <c r="K17" s="506"/>
      <c r="L17" s="506"/>
      <c r="M17" s="506"/>
      <c r="N17" s="506"/>
      <c r="O17" s="506"/>
      <c r="P17" s="506"/>
      <c r="Q17" s="506"/>
      <c r="R17" s="506"/>
      <c r="S17" s="506"/>
      <c r="T17" s="506"/>
      <c r="U17" s="420"/>
      <c r="V17" s="169"/>
      <c r="W17" s="169"/>
    </row>
    <row r="18" spans="1:39" s="10" customFormat="1" ht="11.1" customHeight="1">
      <c r="A18" s="170"/>
      <c r="B18" s="506"/>
      <c r="C18" s="506"/>
      <c r="D18" s="506"/>
      <c r="E18" s="506"/>
      <c r="F18" s="506"/>
      <c r="G18" s="506"/>
      <c r="H18" s="506"/>
      <c r="I18" s="506"/>
      <c r="J18" s="506"/>
      <c r="K18" s="506"/>
      <c r="L18" s="506"/>
      <c r="M18" s="506"/>
      <c r="N18" s="506"/>
      <c r="O18" s="506"/>
      <c r="P18" s="506"/>
      <c r="Q18" s="506"/>
      <c r="R18" s="506"/>
      <c r="S18" s="506"/>
      <c r="T18" s="506"/>
      <c r="U18" s="420"/>
      <c r="V18" s="169"/>
      <c r="W18" s="169"/>
    </row>
    <row r="19" spans="1:39" ht="11.1" customHeight="1">
      <c r="A19" s="507" t="s">
        <v>750</v>
      </c>
      <c r="B19" s="183" t="s">
        <v>25</v>
      </c>
      <c r="C19" s="227"/>
      <c r="D19" s="182">
        <f>'NEW Rates'!C8</f>
        <v>45</v>
      </c>
      <c r="E19" s="182"/>
      <c r="F19" s="182">
        <f>'NEW Rates'!D8</f>
        <v>46.1</v>
      </c>
      <c r="G19" s="182"/>
      <c r="H19" s="182">
        <f>'NEW Rates'!E8</f>
        <v>47.300000000000004</v>
      </c>
      <c r="I19" s="182"/>
      <c r="J19" s="182">
        <f>'NEW Rates'!F8</f>
        <v>49.400000000000006</v>
      </c>
      <c r="K19" s="182"/>
      <c r="L19" s="182">
        <f>'NEW Rates'!G8</f>
        <v>55.300000000000004</v>
      </c>
      <c r="M19" s="182"/>
      <c r="N19" s="182">
        <f>'NEW Rates'!H8</f>
        <v>56.550000000000004</v>
      </c>
      <c r="O19" s="182"/>
      <c r="P19" s="182">
        <f>'NEW Rates'!I8</f>
        <v>60.45</v>
      </c>
      <c r="Q19" s="182"/>
      <c r="R19" s="182">
        <f>'NEW Rates'!J8</f>
        <v>64.150000000000006</v>
      </c>
      <c r="S19" s="182"/>
      <c r="T19" s="182">
        <f>'NEW Rates'!K8</f>
        <v>71.150000000000006</v>
      </c>
      <c r="U19" s="181"/>
      <c r="V19" s="228"/>
      <c r="W19" s="184"/>
      <c r="Y19"/>
      <c r="AB19" s="4"/>
    </row>
    <row r="20" spans="1:39" ht="11.1" customHeight="1">
      <c r="A20" s="507"/>
      <c r="B20" s="180" t="s">
        <v>26</v>
      </c>
      <c r="C20" s="227"/>
      <c r="D20" s="181">
        <f>'NEW Rates'!C9</f>
        <v>48.65</v>
      </c>
      <c r="E20" s="181"/>
      <c r="F20" s="181">
        <f>'NEW Rates'!D9</f>
        <v>51.6</v>
      </c>
      <c r="G20" s="181"/>
      <c r="H20" s="181">
        <f>'NEW Rates'!E9</f>
        <v>53.95</v>
      </c>
      <c r="I20" s="181"/>
      <c r="J20" s="181">
        <f>'NEW Rates'!F9</f>
        <v>57.350000000000009</v>
      </c>
      <c r="K20" s="181"/>
      <c r="L20" s="181">
        <f>'NEW Rates'!G9</f>
        <v>64.100000000000009</v>
      </c>
      <c r="M20" s="181"/>
      <c r="N20" s="181">
        <f>'NEW Rates'!H9</f>
        <v>66.800000000000011</v>
      </c>
      <c r="O20" s="181"/>
      <c r="P20" s="181">
        <f>'NEW Rates'!I9</f>
        <v>73.75</v>
      </c>
      <c r="Q20" s="181"/>
      <c r="R20" s="181">
        <f>'NEW Rates'!J9</f>
        <v>79.150000000000006</v>
      </c>
      <c r="S20" s="181"/>
      <c r="T20" s="181">
        <f>'NEW Rates'!K9</f>
        <v>86.15</v>
      </c>
      <c r="U20" s="181"/>
      <c r="V20" s="229"/>
      <c r="W20" s="184"/>
      <c r="Y20"/>
      <c r="AB20" s="4"/>
      <c r="AC20" s="4"/>
      <c r="AD20" s="4"/>
      <c r="AE20" s="4"/>
      <c r="AF20" s="4"/>
      <c r="AG20" s="4"/>
      <c r="AH20" s="4"/>
      <c r="AI20" s="4"/>
    </row>
    <row r="21" spans="1:39" ht="11.1" customHeight="1">
      <c r="A21" s="507"/>
      <c r="B21" s="183" t="s">
        <v>27</v>
      </c>
      <c r="C21" s="227"/>
      <c r="D21" s="182">
        <f>'NEW Rates'!C10</f>
        <v>52.3</v>
      </c>
      <c r="E21" s="182"/>
      <c r="F21" s="182">
        <f>'NEW Rates'!D10</f>
        <v>57.1</v>
      </c>
      <c r="G21" s="182"/>
      <c r="H21" s="182">
        <f>'NEW Rates'!E10</f>
        <v>60.6</v>
      </c>
      <c r="I21" s="182"/>
      <c r="J21" s="182">
        <f>'NEW Rates'!F10</f>
        <v>65.300000000000011</v>
      </c>
      <c r="K21" s="182"/>
      <c r="L21" s="182">
        <f>'NEW Rates'!G10</f>
        <v>72.900000000000006</v>
      </c>
      <c r="M21" s="182"/>
      <c r="N21" s="182">
        <f>'NEW Rates'!H10</f>
        <v>75.250000000000014</v>
      </c>
      <c r="O21" s="182"/>
      <c r="P21" s="182">
        <f>'NEW Rates'!I10</f>
        <v>85.25</v>
      </c>
      <c r="Q21" s="182"/>
      <c r="R21" s="182">
        <f>'NEW Rates'!J10</f>
        <v>92.45</v>
      </c>
      <c r="S21" s="182"/>
      <c r="T21" s="182">
        <f>'NEW Rates'!K10</f>
        <v>101.15</v>
      </c>
      <c r="U21" s="181"/>
      <c r="V21" s="229"/>
      <c r="W21" s="184"/>
      <c r="Y21"/>
      <c r="AB21" s="4"/>
      <c r="AC21" s="4"/>
      <c r="AD21" s="4"/>
      <c r="AE21" s="4"/>
      <c r="AF21" s="4"/>
      <c r="AG21" s="4"/>
      <c r="AH21" s="4"/>
      <c r="AI21" s="4"/>
    </row>
    <row r="22" spans="1:39" ht="11.1" customHeight="1">
      <c r="A22" s="507"/>
      <c r="B22" s="180" t="s">
        <v>28</v>
      </c>
      <c r="C22" s="227"/>
      <c r="D22" s="181">
        <f>'NEW Rates'!C11</f>
        <v>54.8</v>
      </c>
      <c r="E22" s="181"/>
      <c r="F22" s="181">
        <f>'NEW Rates'!D11</f>
        <v>60.800000000000004</v>
      </c>
      <c r="G22" s="181"/>
      <c r="H22" s="181">
        <f>'NEW Rates'!E11</f>
        <v>65.599999999999994</v>
      </c>
      <c r="I22" s="181"/>
      <c r="J22" s="181">
        <f>'NEW Rates'!F11</f>
        <v>71.500000000000014</v>
      </c>
      <c r="K22" s="181"/>
      <c r="L22" s="181">
        <f>'NEW Rates'!G11</f>
        <v>81.7</v>
      </c>
      <c r="M22" s="181"/>
      <c r="N22" s="181">
        <f>'NEW Rates'!H11</f>
        <v>83.700000000000017</v>
      </c>
      <c r="O22" s="181"/>
      <c r="P22" s="181">
        <f>'NEW Rates'!I11</f>
        <v>96.75</v>
      </c>
      <c r="Q22" s="181"/>
      <c r="R22" s="181">
        <f>'NEW Rates'!J11</f>
        <v>105.75</v>
      </c>
      <c r="S22" s="181"/>
      <c r="T22" s="181">
        <f>'NEW Rates'!K11</f>
        <v>116.15</v>
      </c>
      <c r="U22" s="181"/>
      <c r="V22" s="229"/>
      <c r="W22" s="184"/>
      <c r="Y22"/>
      <c r="AB22" s="4"/>
      <c r="AC22" s="4"/>
      <c r="AD22" s="4"/>
      <c r="AE22" s="4"/>
      <c r="AF22" s="4"/>
      <c r="AG22" s="4"/>
      <c r="AH22" s="4"/>
      <c r="AI22" s="4"/>
    </row>
    <row r="23" spans="1:39" ht="11.1" customHeight="1">
      <c r="A23" s="507"/>
      <c r="B23" s="183" t="s">
        <v>29</v>
      </c>
      <c r="C23" s="227"/>
      <c r="D23" s="182">
        <f>'NEW Rates'!C12</f>
        <v>57.3</v>
      </c>
      <c r="E23" s="182"/>
      <c r="F23" s="182">
        <f>'NEW Rates'!D12</f>
        <v>64.5</v>
      </c>
      <c r="G23" s="182"/>
      <c r="H23" s="182">
        <f>'NEW Rates'!E12</f>
        <v>70.599999999999994</v>
      </c>
      <c r="I23" s="182"/>
      <c r="J23" s="182">
        <f>'NEW Rates'!F12</f>
        <v>77.700000000000017</v>
      </c>
      <c r="K23" s="182"/>
      <c r="L23" s="182">
        <f>'NEW Rates'!G12</f>
        <v>90.5</v>
      </c>
      <c r="M23" s="182"/>
      <c r="N23" s="182">
        <f>'NEW Rates'!H12</f>
        <v>92.15000000000002</v>
      </c>
      <c r="O23" s="182"/>
      <c r="P23" s="182">
        <f>'NEW Rates'!I12</f>
        <v>108.25</v>
      </c>
      <c r="Q23" s="182"/>
      <c r="R23" s="182">
        <f>'NEW Rates'!J12</f>
        <v>119.05</v>
      </c>
      <c r="S23" s="182"/>
      <c r="T23" s="182">
        <f>'NEW Rates'!K12</f>
        <v>131.15</v>
      </c>
      <c r="U23" s="181"/>
      <c r="V23" s="229"/>
      <c r="W23" s="184"/>
      <c r="Y23"/>
      <c r="AB23" s="4"/>
      <c r="AC23" s="4"/>
      <c r="AD23" s="4"/>
      <c r="AE23" s="4"/>
      <c r="AF23" s="4"/>
      <c r="AG23" s="4"/>
      <c r="AH23" s="4"/>
      <c r="AI23" s="4"/>
    </row>
    <row r="24" spans="1:39" ht="11.1" customHeight="1">
      <c r="A24" s="507"/>
      <c r="B24" s="180" t="s">
        <v>30</v>
      </c>
      <c r="C24" s="227"/>
      <c r="D24" s="181">
        <f>'NEW Rates'!C13</f>
        <v>59.8</v>
      </c>
      <c r="E24" s="181"/>
      <c r="F24" s="181">
        <f>'NEW Rates'!D13</f>
        <v>68.2</v>
      </c>
      <c r="G24" s="181"/>
      <c r="H24" s="181">
        <f>'NEW Rates'!E13</f>
        <v>75.599999999999994</v>
      </c>
      <c r="I24" s="181"/>
      <c r="J24" s="181">
        <f>'NEW Rates'!F13</f>
        <v>83.90000000000002</v>
      </c>
      <c r="K24" s="181"/>
      <c r="L24" s="181">
        <f>'NEW Rates'!G13</f>
        <v>99.3</v>
      </c>
      <c r="M24" s="181"/>
      <c r="N24" s="181">
        <f>'NEW Rates'!H13</f>
        <v>100.60000000000002</v>
      </c>
      <c r="O24" s="181"/>
      <c r="P24" s="181">
        <f>'NEW Rates'!I13</f>
        <v>119.75</v>
      </c>
      <c r="Q24" s="181"/>
      <c r="R24" s="181">
        <f>'NEW Rates'!J13</f>
        <v>132.35</v>
      </c>
      <c r="S24" s="181"/>
      <c r="T24" s="181">
        <f>'NEW Rates'!K13</f>
        <v>146.15</v>
      </c>
      <c r="U24" s="181"/>
      <c r="V24" s="229"/>
      <c r="W24" s="184"/>
      <c r="Y24"/>
      <c r="AB24" s="4"/>
      <c r="AC24" s="4"/>
      <c r="AD24" s="4"/>
      <c r="AE24" s="4"/>
      <c r="AF24" s="4"/>
      <c r="AG24" s="4"/>
      <c r="AH24" s="4"/>
      <c r="AI24" s="4"/>
    </row>
    <row r="25" spans="1:39" ht="11.1" customHeight="1">
      <c r="A25" s="507"/>
      <c r="B25" s="183" t="s">
        <v>31</v>
      </c>
      <c r="C25" s="227"/>
      <c r="D25" s="182">
        <f>'NEW Rates'!C14</f>
        <v>62.3</v>
      </c>
      <c r="E25" s="182"/>
      <c r="F25" s="182">
        <f>'NEW Rates'!D14</f>
        <v>71.900000000000006</v>
      </c>
      <c r="G25" s="182"/>
      <c r="H25" s="182">
        <f>'NEW Rates'!E14</f>
        <v>80.599999999999994</v>
      </c>
      <c r="I25" s="182"/>
      <c r="J25" s="182">
        <f>'NEW Rates'!F14</f>
        <v>90.100000000000023</v>
      </c>
      <c r="K25" s="182"/>
      <c r="L25" s="182">
        <f>'NEW Rates'!G14</f>
        <v>108.1</v>
      </c>
      <c r="M25" s="182"/>
      <c r="N25" s="182">
        <f>'NEW Rates'!H14</f>
        <v>109.05000000000003</v>
      </c>
      <c r="O25" s="182"/>
      <c r="P25" s="182">
        <f>'NEW Rates'!I14</f>
        <v>131.25</v>
      </c>
      <c r="Q25" s="182"/>
      <c r="R25" s="182">
        <f>'NEW Rates'!J14</f>
        <v>145.65</v>
      </c>
      <c r="S25" s="182"/>
      <c r="T25" s="182">
        <f>'NEW Rates'!K14</f>
        <v>161.15</v>
      </c>
      <c r="U25" s="181"/>
      <c r="V25" s="228"/>
      <c r="W25" s="184"/>
      <c r="Y25"/>
      <c r="Z25" s="3"/>
      <c r="AA25" s="3"/>
      <c r="AB25" s="5"/>
      <c r="AC25" s="5"/>
      <c r="AD25" s="5"/>
      <c r="AE25" s="5"/>
      <c r="AF25" s="5"/>
      <c r="AG25" s="5"/>
      <c r="AH25" s="5"/>
      <c r="AI25" s="5"/>
      <c r="AJ25" s="3"/>
      <c r="AK25" s="3"/>
      <c r="AL25" s="3"/>
      <c r="AM25" s="3"/>
    </row>
    <row r="26" spans="1:39" ht="11.1" customHeight="1">
      <c r="A26" s="507"/>
      <c r="B26" s="180" t="s">
        <v>32</v>
      </c>
      <c r="C26" s="227"/>
      <c r="D26" s="181">
        <f>'NEW Rates'!C15</f>
        <v>64.8</v>
      </c>
      <c r="E26" s="181"/>
      <c r="F26" s="181">
        <f>'NEW Rates'!D15</f>
        <v>75.600000000000009</v>
      </c>
      <c r="G26" s="181"/>
      <c r="H26" s="181">
        <f>'NEW Rates'!E15</f>
        <v>85.6</v>
      </c>
      <c r="I26" s="181"/>
      <c r="J26" s="181">
        <f>'NEW Rates'!F15</f>
        <v>96.300000000000026</v>
      </c>
      <c r="K26" s="181"/>
      <c r="L26" s="181">
        <f>'NEW Rates'!G15</f>
        <v>116.89999999999999</v>
      </c>
      <c r="M26" s="181"/>
      <c r="N26" s="181">
        <f>'NEW Rates'!H15</f>
        <v>117.50000000000003</v>
      </c>
      <c r="O26" s="181"/>
      <c r="P26" s="181">
        <f>'NEW Rates'!I15</f>
        <v>142.75</v>
      </c>
      <c r="Q26" s="181"/>
      <c r="R26" s="181">
        <f>'NEW Rates'!J15</f>
        <v>158.95000000000002</v>
      </c>
      <c r="S26" s="181"/>
      <c r="T26" s="181">
        <f>'NEW Rates'!K15</f>
        <v>176.15</v>
      </c>
      <c r="U26" s="181"/>
      <c r="V26" s="229"/>
      <c r="W26" s="184"/>
      <c r="Y26"/>
      <c r="Z26" s="3"/>
      <c r="AA26" s="3"/>
      <c r="AB26" s="5"/>
      <c r="AC26" s="5"/>
      <c r="AD26" s="5"/>
      <c r="AE26" s="5"/>
      <c r="AF26" s="5"/>
      <c r="AG26" s="5"/>
      <c r="AH26" s="5"/>
      <c r="AI26" s="5"/>
      <c r="AJ26" s="3"/>
      <c r="AK26" s="3"/>
      <c r="AL26" s="3"/>
      <c r="AM26" s="3"/>
    </row>
    <row r="27" spans="1:39" ht="11.1" customHeight="1">
      <c r="A27" s="507"/>
      <c r="B27" s="183" t="s">
        <v>33</v>
      </c>
      <c r="C27" s="227"/>
      <c r="D27" s="182">
        <f>'NEW Rates'!C16</f>
        <v>67.3</v>
      </c>
      <c r="E27" s="182"/>
      <c r="F27" s="182">
        <f>'NEW Rates'!D16</f>
        <v>79.300000000000011</v>
      </c>
      <c r="G27" s="182"/>
      <c r="H27" s="182">
        <f>'NEW Rates'!E16</f>
        <v>90.6</v>
      </c>
      <c r="I27" s="182"/>
      <c r="J27" s="182">
        <f>'NEW Rates'!F16</f>
        <v>102.50000000000003</v>
      </c>
      <c r="K27" s="182"/>
      <c r="L27" s="182">
        <f>'NEW Rates'!G16</f>
        <v>125.69999999999999</v>
      </c>
      <c r="M27" s="182"/>
      <c r="N27" s="182">
        <f>'NEW Rates'!H16</f>
        <v>125.95000000000003</v>
      </c>
      <c r="O27" s="182"/>
      <c r="P27" s="182">
        <f>'NEW Rates'!I16</f>
        <v>154.25</v>
      </c>
      <c r="Q27" s="182"/>
      <c r="R27" s="182">
        <f>'NEW Rates'!J16</f>
        <v>172.25000000000003</v>
      </c>
      <c r="S27" s="182"/>
      <c r="T27" s="182">
        <f>'NEW Rates'!K16</f>
        <v>191.15</v>
      </c>
      <c r="U27" s="181"/>
      <c r="V27" s="229"/>
      <c r="W27" s="184"/>
      <c r="Y27"/>
      <c r="Z27" s="3"/>
      <c r="AA27" s="3"/>
      <c r="AB27" s="5"/>
      <c r="AC27" s="5"/>
      <c r="AD27" s="5"/>
      <c r="AE27" s="5"/>
      <c r="AF27" s="5"/>
      <c r="AG27" s="5"/>
      <c r="AH27" s="5"/>
      <c r="AI27" s="5"/>
      <c r="AJ27" s="3"/>
      <c r="AK27" s="3"/>
      <c r="AL27" s="3"/>
      <c r="AM27" s="3"/>
    </row>
    <row r="28" spans="1:39" ht="11.1" customHeight="1">
      <c r="A28" s="507"/>
      <c r="B28" s="180" t="s">
        <v>34</v>
      </c>
      <c r="C28" s="227"/>
      <c r="D28" s="181">
        <f>'NEW Rates'!C17</f>
        <v>69.8</v>
      </c>
      <c r="E28" s="181"/>
      <c r="F28" s="181">
        <f>'NEW Rates'!D17</f>
        <v>83.000000000000014</v>
      </c>
      <c r="G28" s="181"/>
      <c r="H28" s="181">
        <f>'NEW Rates'!E17</f>
        <v>95.6</v>
      </c>
      <c r="I28" s="181"/>
      <c r="J28" s="181">
        <f>'NEW Rates'!F17</f>
        <v>108.70000000000003</v>
      </c>
      <c r="K28" s="181"/>
      <c r="L28" s="181">
        <f>'NEW Rates'!G17</f>
        <v>134.5</v>
      </c>
      <c r="M28" s="181"/>
      <c r="N28" s="181">
        <f>'NEW Rates'!H17</f>
        <v>134.40000000000003</v>
      </c>
      <c r="O28" s="181"/>
      <c r="P28" s="181">
        <f>'NEW Rates'!I17</f>
        <v>165.75</v>
      </c>
      <c r="Q28" s="181"/>
      <c r="R28" s="181">
        <f>'NEW Rates'!J17</f>
        <v>185.55000000000004</v>
      </c>
      <c r="S28" s="181"/>
      <c r="T28" s="181">
        <f>'NEW Rates'!K17</f>
        <v>206.15</v>
      </c>
      <c r="U28" s="181"/>
      <c r="V28" s="229"/>
      <c r="W28" s="184"/>
      <c r="Y28"/>
      <c r="Z28" s="3"/>
      <c r="AA28" s="3"/>
      <c r="AB28" s="5"/>
      <c r="AC28" s="5"/>
      <c r="AD28" s="5"/>
      <c r="AE28" s="5"/>
      <c r="AF28" s="5"/>
      <c r="AG28" s="5"/>
      <c r="AH28" s="5"/>
      <c r="AI28" s="5"/>
      <c r="AJ28" s="3"/>
      <c r="AK28" s="3"/>
      <c r="AL28" s="3"/>
      <c r="AM28" s="3"/>
    </row>
    <row r="29" spans="1:39" ht="11.1" customHeight="1">
      <c r="A29" s="507"/>
      <c r="B29" s="183" t="s">
        <v>35</v>
      </c>
      <c r="C29" s="227"/>
      <c r="D29" s="182">
        <f>'NEW Rates'!C18</f>
        <v>74.5</v>
      </c>
      <c r="E29" s="182"/>
      <c r="F29" s="182">
        <f>'NEW Rates'!D18</f>
        <v>89.850000000000009</v>
      </c>
      <c r="G29" s="182"/>
      <c r="H29" s="182">
        <f>'NEW Rates'!E18</f>
        <v>103.1</v>
      </c>
      <c r="I29" s="182"/>
      <c r="J29" s="182">
        <f>'NEW Rates'!F18</f>
        <v>115.20000000000003</v>
      </c>
      <c r="K29" s="182"/>
      <c r="L29" s="182">
        <f>'NEW Rates'!G18</f>
        <v>147.1</v>
      </c>
      <c r="M29" s="182"/>
      <c r="N29" s="182">
        <f>'NEW Rates'!H18</f>
        <v>147.40000000000003</v>
      </c>
      <c r="O29" s="182"/>
      <c r="P29" s="182">
        <f>'NEW Rates'!I18</f>
        <v>180.9</v>
      </c>
      <c r="Q29" s="182"/>
      <c r="R29" s="182">
        <f>'NEW Rates'!J18</f>
        <v>202.35000000000005</v>
      </c>
      <c r="S29" s="182"/>
      <c r="T29" s="182">
        <f>'NEW Rates'!K18</f>
        <v>227.45000000000002</v>
      </c>
      <c r="U29" s="181"/>
      <c r="V29" s="229"/>
      <c r="W29" s="184"/>
      <c r="Y29"/>
      <c r="Z29" s="3"/>
      <c r="AA29" s="3"/>
      <c r="AB29" s="5"/>
      <c r="AC29" s="5"/>
      <c r="AD29" s="5"/>
      <c r="AE29" s="5"/>
      <c r="AF29" s="5"/>
      <c r="AG29" s="5"/>
      <c r="AH29" s="5"/>
      <c r="AI29" s="5"/>
      <c r="AJ29" s="3"/>
      <c r="AK29" s="3"/>
      <c r="AL29" s="3"/>
      <c r="AM29" s="3"/>
    </row>
    <row r="30" spans="1:39" ht="11.1" customHeight="1">
      <c r="A30" s="507"/>
      <c r="B30" s="180" t="s">
        <v>36</v>
      </c>
      <c r="C30" s="227"/>
      <c r="D30" s="181">
        <f>'NEW Rates'!C19</f>
        <v>79.2</v>
      </c>
      <c r="E30" s="181"/>
      <c r="F30" s="181">
        <f>'NEW Rates'!D19</f>
        <v>96.7</v>
      </c>
      <c r="G30" s="181"/>
      <c r="H30" s="181">
        <f>'NEW Rates'!E19</f>
        <v>110.6</v>
      </c>
      <c r="I30" s="181"/>
      <c r="J30" s="181">
        <f>'NEW Rates'!F19</f>
        <v>121.70000000000003</v>
      </c>
      <c r="K30" s="181"/>
      <c r="L30" s="181">
        <f>'NEW Rates'!G19</f>
        <v>159.69999999999999</v>
      </c>
      <c r="M30" s="181"/>
      <c r="N30" s="181">
        <f>'NEW Rates'!H19</f>
        <v>160.40000000000003</v>
      </c>
      <c r="O30" s="181"/>
      <c r="P30" s="181">
        <f>'NEW Rates'!I19</f>
        <v>196.05</v>
      </c>
      <c r="Q30" s="181"/>
      <c r="R30" s="181">
        <f>'NEW Rates'!J19</f>
        <v>219.15000000000006</v>
      </c>
      <c r="S30" s="181"/>
      <c r="T30" s="181">
        <f>'NEW Rates'!K19</f>
        <v>248.75000000000003</v>
      </c>
      <c r="U30" s="181"/>
      <c r="V30" s="229"/>
      <c r="W30" s="184"/>
      <c r="Y30"/>
      <c r="Z30" s="3"/>
      <c r="AA30" s="3"/>
      <c r="AB30" s="5"/>
      <c r="AC30" s="5"/>
      <c r="AD30" s="5"/>
      <c r="AE30" s="5"/>
      <c r="AF30" s="5"/>
      <c r="AG30" s="5"/>
      <c r="AH30" s="5"/>
      <c r="AI30" s="5"/>
      <c r="AJ30" s="3"/>
      <c r="AK30" s="3"/>
      <c r="AL30" s="3"/>
      <c r="AM30" s="3"/>
    </row>
    <row r="31" spans="1:39" ht="11.1" customHeight="1">
      <c r="A31" s="507"/>
      <c r="B31" s="183" t="s">
        <v>37</v>
      </c>
      <c r="C31" s="227"/>
      <c r="D31" s="182">
        <f>'NEW Rates'!C20</f>
        <v>83.9</v>
      </c>
      <c r="E31" s="182"/>
      <c r="F31" s="182">
        <f>'NEW Rates'!D20</f>
        <v>103.55</v>
      </c>
      <c r="G31" s="182"/>
      <c r="H31" s="182">
        <f>'NEW Rates'!E20</f>
        <v>118.1</v>
      </c>
      <c r="I31" s="182"/>
      <c r="J31" s="182">
        <f>'NEW Rates'!F20</f>
        <v>128.20000000000005</v>
      </c>
      <c r="K31" s="182"/>
      <c r="L31" s="182">
        <f>'NEW Rates'!G20</f>
        <v>172.29999999999998</v>
      </c>
      <c r="M31" s="182"/>
      <c r="N31" s="182">
        <f>'NEW Rates'!H20</f>
        <v>173.40000000000003</v>
      </c>
      <c r="O31" s="182"/>
      <c r="P31" s="182">
        <f>'NEW Rates'!I20</f>
        <v>211.20000000000002</v>
      </c>
      <c r="Q31" s="182"/>
      <c r="R31" s="182">
        <f>'NEW Rates'!J20</f>
        <v>235.95000000000007</v>
      </c>
      <c r="S31" s="182"/>
      <c r="T31" s="182">
        <f>'NEW Rates'!K20</f>
        <v>270.05</v>
      </c>
      <c r="U31" s="181"/>
      <c r="V31" s="229"/>
      <c r="W31" s="184"/>
      <c r="Y31"/>
      <c r="Z31" s="3"/>
      <c r="AA31" s="3"/>
      <c r="AB31" s="5"/>
      <c r="AC31" s="5"/>
      <c r="AD31" s="5"/>
      <c r="AE31" s="5"/>
      <c r="AF31" s="5"/>
      <c r="AG31" s="5"/>
      <c r="AH31" s="5"/>
      <c r="AI31" s="5"/>
      <c r="AJ31" s="3"/>
      <c r="AK31" s="3"/>
      <c r="AL31" s="3"/>
      <c r="AM31" s="3"/>
    </row>
    <row r="32" spans="1:39" ht="11.1" customHeight="1">
      <c r="A32" s="507"/>
      <c r="B32" s="180" t="s">
        <v>38</v>
      </c>
      <c r="C32" s="227"/>
      <c r="D32" s="181">
        <f>'NEW Rates'!C21</f>
        <v>88.600000000000009</v>
      </c>
      <c r="E32" s="181"/>
      <c r="F32" s="181">
        <f>'NEW Rates'!D21</f>
        <v>110.39999999999999</v>
      </c>
      <c r="G32" s="181"/>
      <c r="H32" s="181">
        <f>'NEW Rates'!E21</f>
        <v>125.6</v>
      </c>
      <c r="I32" s="181"/>
      <c r="J32" s="181">
        <f>'NEW Rates'!F21</f>
        <v>134.70000000000005</v>
      </c>
      <c r="K32" s="181"/>
      <c r="L32" s="181">
        <f>'NEW Rates'!G21</f>
        <v>184.89999999999998</v>
      </c>
      <c r="M32" s="181"/>
      <c r="N32" s="181">
        <f>'NEW Rates'!H21</f>
        <v>186.40000000000003</v>
      </c>
      <c r="O32" s="181"/>
      <c r="P32" s="181">
        <f>'NEW Rates'!I21</f>
        <v>226.35000000000002</v>
      </c>
      <c r="Q32" s="181"/>
      <c r="R32" s="181">
        <f>'NEW Rates'!J21</f>
        <v>252.75000000000009</v>
      </c>
      <c r="S32" s="181"/>
      <c r="T32" s="181">
        <f>'NEW Rates'!K21</f>
        <v>291.35000000000002</v>
      </c>
      <c r="U32" s="181"/>
      <c r="V32" s="229"/>
      <c r="W32" s="184"/>
      <c r="Y32"/>
      <c r="Z32" s="3"/>
      <c r="AA32" s="3"/>
      <c r="AB32" s="5"/>
      <c r="AC32" s="5"/>
      <c r="AD32" s="5"/>
      <c r="AE32" s="5"/>
      <c r="AF32" s="5"/>
      <c r="AG32" s="5"/>
      <c r="AH32" s="5"/>
      <c r="AI32" s="5"/>
      <c r="AJ32" s="3"/>
      <c r="AK32" s="3"/>
      <c r="AL32" s="3"/>
      <c r="AM32" s="3"/>
    </row>
    <row r="33" spans="1:39" ht="11.1" customHeight="1">
      <c r="A33" s="507"/>
      <c r="B33" s="183" t="s">
        <v>39</v>
      </c>
      <c r="C33" s="227"/>
      <c r="D33" s="182">
        <f>'NEW Rates'!C22</f>
        <v>93.300000000000011</v>
      </c>
      <c r="E33" s="182"/>
      <c r="F33" s="182">
        <f>'NEW Rates'!D22</f>
        <v>117.24999999999999</v>
      </c>
      <c r="G33" s="182"/>
      <c r="H33" s="182">
        <f>'NEW Rates'!E22</f>
        <v>133.1</v>
      </c>
      <c r="I33" s="182"/>
      <c r="J33" s="182">
        <f>'NEW Rates'!F22</f>
        <v>141.20000000000005</v>
      </c>
      <c r="K33" s="182"/>
      <c r="L33" s="182">
        <f>'NEW Rates'!G22</f>
        <v>197.49999999999997</v>
      </c>
      <c r="M33" s="182"/>
      <c r="N33" s="182">
        <f>'NEW Rates'!H22</f>
        <v>199.40000000000003</v>
      </c>
      <c r="O33" s="182"/>
      <c r="P33" s="182">
        <f>'NEW Rates'!I22</f>
        <v>241.50000000000003</v>
      </c>
      <c r="Q33" s="182"/>
      <c r="R33" s="182">
        <f>'NEW Rates'!J22</f>
        <v>269.55000000000007</v>
      </c>
      <c r="S33" s="182"/>
      <c r="T33" s="182">
        <f>'NEW Rates'!K22</f>
        <v>312.65000000000003</v>
      </c>
      <c r="U33" s="181"/>
      <c r="V33" s="229"/>
      <c r="W33" s="184"/>
      <c r="Y33"/>
      <c r="Z33" s="3"/>
      <c r="AA33" s="3"/>
      <c r="AB33" s="5"/>
      <c r="AC33" s="5"/>
      <c r="AD33" s="5"/>
      <c r="AE33" s="5"/>
      <c r="AF33" s="5"/>
      <c r="AG33" s="5"/>
      <c r="AH33" s="5"/>
      <c r="AI33" s="5"/>
      <c r="AJ33" s="3"/>
      <c r="AK33" s="3"/>
      <c r="AL33" s="3"/>
      <c r="AM33" s="3"/>
    </row>
    <row r="34" spans="1:39" ht="11.1" customHeight="1">
      <c r="A34" s="507"/>
      <c r="B34" s="180" t="s">
        <v>40</v>
      </c>
      <c r="C34" s="227"/>
      <c r="D34" s="181">
        <f>'NEW Rates'!C23</f>
        <v>98.050000000000011</v>
      </c>
      <c r="E34" s="181"/>
      <c r="F34" s="181">
        <f>'NEW Rates'!D23</f>
        <v>124.19999999999999</v>
      </c>
      <c r="G34" s="181"/>
      <c r="H34" s="181">
        <f>'NEW Rates'!E23</f>
        <v>141.6</v>
      </c>
      <c r="I34" s="181"/>
      <c r="J34" s="181">
        <f>'NEW Rates'!F23</f>
        <v>152.50000000000006</v>
      </c>
      <c r="K34" s="181"/>
      <c r="L34" s="181">
        <f>'NEW Rates'!G23</f>
        <v>211.39999999999998</v>
      </c>
      <c r="M34" s="181"/>
      <c r="N34" s="181">
        <f>'NEW Rates'!H23</f>
        <v>214.15000000000003</v>
      </c>
      <c r="O34" s="181"/>
      <c r="P34" s="181">
        <f>'NEW Rates'!I23</f>
        <v>260.60000000000002</v>
      </c>
      <c r="Q34" s="181"/>
      <c r="R34" s="181">
        <f>'NEW Rates'!J23</f>
        <v>295.55000000000007</v>
      </c>
      <c r="S34" s="181"/>
      <c r="T34" s="181">
        <f>'NEW Rates'!K23</f>
        <v>343.85</v>
      </c>
      <c r="U34" s="181"/>
      <c r="V34" s="229"/>
      <c r="W34" s="184"/>
      <c r="Y34"/>
      <c r="Z34" s="3"/>
      <c r="AA34" s="3"/>
      <c r="AB34" s="5"/>
      <c r="AC34" s="5"/>
      <c r="AD34" s="5"/>
      <c r="AE34" s="5"/>
      <c r="AF34" s="5"/>
      <c r="AG34" s="5"/>
      <c r="AH34" s="5"/>
      <c r="AI34" s="5"/>
      <c r="AJ34" s="3"/>
      <c r="AK34" s="3"/>
      <c r="AL34" s="3"/>
      <c r="AM34" s="3"/>
    </row>
    <row r="35" spans="1:39" ht="11.1" customHeight="1">
      <c r="A35" s="507"/>
      <c r="B35" s="183" t="s">
        <v>41</v>
      </c>
      <c r="C35" s="227"/>
      <c r="D35" s="182">
        <f>'NEW Rates'!C24</f>
        <v>102.80000000000001</v>
      </c>
      <c r="E35" s="182"/>
      <c r="F35" s="182">
        <f>'NEW Rates'!D24</f>
        <v>131.14999999999998</v>
      </c>
      <c r="G35" s="182"/>
      <c r="H35" s="182">
        <f>'NEW Rates'!E24</f>
        <v>150.1</v>
      </c>
      <c r="I35" s="182"/>
      <c r="J35" s="182">
        <f>'NEW Rates'!F24</f>
        <v>163.80000000000007</v>
      </c>
      <c r="K35" s="182"/>
      <c r="L35" s="182">
        <f>'NEW Rates'!G24</f>
        <v>225.29999999999998</v>
      </c>
      <c r="M35" s="182"/>
      <c r="N35" s="182">
        <f>'NEW Rates'!H24</f>
        <v>228.90000000000003</v>
      </c>
      <c r="O35" s="182"/>
      <c r="P35" s="182">
        <f>'NEW Rates'!I24</f>
        <v>279.70000000000005</v>
      </c>
      <c r="Q35" s="182"/>
      <c r="R35" s="182">
        <f>'NEW Rates'!J24</f>
        <v>321.55000000000007</v>
      </c>
      <c r="S35" s="182"/>
      <c r="T35" s="182">
        <f>'NEW Rates'!K24</f>
        <v>375.05</v>
      </c>
      <c r="U35" s="181"/>
      <c r="V35" s="229"/>
      <c r="W35" s="184"/>
      <c r="Y35"/>
      <c r="Z35" s="3"/>
      <c r="AA35" s="3"/>
      <c r="AB35" s="5"/>
      <c r="AC35" s="5"/>
      <c r="AD35" s="5"/>
      <c r="AE35" s="5"/>
      <c r="AF35" s="5"/>
      <c r="AG35" s="5"/>
      <c r="AH35" s="5"/>
      <c r="AI35" s="5"/>
      <c r="AJ35" s="3"/>
      <c r="AK35" s="3"/>
      <c r="AL35" s="3"/>
      <c r="AM35" s="3"/>
    </row>
    <row r="36" spans="1:39" ht="11.1" customHeight="1">
      <c r="A36" s="507"/>
      <c r="B36" s="180" t="s">
        <v>42</v>
      </c>
      <c r="C36" s="227"/>
      <c r="D36" s="181">
        <f>'NEW Rates'!C25</f>
        <v>107.55000000000001</v>
      </c>
      <c r="E36" s="181"/>
      <c r="F36" s="181">
        <f>'NEW Rates'!D25</f>
        <v>138.09999999999997</v>
      </c>
      <c r="G36" s="181"/>
      <c r="H36" s="181">
        <f>'NEW Rates'!E25</f>
        <v>158.6</v>
      </c>
      <c r="I36" s="181"/>
      <c r="J36" s="181">
        <f>'NEW Rates'!F25</f>
        <v>175.10000000000008</v>
      </c>
      <c r="K36" s="181"/>
      <c r="L36" s="181">
        <f>'NEW Rates'!G25</f>
        <v>239.2</v>
      </c>
      <c r="M36" s="181"/>
      <c r="N36" s="181">
        <f>'NEW Rates'!H25</f>
        <v>243.65000000000003</v>
      </c>
      <c r="O36" s="181"/>
      <c r="P36" s="181">
        <f>'NEW Rates'!I25</f>
        <v>298.80000000000007</v>
      </c>
      <c r="Q36" s="181"/>
      <c r="R36" s="181">
        <f>'NEW Rates'!J25</f>
        <v>347.55000000000007</v>
      </c>
      <c r="S36" s="181"/>
      <c r="T36" s="181">
        <f>'NEW Rates'!K25</f>
        <v>406.25</v>
      </c>
      <c r="U36" s="181"/>
      <c r="V36" s="229"/>
      <c r="W36" s="184"/>
      <c r="Y36"/>
      <c r="Z36" s="3"/>
      <c r="AA36" s="3"/>
      <c r="AB36" s="5"/>
      <c r="AC36" s="5"/>
      <c r="AD36" s="5"/>
      <c r="AE36" s="5"/>
      <c r="AF36" s="5"/>
      <c r="AG36" s="5"/>
      <c r="AH36" s="5"/>
      <c r="AI36" s="5"/>
      <c r="AJ36" s="3"/>
      <c r="AK36" s="3"/>
      <c r="AL36" s="3"/>
      <c r="AM36" s="3"/>
    </row>
    <row r="37" spans="1:39" ht="11.1" customHeight="1">
      <c r="A37" s="507"/>
      <c r="B37" s="183" t="s">
        <v>43</v>
      </c>
      <c r="C37" s="227"/>
      <c r="D37" s="182">
        <f>'NEW Rates'!C26</f>
        <v>112.30000000000001</v>
      </c>
      <c r="E37" s="182"/>
      <c r="F37" s="182">
        <f>'NEW Rates'!D26</f>
        <v>145.04999999999995</v>
      </c>
      <c r="G37" s="182"/>
      <c r="H37" s="182">
        <f>'NEW Rates'!E26</f>
        <v>167.1</v>
      </c>
      <c r="I37" s="182"/>
      <c r="J37" s="182">
        <f>'NEW Rates'!F26</f>
        <v>186.40000000000009</v>
      </c>
      <c r="K37" s="182"/>
      <c r="L37" s="182">
        <f>'NEW Rates'!G26</f>
        <v>253.1</v>
      </c>
      <c r="M37" s="182"/>
      <c r="N37" s="182">
        <f>'NEW Rates'!H26</f>
        <v>258.40000000000003</v>
      </c>
      <c r="O37" s="182"/>
      <c r="P37" s="182">
        <f>'NEW Rates'!I26</f>
        <v>317.90000000000009</v>
      </c>
      <c r="Q37" s="182"/>
      <c r="R37" s="182">
        <f>'NEW Rates'!J26</f>
        <v>373.55000000000007</v>
      </c>
      <c r="S37" s="182"/>
      <c r="T37" s="182">
        <f>'NEW Rates'!K26</f>
        <v>437.45</v>
      </c>
      <c r="U37" s="181"/>
      <c r="V37" s="228"/>
      <c r="W37" s="184"/>
      <c r="Z37" s="3"/>
      <c r="AA37" s="3"/>
      <c r="AB37" s="5"/>
      <c r="AC37" s="5"/>
      <c r="AD37" s="5"/>
      <c r="AE37" s="5"/>
      <c r="AF37" s="5"/>
      <c r="AG37" s="5"/>
      <c r="AH37" s="5"/>
      <c r="AI37" s="5"/>
      <c r="AJ37" s="3"/>
      <c r="AK37" s="3"/>
      <c r="AL37" s="3"/>
      <c r="AM37" s="3"/>
    </row>
    <row r="38" spans="1:39" ht="11.1" customHeight="1">
      <c r="A38" s="507"/>
      <c r="B38" s="180" t="s">
        <v>44</v>
      </c>
      <c r="C38" s="227"/>
      <c r="D38" s="181">
        <f>'NEW Rates'!C27</f>
        <v>117.05000000000001</v>
      </c>
      <c r="E38" s="181"/>
      <c r="F38" s="181">
        <f>'NEW Rates'!D27</f>
        <v>151.99999999999994</v>
      </c>
      <c r="G38" s="181"/>
      <c r="H38" s="181">
        <f>'NEW Rates'!E27</f>
        <v>175.6</v>
      </c>
      <c r="I38" s="181"/>
      <c r="J38" s="181">
        <f>'NEW Rates'!F27</f>
        <v>197.7000000000001</v>
      </c>
      <c r="K38" s="181"/>
      <c r="L38" s="181">
        <f>'NEW Rates'!G27</f>
        <v>267</v>
      </c>
      <c r="M38" s="181"/>
      <c r="N38" s="181">
        <f>'NEW Rates'!H27</f>
        <v>273.15000000000003</v>
      </c>
      <c r="O38" s="181"/>
      <c r="P38" s="181">
        <f>'NEW Rates'!I27</f>
        <v>337.00000000000011</v>
      </c>
      <c r="Q38" s="181"/>
      <c r="R38" s="181">
        <f>'NEW Rates'!J27</f>
        <v>399.55000000000007</v>
      </c>
      <c r="S38" s="181"/>
      <c r="T38" s="181">
        <f>'NEW Rates'!K27</f>
        <v>468.65</v>
      </c>
      <c r="U38" s="181"/>
      <c r="V38" s="229"/>
      <c r="W38" s="184"/>
      <c r="Z38" s="3"/>
      <c r="AA38" s="3"/>
      <c r="AB38" s="5"/>
      <c r="AC38" s="5"/>
      <c r="AD38" s="5"/>
      <c r="AE38" s="5"/>
      <c r="AF38" s="5"/>
      <c r="AG38" s="5"/>
      <c r="AH38" s="5"/>
      <c r="AI38" s="5"/>
      <c r="AJ38" s="3"/>
      <c r="AK38" s="3"/>
      <c r="AL38" s="3"/>
      <c r="AM38" s="3"/>
    </row>
    <row r="39" spans="1:39" ht="11.1" customHeight="1">
      <c r="A39" s="507"/>
      <c r="B39" s="183" t="s">
        <v>45</v>
      </c>
      <c r="C39" s="227"/>
      <c r="D39" s="182">
        <f>'NEW Rates'!C28</f>
        <v>121.80000000000001</v>
      </c>
      <c r="E39" s="182"/>
      <c r="F39" s="182">
        <f>'NEW Rates'!D28</f>
        <v>158.94999999999993</v>
      </c>
      <c r="G39" s="182"/>
      <c r="H39" s="182">
        <f>'NEW Rates'!E28</f>
        <v>184.1</v>
      </c>
      <c r="I39" s="182"/>
      <c r="J39" s="182">
        <f>'NEW Rates'!F28</f>
        <v>209.00000000000011</v>
      </c>
      <c r="K39" s="182"/>
      <c r="L39" s="182">
        <f>'NEW Rates'!G28</f>
        <v>280.89999999999998</v>
      </c>
      <c r="M39" s="182"/>
      <c r="N39" s="182">
        <f>'NEW Rates'!H28</f>
        <v>287.90000000000003</v>
      </c>
      <c r="O39" s="182"/>
      <c r="P39" s="182">
        <f>'NEW Rates'!I28</f>
        <v>356.10000000000014</v>
      </c>
      <c r="Q39" s="182"/>
      <c r="R39" s="182">
        <f>'NEW Rates'!J28</f>
        <v>425.55000000000007</v>
      </c>
      <c r="S39" s="182"/>
      <c r="T39" s="182">
        <f>'NEW Rates'!K28</f>
        <v>499.84999999999997</v>
      </c>
      <c r="U39" s="181"/>
      <c r="V39" s="229"/>
      <c r="W39" s="184"/>
      <c r="AB39" s="4"/>
      <c r="AC39" s="4"/>
      <c r="AD39" s="4"/>
      <c r="AE39" s="4"/>
      <c r="AF39" s="4"/>
      <c r="AG39" s="4"/>
      <c r="AH39" s="4"/>
      <c r="AI39" s="4"/>
    </row>
    <row r="40" spans="1:39" ht="11.1" customHeight="1">
      <c r="A40" s="507"/>
      <c r="B40" s="180" t="s">
        <v>46</v>
      </c>
      <c r="C40" s="227"/>
      <c r="D40" s="181">
        <f>'NEW Rates'!C29</f>
        <v>126.55000000000001</v>
      </c>
      <c r="E40" s="181"/>
      <c r="F40" s="181">
        <f>'NEW Rates'!D29</f>
        <v>165.89999999999992</v>
      </c>
      <c r="G40" s="181"/>
      <c r="H40" s="181">
        <f>'NEW Rates'!E29</f>
        <v>192.6</v>
      </c>
      <c r="I40" s="181"/>
      <c r="J40" s="181">
        <f>'NEW Rates'!F29</f>
        <v>220.30000000000013</v>
      </c>
      <c r="K40" s="181"/>
      <c r="L40" s="181">
        <f>'NEW Rates'!G29</f>
        <v>294.79999999999995</v>
      </c>
      <c r="M40" s="181"/>
      <c r="N40" s="181">
        <f>'NEW Rates'!H29</f>
        <v>302.65000000000003</v>
      </c>
      <c r="O40" s="181"/>
      <c r="P40" s="181">
        <f>'NEW Rates'!I29</f>
        <v>375.20000000000016</v>
      </c>
      <c r="Q40" s="181"/>
      <c r="R40" s="181">
        <f>'NEW Rates'!J29</f>
        <v>451.55000000000007</v>
      </c>
      <c r="S40" s="181"/>
      <c r="T40" s="181">
        <f>'NEW Rates'!K29</f>
        <v>531.04999999999995</v>
      </c>
      <c r="U40" s="181"/>
      <c r="V40" s="229"/>
      <c r="W40" s="184"/>
      <c r="AB40" s="4"/>
      <c r="AC40" s="4"/>
      <c r="AD40" s="4"/>
      <c r="AE40" s="4"/>
      <c r="AF40" s="4"/>
      <c r="AG40" s="4"/>
      <c r="AH40" s="4"/>
      <c r="AI40" s="4"/>
    </row>
    <row r="41" spans="1:39" ht="11.1" customHeight="1">
      <c r="A41" s="507"/>
      <c r="B41" s="183" t="s">
        <v>47</v>
      </c>
      <c r="C41" s="227"/>
      <c r="D41" s="182">
        <f>'NEW Rates'!C30</f>
        <v>131.30000000000001</v>
      </c>
      <c r="E41" s="182"/>
      <c r="F41" s="182">
        <f>'NEW Rates'!D30</f>
        <v>172.84999999999991</v>
      </c>
      <c r="G41" s="182"/>
      <c r="H41" s="182">
        <f>'NEW Rates'!E30</f>
        <v>201.1</v>
      </c>
      <c r="I41" s="182"/>
      <c r="J41" s="182">
        <f>'NEW Rates'!F30</f>
        <v>231.60000000000014</v>
      </c>
      <c r="K41" s="182"/>
      <c r="L41" s="182">
        <f>'NEW Rates'!G30</f>
        <v>308.69999999999993</v>
      </c>
      <c r="M41" s="182"/>
      <c r="N41" s="182">
        <f>'NEW Rates'!H30</f>
        <v>317.40000000000003</v>
      </c>
      <c r="O41" s="182"/>
      <c r="P41" s="182">
        <f>'NEW Rates'!I30</f>
        <v>394.30000000000018</v>
      </c>
      <c r="Q41" s="182"/>
      <c r="R41" s="182">
        <f>'NEW Rates'!J30</f>
        <v>477.55000000000007</v>
      </c>
      <c r="S41" s="182"/>
      <c r="T41" s="182">
        <f>'NEW Rates'!K30</f>
        <v>562.25</v>
      </c>
      <c r="U41" s="181"/>
      <c r="V41" s="229"/>
      <c r="W41" s="184"/>
      <c r="AB41" s="4"/>
      <c r="AC41" s="4"/>
      <c r="AD41" s="4"/>
      <c r="AE41" s="4"/>
      <c r="AF41" s="4"/>
      <c r="AG41" s="4"/>
      <c r="AH41" s="4"/>
      <c r="AI41" s="4"/>
    </row>
    <row r="42" spans="1:39" ht="11.1" customHeight="1">
      <c r="A42" s="507"/>
      <c r="B42" s="180" t="s">
        <v>48</v>
      </c>
      <c r="C42" s="227"/>
      <c r="D42" s="181">
        <f>'NEW Rates'!C31</f>
        <v>136.05000000000001</v>
      </c>
      <c r="E42" s="181"/>
      <c r="F42" s="181">
        <f>'NEW Rates'!D31</f>
        <v>179.7999999999999</v>
      </c>
      <c r="G42" s="181"/>
      <c r="H42" s="181">
        <f>'NEW Rates'!E31</f>
        <v>209.6</v>
      </c>
      <c r="I42" s="181"/>
      <c r="J42" s="181">
        <f>'NEW Rates'!F31</f>
        <v>242.90000000000015</v>
      </c>
      <c r="K42" s="181"/>
      <c r="L42" s="181">
        <f>'NEW Rates'!G31</f>
        <v>322.59999999999991</v>
      </c>
      <c r="M42" s="181"/>
      <c r="N42" s="181">
        <f>'NEW Rates'!H31</f>
        <v>332.15000000000003</v>
      </c>
      <c r="O42" s="181"/>
      <c r="P42" s="181">
        <f>'NEW Rates'!I31</f>
        <v>413.4000000000002</v>
      </c>
      <c r="Q42" s="181"/>
      <c r="R42" s="181">
        <f>'NEW Rates'!J31</f>
        <v>503.55000000000007</v>
      </c>
      <c r="S42" s="181"/>
      <c r="T42" s="181">
        <f>'NEW Rates'!K31</f>
        <v>593.45000000000005</v>
      </c>
      <c r="U42" s="181"/>
      <c r="V42" s="228"/>
      <c r="W42" s="184"/>
      <c r="AB42" s="4"/>
      <c r="AC42" s="4"/>
      <c r="AD42" s="4"/>
      <c r="AE42" s="4"/>
      <c r="AF42" s="4"/>
      <c r="AG42" s="4"/>
      <c r="AH42" s="4"/>
      <c r="AI42" s="4"/>
    </row>
    <row r="43" spans="1:39" ht="11.1" customHeight="1">
      <c r="A43" s="507"/>
      <c r="B43" s="183" t="s">
        <v>49</v>
      </c>
      <c r="C43" s="227"/>
      <c r="D43" s="182">
        <f>'NEW Rates'!C32</f>
        <v>140.80000000000001</v>
      </c>
      <c r="E43" s="182"/>
      <c r="F43" s="182">
        <f>'NEW Rates'!D32</f>
        <v>186.74999999999989</v>
      </c>
      <c r="G43" s="182"/>
      <c r="H43" s="182">
        <f>'NEW Rates'!E32</f>
        <v>218.1</v>
      </c>
      <c r="I43" s="182"/>
      <c r="J43" s="182">
        <f>'NEW Rates'!F32</f>
        <v>254.20000000000016</v>
      </c>
      <c r="K43" s="182"/>
      <c r="L43" s="182">
        <f>'NEW Rates'!G32</f>
        <v>336.49999999999989</v>
      </c>
      <c r="M43" s="182"/>
      <c r="N43" s="182">
        <f>'NEW Rates'!H32</f>
        <v>346.90000000000003</v>
      </c>
      <c r="O43" s="182"/>
      <c r="P43" s="182">
        <f>'NEW Rates'!I32</f>
        <v>432.50000000000023</v>
      </c>
      <c r="Q43" s="182"/>
      <c r="R43" s="182">
        <f>'NEW Rates'!J32</f>
        <v>529.55000000000007</v>
      </c>
      <c r="S43" s="182"/>
      <c r="T43" s="182">
        <f>'NEW Rates'!K32</f>
        <v>624.65000000000009</v>
      </c>
      <c r="U43" s="181"/>
      <c r="V43" s="229"/>
      <c r="W43" s="184"/>
      <c r="AB43" s="4"/>
      <c r="AC43" s="4"/>
      <c r="AD43" s="4"/>
      <c r="AE43" s="4"/>
      <c r="AF43" s="4"/>
      <c r="AG43" s="4"/>
      <c r="AH43" s="4"/>
      <c r="AI43" s="4"/>
    </row>
    <row r="44" spans="1:39" ht="11.1" customHeight="1">
      <c r="A44" s="507"/>
      <c r="B44" s="180" t="s">
        <v>50</v>
      </c>
      <c r="C44" s="227"/>
      <c r="D44" s="181">
        <f>'NEW Rates'!C33</f>
        <v>143.30000000000001</v>
      </c>
      <c r="E44" s="181"/>
      <c r="F44" s="181">
        <f>'NEW Rates'!D33</f>
        <v>190.44999999999987</v>
      </c>
      <c r="G44" s="181"/>
      <c r="H44" s="181">
        <f>'NEW Rates'!E33</f>
        <v>221.79999999999998</v>
      </c>
      <c r="I44" s="181"/>
      <c r="J44" s="181">
        <f>'NEW Rates'!F33</f>
        <v>261.20000000000016</v>
      </c>
      <c r="K44" s="181"/>
      <c r="L44" s="181">
        <f>'NEW Rates'!G33</f>
        <v>344.2999999999999</v>
      </c>
      <c r="M44" s="181"/>
      <c r="N44" s="181">
        <f>'NEW Rates'!H33</f>
        <v>355.70000000000005</v>
      </c>
      <c r="O44" s="181"/>
      <c r="P44" s="181">
        <f>'NEW Rates'!I33</f>
        <v>443.45000000000022</v>
      </c>
      <c r="Q44" s="181"/>
      <c r="R44" s="181">
        <f>'NEW Rates'!J33</f>
        <v>543.80000000000007</v>
      </c>
      <c r="S44" s="181"/>
      <c r="T44" s="181">
        <f>'NEW Rates'!K33</f>
        <v>641.85000000000014</v>
      </c>
      <c r="U44" s="181"/>
      <c r="V44" s="229"/>
      <c r="W44" s="184"/>
      <c r="AB44" s="4"/>
      <c r="AC44" s="4"/>
      <c r="AD44" s="4"/>
      <c r="AE44" s="4"/>
      <c r="AF44" s="4"/>
      <c r="AG44" s="4"/>
      <c r="AH44" s="4"/>
      <c r="AI44" s="4"/>
    </row>
    <row r="45" spans="1:39" ht="11.1" customHeight="1">
      <c r="A45" s="507"/>
      <c r="B45" s="183" t="s">
        <v>51</v>
      </c>
      <c r="C45" s="227"/>
      <c r="D45" s="182">
        <f>'NEW Rates'!C34</f>
        <v>145.80000000000001</v>
      </c>
      <c r="E45" s="182"/>
      <c r="F45" s="182">
        <f>'NEW Rates'!D34</f>
        <v>194.14999999999986</v>
      </c>
      <c r="G45" s="182"/>
      <c r="H45" s="182">
        <f>'NEW Rates'!E34</f>
        <v>225.49999999999997</v>
      </c>
      <c r="I45" s="182"/>
      <c r="J45" s="182">
        <f>'NEW Rates'!F34</f>
        <v>268.20000000000016</v>
      </c>
      <c r="K45" s="182"/>
      <c r="L45" s="182">
        <f>'NEW Rates'!G34</f>
        <v>352.09999999999991</v>
      </c>
      <c r="M45" s="182"/>
      <c r="N45" s="182">
        <f>'NEW Rates'!H34</f>
        <v>364.50000000000006</v>
      </c>
      <c r="O45" s="182"/>
      <c r="P45" s="182">
        <f>'NEW Rates'!I34</f>
        <v>454.4000000000002</v>
      </c>
      <c r="Q45" s="182"/>
      <c r="R45" s="182">
        <f>'NEW Rates'!J34</f>
        <v>558.05000000000007</v>
      </c>
      <c r="S45" s="182"/>
      <c r="T45" s="182">
        <f>'NEW Rates'!K34</f>
        <v>659.05000000000018</v>
      </c>
      <c r="U45" s="181"/>
      <c r="V45" s="229"/>
      <c r="W45" s="184"/>
      <c r="AB45" s="4"/>
      <c r="AC45" s="4"/>
      <c r="AD45" s="4"/>
      <c r="AE45" s="4"/>
      <c r="AF45" s="4"/>
      <c r="AG45" s="4"/>
      <c r="AH45" s="4"/>
      <c r="AI45" s="4"/>
    </row>
    <row r="46" spans="1:39" ht="11.1" customHeight="1">
      <c r="A46" s="507"/>
      <c r="B46" s="180" t="s">
        <v>52</v>
      </c>
      <c r="C46" s="227"/>
      <c r="D46" s="181">
        <f>'NEW Rates'!C35</f>
        <v>148.30000000000001</v>
      </c>
      <c r="E46" s="181"/>
      <c r="F46" s="181">
        <f>'NEW Rates'!D35</f>
        <v>197.84999999999985</v>
      </c>
      <c r="G46" s="181"/>
      <c r="H46" s="181">
        <f>'NEW Rates'!E35</f>
        <v>229.19999999999996</v>
      </c>
      <c r="I46" s="181"/>
      <c r="J46" s="181">
        <f>'NEW Rates'!F35</f>
        <v>275.20000000000016</v>
      </c>
      <c r="K46" s="181"/>
      <c r="L46" s="181">
        <f>'NEW Rates'!G35</f>
        <v>359.89999999999992</v>
      </c>
      <c r="M46" s="181"/>
      <c r="N46" s="181">
        <f>'NEW Rates'!H35</f>
        <v>373.30000000000007</v>
      </c>
      <c r="O46" s="181"/>
      <c r="P46" s="181">
        <f>'NEW Rates'!I35</f>
        <v>465.35000000000019</v>
      </c>
      <c r="Q46" s="181"/>
      <c r="R46" s="181">
        <f>'NEW Rates'!J35</f>
        <v>572.30000000000007</v>
      </c>
      <c r="S46" s="181"/>
      <c r="T46" s="181">
        <f>'NEW Rates'!K35</f>
        <v>676.25000000000023</v>
      </c>
      <c r="U46" s="181"/>
      <c r="V46" s="228"/>
      <c r="W46" s="184"/>
      <c r="AB46" s="4"/>
      <c r="AC46" s="4"/>
      <c r="AD46" s="4"/>
      <c r="AE46" s="4"/>
      <c r="AF46" s="4"/>
      <c r="AG46" s="4"/>
      <c r="AH46" s="4"/>
      <c r="AI46" s="4"/>
    </row>
    <row r="47" spans="1:39" ht="11.1" customHeight="1">
      <c r="A47" s="507"/>
      <c r="B47" s="183" t="s">
        <v>53</v>
      </c>
      <c r="C47" s="227"/>
      <c r="D47" s="182">
        <f>'NEW Rates'!C36</f>
        <v>150.80000000000001</v>
      </c>
      <c r="E47" s="182"/>
      <c r="F47" s="182">
        <f>'NEW Rates'!D36</f>
        <v>201.54999999999984</v>
      </c>
      <c r="G47" s="182"/>
      <c r="H47" s="182">
        <f>'NEW Rates'!E36</f>
        <v>232.89999999999995</v>
      </c>
      <c r="I47" s="182"/>
      <c r="J47" s="182">
        <f>'NEW Rates'!F36</f>
        <v>282.20000000000016</v>
      </c>
      <c r="K47" s="182"/>
      <c r="L47" s="182">
        <f>'NEW Rates'!G36</f>
        <v>367.69999999999993</v>
      </c>
      <c r="M47" s="182"/>
      <c r="N47" s="182">
        <f>'NEW Rates'!H36</f>
        <v>382.10000000000008</v>
      </c>
      <c r="O47" s="182"/>
      <c r="P47" s="182">
        <f>'NEW Rates'!I36</f>
        <v>476.30000000000018</v>
      </c>
      <c r="Q47" s="182"/>
      <c r="R47" s="182">
        <f>'NEW Rates'!J36</f>
        <v>586.55000000000007</v>
      </c>
      <c r="S47" s="182"/>
      <c r="T47" s="182">
        <f>'NEW Rates'!K36</f>
        <v>693.45000000000027</v>
      </c>
      <c r="U47" s="181"/>
      <c r="V47" s="228"/>
      <c r="W47" s="184"/>
      <c r="AB47" s="4"/>
      <c r="AC47" s="4"/>
      <c r="AD47" s="4"/>
      <c r="AE47" s="4"/>
      <c r="AF47" s="4"/>
      <c r="AG47" s="4"/>
      <c r="AH47" s="4"/>
      <c r="AI47" s="4"/>
    </row>
    <row r="48" spans="1:39" ht="11.1" customHeight="1">
      <c r="A48" s="507"/>
      <c r="B48" s="180" t="s">
        <v>54</v>
      </c>
      <c r="C48" s="227"/>
      <c r="D48" s="181">
        <f>'NEW Rates'!C37</f>
        <v>153.30000000000001</v>
      </c>
      <c r="E48" s="181"/>
      <c r="F48" s="181">
        <f>'NEW Rates'!D37</f>
        <v>205.24999999999983</v>
      </c>
      <c r="G48" s="181"/>
      <c r="H48" s="181">
        <f>'NEW Rates'!E37</f>
        <v>236.59999999999994</v>
      </c>
      <c r="I48" s="181"/>
      <c r="J48" s="181">
        <f>'NEW Rates'!F37</f>
        <v>289.20000000000016</v>
      </c>
      <c r="K48" s="181"/>
      <c r="L48" s="181">
        <f>'NEW Rates'!G37</f>
        <v>375.49999999999994</v>
      </c>
      <c r="M48" s="181"/>
      <c r="N48" s="181">
        <f>'NEW Rates'!H37</f>
        <v>390.90000000000009</v>
      </c>
      <c r="O48" s="181"/>
      <c r="P48" s="181">
        <f>'NEW Rates'!I37</f>
        <v>487.25000000000017</v>
      </c>
      <c r="Q48" s="181"/>
      <c r="R48" s="181">
        <f>'NEW Rates'!J37</f>
        <v>600.80000000000007</v>
      </c>
      <c r="S48" s="181"/>
      <c r="T48" s="181">
        <f>'NEW Rates'!K37</f>
        <v>710.65000000000032</v>
      </c>
      <c r="U48" s="181"/>
      <c r="V48" s="229"/>
      <c r="W48" s="184"/>
      <c r="AB48" s="4"/>
      <c r="AC48" s="4"/>
      <c r="AD48" s="4"/>
      <c r="AE48" s="4"/>
      <c r="AF48" s="4"/>
      <c r="AG48" s="4"/>
      <c r="AH48" s="4"/>
      <c r="AI48" s="4"/>
    </row>
    <row r="49" spans="1:42" ht="11.1" customHeight="1">
      <c r="A49" s="507"/>
      <c r="B49" s="183" t="s">
        <v>55</v>
      </c>
      <c r="C49" s="227"/>
      <c r="D49" s="182">
        <f>'NEW Rates'!C38</f>
        <v>155.80000000000001</v>
      </c>
      <c r="E49" s="182"/>
      <c r="F49" s="182">
        <f>'NEW Rates'!D38</f>
        <v>208.94999999999982</v>
      </c>
      <c r="G49" s="182"/>
      <c r="H49" s="182">
        <f>'NEW Rates'!E38</f>
        <v>240.29999999999993</v>
      </c>
      <c r="I49" s="182"/>
      <c r="J49" s="182">
        <f>'NEW Rates'!F38</f>
        <v>296.20000000000016</v>
      </c>
      <c r="K49" s="182"/>
      <c r="L49" s="182">
        <f>'NEW Rates'!G38</f>
        <v>383.29999999999995</v>
      </c>
      <c r="M49" s="182"/>
      <c r="N49" s="182">
        <f>'NEW Rates'!H38</f>
        <v>399.7000000000001</v>
      </c>
      <c r="O49" s="182"/>
      <c r="P49" s="182">
        <f>'NEW Rates'!I38</f>
        <v>498.20000000000016</v>
      </c>
      <c r="Q49" s="182"/>
      <c r="R49" s="182">
        <f>'NEW Rates'!J38</f>
        <v>615.05000000000007</v>
      </c>
      <c r="S49" s="182"/>
      <c r="T49" s="182">
        <f>'NEW Rates'!K38</f>
        <v>727.85000000000036</v>
      </c>
      <c r="U49" s="181"/>
      <c r="V49" s="229"/>
      <c r="W49" s="184"/>
      <c r="AB49" s="4"/>
      <c r="AC49" s="4"/>
      <c r="AD49" s="4"/>
      <c r="AE49" s="4"/>
      <c r="AF49" s="4"/>
      <c r="AG49" s="4"/>
      <c r="AH49" s="4"/>
      <c r="AI49" s="4"/>
    </row>
    <row r="50" spans="1:42" ht="11.1" customHeight="1">
      <c r="A50" s="507"/>
      <c r="B50" s="180" t="s">
        <v>56</v>
      </c>
      <c r="C50" s="227"/>
      <c r="D50" s="181">
        <f>'NEW Rates'!C39</f>
        <v>158.30000000000001</v>
      </c>
      <c r="E50" s="181"/>
      <c r="F50" s="181">
        <f>'NEW Rates'!D39</f>
        <v>212.64999999999981</v>
      </c>
      <c r="G50" s="181"/>
      <c r="H50" s="181">
        <f>'NEW Rates'!E39</f>
        <v>243.99999999999991</v>
      </c>
      <c r="I50" s="181"/>
      <c r="J50" s="181">
        <f>'NEW Rates'!F39</f>
        <v>303.20000000000016</v>
      </c>
      <c r="K50" s="181"/>
      <c r="L50" s="181">
        <f>'NEW Rates'!G39</f>
        <v>391.09999999999997</v>
      </c>
      <c r="M50" s="181"/>
      <c r="N50" s="181">
        <f>'NEW Rates'!H39</f>
        <v>408.50000000000011</v>
      </c>
      <c r="O50" s="181"/>
      <c r="P50" s="181">
        <f>'NEW Rates'!I39</f>
        <v>509.15000000000015</v>
      </c>
      <c r="Q50" s="181"/>
      <c r="R50" s="181">
        <f>'NEW Rates'!J39</f>
        <v>629.30000000000007</v>
      </c>
      <c r="S50" s="181"/>
      <c r="T50" s="181">
        <f>'NEW Rates'!K39</f>
        <v>745.05000000000041</v>
      </c>
      <c r="U50" s="181"/>
      <c r="V50" s="228"/>
      <c r="W50" s="184"/>
      <c r="AB50" s="4"/>
      <c r="AC50" s="4"/>
      <c r="AD50" s="4"/>
      <c r="AE50" s="4"/>
      <c r="AF50" s="4"/>
      <c r="AG50" s="4"/>
      <c r="AH50" s="4"/>
      <c r="AI50" s="4"/>
      <c r="AP50" s="10"/>
    </row>
    <row r="51" spans="1:42" ht="11.1" customHeight="1">
      <c r="A51" s="507"/>
      <c r="B51" s="183" t="s">
        <v>57</v>
      </c>
      <c r="C51" s="227"/>
      <c r="D51" s="182">
        <f>'NEW Rates'!C40</f>
        <v>160.80000000000001</v>
      </c>
      <c r="E51" s="182"/>
      <c r="F51" s="182">
        <f>'NEW Rates'!D40</f>
        <v>216.3499999999998</v>
      </c>
      <c r="G51" s="182"/>
      <c r="H51" s="182">
        <f>'NEW Rates'!E40</f>
        <v>247.6999999999999</v>
      </c>
      <c r="I51" s="182"/>
      <c r="J51" s="182">
        <f>'NEW Rates'!F40</f>
        <v>310.20000000000016</v>
      </c>
      <c r="K51" s="182"/>
      <c r="L51" s="182">
        <f>'NEW Rates'!G40</f>
        <v>398.9</v>
      </c>
      <c r="M51" s="182"/>
      <c r="N51" s="182">
        <f>'NEW Rates'!H40</f>
        <v>417.30000000000013</v>
      </c>
      <c r="O51" s="182"/>
      <c r="P51" s="182">
        <f>'NEW Rates'!I40</f>
        <v>520.10000000000014</v>
      </c>
      <c r="Q51" s="182"/>
      <c r="R51" s="182">
        <f>'NEW Rates'!J40</f>
        <v>643.55000000000007</v>
      </c>
      <c r="S51" s="182"/>
      <c r="T51" s="182">
        <f>'NEW Rates'!K40</f>
        <v>762.25000000000045</v>
      </c>
      <c r="U51" s="181"/>
      <c r="V51" s="228"/>
      <c r="W51" s="184"/>
      <c r="AB51" s="4"/>
      <c r="AC51" s="4"/>
      <c r="AD51" s="4"/>
      <c r="AE51" s="4"/>
      <c r="AF51" s="4"/>
      <c r="AG51" s="4"/>
      <c r="AH51" s="4"/>
      <c r="AI51" s="4"/>
      <c r="AP51" s="10"/>
    </row>
    <row r="52" spans="1:42" ht="11.1" customHeight="1">
      <c r="A52" s="507"/>
      <c r="B52" s="180" t="s">
        <v>474</v>
      </c>
      <c r="C52" s="227"/>
      <c r="D52" s="181">
        <f>'NEW Rates'!C41</f>
        <v>163.30000000000001</v>
      </c>
      <c r="E52" s="181"/>
      <c r="F52" s="181">
        <f>'NEW Rates'!D41</f>
        <v>220.04999999999978</v>
      </c>
      <c r="G52" s="181"/>
      <c r="H52" s="181">
        <f>'NEW Rates'!E41</f>
        <v>251.39999999999989</v>
      </c>
      <c r="I52" s="181"/>
      <c r="J52" s="181">
        <f>'NEW Rates'!F41</f>
        <v>317.20000000000016</v>
      </c>
      <c r="K52" s="181"/>
      <c r="L52" s="181">
        <f>'NEW Rates'!G41</f>
        <v>406.7</v>
      </c>
      <c r="M52" s="181"/>
      <c r="N52" s="181">
        <f>'NEW Rates'!H41</f>
        <v>426.10000000000014</v>
      </c>
      <c r="O52" s="181"/>
      <c r="P52" s="181">
        <f>'NEW Rates'!I41</f>
        <v>531.05000000000018</v>
      </c>
      <c r="Q52" s="181"/>
      <c r="R52" s="181">
        <f>'NEW Rates'!J41</f>
        <v>657.80000000000007</v>
      </c>
      <c r="S52" s="181"/>
      <c r="T52" s="181">
        <f>'NEW Rates'!K41</f>
        <v>779.4500000000005</v>
      </c>
      <c r="U52" s="181"/>
      <c r="V52" s="228"/>
      <c r="W52" s="184"/>
      <c r="AB52" s="4"/>
      <c r="AC52" s="4"/>
      <c r="AD52" s="4"/>
      <c r="AE52" s="4"/>
      <c r="AF52" s="4"/>
      <c r="AG52" s="4"/>
      <c r="AH52" s="4"/>
      <c r="AI52" s="4"/>
      <c r="AP52" s="10"/>
    </row>
    <row r="53" spans="1:42" ht="11.1" customHeight="1">
      <c r="A53" s="507"/>
      <c r="B53" s="183" t="s">
        <v>58</v>
      </c>
      <c r="C53" s="227"/>
      <c r="D53" s="182">
        <f>'NEW Rates'!C42</f>
        <v>165.8</v>
      </c>
      <c r="E53" s="182"/>
      <c r="F53" s="182">
        <f>'NEW Rates'!D42</f>
        <v>223.74999999999977</v>
      </c>
      <c r="G53" s="182"/>
      <c r="H53" s="182">
        <f>'NEW Rates'!E42</f>
        <v>255.09999999999988</v>
      </c>
      <c r="I53" s="182"/>
      <c r="J53" s="182">
        <f>'NEW Rates'!F42</f>
        <v>324.20000000000016</v>
      </c>
      <c r="K53" s="182"/>
      <c r="L53" s="182">
        <f>'NEW Rates'!G42</f>
        <v>414.5</v>
      </c>
      <c r="M53" s="182"/>
      <c r="N53" s="182">
        <f>'NEW Rates'!H42</f>
        <v>434.90000000000015</v>
      </c>
      <c r="O53" s="182"/>
      <c r="P53" s="182">
        <f>'NEW Rates'!I42</f>
        <v>542.00000000000023</v>
      </c>
      <c r="Q53" s="182"/>
      <c r="R53" s="182">
        <f>'NEW Rates'!J42</f>
        <v>672.05000000000007</v>
      </c>
      <c r="S53" s="182"/>
      <c r="T53" s="182">
        <f>'NEW Rates'!K42</f>
        <v>796.65000000000055</v>
      </c>
      <c r="U53" s="181"/>
      <c r="V53" s="228"/>
      <c r="W53" s="184"/>
      <c r="AB53" s="4"/>
      <c r="AC53" s="4"/>
      <c r="AD53" s="4"/>
      <c r="AE53" s="4"/>
      <c r="AF53" s="4"/>
      <c r="AG53" s="4"/>
      <c r="AH53" s="4"/>
      <c r="AI53" s="4"/>
      <c r="AP53" s="10"/>
    </row>
    <row r="54" spans="1:42" ht="11.1" customHeight="1">
      <c r="A54" s="507" t="s">
        <v>710</v>
      </c>
      <c r="B54" s="180" t="s">
        <v>773</v>
      </c>
      <c r="C54" s="227"/>
      <c r="D54" s="181">
        <f>'NEW Rates'!C44</f>
        <v>2.6500000000000004</v>
      </c>
      <c r="E54" s="181"/>
      <c r="F54" s="181">
        <f>'NEW Rates'!D44</f>
        <v>5.3000000000000007</v>
      </c>
      <c r="G54" s="181"/>
      <c r="H54" s="181">
        <f>'NEW Rates'!E44</f>
        <v>5.5500000000000007</v>
      </c>
      <c r="I54" s="181"/>
      <c r="J54" s="181">
        <f>'NEW Rates'!F44</f>
        <v>8.4</v>
      </c>
      <c r="K54" s="181"/>
      <c r="L54" s="181">
        <f>'NEW Rates'!G44</f>
        <v>9.2000000000000011</v>
      </c>
      <c r="M54" s="181"/>
      <c r="N54" s="181">
        <f>'NEW Rates'!H44</f>
        <v>10.55</v>
      </c>
      <c r="O54" s="181"/>
      <c r="P54" s="181">
        <f>'NEW Rates'!I44</f>
        <v>13.25</v>
      </c>
      <c r="Q54" s="181"/>
      <c r="R54" s="181">
        <f>'NEW Rates'!J44</f>
        <v>17</v>
      </c>
      <c r="S54" s="181"/>
      <c r="T54" s="181">
        <f>'NEW Rates'!K44</f>
        <v>20.55</v>
      </c>
      <c r="U54" s="501" t="str">
        <f>'Rating Setup'!C7</f>
        <v>CHA2B</v>
      </c>
      <c r="V54" s="229"/>
      <c r="W54" s="184"/>
      <c r="AB54" s="4"/>
      <c r="AC54" s="4"/>
      <c r="AD54" s="4"/>
      <c r="AE54" s="4"/>
      <c r="AF54" s="4"/>
      <c r="AG54" s="4"/>
      <c r="AH54" s="4"/>
      <c r="AI54" s="4"/>
      <c r="AP54" s="10"/>
    </row>
    <row r="55" spans="1:42" ht="11.1" customHeight="1">
      <c r="A55" s="507"/>
      <c r="B55" s="183" t="s">
        <v>59</v>
      </c>
      <c r="C55" s="227"/>
      <c r="D55" s="182">
        <f>'NEW Rates'!C45</f>
        <v>271.8</v>
      </c>
      <c r="E55" s="182"/>
      <c r="F55" s="182">
        <f>'NEW Rates'!D45</f>
        <v>435.74999999999977</v>
      </c>
      <c r="G55" s="182"/>
      <c r="H55" s="182">
        <f>'NEW Rates'!E45</f>
        <v>477.09999999999991</v>
      </c>
      <c r="I55" s="182"/>
      <c r="J55" s="182">
        <f>'NEW Rates'!F45</f>
        <v>660.20000000000016</v>
      </c>
      <c r="K55" s="182"/>
      <c r="L55" s="182">
        <f>'NEW Rates'!G45</f>
        <v>782.5</v>
      </c>
      <c r="M55" s="182"/>
      <c r="N55" s="182">
        <f>'NEW Rates'!H45</f>
        <v>856.90000000000009</v>
      </c>
      <c r="O55" s="182"/>
      <c r="P55" s="182">
        <f>'NEW Rates'!I45</f>
        <v>1072.0000000000002</v>
      </c>
      <c r="Q55" s="182"/>
      <c r="R55" s="182">
        <f>'NEW Rates'!J45</f>
        <v>1352.0500000000002</v>
      </c>
      <c r="S55" s="182"/>
      <c r="T55" s="182">
        <f>'NEW Rates'!K45</f>
        <v>1618.6500000000005</v>
      </c>
      <c r="U55" s="501"/>
      <c r="V55" s="229"/>
      <c r="W55" s="184"/>
      <c r="AB55" s="4"/>
      <c r="AC55" s="4"/>
      <c r="AD55" s="4"/>
      <c r="AE55" s="4"/>
      <c r="AF55" s="4"/>
      <c r="AG55" s="4"/>
      <c r="AH55" s="4"/>
      <c r="AI55" s="4"/>
      <c r="AP55" s="10"/>
    </row>
    <row r="56" spans="1:42" ht="11.1" customHeight="1">
      <c r="A56" s="507"/>
      <c r="B56" s="180" t="s">
        <v>709</v>
      </c>
      <c r="C56" s="227"/>
      <c r="D56" s="181">
        <f>'NEW Rates'!C46</f>
        <v>3.5</v>
      </c>
      <c r="E56" s="181"/>
      <c r="F56" s="181">
        <f>'NEW Rates'!D46</f>
        <v>5.95</v>
      </c>
      <c r="G56" s="181"/>
      <c r="H56" s="181">
        <f>'NEW Rates'!E46</f>
        <v>6.5500000000000007</v>
      </c>
      <c r="I56" s="181"/>
      <c r="J56" s="181">
        <f>'NEW Rates'!F46</f>
        <v>9.2000000000000011</v>
      </c>
      <c r="K56" s="181"/>
      <c r="L56" s="181">
        <f>'NEW Rates'!G46</f>
        <v>11</v>
      </c>
      <c r="M56" s="181"/>
      <c r="N56" s="181">
        <f>'NEW Rates'!H46</f>
        <v>12</v>
      </c>
      <c r="O56" s="181"/>
      <c r="P56" s="181">
        <f>'NEW Rates'!I46</f>
        <v>15.05</v>
      </c>
      <c r="Q56" s="181"/>
      <c r="R56" s="181">
        <f>'NEW Rates'!J46</f>
        <v>19.100000000000001</v>
      </c>
      <c r="S56" s="181"/>
      <c r="T56" s="181">
        <f>'NEW Rates'!K46</f>
        <v>22.85</v>
      </c>
      <c r="U56" s="501"/>
      <c r="V56" s="229"/>
      <c r="W56" s="184"/>
      <c r="AB56" s="4"/>
      <c r="AC56" s="4"/>
      <c r="AD56" s="4"/>
      <c r="AE56" s="4"/>
      <c r="AF56" s="4"/>
      <c r="AG56" s="4"/>
      <c r="AH56" s="4"/>
      <c r="AI56" s="4"/>
      <c r="AP56" s="10"/>
    </row>
    <row r="57" spans="1:42" ht="11.1" customHeight="1">
      <c r="A57" s="507"/>
      <c r="B57" s="183" t="s">
        <v>708</v>
      </c>
      <c r="C57" s="227"/>
      <c r="D57" s="182">
        <f>'NEW Rates'!C47</f>
        <v>3.2</v>
      </c>
      <c r="E57" s="182"/>
      <c r="F57" s="182">
        <f>'NEW Rates'!D47</f>
        <v>5.5500000000000007</v>
      </c>
      <c r="G57" s="182"/>
      <c r="H57" s="182">
        <f>'NEW Rates'!E47</f>
        <v>6.25</v>
      </c>
      <c r="I57" s="182"/>
      <c r="J57" s="182">
        <f>'NEW Rates'!F47</f>
        <v>8.65</v>
      </c>
      <c r="K57" s="182"/>
      <c r="L57" s="182">
        <f>'NEW Rates'!G47</f>
        <v>10.450000000000001</v>
      </c>
      <c r="M57" s="182"/>
      <c r="N57" s="182">
        <f>'NEW Rates'!H47</f>
        <v>11.4</v>
      </c>
      <c r="O57" s="182"/>
      <c r="P57" s="182">
        <f>'NEW Rates'!I47</f>
        <v>14.4</v>
      </c>
      <c r="Q57" s="182"/>
      <c r="R57" s="182">
        <f>'NEW Rates'!J47</f>
        <v>18.25</v>
      </c>
      <c r="S57" s="182"/>
      <c r="T57" s="182">
        <f>'NEW Rates'!K47</f>
        <v>21.700000000000003</v>
      </c>
      <c r="U57" s="501"/>
      <c r="V57" s="238"/>
      <c r="W57" s="184"/>
      <c r="AB57" s="4"/>
      <c r="AC57" s="4"/>
      <c r="AD57" s="4"/>
      <c r="AE57" s="4"/>
      <c r="AF57" s="4"/>
      <c r="AG57" s="4"/>
      <c r="AH57" s="4"/>
      <c r="AI57" s="4"/>
      <c r="AP57" s="10"/>
    </row>
    <row r="58" spans="1:42" s="3" customFormat="1" ht="5.0999999999999996" customHeight="1">
      <c r="A58" s="242"/>
      <c r="B58" s="233"/>
      <c r="C58" s="227"/>
      <c r="D58" s="181"/>
      <c r="E58" s="181"/>
      <c r="F58" s="181"/>
      <c r="G58" s="181"/>
      <c r="H58" s="181"/>
      <c r="I58" s="181"/>
      <c r="J58" s="181"/>
      <c r="K58" s="181"/>
      <c r="L58" s="181"/>
      <c r="M58" s="181"/>
      <c r="N58" s="181"/>
      <c r="O58" s="181"/>
      <c r="P58" s="181"/>
      <c r="Q58" s="181"/>
      <c r="R58" s="181"/>
      <c r="S58" s="181"/>
      <c r="T58" s="181"/>
      <c r="U58" s="181"/>
      <c r="V58" s="184"/>
      <c r="W58" s="184"/>
      <c r="AB58" s="5"/>
      <c r="AC58" s="5"/>
      <c r="AD58" s="5"/>
      <c r="AE58" s="5"/>
      <c r="AF58" s="5"/>
      <c r="AG58" s="5"/>
      <c r="AH58" s="5"/>
      <c r="AI58" s="5"/>
      <c r="AP58" s="14"/>
    </row>
    <row r="59" spans="1:42" ht="12">
      <c r="A59" s="243"/>
      <c r="B59" s="201" t="s">
        <v>1033</v>
      </c>
      <c r="C59" s="201"/>
      <c r="D59" s="200" t="str">
        <f>"prix 40 kg: prix 30 kg + 10 x prix '31.0-69.0  par kg add-on' = "&amp;FIXED(D53,2)&amp;" + 10 x "&amp;FIXED(D54,2)&amp;"= CHF "&amp;FIXED(ROUND(D53+10*D54,2),2)&amp;" /// prix 125 kg: 125 x prix '71-250 prix par kg' = CHF "&amp;FIXED(ROUND(125*D56,2),2)</f>
        <v>prix 40 kg: prix 30 kg + 10 x prix '31.0-69.0  par kg add-on' = 165.80 + 10 x 2.65= CHF 192.30 /// prix 125 kg: 125 x prix '71-250 prix par kg' = CHF 437.50</v>
      </c>
      <c r="E59" s="234"/>
      <c r="F59" s="200"/>
      <c r="G59" s="234"/>
      <c r="H59" s="234"/>
      <c r="I59" s="234"/>
      <c r="J59" s="234"/>
      <c r="K59" s="234"/>
      <c r="L59" s="234"/>
      <c r="M59" s="234"/>
      <c r="N59" s="234"/>
      <c r="O59" s="234"/>
      <c r="P59" s="234"/>
      <c r="Q59" s="234"/>
      <c r="R59" s="234"/>
      <c r="S59" s="235"/>
      <c r="T59" s="235"/>
      <c r="U59" s="235"/>
      <c r="V59" s="236"/>
      <c r="W59" s="184"/>
      <c r="AB59" s="4"/>
      <c r="AC59" s="4"/>
      <c r="AD59" s="4"/>
      <c r="AE59" s="4"/>
      <c r="AF59" s="4"/>
      <c r="AG59" s="4"/>
      <c r="AH59" s="4"/>
      <c r="AI59" s="4"/>
      <c r="AP59" s="10"/>
    </row>
    <row r="60" spans="1:42" ht="5.45" customHeight="1">
      <c r="A60" s="243"/>
      <c r="B60" s="237"/>
      <c r="C60" s="164"/>
      <c r="D60" s="184"/>
      <c r="E60" s="184"/>
      <c r="F60" s="184"/>
      <c r="G60" s="184"/>
      <c r="H60" s="184"/>
      <c r="I60" s="184"/>
      <c r="J60" s="184"/>
      <c r="K60" s="184"/>
      <c r="L60" s="184"/>
      <c r="M60" s="184"/>
      <c r="N60" s="184"/>
      <c r="O60" s="184"/>
      <c r="P60" s="184"/>
      <c r="Q60" s="184"/>
      <c r="R60" s="184"/>
      <c r="S60" s="184"/>
      <c r="T60" s="184"/>
      <c r="U60" s="184"/>
      <c r="V60" s="236"/>
      <c r="W60" s="184"/>
      <c r="AP60" s="10"/>
    </row>
    <row r="61" spans="1:42" ht="10.5" customHeight="1">
      <c r="A61" s="164"/>
      <c r="B61" s="164"/>
      <c r="C61" s="164"/>
      <c r="D61" s="164"/>
      <c r="E61" s="164"/>
      <c r="F61" s="164"/>
      <c r="G61" s="164"/>
      <c r="H61" s="164"/>
      <c r="I61" s="164"/>
      <c r="J61" s="164"/>
      <c r="K61" s="164"/>
      <c r="L61" s="164"/>
      <c r="M61" s="164"/>
      <c r="N61" s="164"/>
      <c r="O61" s="164"/>
      <c r="P61" s="164"/>
      <c r="Q61" s="164"/>
      <c r="R61" s="164"/>
      <c r="S61" s="185"/>
      <c r="T61" s="185"/>
      <c r="U61" s="185"/>
      <c r="V61" s="236"/>
      <c r="W61" s="184"/>
      <c r="AP61" s="10"/>
    </row>
    <row r="62" spans="1:42" ht="11.1" customHeight="1">
      <c r="A62" s="164"/>
      <c r="B62" s="509" t="s">
        <v>707</v>
      </c>
      <c r="C62" s="509"/>
      <c r="D62" s="509"/>
      <c r="E62" s="509"/>
      <c r="F62" s="509"/>
      <c r="G62" s="509"/>
      <c r="H62" s="509"/>
      <c r="I62" s="509"/>
      <c r="J62" s="430"/>
      <c r="K62" s="185"/>
      <c r="L62" s="508" t="s">
        <v>703</v>
      </c>
      <c r="M62" s="508"/>
      <c r="N62" s="508"/>
      <c r="O62" s="508"/>
      <c r="P62" s="508"/>
      <c r="Q62" s="508"/>
      <c r="R62" s="508"/>
      <c r="S62" s="508"/>
      <c r="T62" s="508"/>
      <c r="U62" s="421"/>
      <c r="V62" s="229"/>
      <c r="W62" s="184"/>
    </row>
    <row r="63" spans="1:42" ht="11.1" customHeight="1">
      <c r="A63" s="164"/>
      <c r="B63" s="509"/>
      <c r="C63" s="509"/>
      <c r="D63" s="509"/>
      <c r="E63" s="509"/>
      <c r="F63" s="509"/>
      <c r="G63" s="509"/>
      <c r="H63" s="509"/>
      <c r="I63" s="509"/>
      <c r="J63" s="430"/>
      <c r="K63" s="185"/>
      <c r="L63" s="508"/>
      <c r="M63" s="508"/>
      <c r="N63" s="508"/>
      <c r="O63" s="508"/>
      <c r="P63" s="508"/>
      <c r="Q63" s="508"/>
      <c r="R63" s="508"/>
      <c r="S63" s="508"/>
      <c r="T63" s="508"/>
      <c r="U63" s="421"/>
      <c r="V63" s="229"/>
      <c r="W63" s="184"/>
    </row>
    <row r="64" spans="1:42" ht="11.1" customHeight="1">
      <c r="A64" s="164"/>
      <c r="B64" s="192" t="s">
        <v>706</v>
      </c>
      <c r="C64" s="192"/>
      <c r="D64" s="193"/>
      <c r="E64" s="186"/>
      <c r="F64" s="193"/>
      <c r="G64" s="186"/>
      <c r="H64" s="186">
        <v>15</v>
      </c>
      <c r="I64" s="186"/>
      <c r="J64" s="3"/>
      <c r="K64" s="185"/>
      <c r="L64" s="588" t="s">
        <v>702</v>
      </c>
      <c r="M64" s="588"/>
      <c r="N64" s="588"/>
      <c r="O64" s="588"/>
      <c r="P64" s="588"/>
      <c r="Q64" s="588"/>
      <c r="R64" s="588"/>
      <c r="S64" s="588"/>
      <c r="T64" s="187">
        <v>0</v>
      </c>
      <c r="U64" s="185"/>
      <c r="V64" s="238"/>
      <c r="W64" s="184"/>
    </row>
    <row r="65" spans="1:24" ht="11.1" customHeight="1">
      <c r="A65" s="164"/>
      <c r="B65" s="188" t="s">
        <v>89</v>
      </c>
      <c r="C65" s="188"/>
      <c r="D65" s="188"/>
      <c r="E65" s="184"/>
      <c r="F65" s="188"/>
      <c r="G65" s="184"/>
      <c r="H65" s="184">
        <v>10</v>
      </c>
      <c r="I65" s="184"/>
      <c r="K65" s="185"/>
      <c r="L65" s="589" t="s">
        <v>909</v>
      </c>
      <c r="M65" s="589"/>
      <c r="N65" s="589"/>
      <c r="O65" s="589"/>
      <c r="P65" s="589"/>
      <c r="Q65" s="589"/>
      <c r="R65" s="589"/>
      <c r="S65" s="589"/>
      <c r="T65" s="185">
        <v>10</v>
      </c>
      <c r="U65" s="185"/>
      <c r="V65" s="239"/>
      <c r="W65" s="239"/>
      <c r="X65" s="7"/>
    </row>
    <row r="66" spans="1:24" ht="11.1" customHeight="1">
      <c r="A66" s="243"/>
      <c r="B66" s="192" t="s">
        <v>90</v>
      </c>
      <c r="C66" s="192"/>
      <c r="D66" s="193"/>
      <c r="E66" s="186"/>
      <c r="F66" s="193"/>
      <c r="G66" s="186"/>
      <c r="H66" s="186">
        <v>20</v>
      </c>
      <c r="I66" s="186"/>
      <c r="K66" s="185"/>
      <c r="L66" s="588" t="s">
        <v>910</v>
      </c>
      <c r="M66" s="588"/>
      <c r="N66" s="588"/>
      <c r="O66" s="588"/>
      <c r="P66" s="588"/>
      <c r="Q66" s="588"/>
      <c r="R66" s="588"/>
      <c r="S66" s="588"/>
      <c r="T66" s="187">
        <v>20</v>
      </c>
      <c r="U66" s="185"/>
      <c r="V66" s="238"/>
      <c r="W66" s="184"/>
    </row>
    <row r="67" spans="1:24" ht="11.1" customHeight="1">
      <c r="A67" s="243"/>
      <c r="B67" s="191" t="s">
        <v>657</v>
      </c>
      <c r="C67" s="191"/>
      <c r="D67" s="191"/>
      <c r="E67" s="184"/>
      <c r="F67" s="191"/>
      <c r="G67" s="184"/>
      <c r="H67" s="184">
        <v>30</v>
      </c>
      <c r="I67" s="184"/>
      <c r="K67" s="185"/>
      <c r="L67" s="589" t="s">
        <v>24</v>
      </c>
      <c r="M67" s="589"/>
      <c r="N67" s="589"/>
      <c r="O67" s="589"/>
      <c r="P67" s="589"/>
      <c r="Q67" s="589"/>
      <c r="R67" s="589"/>
      <c r="S67" s="589"/>
      <c r="T67" s="185">
        <v>75</v>
      </c>
      <c r="U67" s="185"/>
      <c r="V67" s="239"/>
      <c r="W67" s="239"/>
      <c r="X67" s="7"/>
    </row>
    <row r="68" spans="1:24" ht="11.1" customHeight="1">
      <c r="A68" s="243"/>
      <c r="B68" s="192" t="s">
        <v>705</v>
      </c>
      <c r="C68" s="192"/>
      <c r="D68" s="193"/>
      <c r="E68" s="186"/>
      <c r="F68" s="193"/>
      <c r="G68" s="186"/>
      <c r="H68" s="186" t="s">
        <v>704</v>
      </c>
      <c r="I68" s="186"/>
      <c r="K68" s="185"/>
      <c r="L68" s="185"/>
      <c r="M68" s="185"/>
      <c r="N68" s="185"/>
      <c r="O68" s="185"/>
      <c r="P68" s="185"/>
      <c r="Q68" s="185"/>
      <c r="R68" s="185"/>
      <c r="S68" s="185"/>
      <c r="T68" s="185"/>
      <c r="U68" s="185"/>
      <c r="V68" s="164"/>
      <c r="W68" s="164"/>
    </row>
    <row r="69" spans="1:24" s="10" customFormat="1" ht="11.1" customHeight="1">
      <c r="A69" s="244"/>
      <c r="B69" s="169"/>
      <c r="C69" s="169"/>
      <c r="D69" s="169"/>
      <c r="E69" s="169"/>
      <c r="F69" s="169"/>
      <c r="G69" s="169"/>
      <c r="H69" s="169"/>
      <c r="I69" s="172"/>
      <c r="J69" s="185"/>
      <c r="K69" s="185"/>
      <c r="L69" s="185"/>
      <c r="M69" s="185"/>
      <c r="N69" s="185"/>
      <c r="O69" s="185"/>
      <c r="P69" s="185"/>
      <c r="Q69" s="185"/>
      <c r="R69" s="185"/>
      <c r="S69" s="185"/>
      <c r="T69" s="185"/>
      <c r="U69" s="185"/>
      <c r="V69" s="172"/>
      <c r="W69" s="169"/>
    </row>
    <row r="70" spans="1:24" s="10" customFormat="1" ht="11.1" customHeight="1">
      <c r="A70" s="244"/>
      <c r="B70" s="169"/>
      <c r="C70" s="169"/>
      <c r="D70" s="169"/>
      <c r="E70" s="169"/>
      <c r="F70" s="169"/>
      <c r="G70" s="169"/>
      <c r="H70" s="169"/>
      <c r="I70" s="172"/>
      <c r="J70" s="185"/>
      <c r="K70" s="185"/>
      <c r="L70" s="185"/>
      <c r="M70" s="185"/>
      <c r="N70" s="185"/>
      <c r="O70" s="185"/>
      <c r="P70" s="185"/>
      <c r="Q70" s="185"/>
      <c r="R70" s="185"/>
      <c r="S70" s="185"/>
      <c r="T70" s="185"/>
      <c r="U70" s="185"/>
      <c r="V70" s="172"/>
      <c r="W70" s="169"/>
    </row>
    <row r="71" spans="1:24" s="10" customFormat="1" ht="11.1" customHeight="1">
      <c r="A71" s="244"/>
      <c r="B71" s="240"/>
      <c r="C71" s="245"/>
      <c r="D71" s="172"/>
      <c r="E71" s="172"/>
      <c r="F71" s="172"/>
      <c r="G71" s="172"/>
      <c r="H71" s="172"/>
      <c r="I71" s="172"/>
      <c r="J71" s="172"/>
      <c r="K71" s="172"/>
      <c r="L71" s="172"/>
      <c r="M71" s="172"/>
      <c r="N71" s="246"/>
      <c r="O71" s="172"/>
      <c r="P71" s="169"/>
      <c r="Q71" s="172"/>
      <c r="R71" s="169"/>
      <c r="S71" s="172"/>
      <c r="T71" s="172"/>
      <c r="U71" s="418"/>
      <c r="V71" s="172"/>
      <c r="W71" s="169"/>
    </row>
    <row r="72" spans="1:24" s="10" customFormat="1" ht="11.1" customHeight="1">
      <c r="A72" s="244"/>
      <c r="B72" s="240"/>
      <c r="C72" s="171"/>
      <c r="D72" s="172"/>
      <c r="E72" s="172"/>
      <c r="F72" s="172"/>
      <c r="G72" s="172"/>
      <c r="H72" s="172"/>
      <c r="I72" s="172"/>
      <c r="J72" s="172"/>
      <c r="K72" s="172"/>
      <c r="L72" s="172"/>
      <c r="M72" s="172"/>
      <c r="N72" s="172"/>
      <c r="O72" s="172"/>
      <c r="P72" s="172"/>
      <c r="Q72" s="172"/>
      <c r="R72" s="172"/>
      <c r="S72" s="172"/>
      <c r="T72" s="172"/>
      <c r="U72" s="418"/>
      <c r="V72" s="172"/>
      <c r="W72" s="169"/>
    </row>
    <row r="73" spans="1:24" s="10" customFormat="1" ht="11.1" customHeight="1">
      <c r="A73" s="15"/>
      <c r="B73" s="13"/>
      <c r="C73" s="14"/>
      <c r="D73" s="12"/>
      <c r="E73" s="12"/>
      <c r="F73" s="12"/>
      <c r="G73" s="12"/>
      <c r="H73" s="12"/>
      <c r="I73" s="12"/>
      <c r="J73" s="12"/>
      <c r="K73" s="12"/>
      <c r="L73" s="12"/>
      <c r="M73" s="12"/>
      <c r="N73" s="12"/>
      <c r="O73" s="12"/>
      <c r="P73" s="12"/>
      <c r="Q73" s="12"/>
      <c r="R73" s="12"/>
      <c r="S73" s="12"/>
      <c r="T73" s="12"/>
      <c r="U73" s="422"/>
      <c r="V73" s="12"/>
    </row>
    <row r="74" spans="1:24" s="10" customFormat="1" ht="11.1" customHeight="1">
      <c r="A74" s="2"/>
      <c r="B74" s="14"/>
      <c r="C74" s="14"/>
      <c r="D74" s="12"/>
      <c r="E74" s="12"/>
      <c r="F74" s="12"/>
      <c r="G74" s="12"/>
      <c r="H74" s="12"/>
      <c r="I74" s="12"/>
      <c r="J74" s="12"/>
      <c r="K74" s="12"/>
      <c r="L74" s="12"/>
      <c r="M74" s="12"/>
      <c r="N74" s="12"/>
      <c r="O74" s="12"/>
      <c r="P74" s="12"/>
      <c r="Q74" s="12"/>
      <c r="R74" s="12"/>
      <c r="S74" s="12"/>
      <c r="T74" s="12"/>
      <c r="U74" s="422"/>
      <c r="V74" s="12"/>
    </row>
    <row r="75" spans="1:24" s="10" customFormat="1" ht="11.1" customHeight="1">
      <c r="A75" s="9"/>
      <c r="B75" s="6"/>
      <c r="C75" s="1"/>
      <c r="D75" s="12"/>
      <c r="E75" s="12"/>
      <c r="F75" s="12"/>
      <c r="G75" s="12"/>
      <c r="H75" s="12"/>
      <c r="I75" s="12"/>
      <c r="J75" s="12"/>
      <c r="K75" s="12"/>
      <c r="L75" s="12"/>
      <c r="M75" s="12"/>
      <c r="N75" s="12"/>
      <c r="O75" s="12"/>
      <c r="P75" s="12"/>
      <c r="Q75" s="12"/>
      <c r="R75" s="12"/>
      <c r="S75" s="12"/>
      <c r="T75" s="12"/>
      <c r="U75" s="422"/>
      <c r="V75" s="12"/>
    </row>
    <row r="76" spans="1:24" s="10" customFormat="1" ht="11.1" customHeight="1">
      <c r="A76" s="9"/>
      <c r="B76" s="11"/>
      <c r="D76" s="12"/>
      <c r="E76" s="12"/>
      <c r="F76" s="12"/>
      <c r="G76" s="12"/>
      <c r="H76" s="12"/>
      <c r="I76" s="12"/>
      <c r="J76" s="12"/>
      <c r="K76" s="12"/>
      <c r="L76" s="12"/>
      <c r="M76" s="12"/>
      <c r="N76" s="12"/>
      <c r="O76" s="12"/>
      <c r="P76" s="12"/>
      <c r="Q76" s="12"/>
      <c r="R76" s="12"/>
      <c r="S76" s="12"/>
      <c r="T76" s="12"/>
      <c r="U76" s="422"/>
      <c r="V76" s="12"/>
    </row>
    <row r="77" spans="1:24" s="10" customFormat="1" ht="11.1" customHeight="1">
      <c r="A77" s="9"/>
      <c r="B77" s="11"/>
      <c r="D77" s="12"/>
      <c r="E77" s="12"/>
      <c r="F77" s="12"/>
      <c r="G77" s="12"/>
      <c r="H77" s="12"/>
      <c r="I77" s="12"/>
      <c r="J77" s="12"/>
      <c r="K77" s="12"/>
      <c r="L77" s="12"/>
      <c r="M77" s="12"/>
      <c r="N77" s="12"/>
      <c r="O77" s="12"/>
      <c r="P77" s="12"/>
      <c r="Q77" s="12"/>
      <c r="R77" s="12"/>
      <c r="S77" s="12"/>
      <c r="T77" s="12"/>
      <c r="U77" s="422"/>
      <c r="V77" s="12"/>
    </row>
    <row r="78" spans="1:24" s="10" customFormat="1" ht="11.1" customHeight="1">
      <c r="A78" s="9"/>
      <c r="B78" s="11"/>
      <c r="D78" s="12"/>
      <c r="E78" s="12"/>
      <c r="F78" s="12"/>
      <c r="G78" s="12"/>
      <c r="H78" s="12"/>
      <c r="I78" s="12"/>
      <c r="J78" s="12"/>
      <c r="K78" s="12"/>
      <c r="L78" s="12"/>
      <c r="M78" s="12"/>
      <c r="N78" s="12"/>
      <c r="O78" s="12"/>
      <c r="P78" s="12"/>
      <c r="Q78" s="12"/>
      <c r="R78" s="12"/>
      <c r="S78" s="12"/>
      <c r="T78" s="12"/>
      <c r="U78" s="422"/>
      <c r="V78" s="12"/>
    </row>
    <row r="79" spans="1:24" s="10" customFormat="1" ht="11.1" customHeight="1">
      <c r="A79" s="9"/>
      <c r="B79" s="11"/>
      <c r="D79" s="12"/>
      <c r="E79" s="12"/>
      <c r="F79" s="12"/>
      <c r="G79" s="12"/>
      <c r="H79" s="12"/>
      <c r="I79" s="12"/>
      <c r="J79" s="12"/>
      <c r="K79" s="12"/>
      <c r="L79" s="12"/>
      <c r="M79" s="12"/>
      <c r="N79" s="12"/>
      <c r="O79" s="12"/>
      <c r="P79" s="12"/>
      <c r="Q79" s="12"/>
      <c r="R79" s="12"/>
      <c r="S79" s="12"/>
      <c r="T79" s="12"/>
      <c r="U79" s="422"/>
      <c r="V79" s="12"/>
    </row>
    <row r="80" spans="1:24" s="10" customFormat="1" ht="11.1" customHeight="1">
      <c r="A80" s="9"/>
      <c r="B80" s="11"/>
      <c r="D80" s="12"/>
      <c r="E80" s="12"/>
      <c r="F80" s="12"/>
      <c r="G80" s="12"/>
      <c r="H80" s="12"/>
      <c r="I80" s="12"/>
      <c r="J80" s="12"/>
      <c r="K80" s="12"/>
      <c r="L80" s="12"/>
      <c r="M80" s="12"/>
      <c r="N80" s="12"/>
      <c r="O80" s="12"/>
      <c r="P80" s="12"/>
      <c r="Q80" s="12"/>
      <c r="R80" s="12"/>
      <c r="S80" s="12"/>
      <c r="T80" s="12"/>
      <c r="U80" s="422"/>
      <c r="V80" s="12"/>
    </row>
    <row r="81" spans="1:22" s="10" customFormat="1" ht="11.1" customHeight="1">
      <c r="A81" s="9"/>
      <c r="B81" s="11"/>
      <c r="D81" s="12"/>
      <c r="E81" s="12"/>
      <c r="F81" s="12"/>
      <c r="G81" s="12"/>
      <c r="H81" s="12"/>
      <c r="I81" s="12"/>
      <c r="J81" s="12"/>
      <c r="K81" s="12"/>
      <c r="L81" s="12"/>
      <c r="M81" s="12"/>
      <c r="N81" s="12"/>
      <c r="O81" s="12"/>
      <c r="P81" s="12"/>
      <c r="Q81" s="12"/>
      <c r="R81" s="12"/>
      <c r="S81" s="12"/>
      <c r="T81" s="12"/>
      <c r="U81" s="422"/>
      <c r="V81" s="12"/>
    </row>
    <row r="82" spans="1:22" s="10" customFormat="1" ht="11.1" customHeight="1">
      <c r="A82" s="9"/>
      <c r="B82" s="11"/>
      <c r="D82" s="12"/>
      <c r="E82" s="12"/>
      <c r="F82" s="12"/>
      <c r="G82" s="12"/>
      <c r="H82" s="12"/>
      <c r="I82" s="12"/>
      <c r="J82" s="12"/>
      <c r="K82" s="12"/>
      <c r="L82" s="12"/>
      <c r="M82" s="12"/>
      <c r="N82" s="12"/>
      <c r="O82" s="12"/>
      <c r="P82" s="12"/>
      <c r="Q82" s="12"/>
      <c r="R82" s="12"/>
      <c r="S82" s="12"/>
      <c r="T82" s="12"/>
      <c r="U82" s="422"/>
      <c r="V82" s="12"/>
    </row>
    <row r="83" spans="1:22" s="10" customFormat="1" ht="11.1" customHeight="1">
      <c r="A83" s="9"/>
      <c r="B83" s="11"/>
      <c r="D83" s="12"/>
      <c r="E83" s="12"/>
      <c r="F83" s="12"/>
      <c r="G83" s="12"/>
      <c r="H83" s="12"/>
      <c r="I83" s="12"/>
      <c r="J83" s="12"/>
      <c r="K83" s="12"/>
      <c r="L83" s="12"/>
      <c r="M83" s="12"/>
      <c r="N83" s="12"/>
      <c r="O83" s="12"/>
      <c r="P83" s="12"/>
      <c r="Q83" s="12"/>
      <c r="R83" s="12"/>
      <c r="S83" s="12"/>
      <c r="T83" s="12"/>
      <c r="U83" s="422"/>
      <c r="V83" s="12"/>
    </row>
    <row r="84" spans="1:22" s="10" customFormat="1" ht="11.1" customHeight="1">
      <c r="A84" s="9"/>
      <c r="B84" s="11"/>
      <c r="D84" s="12"/>
      <c r="E84" s="12"/>
      <c r="F84" s="12"/>
      <c r="G84" s="12"/>
      <c r="H84" s="12"/>
      <c r="I84" s="12"/>
      <c r="J84" s="12"/>
      <c r="K84" s="12"/>
      <c r="L84" s="12"/>
      <c r="M84" s="12"/>
      <c r="N84" s="12"/>
      <c r="O84" s="12"/>
      <c r="P84" s="12"/>
      <c r="Q84" s="12"/>
      <c r="R84" s="12"/>
      <c r="S84" s="12"/>
      <c r="T84" s="12"/>
      <c r="U84" s="422"/>
      <c r="V84" s="12"/>
    </row>
    <row r="85" spans="1:22" s="10" customFormat="1" ht="11.1" customHeight="1">
      <c r="A85" s="9"/>
      <c r="B85" s="11"/>
      <c r="D85" s="12"/>
      <c r="E85" s="12"/>
      <c r="F85" s="12"/>
      <c r="G85" s="12"/>
      <c r="H85" s="12"/>
      <c r="I85" s="12"/>
      <c r="J85" s="12"/>
      <c r="K85" s="12"/>
      <c r="L85" s="12"/>
      <c r="M85" s="12"/>
      <c r="N85" s="12"/>
      <c r="O85" s="12"/>
      <c r="P85" s="12"/>
      <c r="Q85" s="12"/>
      <c r="R85" s="12"/>
      <c r="S85" s="12"/>
      <c r="T85" s="12"/>
      <c r="U85" s="422"/>
      <c r="V85" s="12"/>
    </row>
    <row r="86" spans="1:22" s="10" customFormat="1" ht="11.1" customHeight="1">
      <c r="B86" s="11"/>
      <c r="D86" s="12"/>
      <c r="E86" s="12"/>
      <c r="F86" s="12"/>
      <c r="G86" s="12"/>
      <c r="H86" s="12"/>
      <c r="I86" s="12"/>
      <c r="J86" s="12"/>
      <c r="K86" s="12"/>
      <c r="L86" s="12"/>
      <c r="M86" s="12"/>
      <c r="N86" s="12"/>
      <c r="O86" s="12"/>
      <c r="P86" s="12"/>
      <c r="Q86" s="12"/>
      <c r="R86" s="12"/>
      <c r="S86" s="12"/>
      <c r="T86" s="12"/>
      <c r="U86" s="422"/>
      <c r="V86" s="12"/>
    </row>
    <row r="87" spans="1:22" s="10" customFormat="1" ht="11.1" customHeight="1">
      <c r="B87" s="11"/>
      <c r="D87" s="12"/>
      <c r="E87" s="12"/>
      <c r="F87" s="12"/>
      <c r="G87" s="12"/>
      <c r="H87" s="12"/>
      <c r="I87" s="12"/>
      <c r="J87" s="12"/>
      <c r="K87" s="12"/>
      <c r="L87" s="12"/>
      <c r="M87" s="12"/>
      <c r="N87" s="12"/>
      <c r="O87" s="12"/>
      <c r="P87" s="12"/>
      <c r="Q87" s="12"/>
      <c r="R87" s="12"/>
      <c r="S87" s="12"/>
      <c r="T87" s="12"/>
      <c r="U87" s="422"/>
      <c r="V87" s="12"/>
    </row>
    <row r="88" spans="1:22" s="10" customFormat="1" ht="11.1" customHeight="1">
      <c r="B88" s="11"/>
      <c r="D88" s="12"/>
      <c r="E88" s="12"/>
      <c r="F88" s="12"/>
      <c r="G88" s="12"/>
      <c r="H88" s="12"/>
      <c r="I88" s="12"/>
      <c r="J88" s="12"/>
      <c r="K88" s="12"/>
      <c r="L88" s="12"/>
      <c r="M88" s="12"/>
      <c r="N88" s="12"/>
      <c r="O88" s="12"/>
      <c r="P88" s="12"/>
      <c r="Q88" s="12"/>
      <c r="R88" s="12"/>
      <c r="S88" s="12"/>
      <c r="T88" s="12"/>
      <c r="U88" s="422"/>
      <c r="V88" s="12"/>
    </row>
    <row r="89" spans="1:22" s="10" customFormat="1" ht="11.1" customHeight="1">
      <c r="B89" s="11"/>
      <c r="D89" s="12"/>
      <c r="E89" s="12"/>
      <c r="F89" s="12"/>
      <c r="G89" s="12"/>
      <c r="H89" s="12"/>
      <c r="I89" s="12"/>
      <c r="J89" s="12"/>
      <c r="K89" s="12"/>
      <c r="L89" s="12"/>
      <c r="M89" s="12"/>
      <c r="N89" s="12"/>
      <c r="O89" s="12"/>
      <c r="P89" s="12"/>
      <c r="Q89" s="12"/>
      <c r="R89" s="12"/>
      <c r="S89" s="12"/>
      <c r="T89" s="12"/>
      <c r="U89" s="422"/>
      <c r="V89" s="12"/>
    </row>
    <row r="90" spans="1:22" s="10" customFormat="1" ht="11.1" customHeight="1">
      <c r="B90" s="11"/>
      <c r="D90" s="12"/>
      <c r="E90" s="12"/>
      <c r="F90" s="12"/>
      <c r="G90" s="12"/>
      <c r="H90" s="12"/>
      <c r="I90" s="12"/>
      <c r="J90" s="12"/>
      <c r="K90" s="12"/>
      <c r="L90" s="12"/>
      <c r="M90" s="12"/>
      <c r="N90" s="12"/>
      <c r="O90" s="12"/>
      <c r="P90" s="12"/>
      <c r="Q90" s="12"/>
      <c r="R90" s="12"/>
      <c r="S90" s="12"/>
      <c r="T90" s="12"/>
      <c r="U90" s="422"/>
      <c r="V90" s="12"/>
    </row>
    <row r="91" spans="1:22" s="10" customFormat="1" ht="11.1" customHeight="1">
      <c r="B91" s="11"/>
      <c r="D91" s="12"/>
      <c r="E91" s="12"/>
      <c r="F91" s="12"/>
      <c r="G91" s="12"/>
      <c r="H91" s="12"/>
      <c r="I91" s="12"/>
      <c r="J91" s="12"/>
      <c r="K91" s="12"/>
      <c r="L91" s="12"/>
      <c r="M91" s="12"/>
      <c r="N91" s="12"/>
      <c r="O91" s="12"/>
      <c r="P91" s="12"/>
      <c r="Q91" s="12"/>
      <c r="R91" s="12"/>
      <c r="S91" s="12"/>
      <c r="T91" s="12"/>
      <c r="U91" s="422"/>
      <c r="V91" s="12"/>
    </row>
    <row r="92" spans="1:22" s="10" customFormat="1" ht="11.1" customHeight="1">
      <c r="B92" s="11"/>
      <c r="D92" s="12"/>
      <c r="E92" s="12"/>
      <c r="F92" s="12"/>
      <c r="G92" s="12"/>
      <c r="H92" s="12"/>
      <c r="I92" s="12"/>
      <c r="J92" s="12"/>
      <c r="K92" s="12"/>
      <c r="L92" s="12"/>
      <c r="M92" s="12"/>
      <c r="N92" s="12"/>
      <c r="O92" s="12"/>
      <c r="P92" s="12"/>
      <c r="Q92" s="12"/>
      <c r="R92" s="12"/>
      <c r="S92" s="12"/>
      <c r="T92" s="12"/>
      <c r="U92" s="422"/>
      <c r="V92" s="12"/>
    </row>
    <row r="93" spans="1:22" s="10" customFormat="1" ht="11.1" customHeight="1">
      <c r="B93" s="11"/>
      <c r="D93" s="12"/>
      <c r="E93" s="12"/>
      <c r="F93" s="12"/>
      <c r="G93" s="12"/>
      <c r="H93" s="12"/>
      <c r="I93" s="12"/>
      <c r="J93" s="12"/>
      <c r="K93" s="12"/>
      <c r="L93" s="12"/>
      <c r="M93" s="12"/>
      <c r="N93" s="12"/>
      <c r="O93" s="12"/>
      <c r="P93" s="12"/>
      <c r="Q93" s="12"/>
      <c r="R93" s="12"/>
      <c r="S93" s="12"/>
      <c r="T93" s="12"/>
      <c r="U93" s="422"/>
      <c r="V93" s="12"/>
    </row>
    <row r="94" spans="1:22" s="10" customFormat="1" ht="11.1" customHeight="1">
      <c r="B94" s="11"/>
      <c r="D94" s="12"/>
      <c r="E94" s="12"/>
      <c r="F94" s="12"/>
      <c r="G94" s="12"/>
      <c r="H94" s="12"/>
      <c r="I94" s="12"/>
      <c r="J94" s="12"/>
      <c r="K94" s="12"/>
      <c r="L94" s="12"/>
      <c r="M94" s="12"/>
      <c r="N94" s="12"/>
      <c r="O94" s="12"/>
      <c r="P94" s="12"/>
      <c r="Q94" s="12"/>
      <c r="R94" s="12"/>
      <c r="S94" s="12"/>
      <c r="T94" s="12"/>
      <c r="U94" s="422"/>
      <c r="V94" s="12"/>
    </row>
    <row r="95" spans="1:22" s="10" customFormat="1" ht="11.1" customHeight="1">
      <c r="B95" s="11"/>
      <c r="D95" s="12"/>
      <c r="E95" s="12"/>
      <c r="F95" s="12"/>
      <c r="G95" s="12"/>
      <c r="H95" s="12"/>
      <c r="I95" s="12"/>
      <c r="J95" s="12"/>
      <c r="K95" s="12"/>
      <c r="L95" s="12"/>
      <c r="M95" s="12"/>
      <c r="N95" s="12"/>
      <c r="O95" s="12"/>
      <c r="P95" s="12"/>
      <c r="Q95" s="12"/>
      <c r="R95" s="12"/>
      <c r="S95" s="12"/>
      <c r="T95" s="12"/>
      <c r="U95" s="422"/>
      <c r="V95" s="12"/>
    </row>
    <row r="96" spans="1:22" s="10" customFormat="1" ht="11.1" customHeight="1">
      <c r="A96" s="503"/>
      <c r="B96" s="11"/>
      <c r="D96" s="12"/>
      <c r="E96" s="12"/>
      <c r="F96" s="12"/>
      <c r="G96" s="12"/>
      <c r="H96" s="12"/>
      <c r="I96" s="12"/>
      <c r="J96" s="12"/>
      <c r="K96" s="12"/>
      <c r="L96" s="12"/>
      <c r="M96" s="12"/>
      <c r="N96" s="12"/>
      <c r="O96" s="12"/>
      <c r="P96" s="12"/>
      <c r="Q96" s="12"/>
      <c r="R96" s="12"/>
      <c r="S96" s="12"/>
      <c r="T96" s="12"/>
      <c r="U96" s="422"/>
      <c r="V96" s="12"/>
    </row>
    <row r="97" spans="1:22" s="10" customFormat="1" ht="11.1" customHeight="1">
      <c r="A97" s="504"/>
      <c r="B97" s="11"/>
      <c r="D97" s="12"/>
      <c r="E97" s="12"/>
      <c r="F97" s="12"/>
      <c r="G97" s="12"/>
      <c r="H97" s="12"/>
      <c r="I97" s="12"/>
      <c r="J97" s="12"/>
      <c r="K97" s="12"/>
      <c r="L97" s="12"/>
      <c r="M97" s="12"/>
      <c r="N97" s="12"/>
      <c r="O97" s="12"/>
      <c r="P97" s="12"/>
      <c r="Q97" s="12"/>
      <c r="R97" s="12"/>
      <c r="S97" s="12"/>
      <c r="T97" s="12"/>
      <c r="U97" s="422"/>
      <c r="V97" s="12"/>
    </row>
    <row r="98" spans="1:22" s="10" customFormat="1" ht="11.1" customHeight="1">
      <c r="A98" s="504"/>
      <c r="B98" s="11"/>
      <c r="D98" s="12"/>
      <c r="E98" s="12"/>
      <c r="F98" s="12"/>
      <c r="G98" s="12"/>
      <c r="H98" s="12"/>
      <c r="I98" s="12"/>
      <c r="J98" s="12"/>
      <c r="K98" s="12"/>
      <c r="L98" s="12"/>
      <c r="M98" s="12"/>
      <c r="N98" s="12"/>
      <c r="O98" s="12"/>
      <c r="P98" s="12"/>
      <c r="Q98" s="12"/>
      <c r="R98" s="12"/>
      <c r="S98" s="12"/>
      <c r="T98" s="12"/>
      <c r="U98" s="422"/>
      <c r="V98" s="12"/>
    </row>
    <row r="99" spans="1:22" s="10" customFormat="1" ht="11.1" customHeight="1">
      <c r="A99" s="504"/>
      <c r="B99" s="11"/>
      <c r="D99" s="12"/>
      <c r="E99" s="12"/>
      <c r="F99" s="12"/>
      <c r="G99" s="12"/>
      <c r="H99" s="12"/>
      <c r="I99" s="12"/>
      <c r="J99" s="12"/>
      <c r="K99" s="12"/>
      <c r="L99" s="12"/>
      <c r="M99" s="12"/>
      <c r="N99" s="12"/>
      <c r="O99" s="12"/>
      <c r="P99" s="12"/>
      <c r="Q99" s="12"/>
      <c r="R99" s="12"/>
      <c r="S99" s="12"/>
      <c r="T99" s="12"/>
      <c r="U99" s="422"/>
      <c r="V99" s="12"/>
    </row>
    <row r="100" spans="1:22" s="10" customFormat="1" ht="11.1" customHeight="1">
      <c r="A100" s="504"/>
      <c r="B100" s="11"/>
      <c r="D100" s="12"/>
      <c r="E100" s="12"/>
      <c r="F100" s="12"/>
      <c r="G100" s="12"/>
      <c r="H100" s="12"/>
      <c r="I100" s="12"/>
      <c r="J100" s="12"/>
      <c r="K100" s="12"/>
      <c r="L100" s="12"/>
      <c r="M100" s="12"/>
      <c r="N100" s="12"/>
      <c r="O100" s="12"/>
      <c r="P100" s="12"/>
      <c r="Q100" s="12"/>
      <c r="R100" s="12"/>
      <c r="S100" s="12"/>
      <c r="T100" s="12"/>
      <c r="U100" s="422"/>
      <c r="V100" s="12"/>
    </row>
    <row r="101" spans="1:22" s="10" customFormat="1" ht="11.1" customHeight="1">
      <c r="A101" s="504"/>
      <c r="B101" s="11"/>
      <c r="D101" s="12"/>
      <c r="E101" s="12"/>
      <c r="F101" s="12"/>
      <c r="G101" s="12"/>
      <c r="H101" s="12"/>
      <c r="I101" s="12"/>
      <c r="J101" s="12"/>
      <c r="K101" s="12"/>
      <c r="L101" s="12"/>
      <c r="M101" s="12"/>
      <c r="N101" s="12"/>
      <c r="O101" s="12"/>
      <c r="P101" s="12"/>
      <c r="Q101" s="12"/>
      <c r="R101" s="12"/>
      <c r="S101" s="12"/>
      <c r="T101" s="12"/>
      <c r="U101" s="422"/>
      <c r="V101" s="12"/>
    </row>
    <row r="102" spans="1:22" s="10" customFormat="1" ht="11.1" customHeight="1">
      <c r="A102" s="504"/>
      <c r="B102" s="11"/>
      <c r="D102" s="12"/>
      <c r="E102" s="12"/>
      <c r="F102" s="12"/>
      <c r="G102" s="12"/>
      <c r="H102" s="12"/>
      <c r="I102" s="12"/>
      <c r="J102" s="12"/>
      <c r="K102" s="12"/>
      <c r="L102" s="12"/>
      <c r="M102" s="12"/>
      <c r="N102" s="12"/>
      <c r="O102" s="12"/>
      <c r="P102" s="12"/>
      <c r="Q102" s="12"/>
      <c r="R102" s="12"/>
      <c r="S102" s="12"/>
      <c r="T102" s="12"/>
      <c r="U102" s="422"/>
      <c r="V102" s="12"/>
    </row>
    <row r="103" spans="1:22" s="10" customFormat="1" ht="11.1" customHeight="1">
      <c r="A103" s="504"/>
      <c r="B103" s="11"/>
      <c r="D103" s="12"/>
      <c r="E103" s="12"/>
      <c r="F103" s="12"/>
      <c r="G103" s="12"/>
      <c r="H103" s="12"/>
      <c r="I103" s="12"/>
      <c r="J103" s="12"/>
      <c r="K103" s="12"/>
      <c r="L103" s="12"/>
      <c r="M103" s="12"/>
      <c r="N103" s="12"/>
      <c r="O103" s="12"/>
      <c r="P103" s="12"/>
      <c r="Q103" s="12"/>
      <c r="R103" s="12"/>
      <c r="S103" s="12"/>
      <c r="T103" s="12"/>
      <c r="U103" s="422"/>
      <c r="V103" s="12"/>
    </row>
    <row r="104" spans="1:22" s="10" customFormat="1" ht="11.1" customHeight="1">
      <c r="A104" s="504"/>
      <c r="B104" s="11"/>
      <c r="D104" s="12"/>
      <c r="E104" s="12"/>
      <c r="F104" s="12"/>
      <c r="G104" s="12"/>
      <c r="H104" s="12"/>
      <c r="I104" s="12"/>
      <c r="J104" s="12"/>
      <c r="K104" s="12"/>
      <c r="L104" s="12"/>
      <c r="M104" s="12"/>
      <c r="N104" s="12"/>
      <c r="O104" s="12"/>
      <c r="P104" s="12"/>
      <c r="Q104" s="12"/>
      <c r="R104" s="12"/>
      <c r="S104" s="12"/>
      <c r="T104" s="12"/>
      <c r="U104" s="422"/>
      <c r="V104" s="12"/>
    </row>
    <row r="105" spans="1:22" s="10" customFormat="1" ht="11.1" customHeight="1">
      <c r="A105" s="504"/>
      <c r="B105" s="11"/>
      <c r="D105" s="12"/>
      <c r="E105" s="12"/>
      <c r="F105" s="12"/>
      <c r="G105" s="12"/>
      <c r="H105" s="12"/>
      <c r="I105" s="12"/>
      <c r="J105" s="12"/>
      <c r="K105" s="12"/>
      <c r="L105" s="12"/>
      <c r="M105" s="12"/>
      <c r="N105" s="12"/>
      <c r="O105" s="12"/>
      <c r="P105" s="12"/>
      <c r="Q105" s="12"/>
      <c r="R105" s="12"/>
      <c r="S105" s="12"/>
      <c r="T105" s="12"/>
      <c r="U105" s="422"/>
      <c r="V105" s="12"/>
    </row>
    <row r="106" spans="1:22" s="10" customFormat="1" ht="11.1" customHeight="1">
      <c r="A106" s="504"/>
      <c r="B106" s="11"/>
      <c r="D106" s="12"/>
      <c r="E106" s="12"/>
      <c r="F106" s="12"/>
      <c r="G106" s="12"/>
      <c r="H106" s="12"/>
      <c r="I106" s="12"/>
      <c r="J106" s="12"/>
      <c r="K106" s="12"/>
      <c r="L106" s="12"/>
      <c r="M106" s="12"/>
      <c r="N106" s="12"/>
      <c r="O106" s="12"/>
      <c r="P106" s="12"/>
      <c r="Q106" s="12"/>
      <c r="R106" s="12"/>
      <c r="S106" s="12"/>
      <c r="T106" s="12"/>
      <c r="U106" s="422"/>
      <c r="V106" s="12"/>
    </row>
    <row r="107" spans="1:22" s="10" customFormat="1" ht="11.1" customHeight="1">
      <c r="A107" s="504"/>
      <c r="B107" s="11"/>
      <c r="D107" s="12"/>
      <c r="E107" s="12"/>
      <c r="F107" s="12"/>
      <c r="G107" s="12"/>
      <c r="H107" s="12"/>
      <c r="I107" s="12"/>
      <c r="J107" s="12"/>
      <c r="K107" s="12"/>
      <c r="L107" s="12"/>
      <c r="M107" s="12"/>
      <c r="N107" s="12"/>
      <c r="O107" s="12"/>
      <c r="P107" s="12"/>
      <c r="Q107" s="12"/>
      <c r="R107" s="12"/>
      <c r="S107" s="12"/>
      <c r="T107" s="12"/>
      <c r="U107" s="422"/>
      <c r="V107" s="12"/>
    </row>
    <row r="108" spans="1:22" s="10" customFormat="1" ht="11.1" customHeight="1">
      <c r="A108" s="504"/>
      <c r="B108" s="11"/>
      <c r="D108" s="12"/>
      <c r="E108" s="12"/>
      <c r="F108" s="12"/>
      <c r="G108" s="12"/>
      <c r="H108" s="12"/>
      <c r="I108" s="12"/>
      <c r="J108" s="12"/>
      <c r="K108" s="12"/>
      <c r="L108" s="12"/>
      <c r="M108" s="12"/>
      <c r="N108" s="12"/>
      <c r="O108" s="12"/>
      <c r="P108" s="12"/>
      <c r="Q108" s="12"/>
      <c r="R108" s="12"/>
      <c r="S108" s="12"/>
      <c r="T108" s="12"/>
      <c r="U108" s="422"/>
      <c r="V108" s="12"/>
    </row>
    <row r="109" spans="1:22" s="10" customFormat="1" ht="11.1" customHeight="1">
      <c r="A109" s="504"/>
      <c r="B109" s="11"/>
      <c r="D109" s="12"/>
      <c r="E109" s="12"/>
      <c r="F109" s="12"/>
      <c r="G109" s="12"/>
      <c r="H109" s="12"/>
      <c r="I109" s="12"/>
      <c r="J109" s="12"/>
      <c r="K109" s="12"/>
      <c r="L109" s="12"/>
      <c r="M109" s="12"/>
      <c r="N109" s="12"/>
      <c r="O109" s="12"/>
      <c r="P109" s="12"/>
      <c r="Q109" s="12"/>
      <c r="R109" s="12"/>
      <c r="S109" s="12"/>
      <c r="T109" s="12"/>
      <c r="U109" s="422"/>
      <c r="V109" s="12"/>
    </row>
    <row r="110" spans="1:22" s="10" customFormat="1" ht="11.1" customHeight="1">
      <c r="A110" s="504"/>
      <c r="B110" s="11"/>
      <c r="D110" s="12"/>
      <c r="E110" s="12"/>
      <c r="F110" s="12"/>
      <c r="G110" s="12"/>
      <c r="H110" s="12"/>
      <c r="I110" s="12"/>
      <c r="J110" s="12"/>
      <c r="K110" s="12"/>
      <c r="L110" s="12"/>
      <c r="M110" s="12"/>
      <c r="N110" s="12"/>
      <c r="O110" s="12"/>
      <c r="P110" s="12"/>
      <c r="Q110" s="12"/>
      <c r="R110" s="12"/>
      <c r="S110" s="12"/>
      <c r="T110" s="12"/>
      <c r="U110" s="422"/>
      <c r="V110" s="12"/>
    </row>
    <row r="111" spans="1:22" s="10" customFormat="1" ht="11.1" customHeight="1">
      <c r="A111" s="504"/>
      <c r="B111" s="11"/>
      <c r="D111" s="12"/>
      <c r="E111" s="12"/>
      <c r="F111" s="12"/>
      <c r="G111" s="12"/>
      <c r="H111" s="12"/>
      <c r="I111" s="12"/>
      <c r="J111" s="12"/>
      <c r="K111" s="12"/>
      <c r="L111" s="12"/>
      <c r="M111" s="12"/>
      <c r="N111" s="12"/>
      <c r="O111" s="12"/>
      <c r="P111" s="12"/>
      <c r="Q111" s="12"/>
      <c r="R111" s="12"/>
      <c r="S111" s="12"/>
      <c r="T111" s="12"/>
      <c r="U111" s="422"/>
      <c r="V111" s="12"/>
    </row>
    <row r="112" spans="1:22" s="10" customFormat="1" ht="11.1" customHeight="1">
      <c r="A112" s="504"/>
      <c r="B112" s="11"/>
      <c r="D112" s="12"/>
      <c r="E112" s="12"/>
      <c r="F112" s="12"/>
      <c r="G112" s="12"/>
      <c r="H112" s="12"/>
      <c r="I112" s="12"/>
      <c r="J112" s="12"/>
      <c r="K112" s="12"/>
      <c r="L112" s="12"/>
      <c r="M112" s="12"/>
      <c r="N112" s="12"/>
      <c r="O112" s="12"/>
      <c r="P112" s="12"/>
      <c r="Q112" s="12"/>
      <c r="R112" s="12"/>
      <c r="S112" s="12"/>
      <c r="T112" s="12"/>
      <c r="U112" s="422"/>
      <c r="V112" s="12"/>
    </row>
    <row r="113" spans="1:22" s="10" customFormat="1" ht="11.1" customHeight="1">
      <c r="A113" s="504"/>
      <c r="B113" s="11"/>
      <c r="D113" s="12"/>
      <c r="E113" s="12"/>
      <c r="F113" s="12"/>
      <c r="G113" s="12"/>
      <c r="H113" s="12"/>
      <c r="I113" s="12"/>
      <c r="J113" s="12"/>
      <c r="K113" s="12"/>
      <c r="L113" s="12"/>
      <c r="M113" s="12"/>
      <c r="N113" s="12"/>
      <c r="O113" s="12"/>
      <c r="P113" s="12"/>
      <c r="Q113" s="12"/>
      <c r="R113" s="12"/>
      <c r="S113" s="12"/>
      <c r="T113" s="12"/>
      <c r="U113" s="422"/>
      <c r="V113" s="12"/>
    </row>
    <row r="114" spans="1:22" s="10" customFormat="1" ht="11.1" customHeight="1">
      <c r="A114" s="504"/>
      <c r="B114" s="11"/>
      <c r="D114" s="12"/>
      <c r="E114" s="12"/>
      <c r="F114" s="12"/>
      <c r="G114" s="12"/>
      <c r="H114" s="12"/>
      <c r="I114" s="12"/>
      <c r="J114" s="12"/>
      <c r="K114" s="12"/>
      <c r="L114" s="12"/>
      <c r="M114" s="12"/>
      <c r="N114" s="12"/>
      <c r="O114" s="12"/>
      <c r="P114" s="12"/>
      <c r="Q114" s="12"/>
      <c r="R114" s="12"/>
      <c r="S114" s="12"/>
      <c r="T114" s="12"/>
      <c r="U114" s="422"/>
      <c r="V114" s="12"/>
    </row>
    <row r="115" spans="1:22" s="10" customFormat="1" ht="11.1" customHeight="1">
      <c r="A115" s="504"/>
      <c r="B115" s="11"/>
      <c r="D115" s="12"/>
      <c r="E115" s="12"/>
      <c r="F115" s="12"/>
      <c r="G115" s="12"/>
      <c r="H115" s="12"/>
      <c r="I115" s="12"/>
      <c r="J115" s="12"/>
      <c r="K115" s="12"/>
      <c r="L115" s="12"/>
      <c r="M115" s="12"/>
      <c r="N115" s="12"/>
      <c r="O115" s="12"/>
      <c r="P115" s="12"/>
      <c r="Q115" s="12"/>
      <c r="R115" s="12"/>
      <c r="S115" s="12"/>
      <c r="T115" s="12"/>
      <c r="U115" s="422"/>
      <c r="V115" s="12"/>
    </row>
    <row r="116" spans="1:22" s="10" customFormat="1" ht="11.1" customHeight="1">
      <c r="A116" s="504"/>
      <c r="B116" s="11"/>
      <c r="D116" s="12"/>
      <c r="E116" s="12"/>
      <c r="F116" s="12"/>
      <c r="G116" s="12"/>
      <c r="H116" s="12"/>
      <c r="I116" s="12"/>
      <c r="J116" s="12"/>
      <c r="K116" s="12"/>
      <c r="L116" s="12"/>
      <c r="M116" s="12"/>
      <c r="N116" s="12"/>
      <c r="O116" s="12"/>
      <c r="P116" s="12"/>
      <c r="Q116" s="12"/>
      <c r="R116" s="12"/>
      <c r="S116" s="12"/>
      <c r="T116" s="12"/>
      <c r="U116" s="422"/>
      <c r="V116" s="12"/>
    </row>
    <row r="117" spans="1:22" s="10" customFormat="1" ht="11.1" customHeight="1">
      <c r="A117" s="504"/>
      <c r="B117" s="11"/>
      <c r="D117" s="12"/>
      <c r="E117" s="12"/>
      <c r="F117" s="12"/>
      <c r="G117" s="12"/>
      <c r="H117" s="12"/>
      <c r="I117" s="12"/>
      <c r="J117" s="12"/>
      <c r="K117" s="12"/>
      <c r="L117" s="12"/>
      <c r="M117" s="12"/>
      <c r="N117" s="12"/>
      <c r="O117" s="12"/>
      <c r="P117" s="12"/>
      <c r="Q117" s="12"/>
      <c r="R117" s="12"/>
      <c r="S117" s="12"/>
      <c r="T117" s="12"/>
      <c r="U117" s="422"/>
      <c r="V117" s="12"/>
    </row>
    <row r="118" spans="1:22" s="10" customFormat="1" ht="11.1" customHeight="1">
      <c r="A118" s="504"/>
      <c r="B118" s="11"/>
      <c r="D118" s="12"/>
      <c r="E118" s="12"/>
      <c r="F118" s="12"/>
      <c r="G118" s="12"/>
      <c r="H118" s="12"/>
      <c r="I118" s="12"/>
      <c r="J118" s="12"/>
      <c r="K118" s="12"/>
      <c r="L118" s="12"/>
      <c r="M118" s="12"/>
      <c r="N118" s="12"/>
      <c r="O118" s="12"/>
      <c r="P118" s="12"/>
      <c r="Q118" s="12"/>
      <c r="R118" s="12"/>
      <c r="S118" s="12"/>
      <c r="T118" s="12"/>
      <c r="U118" s="422"/>
      <c r="V118" s="12"/>
    </row>
    <row r="119" spans="1:22" s="10" customFormat="1" ht="11.1" customHeight="1">
      <c r="A119" s="504"/>
      <c r="B119" s="11"/>
      <c r="D119" s="12"/>
      <c r="E119" s="12"/>
      <c r="F119" s="12"/>
      <c r="G119" s="12"/>
      <c r="H119" s="12"/>
      <c r="I119" s="12"/>
      <c r="J119" s="12"/>
      <c r="K119" s="12"/>
      <c r="L119" s="12"/>
      <c r="M119" s="12"/>
      <c r="N119" s="12"/>
      <c r="O119" s="12"/>
      <c r="P119" s="12"/>
      <c r="Q119" s="12"/>
      <c r="R119" s="12"/>
      <c r="S119" s="12"/>
      <c r="T119" s="12"/>
      <c r="U119" s="422"/>
      <c r="V119" s="12"/>
    </row>
    <row r="120" spans="1:22" s="10" customFormat="1" ht="11.1" customHeight="1">
      <c r="A120" s="504"/>
      <c r="B120" s="11"/>
      <c r="D120" s="12"/>
      <c r="E120" s="12"/>
      <c r="F120" s="12"/>
      <c r="G120" s="12"/>
      <c r="H120" s="12"/>
      <c r="I120" s="12"/>
      <c r="J120" s="12"/>
      <c r="K120" s="12"/>
      <c r="L120" s="12"/>
      <c r="M120" s="12"/>
      <c r="N120" s="12"/>
      <c r="O120" s="12"/>
      <c r="P120" s="12"/>
      <c r="Q120" s="12"/>
      <c r="R120" s="12"/>
      <c r="S120" s="12"/>
      <c r="T120" s="12"/>
      <c r="U120" s="422"/>
      <c r="V120" s="12"/>
    </row>
    <row r="121" spans="1:22" s="10" customFormat="1" ht="11.1" customHeight="1">
      <c r="A121" s="504"/>
      <c r="B121" s="11"/>
      <c r="D121" s="12"/>
      <c r="E121" s="12"/>
      <c r="F121" s="12"/>
      <c r="G121" s="12"/>
      <c r="H121" s="12"/>
      <c r="I121" s="12"/>
      <c r="J121" s="12"/>
      <c r="K121" s="12"/>
      <c r="L121" s="12"/>
      <c r="M121" s="12"/>
      <c r="N121" s="12"/>
      <c r="O121" s="12"/>
      <c r="P121" s="12"/>
      <c r="Q121" s="12"/>
      <c r="R121" s="12"/>
      <c r="S121" s="12"/>
      <c r="T121" s="12"/>
      <c r="U121" s="422"/>
      <c r="V121" s="12"/>
    </row>
    <row r="122" spans="1:22" s="10" customFormat="1" ht="11.1" customHeight="1">
      <c r="A122" s="504"/>
      <c r="B122" s="11"/>
      <c r="D122" s="12"/>
      <c r="E122" s="12"/>
      <c r="F122" s="12"/>
      <c r="G122" s="12"/>
      <c r="H122" s="12"/>
      <c r="I122" s="12"/>
      <c r="J122" s="12"/>
      <c r="K122" s="12"/>
      <c r="L122" s="12"/>
      <c r="M122" s="12"/>
      <c r="N122" s="12"/>
      <c r="O122" s="12"/>
      <c r="P122" s="12"/>
      <c r="Q122" s="12"/>
      <c r="R122" s="12"/>
      <c r="S122" s="12"/>
      <c r="T122" s="12"/>
      <c r="U122" s="422"/>
      <c r="V122" s="12"/>
    </row>
    <row r="123" spans="1:22" s="10" customFormat="1" ht="11.1" customHeight="1">
      <c r="A123" s="504"/>
      <c r="B123" s="11"/>
      <c r="D123" s="12"/>
      <c r="E123" s="12"/>
      <c r="F123" s="12"/>
      <c r="G123" s="12"/>
      <c r="H123" s="12"/>
      <c r="I123" s="12"/>
      <c r="J123" s="12"/>
      <c r="K123" s="12"/>
      <c r="L123" s="12"/>
      <c r="M123" s="12"/>
      <c r="N123" s="12"/>
      <c r="O123" s="12"/>
      <c r="P123" s="12"/>
      <c r="Q123" s="12"/>
      <c r="R123" s="12"/>
      <c r="S123" s="12"/>
      <c r="T123" s="12"/>
      <c r="U123" s="422"/>
      <c r="V123" s="12"/>
    </row>
    <row r="124" spans="1:22" s="10" customFormat="1" ht="11.1" customHeight="1">
      <c r="A124" s="504"/>
      <c r="B124" s="11"/>
      <c r="D124" s="12"/>
      <c r="E124" s="12"/>
      <c r="F124" s="12"/>
      <c r="G124" s="12"/>
      <c r="H124" s="12"/>
      <c r="I124" s="12"/>
      <c r="J124" s="12"/>
      <c r="K124" s="12"/>
      <c r="L124" s="12"/>
      <c r="M124" s="12"/>
      <c r="N124" s="12"/>
      <c r="O124" s="12"/>
      <c r="P124" s="12"/>
      <c r="Q124" s="12"/>
      <c r="R124" s="12"/>
      <c r="S124" s="12"/>
      <c r="T124" s="12"/>
      <c r="U124" s="422"/>
      <c r="V124" s="12"/>
    </row>
    <row r="125" spans="1:22" s="10" customFormat="1" ht="11.1" customHeight="1">
      <c r="A125" s="504"/>
      <c r="B125" s="11"/>
      <c r="D125" s="12"/>
      <c r="E125" s="12"/>
      <c r="F125" s="12"/>
      <c r="G125" s="12"/>
      <c r="H125" s="12"/>
      <c r="I125" s="12"/>
      <c r="J125" s="12"/>
      <c r="K125" s="12"/>
      <c r="L125" s="12"/>
      <c r="M125" s="12"/>
      <c r="N125" s="12"/>
      <c r="O125" s="12"/>
      <c r="P125" s="12"/>
      <c r="Q125" s="12"/>
      <c r="R125" s="12"/>
      <c r="S125" s="12"/>
      <c r="T125" s="12"/>
      <c r="U125" s="422"/>
      <c r="V125" s="12"/>
    </row>
    <row r="126" spans="1:22" s="10" customFormat="1" ht="11.1" customHeight="1">
      <c r="A126" s="504"/>
      <c r="B126" s="11"/>
      <c r="D126" s="12"/>
      <c r="E126" s="12"/>
      <c r="F126" s="12"/>
      <c r="G126" s="12"/>
      <c r="H126" s="12"/>
      <c r="I126" s="12"/>
      <c r="J126" s="12"/>
      <c r="K126" s="12"/>
      <c r="L126" s="12"/>
      <c r="M126" s="12"/>
      <c r="N126" s="12"/>
      <c r="O126" s="12"/>
      <c r="P126" s="12"/>
      <c r="Q126" s="12"/>
      <c r="R126" s="12"/>
      <c r="S126" s="12"/>
      <c r="T126" s="12"/>
      <c r="U126" s="422"/>
      <c r="V126" s="12"/>
    </row>
    <row r="127" spans="1:22" s="10" customFormat="1" ht="11.1" customHeight="1">
      <c r="A127" s="504"/>
      <c r="B127" s="11"/>
      <c r="D127" s="12"/>
      <c r="E127" s="12"/>
      <c r="F127" s="12"/>
      <c r="G127" s="12"/>
      <c r="H127" s="12"/>
      <c r="I127" s="12"/>
      <c r="J127" s="12"/>
      <c r="K127" s="12"/>
      <c r="L127" s="12"/>
      <c r="M127" s="12"/>
      <c r="N127" s="12"/>
      <c r="O127" s="12"/>
      <c r="P127" s="12"/>
      <c r="Q127" s="12"/>
      <c r="R127" s="12"/>
      <c r="S127" s="12"/>
      <c r="T127" s="12"/>
      <c r="U127" s="422"/>
      <c r="V127" s="12"/>
    </row>
    <row r="128" spans="1:22" s="10" customFormat="1" ht="11.1" customHeight="1">
      <c r="A128" s="504"/>
      <c r="B128" s="11"/>
      <c r="D128" s="12"/>
      <c r="E128" s="12"/>
      <c r="F128" s="12"/>
      <c r="G128" s="12"/>
      <c r="H128" s="12"/>
      <c r="I128" s="12"/>
      <c r="J128" s="12"/>
      <c r="K128" s="12"/>
      <c r="L128" s="12"/>
      <c r="M128" s="12"/>
      <c r="N128" s="12"/>
      <c r="O128" s="12"/>
      <c r="P128" s="12"/>
      <c r="Q128" s="12"/>
      <c r="R128" s="12"/>
      <c r="S128" s="12"/>
      <c r="T128" s="12"/>
      <c r="U128" s="422"/>
      <c r="V128" s="12"/>
    </row>
    <row r="129" spans="1:22" s="10" customFormat="1" ht="11.1" customHeight="1">
      <c r="A129" s="504"/>
      <c r="B129" s="11"/>
      <c r="D129" s="12"/>
      <c r="E129" s="12"/>
      <c r="F129" s="12"/>
      <c r="G129" s="12"/>
      <c r="H129" s="12"/>
      <c r="I129" s="12"/>
      <c r="J129" s="12"/>
      <c r="K129" s="12"/>
      <c r="L129" s="12"/>
      <c r="M129" s="12"/>
      <c r="N129" s="12"/>
      <c r="O129" s="12"/>
      <c r="P129" s="12"/>
      <c r="Q129" s="12"/>
      <c r="R129" s="12"/>
      <c r="S129" s="12"/>
      <c r="T129" s="12"/>
      <c r="U129" s="422"/>
      <c r="V129" s="12"/>
    </row>
    <row r="130" spans="1:22" s="10" customFormat="1" ht="11.1" customHeight="1">
      <c r="A130" s="504"/>
      <c r="B130" s="11"/>
      <c r="D130" s="12"/>
      <c r="E130" s="12"/>
      <c r="F130" s="12"/>
      <c r="G130" s="12"/>
      <c r="H130" s="12"/>
      <c r="I130" s="12"/>
      <c r="J130" s="12"/>
      <c r="K130" s="12"/>
      <c r="L130" s="12"/>
      <c r="M130" s="12"/>
      <c r="N130" s="12"/>
      <c r="O130" s="12"/>
      <c r="P130" s="12"/>
      <c r="Q130" s="12"/>
      <c r="R130" s="12"/>
      <c r="S130" s="12"/>
      <c r="T130" s="12"/>
      <c r="U130" s="422"/>
      <c r="V130" s="12"/>
    </row>
    <row r="131" spans="1:22" s="10" customFormat="1" ht="11.1" customHeight="1">
      <c r="A131" s="504"/>
      <c r="B131" s="11"/>
      <c r="D131" s="12"/>
      <c r="E131" s="12"/>
      <c r="F131" s="12"/>
      <c r="G131" s="12"/>
      <c r="H131" s="12"/>
      <c r="I131" s="12"/>
      <c r="J131" s="12"/>
      <c r="K131" s="12"/>
      <c r="L131" s="12"/>
      <c r="M131" s="12"/>
      <c r="N131" s="12"/>
      <c r="O131" s="12"/>
      <c r="P131" s="12"/>
      <c r="Q131" s="12"/>
      <c r="R131" s="12"/>
      <c r="S131" s="12"/>
      <c r="T131" s="12"/>
      <c r="U131" s="422"/>
      <c r="V131" s="12"/>
    </row>
    <row r="132" spans="1:22" s="10" customFormat="1" ht="11.1" customHeight="1">
      <c r="A132" s="504"/>
      <c r="B132" s="11"/>
      <c r="D132" s="12"/>
      <c r="E132" s="12"/>
      <c r="F132" s="12"/>
      <c r="G132" s="12"/>
      <c r="H132" s="12"/>
      <c r="I132" s="12"/>
      <c r="J132" s="12"/>
      <c r="K132" s="12"/>
      <c r="L132" s="12"/>
      <c r="M132" s="12"/>
      <c r="N132" s="12"/>
      <c r="O132" s="12"/>
      <c r="P132" s="12"/>
      <c r="Q132" s="12"/>
      <c r="R132" s="12"/>
      <c r="S132" s="12"/>
      <c r="T132" s="12"/>
      <c r="U132" s="422"/>
      <c r="V132" s="12"/>
    </row>
    <row r="133" spans="1:22" s="10" customFormat="1" ht="11.1" customHeight="1">
      <c r="A133" s="504"/>
      <c r="B133" s="11"/>
      <c r="D133" s="12"/>
      <c r="E133" s="12"/>
      <c r="F133" s="12"/>
      <c r="G133" s="12"/>
      <c r="H133" s="12"/>
      <c r="I133" s="12"/>
      <c r="J133" s="12"/>
      <c r="K133" s="12"/>
      <c r="L133" s="12"/>
      <c r="M133" s="12"/>
      <c r="N133" s="12"/>
      <c r="O133" s="12"/>
      <c r="P133" s="12"/>
      <c r="Q133" s="12"/>
      <c r="R133" s="12"/>
      <c r="S133" s="12"/>
      <c r="T133" s="12"/>
      <c r="U133" s="422"/>
      <c r="V133" s="12"/>
    </row>
    <row r="134" spans="1:22" s="10" customFormat="1" ht="11.1" customHeight="1">
      <c r="A134" s="504"/>
      <c r="B134" s="11"/>
      <c r="D134" s="12"/>
      <c r="E134" s="12"/>
      <c r="F134" s="12"/>
      <c r="G134" s="12"/>
      <c r="H134" s="12"/>
      <c r="I134" s="12"/>
      <c r="J134" s="12"/>
      <c r="K134" s="12"/>
      <c r="L134" s="12"/>
      <c r="M134" s="12"/>
      <c r="N134" s="12"/>
      <c r="O134" s="12"/>
      <c r="P134" s="12"/>
      <c r="Q134" s="12"/>
      <c r="R134" s="12"/>
      <c r="S134" s="12"/>
      <c r="T134" s="12"/>
      <c r="U134" s="422"/>
      <c r="V134" s="12"/>
    </row>
    <row r="135" spans="1:22" s="10" customFormat="1" ht="11.1" customHeight="1">
      <c r="A135" s="504"/>
      <c r="B135" s="11"/>
      <c r="D135" s="12"/>
      <c r="E135" s="12"/>
      <c r="F135" s="12"/>
      <c r="G135" s="12"/>
      <c r="H135" s="12"/>
      <c r="I135" s="12"/>
      <c r="J135" s="12"/>
      <c r="K135" s="12"/>
      <c r="L135" s="12"/>
      <c r="M135" s="12"/>
      <c r="N135" s="12"/>
      <c r="O135" s="12"/>
      <c r="P135" s="12"/>
      <c r="Q135" s="12"/>
      <c r="R135" s="12"/>
      <c r="S135" s="12"/>
      <c r="T135" s="12"/>
      <c r="U135" s="422"/>
      <c r="V135" s="12"/>
    </row>
    <row r="136" spans="1:22" s="10" customFormat="1" ht="11.1" customHeight="1">
      <c r="A136" s="504"/>
      <c r="B136" s="11"/>
      <c r="D136" s="12"/>
      <c r="E136" s="12"/>
      <c r="F136" s="12"/>
      <c r="G136" s="12"/>
      <c r="H136" s="12"/>
      <c r="I136" s="12"/>
      <c r="J136" s="12"/>
      <c r="K136" s="12"/>
      <c r="L136" s="12"/>
      <c r="M136" s="12"/>
      <c r="N136" s="12"/>
      <c r="O136" s="12"/>
      <c r="P136" s="12"/>
      <c r="Q136" s="12"/>
      <c r="R136" s="12"/>
      <c r="S136" s="12"/>
      <c r="T136" s="12"/>
      <c r="U136" s="422"/>
      <c r="V136" s="12"/>
    </row>
    <row r="137" spans="1:22" s="10" customFormat="1" ht="11.1" customHeight="1">
      <c r="A137" s="504"/>
      <c r="B137" s="11"/>
      <c r="D137" s="12"/>
      <c r="E137" s="12"/>
      <c r="F137" s="12"/>
      <c r="G137" s="12"/>
      <c r="H137" s="12"/>
      <c r="I137" s="12"/>
      <c r="J137" s="12"/>
      <c r="K137" s="12"/>
      <c r="L137" s="12"/>
      <c r="M137" s="12"/>
      <c r="N137" s="12"/>
      <c r="O137" s="12"/>
      <c r="P137" s="12"/>
      <c r="Q137" s="12"/>
      <c r="R137" s="12"/>
      <c r="S137" s="12"/>
      <c r="U137" s="14"/>
      <c r="V137" s="12"/>
    </row>
    <row r="138" spans="1:22" s="10" customFormat="1" ht="11.1" customHeight="1">
      <c r="A138" s="504"/>
      <c r="B138" s="11"/>
      <c r="D138" s="12"/>
      <c r="E138" s="12"/>
      <c r="F138" s="12"/>
      <c r="G138" s="12"/>
      <c r="H138" s="12"/>
      <c r="U138" s="14"/>
    </row>
    <row r="139" spans="1:22" s="10" customFormat="1" ht="11.1" customHeight="1">
      <c r="A139" s="504"/>
      <c r="U139" s="14"/>
    </row>
    <row r="140" spans="1:22" s="10" customFormat="1" ht="11.1" customHeight="1">
      <c r="A140" s="504"/>
      <c r="U140" s="14"/>
    </row>
    <row r="141" spans="1:22" s="10" customFormat="1" ht="11.1" customHeight="1">
      <c r="A141" s="504"/>
      <c r="U141" s="14"/>
    </row>
    <row r="142" spans="1:22" s="10" customFormat="1" ht="11.1" customHeight="1">
      <c r="A142" s="504"/>
      <c r="U142" s="14"/>
    </row>
    <row r="143" spans="1:22" s="10" customFormat="1" ht="11.1" customHeight="1">
      <c r="A143" s="504"/>
      <c r="U143" s="14"/>
    </row>
    <row r="144" spans="1:22" s="10" customFormat="1" ht="11.1" customHeight="1">
      <c r="A144" s="504"/>
      <c r="U144" s="14"/>
    </row>
    <row r="145" spans="1:21" s="10" customFormat="1" ht="11.1" customHeight="1">
      <c r="A145" s="504"/>
      <c r="U145" s="14"/>
    </row>
    <row r="146" spans="1:21" s="10" customFormat="1" ht="11.1" customHeight="1">
      <c r="A146" s="504"/>
      <c r="U146" s="14"/>
    </row>
    <row r="147" spans="1:21" s="10" customFormat="1" ht="11.1" customHeight="1">
      <c r="A147" s="504"/>
      <c r="U147" s="14"/>
    </row>
    <row r="148" spans="1:21" s="10" customFormat="1" ht="11.1" customHeight="1">
      <c r="A148" s="504"/>
      <c r="U148" s="14"/>
    </row>
    <row r="149" spans="1:21" s="10" customFormat="1" ht="11.1" customHeight="1">
      <c r="A149" s="504"/>
      <c r="U149" s="14"/>
    </row>
    <row r="150" spans="1:21" s="10" customFormat="1" ht="11.1" customHeight="1">
      <c r="A150" s="504"/>
      <c r="U150" s="14"/>
    </row>
    <row r="151" spans="1:21" s="10" customFormat="1" ht="11.1" customHeight="1">
      <c r="A151" s="504"/>
      <c r="U151" s="14"/>
    </row>
    <row r="152" spans="1:21" s="10" customFormat="1" ht="11.1" customHeight="1">
      <c r="A152" s="504"/>
      <c r="U152" s="14"/>
    </row>
    <row r="153" spans="1:21" s="10" customFormat="1" ht="11.1" customHeight="1">
      <c r="A153" s="504"/>
      <c r="U153" s="14"/>
    </row>
    <row r="154" spans="1:21" s="10" customFormat="1" ht="11.1" customHeight="1">
      <c r="A154" s="504"/>
      <c r="U154" s="14"/>
    </row>
    <row r="155" spans="1:21" s="10" customFormat="1" ht="11.1" customHeight="1">
      <c r="A155" s="504"/>
      <c r="U155" s="14"/>
    </row>
    <row r="156" spans="1:21" s="10" customFormat="1" ht="11.1" customHeight="1">
      <c r="A156" s="504"/>
      <c r="U156" s="14"/>
    </row>
    <row r="157" spans="1:21" s="10" customFormat="1" ht="11.1" customHeight="1">
      <c r="A157" s="504"/>
      <c r="U157" s="14"/>
    </row>
    <row r="158" spans="1:21" s="10" customFormat="1" ht="11.1" customHeight="1">
      <c r="A158" s="504"/>
      <c r="U158" s="14"/>
    </row>
    <row r="159" spans="1:21" s="10" customFormat="1" ht="11.1" customHeight="1">
      <c r="A159" s="504"/>
      <c r="U159" s="14"/>
    </row>
    <row r="160" spans="1:21" s="10" customFormat="1" ht="11.1" customHeight="1">
      <c r="A160" s="504"/>
      <c r="U160" s="14"/>
    </row>
    <row r="161" spans="1:21" s="10" customFormat="1" ht="11.1" customHeight="1">
      <c r="A161" s="504"/>
      <c r="U161" s="14"/>
    </row>
    <row r="162" spans="1:21" s="10" customFormat="1" ht="11.1" customHeight="1">
      <c r="A162" s="504"/>
      <c r="U162" s="14"/>
    </row>
    <row r="163" spans="1:21" s="10" customFormat="1" ht="11.1" customHeight="1">
      <c r="A163" s="504"/>
      <c r="U163" s="14"/>
    </row>
    <row r="164" spans="1:21" s="10" customFormat="1" ht="11.1" customHeight="1">
      <c r="A164" s="504"/>
      <c r="U164" s="14"/>
    </row>
    <row r="165" spans="1:21" s="10" customFormat="1" ht="11.1" customHeight="1">
      <c r="A165" s="504"/>
      <c r="U165" s="14"/>
    </row>
    <row r="166" spans="1:21" s="10" customFormat="1" ht="11.1" customHeight="1">
      <c r="A166" s="504"/>
      <c r="U166" s="14"/>
    </row>
    <row r="167" spans="1:21" s="10" customFormat="1" ht="11.1" customHeight="1">
      <c r="A167" s="504"/>
      <c r="U167" s="14"/>
    </row>
    <row r="168" spans="1:21" s="10" customFormat="1" ht="11.1" customHeight="1">
      <c r="A168" s="504"/>
      <c r="U168" s="14"/>
    </row>
    <row r="169" spans="1:21" s="10" customFormat="1" ht="11.1" customHeight="1">
      <c r="A169" s="504"/>
      <c r="U169" s="14"/>
    </row>
    <row r="170" spans="1:21" s="10" customFormat="1" ht="11.1" customHeight="1">
      <c r="A170" s="504"/>
      <c r="U170" s="14"/>
    </row>
    <row r="171" spans="1:21" s="10" customFormat="1" ht="11.1" customHeight="1">
      <c r="A171" s="504"/>
      <c r="U171" s="14"/>
    </row>
    <row r="172" spans="1:21" s="10" customFormat="1" ht="11.1" customHeight="1">
      <c r="A172" s="504"/>
      <c r="U172" s="14"/>
    </row>
    <row r="173" spans="1:21" s="10" customFormat="1" ht="11.1" customHeight="1">
      <c r="A173" s="504"/>
      <c r="U173" s="14"/>
    </row>
    <row r="174" spans="1:21" s="10" customFormat="1" ht="11.1" customHeight="1">
      <c r="A174" s="504"/>
      <c r="U174" s="14"/>
    </row>
    <row r="175" spans="1:21" s="10" customFormat="1" ht="11.1" customHeight="1">
      <c r="A175" s="504"/>
      <c r="U175" s="14"/>
    </row>
    <row r="176" spans="1:21" s="10" customFormat="1" ht="11.1" customHeight="1">
      <c r="A176" s="504"/>
      <c r="U176" s="14"/>
    </row>
    <row r="177" spans="1:21" s="10" customFormat="1" ht="11.1" customHeight="1">
      <c r="A177" s="504"/>
      <c r="U177" s="14"/>
    </row>
    <row r="178" spans="1:21" s="10" customFormat="1" ht="11.1" customHeight="1">
      <c r="A178" s="504"/>
      <c r="U178" s="14"/>
    </row>
    <row r="179" spans="1:21" s="10" customFormat="1" ht="11.1" customHeight="1">
      <c r="A179" s="504"/>
      <c r="U179" s="14"/>
    </row>
    <row r="180" spans="1:21" s="10" customFormat="1" ht="11.1" customHeight="1">
      <c r="A180" s="504"/>
      <c r="U180" s="14"/>
    </row>
    <row r="181" spans="1:21" s="10" customFormat="1" ht="11.1" customHeight="1">
      <c r="A181" s="504"/>
      <c r="U181" s="14"/>
    </row>
    <row r="182" spans="1:21" s="10" customFormat="1" ht="11.1" customHeight="1">
      <c r="A182" s="504"/>
      <c r="U182" s="14"/>
    </row>
    <row r="183" spans="1:21" s="10" customFormat="1" ht="11.1" customHeight="1">
      <c r="A183" s="504"/>
      <c r="U183" s="14"/>
    </row>
    <row r="184" spans="1:21" s="10" customFormat="1" ht="11.1" customHeight="1">
      <c r="A184" s="504"/>
      <c r="U184" s="14"/>
    </row>
    <row r="185" spans="1:21" s="10" customFormat="1" ht="11.1" customHeight="1">
      <c r="A185" s="504"/>
      <c r="U185" s="14"/>
    </row>
    <row r="186" spans="1:21" s="10" customFormat="1" ht="11.1" customHeight="1">
      <c r="A186" s="504"/>
      <c r="U186" s="14"/>
    </row>
    <row r="187" spans="1:21" s="10" customFormat="1" ht="11.1" customHeight="1">
      <c r="A187" s="504"/>
      <c r="U187" s="14"/>
    </row>
    <row r="188" spans="1:21" s="10" customFormat="1" ht="11.1" customHeight="1">
      <c r="A188" s="504"/>
      <c r="T188" s="1"/>
      <c r="U188" s="14"/>
    </row>
    <row r="189" spans="1:21" ht="11.1" customHeight="1">
      <c r="B189" s="10"/>
      <c r="C189" s="10"/>
      <c r="D189" s="10"/>
      <c r="E189" s="10"/>
      <c r="F189" s="10"/>
      <c r="G189" s="10"/>
      <c r="H189" s="10"/>
    </row>
    <row r="199" spans="1:1" ht="11.1" customHeight="1">
      <c r="A199" s="502" t="s">
        <v>19</v>
      </c>
    </row>
    <row r="200" spans="1:1" ht="11.1" customHeight="1">
      <c r="A200" s="502"/>
    </row>
    <row r="201" spans="1:1" ht="11.1" customHeight="1">
      <c r="A201" s="502"/>
    </row>
    <row r="202" spans="1:1" ht="11.1" customHeight="1">
      <c r="A202" s="502"/>
    </row>
    <row r="203" spans="1:1" ht="11.1" customHeight="1">
      <c r="A203" s="502"/>
    </row>
    <row r="204" spans="1:1" ht="11.1" customHeight="1">
      <c r="A204" s="502"/>
    </row>
    <row r="205" spans="1:1" ht="11.1" customHeight="1">
      <c r="A205" s="502"/>
    </row>
    <row r="206" spans="1:1" ht="11.1" customHeight="1">
      <c r="A206" s="502"/>
    </row>
    <row r="207" spans="1:1" ht="11.1" customHeight="1">
      <c r="A207" s="502"/>
    </row>
    <row r="208" spans="1:1" ht="11.1" customHeight="1">
      <c r="A208" s="502"/>
    </row>
    <row r="209" spans="1:1" ht="11.1" customHeight="1">
      <c r="A209" s="502"/>
    </row>
    <row r="210" spans="1:1" ht="11.1" customHeight="1">
      <c r="A210" s="502"/>
    </row>
    <row r="211" spans="1:1" ht="11.1" customHeight="1">
      <c r="A211" s="502"/>
    </row>
    <row r="212" spans="1:1" ht="11.1" customHeight="1">
      <c r="A212" s="502"/>
    </row>
    <row r="213" spans="1:1" ht="11.1" customHeight="1">
      <c r="A213" s="502"/>
    </row>
    <row r="214" spans="1:1" ht="11.1" customHeight="1">
      <c r="A214" s="502"/>
    </row>
    <row r="215" spans="1:1" ht="11.1" customHeight="1">
      <c r="A215" s="502"/>
    </row>
    <row r="216" spans="1:1" ht="11.1" customHeight="1">
      <c r="A216" s="502"/>
    </row>
    <row r="217" spans="1:1" ht="11.1" customHeight="1">
      <c r="A217" s="502"/>
    </row>
    <row r="218" spans="1:1" ht="11.1" customHeight="1">
      <c r="A218" s="502"/>
    </row>
    <row r="219" spans="1:1" ht="11.1" customHeight="1">
      <c r="A219" s="502"/>
    </row>
    <row r="220" spans="1:1" ht="11.1" customHeight="1">
      <c r="A220" s="502"/>
    </row>
    <row r="221" spans="1:1" ht="11.1" customHeight="1">
      <c r="A221" s="502"/>
    </row>
    <row r="222" spans="1:1" ht="11.1" customHeight="1">
      <c r="A222" s="502"/>
    </row>
    <row r="223" spans="1:1" ht="11.1" customHeight="1">
      <c r="A223" s="502"/>
    </row>
    <row r="224" spans="1:1" ht="11.1" customHeight="1">
      <c r="A224" s="502"/>
    </row>
    <row r="225" spans="1:1" ht="11.1" customHeight="1">
      <c r="A225" s="502"/>
    </row>
    <row r="226" spans="1:1" ht="11.1" customHeight="1">
      <c r="A226" s="502"/>
    </row>
    <row r="227" spans="1:1" ht="11.1" customHeight="1">
      <c r="A227" s="502"/>
    </row>
    <row r="228" spans="1:1" ht="11.1" customHeight="1">
      <c r="A228" s="502"/>
    </row>
    <row r="229" spans="1:1" ht="11.1" customHeight="1">
      <c r="A229" s="8"/>
    </row>
    <row r="230" spans="1:1" ht="11.1" customHeight="1">
      <c r="A230" s="8"/>
    </row>
    <row r="231" spans="1:1" ht="11.1" customHeight="1">
      <c r="A231" s="8"/>
    </row>
    <row r="232" spans="1:1" ht="11.1" customHeight="1">
      <c r="A232" s="8"/>
    </row>
    <row r="233" spans="1:1" ht="11.1" customHeight="1">
      <c r="A233" s="8"/>
    </row>
    <row r="234" spans="1:1" ht="11.1" customHeight="1">
      <c r="A234" s="8"/>
    </row>
    <row r="235" spans="1:1" ht="11.1" customHeight="1">
      <c r="A235" s="8"/>
    </row>
    <row r="236" spans="1:1" ht="11.1" customHeight="1">
      <c r="A236" s="8"/>
    </row>
    <row r="237" spans="1:1" ht="11.1" customHeight="1">
      <c r="A237" s="8"/>
    </row>
    <row r="238" spans="1:1" ht="11.1" customHeight="1">
      <c r="A238" s="8"/>
    </row>
    <row r="239" spans="1:1" ht="11.1" customHeight="1">
      <c r="A239" s="8"/>
    </row>
    <row r="240" spans="1:1" ht="11.1" customHeight="1">
      <c r="A240" s="8"/>
    </row>
    <row r="241" spans="1:1" ht="11.1" customHeight="1">
      <c r="A241" s="8"/>
    </row>
    <row r="242" spans="1:1" ht="11.1" customHeight="1">
      <c r="A242" s="8"/>
    </row>
    <row r="243" spans="1:1" ht="11.1" customHeight="1">
      <c r="A243" s="8"/>
    </row>
    <row r="244" spans="1:1" ht="11.1" customHeight="1">
      <c r="A244" s="8"/>
    </row>
    <row r="245" spans="1:1" ht="11.1" customHeight="1">
      <c r="A245" s="8"/>
    </row>
    <row r="246" spans="1:1" ht="11.1" customHeight="1">
      <c r="A246" s="8"/>
    </row>
    <row r="247" spans="1:1" ht="11.1" customHeight="1">
      <c r="A247" s="8"/>
    </row>
    <row r="248" spans="1:1" ht="11.1" customHeight="1">
      <c r="A248" s="8"/>
    </row>
    <row r="249" spans="1:1" ht="11.1" customHeight="1">
      <c r="A249" s="8"/>
    </row>
    <row r="250" spans="1:1" ht="11.1" customHeight="1">
      <c r="A250" s="8"/>
    </row>
    <row r="251" spans="1:1" ht="11.1" customHeight="1">
      <c r="A251" s="8"/>
    </row>
    <row r="252" spans="1:1" ht="11.1" customHeight="1">
      <c r="A252" s="8"/>
    </row>
    <row r="253" spans="1:1" ht="11.1" customHeight="1">
      <c r="A253" s="8"/>
    </row>
    <row r="254" spans="1:1" ht="11.1" customHeight="1">
      <c r="A254" s="8"/>
    </row>
    <row r="255" spans="1:1" ht="11.1" customHeight="1">
      <c r="A255" s="8"/>
    </row>
    <row r="256" spans="1:1" ht="11.1" customHeight="1">
      <c r="A256" s="8"/>
    </row>
    <row r="257" spans="1:1" ht="11.1" customHeight="1">
      <c r="A257" s="8"/>
    </row>
    <row r="258" spans="1:1" ht="11.1" customHeight="1">
      <c r="A258" s="8"/>
    </row>
    <row r="259" spans="1:1" ht="11.1" customHeight="1">
      <c r="A259" s="8"/>
    </row>
    <row r="260" spans="1:1" ht="11.1" customHeight="1">
      <c r="A260" s="8"/>
    </row>
    <row r="261" spans="1:1" ht="11.1" customHeight="1">
      <c r="A261" s="8"/>
    </row>
    <row r="262" spans="1:1" ht="11.1" customHeight="1">
      <c r="A262" s="8"/>
    </row>
    <row r="263" spans="1:1" ht="11.1" customHeight="1">
      <c r="A263" s="8"/>
    </row>
    <row r="264" spans="1:1" ht="11.1" customHeight="1">
      <c r="A264" s="8"/>
    </row>
    <row r="265" spans="1:1" ht="11.1" customHeight="1">
      <c r="A265" s="8"/>
    </row>
    <row r="266" spans="1:1" ht="11.1" customHeight="1">
      <c r="A266" s="8"/>
    </row>
    <row r="267" spans="1:1" ht="11.1" customHeight="1">
      <c r="A267" s="8"/>
    </row>
    <row r="268" spans="1:1" ht="11.1" customHeight="1">
      <c r="A268" s="8"/>
    </row>
    <row r="269" spans="1:1" ht="11.1" customHeight="1">
      <c r="A269" s="8"/>
    </row>
    <row r="270" spans="1:1" ht="11.1" customHeight="1">
      <c r="A270" s="8"/>
    </row>
    <row r="271" spans="1:1" ht="11.1" customHeight="1">
      <c r="A271" s="8"/>
    </row>
    <row r="272" spans="1:1" ht="11.1" customHeight="1">
      <c r="A272" s="8"/>
    </row>
    <row r="273" spans="1:1" ht="11.1" customHeight="1">
      <c r="A273" s="8"/>
    </row>
    <row r="274" spans="1:1" ht="11.1" customHeight="1">
      <c r="A274" s="8"/>
    </row>
    <row r="275" spans="1:1" ht="11.1" customHeight="1">
      <c r="A275" s="8"/>
    </row>
    <row r="276" spans="1:1" ht="11.1" customHeight="1">
      <c r="A276" s="8"/>
    </row>
    <row r="277" spans="1:1" ht="11.1" customHeight="1">
      <c r="A277" s="8"/>
    </row>
    <row r="278" spans="1:1" ht="11.1" customHeight="1">
      <c r="A278" s="8"/>
    </row>
    <row r="279" spans="1:1" ht="11.1" customHeight="1">
      <c r="A279" s="8"/>
    </row>
    <row r="280" spans="1:1" ht="11.1" customHeight="1">
      <c r="A280" s="8"/>
    </row>
    <row r="281" spans="1:1" ht="11.1" customHeight="1">
      <c r="A281" s="8"/>
    </row>
    <row r="282" spans="1:1" ht="11.1" customHeight="1">
      <c r="A282" s="8"/>
    </row>
    <row r="283" spans="1:1" ht="11.1" customHeight="1">
      <c r="A283" s="8"/>
    </row>
    <row r="284" spans="1:1" ht="11.1" customHeight="1">
      <c r="A284" s="8"/>
    </row>
    <row r="285" spans="1:1" ht="11.1" customHeight="1">
      <c r="A285" s="8"/>
    </row>
    <row r="286" spans="1:1" ht="11.1" customHeight="1">
      <c r="A286" s="8"/>
    </row>
    <row r="287" spans="1:1" ht="11.1" customHeight="1">
      <c r="A287" s="8"/>
    </row>
    <row r="288" spans="1:1" ht="11.1" customHeight="1">
      <c r="A288" s="8"/>
    </row>
    <row r="289" spans="1:1" ht="11.1" customHeight="1">
      <c r="A289" s="8"/>
    </row>
  </sheetData>
  <mergeCells count="13">
    <mergeCell ref="U54:U57"/>
    <mergeCell ref="P4:T4"/>
    <mergeCell ref="B17:T18"/>
    <mergeCell ref="A19:A53"/>
    <mergeCell ref="A54:A57"/>
    <mergeCell ref="A96:A188"/>
    <mergeCell ref="A199:A228"/>
    <mergeCell ref="L62:T63"/>
    <mergeCell ref="L64:S64"/>
    <mergeCell ref="L65:S65"/>
    <mergeCell ref="L66:S66"/>
    <mergeCell ref="L67:S67"/>
    <mergeCell ref="B62:I63"/>
  </mergeCells>
  <printOptions horizontalCentered="1"/>
  <pageMargins left="0.19685039370078741" right="0.19685039370078741" top="0.39370078740157483" bottom="0.39370078740157483" header="0" footer="0.19685039370078741"/>
  <pageSetup paperSize="9" scale="87" orientation="portrait" r:id="rId1"/>
  <headerFooter>
    <oddFooter>&amp;L&amp;"Arial,Regular"&amp;8&amp;K00-012        Les tarifs sont en vigueur à partir du 01.01.2024 et sont susceptibles d'être modifiés.
        Tous les tarifs sont en CHF, hors TVA, droits, taxes et autres frais.&amp;R&amp;G</oddFooter>
  </headerFooter>
  <drawing r:id="rId2"/>
  <legacyDrawingHF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rgb="FF00B050"/>
    <pageSetUpPr fitToPage="1"/>
  </sheetPr>
  <dimension ref="A1:AO288"/>
  <sheetViews>
    <sheetView showGridLines="0" view="pageBreakPreview" topLeftCell="A7" zoomScaleNormal="100" zoomScaleSheetLayoutView="100" zoomScalePageLayoutView="115" workbookViewId="0">
      <selection activeCell="A21" sqref="A21:C21"/>
    </sheetView>
  </sheetViews>
  <sheetFormatPr defaultColWidth="10.5" defaultRowHeight="11.1" customHeight="1"/>
  <cols>
    <col min="1" max="1" width="2.75" style="1" customWidth="1"/>
    <col min="2" max="2" width="14.375" style="1" customWidth="1"/>
    <col min="3" max="3" width="1.125" style="1" customWidth="1"/>
    <col min="4" max="4" width="8.125" style="1" customWidth="1"/>
    <col min="5" max="5" width="0.875" style="1" customWidth="1"/>
    <col min="6" max="6" width="8.125" style="1" customWidth="1"/>
    <col min="7" max="7" width="0.875" style="1" customWidth="1"/>
    <col min="8" max="8" width="8.125" style="1" customWidth="1"/>
    <col min="9" max="9" width="0.875" style="1" customWidth="1"/>
    <col min="10" max="10" width="8.125" style="1" customWidth="1"/>
    <col min="11" max="11" width="0.875" style="1" customWidth="1"/>
    <col min="12" max="12" width="8.125" style="1" customWidth="1"/>
    <col min="13" max="13" width="0.875" style="1" customWidth="1"/>
    <col min="14" max="14" width="8.125" style="1" customWidth="1"/>
    <col min="15" max="15" width="0.875" style="1" customWidth="1"/>
    <col min="16" max="16" width="8.125" style="1" customWidth="1"/>
    <col min="17" max="17" width="0.875" style="1" customWidth="1"/>
    <col min="18" max="18" width="8.125" style="1" customWidth="1"/>
    <col min="19" max="19" width="0.875" style="1" customWidth="1"/>
    <col min="20" max="20" width="8.125" style="1" customWidth="1"/>
    <col min="21" max="21" width="2.5" style="14" customWidth="1"/>
    <col min="22" max="22" width="1.125" style="1" customWidth="1"/>
    <col min="23" max="23" width="7.25" style="1" customWidth="1"/>
    <col min="24" max="24" width="6.125" style="1" customWidth="1"/>
    <col min="25" max="25" width="1.25" style="1" customWidth="1"/>
    <col min="26" max="26" width="6.125" style="1" customWidth="1"/>
    <col min="27" max="27" width="1.25" style="1" customWidth="1"/>
    <col min="28" max="28" width="6.125" style="1" customWidth="1"/>
    <col min="29" max="29" width="1.5" style="1" customWidth="1"/>
    <col min="30" max="30" width="6.125" style="1" customWidth="1"/>
    <col min="31" max="31" width="1.25" style="1" customWidth="1"/>
    <col min="32" max="32" width="6.125" style="1" customWidth="1"/>
    <col min="33" max="33" width="1.25" style="1" customWidth="1"/>
    <col min="34" max="34" width="6.125" style="1" customWidth="1"/>
    <col min="35" max="16384" width="10.5" style="1"/>
  </cols>
  <sheetData>
    <row r="1" spans="1:26" ht="11.1" customHeight="1">
      <c r="A1" s="195"/>
      <c r="B1" s="196" t="s">
        <v>1089</v>
      </c>
      <c r="C1" s="195"/>
      <c r="D1" s="195"/>
      <c r="E1" s="195"/>
      <c r="F1" s="195"/>
      <c r="G1" s="195"/>
      <c r="H1" s="195"/>
      <c r="I1" s="195"/>
      <c r="J1" s="195"/>
      <c r="K1" s="195"/>
      <c r="L1" s="195"/>
      <c r="M1" s="195"/>
      <c r="N1" s="195"/>
      <c r="O1" s="195"/>
      <c r="P1" s="195"/>
      <c r="Q1" s="195"/>
      <c r="R1" s="195"/>
      <c r="S1" s="195"/>
      <c r="T1" s="198" t="s">
        <v>911</v>
      </c>
      <c r="U1" s="416"/>
    </row>
    <row r="2" spans="1:26" ht="12.75" thickBot="1">
      <c r="A2" s="195"/>
      <c r="B2" s="197" t="s">
        <v>1000</v>
      </c>
      <c r="C2" s="195"/>
      <c r="D2" s="195"/>
      <c r="E2" s="195"/>
      <c r="F2" s="195"/>
      <c r="G2" s="195"/>
      <c r="H2" s="195"/>
      <c r="I2" s="195"/>
      <c r="J2" s="195"/>
      <c r="K2" s="195"/>
      <c r="L2" s="195"/>
      <c r="M2" s="195"/>
      <c r="N2" s="195"/>
      <c r="O2" s="195"/>
      <c r="P2" s="195"/>
      <c r="Q2" s="195"/>
      <c r="R2" s="195"/>
      <c r="S2" s="195"/>
      <c r="T2" s="195"/>
      <c r="U2" s="224"/>
    </row>
    <row r="3" spans="1:26" ht="12">
      <c r="B3" s="194"/>
      <c r="C3" s="194"/>
      <c r="D3" s="194"/>
      <c r="E3" s="194"/>
      <c r="F3" s="194"/>
      <c r="G3" s="194"/>
      <c r="H3" s="194"/>
      <c r="I3" s="194"/>
      <c r="J3" s="194"/>
      <c r="K3" s="194"/>
      <c r="L3" s="194"/>
      <c r="M3" s="194"/>
      <c r="N3" s="194"/>
      <c r="O3" s="194"/>
      <c r="P3" s="194"/>
      <c r="Q3" s="194"/>
      <c r="R3" s="194"/>
      <c r="S3" s="194"/>
      <c r="T3" s="194"/>
    </row>
    <row r="4" spans="1:26" ht="31.5" customHeight="1">
      <c r="A4" s="164"/>
      <c r="B4" s="199" t="s">
        <v>1098</v>
      </c>
      <c r="C4" s="169"/>
      <c r="D4" s="169"/>
      <c r="E4" s="169"/>
      <c r="F4" s="169"/>
      <c r="G4" s="169"/>
      <c r="H4" s="169"/>
      <c r="I4" s="169"/>
      <c r="J4" s="169"/>
      <c r="K4" s="169"/>
      <c r="L4" s="169"/>
      <c r="M4" s="169"/>
      <c r="N4" s="169"/>
      <c r="O4" s="169"/>
      <c r="P4" s="505" t="s">
        <v>908</v>
      </c>
      <c r="Q4" s="505"/>
      <c r="R4" s="505"/>
      <c r="S4" s="505"/>
      <c r="T4" s="505"/>
      <c r="U4" s="417"/>
      <c r="V4" s="164"/>
      <c r="W4" s="164"/>
      <c r="X4" s="164"/>
      <c r="Y4" s="164"/>
      <c r="Z4" s="164"/>
    </row>
    <row r="5" spans="1:26" s="169" customFormat="1" ht="12">
      <c r="B5" s="173"/>
      <c r="C5" s="173"/>
      <c r="D5" s="173"/>
      <c r="E5" s="173"/>
      <c r="F5" s="173"/>
      <c r="G5" s="173"/>
      <c r="H5" s="173"/>
      <c r="I5" s="173"/>
      <c r="J5" s="173"/>
      <c r="K5" s="173"/>
      <c r="L5" s="173"/>
      <c r="M5" s="173"/>
      <c r="N5" s="173"/>
      <c r="O5" s="173"/>
      <c r="P5" s="173"/>
      <c r="Q5" s="173"/>
      <c r="R5" s="173"/>
      <c r="S5" s="173"/>
      <c r="T5" s="173"/>
      <c r="U5" s="173"/>
    </row>
    <row r="6" spans="1:26" s="169" customFormat="1" ht="12">
      <c r="B6" s="173"/>
      <c r="C6" s="173"/>
      <c r="D6" s="173"/>
      <c r="E6" s="173"/>
      <c r="F6" s="173"/>
      <c r="G6" s="173"/>
      <c r="H6" s="173"/>
      <c r="I6" s="173"/>
      <c r="J6" s="173"/>
      <c r="K6" s="173"/>
      <c r="L6" s="173"/>
      <c r="M6" s="173"/>
      <c r="N6" s="173"/>
      <c r="O6" s="173"/>
      <c r="P6" s="173"/>
      <c r="Q6" s="173"/>
      <c r="R6" s="173"/>
      <c r="S6" s="173"/>
      <c r="T6" s="173"/>
      <c r="U6" s="173"/>
    </row>
    <row r="7" spans="1:26" s="169" customFormat="1" ht="12">
      <c r="B7" s="173"/>
      <c r="C7" s="173"/>
      <c r="D7" s="173"/>
      <c r="E7" s="173"/>
      <c r="F7" s="173"/>
      <c r="G7" s="173"/>
      <c r="H7" s="173"/>
      <c r="I7" s="173"/>
      <c r="J7" s="173"/>
      <c r="K7" s="173"/>
      <c r="L7" s="173"/>
      <c r="M7" s="173"/>
      <c r="N7" s="173"/>
      <c r="O7" s="173"/>
      <c r="P7" s="173"/>
      <c r="Q7" s="173"/>
      <c r="R7" s="173"/>
      <c r="S7" s="173"/>
      <c r="T7" s="173"/>
      <c r="U7" s="173"/>
    </row>
    <row r="8" spans="1:26" s="169" customFormat="1" ht="12">
      <c r="B8" s="173"/>
      <c r="C8" s="173"/>
      <c r="D8" s="173"/>
      <c r="E8" s="173"/>
      <c r="F8" s="173"/>
      <c r="G8" s="173"/>
      <c r="H8" s="173"/>
      <c r="I8" s="173"/>
      <c r="J8" s="173"/>
      <c r="K8" s="173"/>
      <c r="L8" s="173"/>
      <c r="M8" s="173"/>
      <c r="N8" s="173"/>
      <c r="O8" s="173"/>
      <c r="P8" s="173"/>
      <c r="Q8" s="173"/>
      <c r="R8" s="173"/>
      <c r="S8" s="173"/>
      <c r="T8" s="173"/>
      <c r="U8" s="173"/>
    </row>
    <row r="9" spans="1:26" s="169" customFormat="1" ht="12">
      <c r="B9" s="173"/>
      <c r="C9" s="173"/>
      <c r="D9" s="173"/>
      <c r="E9" s="173"/>
      <c r="F9" s="173"/>
      <c r="G9" s="173"/>
      <c r="H9" s="173"/>
      <c r="I9" s="173"/>
      <c r="J9" s="173"/>
      <c r="K9" s="173"/>
      <c r="L9" s="173"/>
      <c r="M9" s="173"/>
      <c r="N9" s="173"/>
      <c r="O9" s="173"/>
      <c r="P9" s="173"/>
      <c r="Q9" s="173"/>
      <c r="R9" s="173"/>
      <c r="S9" s="173"/>
      <c r="T9" s="173"/>
      <c r="U9" s="173"/>
    </row>
    <row r="10" spans="1:26" s="169" customFormat="1" ht="12">
      <c r="A10" s="170"/>
      <c r="B10" s="173"/>
      <c r="C10" s="173"/>
      <c r="D10" s="173"/>
      <c r="E10" s="173"/>
      <c r="F10" s="173"/>
      <c r="G10" s="173"/>
      <c r="H10" s="173"/>
      <c r="I10" s="173"/>
      <c r="J10" s="173"/>
      <c r="K10" s="173"/>
      <c r="L10" s="173"/>
      <c r="M10" s="173"/>
      <c r="N10" s="173"/>
      <c r="O10" s="173"/>
      <c r="P10" s="173"/>
      <c r="Q10" s="173"/>
      <c r="R10" s="173"/>
      <c r="S10" s="173"/>
      <c r="T10" s="173"/>
      <c r="U10" s="173"/>
    </row>
    <row r="11" spans="1:26" s="169" customFormat="1" ht="12">
      <c r="A11" s="170"/>
      <c r="B11" s="174"/>
      <c r="C11" s="174"/>
      <c r="D11" s="175"/>
      <c r="E11" s="176"/>
      <c r="F11" s="175"/>
      <c r="G11" s="176"/>
      <c r="H11" s="175"/>
      <c r="I11" s="176"/>
      <c r="J11" s="175"/>
      <c r="K11" s="176"/>
      <c r="L11" s="175"/>
      <c r="M11" s="171"/>
      <c r="N11" s="174"/>
      <c r="O11" s="174"/>
      <c r="P11" s="174"/>
      <c r="Q11" s="174"/>
      <c r="R11" s="174"/>
      <c r="S11" s="174"/>
      <c r="T11" s="174"/>
      <c r="U11" s="174"/>
      <c r="V11" s="177"/>
    </row>
    <row r="12" spans="1:26" s="169" customFormat="1" ht="12">
      <c r="A12" s="170"/>
      <c r="B12" s="174"/>
      <c r="C12" s="174"/>
      <c r="D12" s="178"/>
      <c r="E12" s="176"/>
      <c r="F12" s="178"/>
      <c r="G12" s="176"/>
      <c r="H12" s="178"/>
      <c r="I12" s="176"/>
      <c r="J12" s="178"/>
      <c r="K12" s="176"/>
      <c r="L12" s="178"/>
      <c r="M12" s="171"/>
      <c r="N12" s="174"/>
      <c r="O12" s="174"/>
      <c r="P12" s="174"/>
      <c r="Q12" s="174"/>
      <c r="R12" s="174"/>
      <c r="S12" s="174"/>
      <c r="T12" s="174"/>
      <c r="U12" s="174"/>
      <c r="V12" s="177"/>
    </row>
    <row r="13" spans="1:26" s="164" customFormat="1" ht="12">
      <c r="U13" s="171"/>
    </row>
    <row r="14" spans="1:26" s="169" customFormat="1" ht="12">
      <c r="A14" s="170"/>
      <c r="B14" s="179"/>
      <c r="D14" s="172"/>
      <c r="E14" s="172"/>
      <c r="F14" s="172"/>
      <c r="G14" s="172"/>
      <c r="H14" s="172"/>
      <c r="I14" s="172"/>
      <c r="J14" s="172"/>
      <c r="K14" s="172"/>
      <c r="L14" s="172"/>
      <c r="M14" s="172"/>
      <c r="N14" s="172"/>
      <c r="O14" s="172"/>
      <c r="P14" s="172"/>
      <c r="Q14" s="172"/>
      <c r="R14" s="172"/>
      <c r="S14" s="172"/>
      <c r="T14" s="172"/>
      <c r="U14" s="418"/>
      <c r="V14" s="172"/>
    </row>
    <row r="15" spans="1:26" s="169" customFormat="1" ht="12">
      <c r="A15" s="170"/>
      <c r="B15" s="168" t="s">
        <v>999</v>
      </c>
      <c r="D15" s="168" t="s">
        <v>1029</v>
      </c>
      <c r="E15" s="172"/>
      <c r="F15" s="168" t="s">
        <v>765</v>
      </c>
      <c r="G15" s="172"/>
      <c r="H15" s="168" t="s">
        <v>766</v>
      </c>
      <c r="I15" s="172"/>
      <c r="J15" s="168" t="s">
        <v>767</v>
      </c>
      <c r="K15" s="172"/>
      <c r="L15" s="168" t="s">
        <v>768</v>
      </c>
      <c r="M15" s="172"/>
      <c r="N15" s="168" t="s">
        <v>769</v>
      </c>
      <c r="O15" s="172"/>
      <c r="P15" s="168" t="s">
        <v>770</v>
      </c>
      <c r="Q15" s="172"/>
      <c r="R15" s="168" t="s">
        <v>771</v>
      </c>
      <c r="S15" s="172"/>
      <c r="T15" s="168" t="s">
        <v>772</v>
      </c>
      <c r="U15" s="419"/>
      <c r="V15" s="172"/>
    </row>
    <row r="16" spans="1:26" s="10" customFormat="1" ht="11.1" customHeight="1">
      <c r="A16" s="170"/>
      <c r="B16" s="226"/>
      <c r="C16" s="171"/>
      <c r="D16" s="184"/>
      <c r="E16" s="184"/>
      <c r="F16" s="184"/>
      <c r="G16" s="184"/>
      <c r="H16" s="184"/>
      <c r="I16" s="184"/>
      <c r="J16" s="184"/>
      <c r="K16" s="169"/>
      <c r="L16" s="226"/>
      <c r="M16" s="226"/>
      <c r="N16" s="226"/>
      <c r="O16" s="226"/>
      <c r="P16" s="226"/>
      <c r="Q16" s="226"/>
      <c r="R16" s="226"/>
      <c r="S16" s="226"/>
      <c r="T16" s="226"/>
      <c r="U16" s="226"/>
      <c r="V16" s="169"/>
      <c r="W16" s="169"/>
      <c r="X16" s="169"/>
      <c r="Y16" s="169"/>
      <c r="Z16" s="169"/>
    </row>
    <row r="17" spans="1:31" s="10" customFormat="1" ht="11.1" customHeight="1">
      <c r="A17" s="170"/>
      <c r="B17" s="506" t="s">
        <v>489</v>
      </c>
      <c r="C17" s="506"/>
      <c r="D17" s="506"/>
      <c r="E17" s="506"/>
      <c r="F17" s="506"/>
      <c r="G17" s="506"/>
      <c r="H17" s="506"/>
      <c r="I17" s="506"/>
      <c r="J17" s="506"/>
      <c r="K17" s="506"/>
      <c r="L17" s="506"/>
      <c r="M17" s="506"/>
      <c r="N17" s="506"/>
      <c r="O17" s="506"/>
      <c r="P17" s="506"/>
      <c r="Q17" s="506"/>
      <c r="R17" s="506"/>
      <c r="S17" s="506"/>
      <c r="T17" s="506"/>
      <c r="U17" s="420"/>
      <c r="V17" s="169"/>
      <c r="W17" s="169"/>
      <c r="X17" s="169"/>
      <c r="Y17" s="169"/>
      <c r="Z17" s="169"/>
    </row>
    <row r="18" spans="1:31" s="10" customFormat="1" ht="11.1" customHeight="1">
      <c r="A18" s="170"/>
      <c r="B18" s="506"/>
      <c r="C18" s="506"/>
      <c r="D18" s="506"/>
      <c r="E18" s="506"/>
      <c r="F18" s="506"/>
      <c r="G18" s="506"/>
      <c r="H18" s="506"/>
      <c r="I18" s="506"/>
      <c r="J18" s="506"/>
      <c r="K18" s="506"/>
      <c r="L18" s="506"/>
      <c r="M18" s="506"/>
      <c r="N18" s="506"/>
      <c r="O18" s="506"/>
      <c r="P18" s="506"/>
      <c r="Q18" s="506"/>
      <c r="R18" s="506"/>
      <c r="S18" s="506"/>
      <c r="T18" s="506"/>
      <c r="U18" s="420"/>
      <c r="V18" s="169"/>
      <c r="W18" s="169"/>
      <c r="X18" s="169"/>
      <c r="Y18" s="169"/>
      <c r="Z18" s="169"/>
    </row>
    <row r="19" spans="1:31" ht="11.1" customHeight="1">
      <c r="A19" s="507" t="s">
        <v>712</v>
      </c>
      <c r="B19" s="183" t="s">
        <v>26</v>
      </c>
      <c r="C19" s="227"/>
      <c r="D19" s="182">
        <f>'NEW Rates'!C54</f>
        <v>45.95</v>
      </c>
      <c r="E19" s="182"/>
      <c r="F19" s="182">
        <f>'NEW Rates'!D54</f>
        <v>48.7</v>
      </c>
      <c r="G19" s="182"/>
      <c r="H19" s="182">
        <f>'NEW Rates'!E54</f>
        <v>50.95</v>
      </c>
      <c r="I19" s="182"/>
      <c r="J19" s="182">
        <f>'NEW Rates'!F54</f>
        <v>53.800000000000004</v>
      </c>
      <c r="K19" s="182"/>
      <c r="L19" s="182">
        <f>'NEW Rates'!G54</f>
        <v>59.900000000000006</v>
      </c>
      <c r="M19" s="182"/>
      <c r="N19" s="182">
        <f>'NEW Rates'!H54</f>
        <v>62.25</v>
      </c>
      <c r="O19" s="182"/>
      <c r="P19" s="182">
        <f>'NEW Rates'!I54</f>
        <v>68.600000000000009</v>
      </c>
      <c r="Q19" s="182"/>
      <c r="R19" s="182">
        <f>'NEW Rates'!J54</f>
        <v>73.650000000000006</v>
      </c>
      <c r="S19" s="182"/>
      <c r="T19" s="182">
        <f>'NEW Rates'!K54</f>
        <v>79.900000000000006</v>
      </c>
      <c r="U19" s="181"/>
      <c r="V19" s="228"/>
      <c r="W19" s="164"/>
      <c r="X19" s="164"/>
      <c r="Y19" s="164"/>
      <c r="Z19" s="164"/>
    </row>
    <row r="20" spans="1:31" ht="11.1" customHeight="1">
      <c r="A20" s="507"/>
      <c r="B20" s="180" t="s">
        <v>28</v>
      </c>
      <c r="C20" s="227"/>
      <c r="D20" s="181">
        <f>'NEW Rates'!C55</f>
        <v>48.400000000000006</v>
      </c>
      <c r="E20" s="181"/>
      <c r="F20" s="181">
        <f>'NEW Rates'!D55</f>
        <v>53.150000000000006</v>
      </c>
      <c r="G20" s="181"/>
      <c r="H20" s="181">
        <f>'NEW Rates'!E55</f>
        <v>57.2</v>
      </c>
      <c r="I20" s="181"/>
      <c r="J20" s="181">
        <f>'NEW Rates'!F55</f>
        <v>61.7</v>
      </c>
      <c r="K20" s="181"/>
      <c r="L20" s="181">
        <f>'NEW Rates'!G55</f>
        <v>65.05</v>
      </c>
      <c r="M20" s="181"/>
      <c r="N20" s="181">
        <f>'NEW Rates'!H55</f>
        <v>71.350000000000009</v>
      </c>
      <c r="O20" s="181"/>
      <c r="P20" s="181">
        <f>'NEW Rates'!I55</f>
        <v>81.95</v>
      </c>
      <c r="Q20" s="181"/>
      <c r="R20" s="181">
        <f>'NEW Rates'!J55</f>
        <v>89.2</v>
      </c>
      <c r="S20" s="181"/>
      <c r="T20" s="181">
        <f>'NEW Rates'!K55</f>
        <v>97.550000000000011</v>
      </c>
      <c r="U20" s="181"/>
      <c r="V20" s="229"/>
      <c r="W20" s="230"/>
      <c r="X20" s="230"/>
      <c r="Y20" s="230"/>
      <c r="Z20" s="230"/>
      <c r="AA20" s="4"/>
    </row>
    <row r="21" spans="1:31" ht="11.1" customHeight="1">
      <c r="A21" s="507"/>
      <c r="B21" s="183" t="s">
        <v>30</v>
      </c>
      <c r="C21" s="227"/>
      <c r="D21" s="182">
        <f>'NEW Rates'!C56</f>
        <v>52.300000000000004</v>
      </c>
      <c r="E21" s="182"/>
      <c r="F21" s="182">
        <f>'NEW Rates'!D56</f>
        <v>57.800000000000004</v>
      </c>
      <c r="G21" s="182"/>
      <c r="H21" s="182">
        <f>'NEW Rates'!E56</f>
        <v>62.2</v>
      </c>
      <c r="I21" s="182"/>
      <c r="J21" s="182">
        <f>'NEW Rates'!F56</f>
        <v>67.95</v>
      </c>
      <c r="K21" s="182"/>
      <c r="L21" s="182">
        <f>'NEW Rates'!G56</f>
        <v>71.150000000000006</v>
      </c>
      <c r="M21" s="182"/>
      <c r="N21" s="182">
        <f>'NEW Rates'!H56</f>
        <v>81.5</v>
      </c>
      <c r="O21" s="182"/>
      <c r="P21" s="182">
        <f>'NEW Rates'!I56</f>
        <v>95.9</v>
      </c>
      <c r="Q21" s="182"/>
      <c r="R21" s="182">
        <f>'NEW Rates'!J56</f>
        <v>105.25</v>
      </c>
      <c r="S21" s="182"/>
      <c r="T21" s="182">
        <f>'NEW Rates'!K56</f>
        <v>115.45</v>
      </c>
      <c r="U21" s="181"/>
      <c r="V21" s="229"/>
      <c r="W21" s="230"/>
      <c r="X21" s="230"/>
      <c r="Y21" s="230"/>
      <c r="Z21" s="230"/>
      <c r="AA21" s="4"/>
    </row>
    <row r="22" spans="1:31" ht="11.1" customHeight="1">
      <c r="A22" s="507"/>
      <c r="B22" s="180" t="s">
        <v>32</v>
      </c>
      <c r="C22" s="227"/>
      <c r="D22" s="181">
        <f>'NEW Rates'!C57</f>
        <v>56.800000000000004</v>
      </c>
      <c r="E22" s="181"/>
      <c r="F22" s="181">
        <f>'NEW Rates'!D57</f>
        <v>62.900000000000006</v>
      </c>
      <c r="G22" s="181"/>
      <c r="H22" s="181">
        <f>'NEW Rates'!E57</f>
        <v>67.650000000000006</v>
      </c>
      <c r="I22" s="181"/>
      <c r="J22" s="181">
        <f>'NEW Rates'!F57</f>
        <v>74.3</v>
      </c>
      <c r="K22" s="181"/>
      <c r="L22" s="181">
        <f>'NEW Rates'!G57</f>
        <v>77.850000000000009</v>
      </c>
      <c r="M22" s="181"/>
      <c r="N22" s="181">
        <f>'NEW Rates'!H57</f>
        <v>92.65</v>
      </c>
      <c r="O22" s="181"/>
      <c r="P22" s="181">
        <f>'NEW Rates'!I57</f>
        <v>110.60000000000001</v>
      </c>
      <c r="Q22" s="181"/>
      <c r="R22" s="181">
        <f>'NEW Rates'!J57</f>
        <v>121.9</v>
      </c>
      <c r="S22" s="181"/>
      <c r="T22" s="181">
        <f>'NEW Rates'!K57</f>
        <v>134.80000000000001</v>
      </c>
      <c r="U22" s="181"/>
      <c r="V22" s="229"/>
      <c r="W22" s="230"/>
      <c r="X22" s="230"/>
      <c r="Y22" s="230"/>
      <c r="Z22" s="230"/>
      <c r="AA22" s="4"/>
    </row>
    <row r="23" spans="1:31" ht="11.1" customHeight="1">
      <c r="A23" s="507"/>
      <c r="B23" s="183" t="s">
        <v>34</v>
      </c>
      <c r="C23" s="227"/>
      <c r="D23" s="182">
        <f>'NEW Rates'!C58</f>
        <v>61.900000000000006</v>
      </c>
      <c r="E23" s="182"/>
      <c r="F23" s="182">
        <f>'NEW Rates'!D58</f>
        <v>68.55</v>
      </c>
      <c r="G23" s="182"/>
      <c r="H23" s="182">
        <f>'NEW Rates'!E58</f>
        <v>73.150000000000006</v>
      </c>
      <c r="I23" s="182"/>
      <c r="J23" s="182">
        <f>'NEW Rates'!F58</f>
        <v>80.600000000000009</v>
      </c>
      <c r="K23" s="182"/>
      <c r="L23" s="182">
        <f>'NEW Rates'!G58</f>
        <v>84.9</v>
      </c>
      <c r="M23" s="182"/>
      <c r="N23" s="182">
        <f>'NEW Rates'!H58</f>
        <v>104.25</v>
      </c>
      <c r="O23" s="182"/>
      <c r="P23" s="182">
        <f>'NEW Rates'!I58</f>
        <v>125.80000000000001</v>
      </c>
      <c r="Q23" s="182"/>
      <c r="R23" s="182">
        <f>'NEW Rates'!J58</f>
        <v>139.4</v>
      </c>
      <c r="S23" s="182"/>
      <c r="T23" s="182">
        <f>'NEW Rates'!K58</f>
        <v>155.35000000000002</v>
      </c>
      <c r="U23" s="181"/>
      <c r="V23" s="229"/>
      <c r="W23" s="230"/>
      <c r="X23" s="230"/>
      <c r="Y23" s="230"/>
      <c r="Z23" s="230"/>
      <c r="AA23" s="4"/>
    </row>
    <row r="24" spans="1:31" ht="11.1" customHeight="1">
      <c r="A24" s="507"/>
      <c r="B24" s="180" t="s">
        <v>35</v>
      </c>
      <c r="C24" s="227"/>
      <c r="D24" s="181">
        <f>'NEW Rates'!C59</f>
        <v>65.45</v>
      </c>
      <c r="E24" s="181"/>
      <c r="F24" s="181">
        <f>'NEW Rates'!D59</f>
        <v>72</v>
      </c>
      <c r="G24" s="181"/>
      <c r="H24" s="181">
        <f>'NEW Rates'!E59</f>
        <v>76</v>
      </c>
      <c r="I24" s="181"/>
      <c r="J24" s="181">
        <f>'NEW Rates'!F59</f>
        <v>84.050000000000011</v>
      </c>
      <c r="K24" s="181"/>
      <c r="L24" s="181">
        <f>'NEW Rates'!G59</f>
        <v>88.15</v>
      </c>
      <c r="M24" s="181"/>
      <c r="N24" s="181">
        <f>'NEW Rates'!H59</f>
        <v>111.5</v>
      </c>
      <c r="O24" s="181"/>
      <c r="P24" s="181">
        <f>'NEW Rates'!I59</f>
        <v>131.25</v>
      </c>
      <c r="Q24" s="181"/>
      <c r="R24" s="181">
        <f>'NEW Rates'!J59</f>
        <v>144.65</v>
      </c>
      <c r="S24" s="181"/>
      <c r="T24" s="181">
        <f>'NEW Rates'!K59</f>
        <v>164.90000000000003</v>
      </c>
      <c r="U24" s="181"/>
      <c r="V24" s="229"/>
      <c r="W24" s="230"/>
      <c r="X24" s="230"/>
      <c r="Y24" s="230"/>
      <c r="Z24" s="230"/>
      <c r="AA24" s="4"/>
    </row>
    <row r="25" spans="1:31" ht="11.1" customHeight="1">
      <c r="A25" s="507"/>
      <c r="B25" s="183" t="s">
        <v>36</v>
      </c>
      <c r="C25" s="227"/>
      <c r="D25" s="182">
        <f>'NEW Rates'!C60</f>
        <v>69</v>
      </c>
      <c r="E25" s="182"/>
      <c r="F25" s="182">
        <f>'NEW Rates'!D60</f>
        <v>75.45</v>
      </c>
      <c r="G25" s="182"/>
      <c r="H25" s="182">
        <f>'NEW Rates'!E60</f>
        <v>78.849999999999994</v>
      </c>
      <c r="I25" s="182"/>
      <c r="J25" s="182">
        <f>'NEW Rates'!F60</f>
        <v>87.500000000000014</v>
      </c>
      <c r="K25" s="182"/>
      <c r="L25" s="182">
        <f>'NEW Rates'!G60</f>
        <v>91.4</v>
      </c>
      <c r="M25" s="182"/>
      <c r="N25" s="182">
        <f>'NEW Rates'!H60</f>
        <v>118.75</v>
      </c>
      <c r="O25" s="182"/>
      <c r="P25" s="182">
        <f>'NEW Rates'!I60</f>
        <v>136.69999999999999</v>
      </c>
      <c r="Q25" s="182"/>
      <c r="R25" s="182">
        <f>'NEW Rates'!J60</f>
        <v>149.9</v>
      </c>
      <c r="S25" s="182"/>
      <c r="T25" s="182">
        <f>'NEW Rates'!K60</f>
        <v>174.45000000000005</v>
      </c>
      <c r="U25" s="181"/>
      <c r="V25" s="228"/>
      <c r="W25" s="231"/>
      <c r="X25" s="231"/>
      <c r="Y25" s="231"/>
      <c r="Z25" s="231"/>
      <c r="AA25" s="5"/>
      <c r="AB25" s="3"/>
      <c r="AC25" s="3"/>
      <c r="AD25" s="3"/>
      <c r="AE25" s="3"/>
    </row>
    <row r="26" spans="1:31" ht="11.1" customHeight="1">
      <c r="A26" s="507"/>
      <c r="B26" s="180" t="s">
        <v>37</v>
      </c>
      <c r="C26" s="227"/>
      <c r="D26" s="181">
        <f>'NEW Rates'!C61</f>
        <v>72.55</v>
      </c>
      <c r="E26" s="181"/>
      <c r="F26" s="181">
        <f>'NEW Rates'!D61</f>
        <v>78.900000000000006</v>
      </c>
      <c r="G26" s="181"/>
      <c r="H26" s="181">
        <f>'NEW Rates'!E61</f>
        <v>81.699999999999989</v>
      </c>
      <c r="I26" s="181"/>
      <c r="J26" s="181">
        <f>'NEW Rates'!F61</f>
        <v>90.950000000000017</v>
      </c>
      <c r="K26" s="181"/>
      <c r="L26" s="181">
        <f>'NEW Rates'!G61</f>
        <v>94.65</v>
      </c>
      <c r="M26" s="181"/>
      <c r="N26" s="181">
        <f>'NEW Rates'!H61</f>
        <v>126</v>
      </c>
      <c r="O26" s="181"/>
      <c r="P26" s="181">
        <f>'NEW Rates'!I61</f>
        <v>142.14999999999998</v>
      </c>
      <c r="Q26" s="181"/>
      <c r="R26" s="181">
        <f>'NEW Rates'!J61</f>
        <v>155.15</v>
      </c>
      <c r="S26" s="181"/>
      <c r="T26" s="181">
        <f>'NEW Rates'!K61</f>
        <v>184.00000000000006</v>
      </c>
      <c r="U26" s="181"/>
      <c r="V26" s="229"/>
      <c r="W26" s="231"/>
      <c r="X26" s="231"/>
      <c r="Y26" s="231"/>
      <c r="Z26" s="231"/>
      <c r="AA26" s="5"/>
      <c r="AB26" s="3"/>
      <c r="AC26" s="3"/>
      <c r="AD26" s="3"/>
      <c r="AE26" s="3"/>
    </row>
    <row r="27" spans="1:31" ht="11.1" customHeight="1">
      <c r="A27" s="507"/>
      <c r="B27" s="183" t="s">
        <v>38</v>
      </c>
      <c r="C27" s="227"/>
      <c r="D27" s="182">
        <f>'NEW Rates'!C62</f>
        <v>76.099999999999994</v>
      </c>
      <c r="E27" s="182"/>
      <c r="F27" s="182">
        <f>'NEW Rates'!D62</f>
        <v>82.350000000000009</v>
      </c>
      <c r="G27" s="182"/>
      <c r="H27" s="182">
        <f>'NEW Rates'!E62</f>
        <v>84.549999999999983</v>
      </c>
      <c r="I27" s="182"/>
      <c r="J27" s="182">
        <f>'NEW Rates'!F62</f>
        <v>94.40000000000002</v>
      </c>
      <c r="K27" s="182"/>
      <c r="L27" s="182">
        <f>'NEW Rates'!G62</f>
        <v>97.9</v>
      </c>
      <c r="M27" s="182"/>
      <c r="N27" s="182">
        <f>'NEW Rates'!H62</f>
        <v>133.25</v>
      </c>
      <c r="O27" s="182"/>
      <c r="P27" s="182">
        <f>'NEW Rates'!I62</f>
        <v>147.59999999999997</v>
      </c>
      <c r="Q27" s="182"/>
      <c r="R27" s="182">
        <f>'NEW Rates'!J62</f>
        <v>160.4</v>
      </c>
      <c r="S27" s="182"/>
      <c r="T27" s="182">
        <f>'NEW Rates'!K62</f>
        <v>193.55000000000007</v>
      </c>
      <c r="U27" s="181"/>
      <c r="V27" s="229"/>
      <c r="W27" s="231"/>
      <c r="X27" s="231"/>
      <c r="Y27" s="231"/>
      <c r="Z27" s="231"/>
      <c r="AA27" s="5"/>
      <c r="AB27" s="3"/>
      <c r="AC27" s="3"/>
      <c r="AD27" s="3"/>
      <c r="AE27" s="3"/>
    </row>
    <row r="28" spans="1:31" ht="11.1" customHeight="1">
      <c r="A28" s="507"/>
      <c r="B28" s="180" t="s">
        <v>39</v>
      </c>
      <c r="C28" s="227"/>
      <c r="D28" s="181">
        <f>'NEW Rates'!C63</f>
        <v>79.649999999999991</v>
      </c>
      <c r="E28" s="181"/>
      <c r="F28" s="181">
        <f>'NEW Rates'!D63</f>
        <v>85.800000000000011</v>
      </c>
      <c r="G28" s="181"/>
      <c r="H28" s="181">
        <f>'NEW Rates'!E63</f>
        <v>87.399999999999977</v>
      </c>
      <c r="I28" s="181"/>
      <c r="J28" s="181">
        <f>'NEW Rates'!F63</f>
        <v>97.850000000000023</v>
      </c>
      <c r="K28" s="181"/>
      <c r="L28" s="181">
        <f>'NEW Rates'!G63</f>
        <v>101.15</v>
      </c>
      <c r="M28" s="181"/>
      <c r="N28" s="181">
        <f>'NEW Rates'!H63</f>
        <v>140.5</v>
      </c>
      <c r="O28" s="181"/>
      <c r="P28" s="181">
        <f>'NEW Rates'!I63</f>
        <v>153.04999999999995</v>
      </c>
      <c r="Q28" s="181"/>
      <c r="R28" s="181">
        <f>'NEW Rates'!J63</f>
        <v>165.65</v>
      </c>
      <c r="S28" s="181"/>
      <c r="T28" s="181">
        <f>'NEW Rates'!K63</f>
        <v>203.10000000000008</v>
      </c>
      <c r="U28" s="181"/>
      <c r="V28" s="229"/>
      <c r="W28" s="231"/>
      <c r="X28" s="231"/>
      <c r="Y28" s="231"/>
      <c r="Z28" s="231"/>
      <c r="AA28" s="5"/>
      <c r="AB28" s="3"/>
      <c r="AC28" s="3"/>
      <c r="AD28" s="3"/>
      <c r="AE28" s="3"/>
    </row>
    <row r="29" spans="1:31" ht="11.1" customHeight="1">
      <c r="A29" s="507"/>
      <c r="B29" s="183" t="s">
        <v>40</v>
      </c>
      <c r="C29" s="227"/>
      <c r="D29" s="182">
        <f>'NEW Rates'!C64</f>
        <v>81.849999999999994</v>
      </c>
      <c r="E29" s="182"/>
      <c r="F29" s="182">
        <f>'NEW Rates'!D64</f>
        <v>88.100000000000009</v>
      </c>
      <c r="G29" s="182"/>
      <c r="H29" s="182">
        <f>'NEW Rates'!E64</f>
        <v>91.149999999999977</v>
      </c>
      <c r="I29" s="182"/>
      <c r="J29" s="182">
        <f>'NEW Rates'!F64</f>
        <v>102.80000000000003</v>
      </c>
      <c r="K29" s="182"/>
      <c r="L29" s="182">
        <f>'NEW Rates'!G64</f>
        <v>107.2</v>
      </c>
      <c r="M29" s="182"/>
      <c r="N29" s="182">
        <f>'NEW Rates'!H64</f>
        <v>147.15</v>
      </c>
      <c r="O29" s="182"/>
      <c r="P29" s="182">
        <f>'NEW Rates'!I64</f>
        <v>161.59999999999997</v>
      </c>
      <c r="Q29" s="182"/>
      <c r="R29" s="182">
        <f>'NEW Rates'!J64</f>
        <v>177.05</v>
      </c>
      <c r="S29" s="182"/>
      <c r="T29" s="182">
        <f>'NEW Rates'!K64</f>
        <v>218.30000000000007</v>
      </c>
      <c r="U29" s="181"/>
      <c r="V29" s="229"/>
      <c r="W29" s="231"/>
      <c r="X29" s="231"/>
      <c r="Y29" s="231"/>
      <c r="Z29" s="231"/>
      <c r="AA29" s="5"/>
      <c r="AB29" s="3"/>
      <c r="AC29" s="3"/>
      <c r="AD29" s="3"/>
      <c r="AE29" s="3"/>
    </row>
    <row r="30" spans="1:31" ht="11.1" customHeight="1">
      <c r="A30" s="507"/>
      <c r="B30" s="180" t="s">
        <v>41</v>
      </c>
      <c r="C30" s="227"/>
      <c r="D30" s="181">
        <f>'NEW Rates'!C65</f>
        <v>84.05</v>
      </c>
      <c r="E30" s="181"/>
      <c r="F30" s="181">
        <f>'NEW Rates'!D65</f>
        <v>90.4</v>
      </c>
      <c r="G30" s="181"/>
      <c r="H30" s="181">
        <f>'NEW Rates'!E65</f>
        <v>94.899999999999977</v>
      </c>
      <c r="I30" s="181"/>
      <c r="J30" s="181">
        <f>'NEW Rates'!F65</f>
        <v>107.75000000000003</v>
      </c>
      <c r="K30" s="181"/>
      <c r="L30" s="181">
        <f>'NEW Rates'!G65</f>
        <v>113.25</v>
      </c>
      <c r="M30" s="181"/>
      <c r="N30" s="181">
        <f>'NEW Rates'!H65</f>
        <v>153.80000000000001</v>
      </c>
      <c r="O30" s="181"/>
      <c r="P30" s="181">
        <f>'NEW Rates'!I65</f>
        <v>170.14999999999998</v>
      </c>
      <c r="Q30" s="181"/>
      <c r="R30" s="181">
        <f>'NEW Rates'!J65</f>
        <v>188.45000000000002</v>
      </c>
      <c r="S30" s="181"/>
      <c r="T30" s="181">
        <f>'NEW Rates'!K65</f>
        <v>233.50000000000006</v>
      </c>
      <c r="U30" s="181"/>
      <c r="V30" s="229"/>
      <c r="W30" s="231"/>
      <c r="X30" s="231"/>
      <c r="Y30" s="231"/>
      <c r="Z30" s="231"/>
      <c r="AA30" s="5"/>
      <c r="AB30" s="3"/>
      <c r="AC30" s="3"/>
      <c r="AD30" s="3"/>
      <c r="AE30" s="3"/>
    </row>
    <row r="31" spans="1:31" ht="11.1" customHeight="1">
      <c r="A31" s="507"/>
      <c r="B31" s="183" t="s">
        <v>42</v>
      </c>
      <c r="C31" s="227"/>
      <c r="D31" s="182">
        <f>'NEW Rates'!C66</f>
        <v>86.25</v>
      </c>
      <c r="E31" s="182"/>
      <c r="F31" s="182">
        <f>'NEW Rates'!D66</f>
        <v>92.7</v>
      </c>
      <c r="G31" s="182"/>
      <c r="H31" s="182">
        <f>'NEW Rates'!E66</f>
        <v>98.649999999999977</v>
      </c>
      <c r="I31" s="182"/>
      <c r="J31" s="182">
        <f>'NEW Rates'!F66</f>
        <v>112.70000000000003</v>
      </c>
      <c r="K31" s="182"/>
      <c r="L31" s="182">
        <f>'NEW Rates'!G66</f>
        <v>119.3</v>
      </c>
      <c r="M31" s="182"/>
      <c r="N31" s="182">
        <f>'NEW Rates'!H66</f>
        <v>160.45000000000002</v>
      </c>
      <c r="O31" s="182"/>
      <c r="P31" s="182">
        <f>'NEW Rates'!I66</f>
        <v>178.7</v>
      </c>
      <c r="Q31" s="182"/>
      <c r="R31" s="182">
        <f>'NEW Rates'!J66</f>
        <v>199.85000000000002</v>
      </c>
      <c r="S31" s="182"/>
      <c r="T31" s="182">
        <f>'NEW Rates'!K66</f>
        <v>248.70000000000005</v>
      </c>
      <c r="U31" s="181"/>
      <c r="V31" s="229"/>
      <c r="W31" s="231"/>
      <c r="X31" s="231"/>
      <c r="Y31" s="231"/>
      <c r="Z31" s="231"/>
      <c r="AA31" s="5"/>
      <c r="AB31" s="3"/>
      <c r="AC31" s="3"/>
      <c r="AD31" s="3"/>
      <c r="AE31" s="3"/>
    </row>
    <row r="32" spans="1:31" ht="11.1" customHeight="1">
      <c r="A32" s="507"/>
      <c r="B32" s="180" t="s">
        <v>43</v>
      </c>
      <c r="C32" s="227"/>
      <c r="D32" s="181">
        <f>'NEW Rates'!C67</f>
        <v>88.45</v>
      </c>
      <c r="E32" s="181"/>
      <c r="F32" s="181">
        <f>'NEW Rates'!D67</f>
        <v>95</v>
      </c>
      <c r="G32" s="181"/>
      <c r="H32" s="181">
        <f>'NEW Rates'!E67</f>
        <v>102.39999999999998</v>
      </c>
      <c r="I32" s="181"/>
      <c r="J32" s="181">
        <f>'NEW Rates'!F67</f>
        <v>117.65000000000003</v>
      </c>
      <c r="K32" s="181"/>
      <c r="L32" s="181">
        <f>'NEW Rates'!G67</f>
        <v>125.35</v>
      </c>
      <c r="M32" s="181"/>
      <c r="N32" s="181">
        <f>'NEW Rates'!H67</f>
        <v>167.10000000000002</v>
      </c>
      <c r="O32" s="181"/>
      <c r="P32" s="181">
        <f>'NEW Rates'!I67</f>
        <v>187.25</v>
      </c>
      <c r="Q32" s="181"/>
      <c r="R32" s="181">
        <f>'NEW Rates'!J67</f>
        <v>211.25000000000003</v>
      </c>
      <c r="S32" s="181"/>
      <c r="T32" s="181">
        <f>'NEW Rates'!K67</f>
        <v>263.90000000000003</v>
      </c>
      <c r="U32" s="181"/>
      <c r="V32" s="229"/>
      <c r="W32" s="231"/>
      <c r="X32" s="231"/>
      <c r="Y32" s="231"/>
      <c r="Z32" s="231"/>
      <c r="AA32" s="5"/>
      <c r="AB32" s="3"/>
      <c r="AC32" s="3"/>
      <c r="AD32" s="3"/>
      <c r="AE32" s="3"/>
    </row>
    <row r="33" spans="1:34" ht="11.1" customHeight="1">
      <c r="A33" s="507"/>
      <c r="B33" s="183" t="s">
        <v>44</v>
      </c>
      <c r="C33" s="227"/>
      <c r="D33" s="182">
        <f>'NEW Rates'!C68</f>
        <v>90.65</v>
      </c>
      <c r="E33" s="182"/>
      <c r="F33" s="182">
        <f>'NEW Rates'!D68</f>
        <v>97.3</v>
      </c>
      <c r="G33" s="182"/>
      <c r="H33" s="182">
        <f>'NEW Rates'!E68</f>
        <v>106.14999999999998</v>
      </c>
      <c r="I33" s="182"/>
      <c r="J33" s="182">
        <f>'NEW Rates'!F68</f>
        <v>122.60000000000004</v>
      </c>
      <c r="K33" s="182"/>
      <c r="L33" s="182">
        <f>'NEW Rates'!G68</f>
        <v>131.4</v>
      </c>
      <c r="M33" s="182"/>
      <c r="N33" s="182">
        <f>'NEW Rates'!H68</f>
        <v>173.75000000000003</v>
      </c>
      <c r="O33" s="182"/>
      <c r="P33" s="182">
        <f>'NEW Rates'!I68</f>
        <v>195.8</v>
      </c>
      <c r="Q33" s="182"/>
      <c r="R33" s="182">
        <f>'NEW Rates'!J68</f>
        <v>222.65000000000003</v>
      </c>
      <c r="S33" s="182"/>
      <c r="T33" s="182">
        <f>'NEW Rates'!K68</f>
        <v>279.10000000000002</v>
      </c>
      <c r="U33" s="181"/>
      <c r="V33" s="229"/>
      <c r="W33" s="231"/>
      <c r="X33" s="231"/>
      <c r="Y33" s="231"/>
      <c r="Z33" s="231"/>
      <c r="AA33" s="5"/>
      <c r="AB33" s="3"/>
      <c r="AC33" s="3"/>
      <c r="AD33" s="3"/>
      <c r="AE33" s="3"/>
    </row>
    <row r="34" spans="1:34" ht="11.1" customHeight="1">
      <c r="A34" s="507"/>
      <c r="B34" s="180" t="s">
        <v>45</v>
      </c>
      <c r="C34" s="227"/>
      <c r="D34" s="181">
        <f>'NEW Rates'!C69</f>
        <v>92.850000000000009</v>
      </c>
      <c r="E34" s="181"/>
      <c r="F34" s="181">
        <f>'NEW Rates'!D69</f>
        <v>99.6</v>
      </c>
      <c r="G34" s="181"/>
      <c r="H34" s="181">
        <f>'NEW Rates'!E69</f>
        <v>109.89999999999998</v>
      </c>
      <c r="I34" s="181"/>
      <c r="J34" s="181">
        <f>'NEW Rates'!F69</f>
        <v>127.55000000000004</v>
      </c>
      <c r="K34" s="181"/>
      <c r="L34" s="181">
        <f>'NEW Rates'!G69</f>
        <v>137.45000000000002</v>
      </c>
      <c r="M34" s="181"/>
      <c r="N34" s="181">
        <f>'NEW Rates'!H69</f>
        <v>180.40000000000003</v>
      </c>
      <c r="O34" s="181"/>
      <c r="P34" s="181">
        <f>'NEW Rates'!I69</f>
        <v>204.35000000000002</v>
      </c>
      <c r="Q34" s="181"/>
      <c r="R34" s="181">
        <f>'NEW Rates'!J69</f>
        <v>234.05000000000004</v>
      </c>
      <c r="S34" s="181"/>
      <c r="T34" s="181">
        <f>'NEW Rates'!K69</f>
        <v>294.3</v>
      </c>
      <c r="U34" s="181"/>
      <c r="V34" s="229"/>
      <c r="W34" s="231"/>
      <c r="X34" s="231"/>
      <c r="Y34" s="231"/>
      <c r="Z34" s="231"/>
      <c r="AA34" s="5"/>
      <c r="AB34" s="3"/>
      <c r="AC34" s="3"/>
      <c r="AD34" s="3"/>
      <c r="AE34" s="3"/>
    </row>
    <row r="35" spans="1:34" ht="11.1" customHeight="1">
      <c r="A35" s="507"/>
      <c r="B35" s="183" t="s">
        <v>46</v>
      </c>
      <c r="C35" s="227"/>
      <c r="D35" s="182">
        <f>'NEW Rates'!C70</f>
        <v>95.050000000000011</v>
      </c>
      <c r="E35" s="182"/>
      <c r="F35" s="182">
        <f>'NEW Rates'!D70</f>
        <v>101.89999999999999</v>
      </c>
      <c r="G35" s="182"/>
      <c r="H35" s="182">
        <f>'NEW Rates'!E70</f>
        <v>113.64999999999998</v>
      </c>
      <c r="I35" s="182"/>
      <c r="J35" s="182">
        <f>'NEW Rates'!F70</f>
        <v>132.50000000000003</v>
      </c>
      <c r="K35" s="182"/>
      <c r="L35" s="182">
        <f>'NEW Rates'!G70</f>
        <v>143.50000000000003</v>
      </c>
      <c r="M35" s="182"/>
      <c r="N35" s="182">
        <f>'NEW Rates'!H70</f>
        <v>187.05000000000004</v>
      </c>
      <c r="O35" s="182"/>
      <c r="P35" s="182">
        <f>'NEW Rates'!I70</f>
        <v>212.90000000000003</v>
      </c>
      <c r="Q35" s="182"/>
      <c r="R35" s="182">
        <f>'NEW Rates'!J70</f>
        <v>245.45000000000005</v>
      </c>
      <c r="S35" s="182"/>
      <c r="T35" s="182">
        <f>'NEW Rates'!K70</f>
        <v>309.5</v>
      </c>
      <c r="U35" s="181"/>
      <c r="V35" s="229"/>
      <c r="W35" s="231"/>
      <c r="X35" s="231"/>
      <c r="Y35" s="231"/>
      <c r="Z35" s="231"/>
      <c r="AA35" s="5"/>
      <c r="AB35" s="3"/>
      <c r="AC35" s="3"/>
      <c r="AD35" s="3"/>
      <c r="AE35" s="3"/>
    </row>
    <row r="36" spans="1:34" ht="11.1" customHeight="1">
      <c r="A36" s="507"/>
      <c r="B36" s="180" t="s">
        <v>47</v>
      </c>
      <c r="C36" s="227"/>
      <c r="D36" s="181">
        <f>'NEW Rates'!C71</f>
        <v>97.250000000000014</v>
      </c>
      <c r="E36" s="181"/>
      <c r="F36" s="181">
        <f>'NEW Rates'!D71</f>
        <v>104.19999999999999</v>
      </c>
      <c r="G36" s="181"/>
      <c r="H36" s="181">
        <f>'NEW Rates'!E71</f>
        <v>117.39999999999998</v>
      </c>
      <c r="I36" s="181"/>
      <c r="J36" s="181">
        <f>'NEW Rates'!F71</f>
        <v>137.45000000000002</v>
      </c>
      <c r="K36" s="181"/>
      <c r="L36" s="181">
        <f>'NEW Rates'!G71</f>
        <v>149.55000000000004</v>
      </c>
      <c r="M36" s="181"/>
      <c r="N36" s="181">
        <f>'NEW Rates'!H71</f>
        <v>193.70000000000005</v>
      </c>
      <c r="O36" s="181"/>
      <c r="P36" s="181">
        <f>'NEW Rates'!I71</f>
        <v>221.45000000000005</v>
      </c>
      <c r="Q36" s="181"/>
      <c r="R36" s="181">
        <f>'NEW Rates'!J71</f>
        <v>256.85000000000002</v>
      </c>
      <c r="S36" s="181"/>
      <c r="T36" s="181">
        <f>'NEW Rates'!K71</f>
        <v>324.7</v>
      </c>
      <c r="U36" s="181"/>
      <c r="V36" s="229"/>
      <c r="W36" s="231"/>
      <c r="X36" s="231"/>
      <c r="Y36" s="231"/>
      <c r="Z36" s="231"/>
      <c r="AA36" s="5"/>
      <c r="AB36" s="3"/>
      <c r="AC36" s="3"/>
      <c r="AD36" s="3"/>
      <c r="AE36" s="3"/>
    </row>
    <row r="37" spans="1:34" ht="11.1" customHeight="1">
      <c r="A37" s="507"/>
      <c r="B37" s="183" t="s">
        <v>48</v>
      </c>
      <c r="C37" s="227"/>
      <c r="D37" s="182">
        <f>'NEW Rates'!C72</f>
        <v>99.450000000000017</v>
      </c>
      <c r="E37" s="182"/>
      <c r="F37" s="182">
        <f>'NEW Rates'!D72</f>
        <v>106.49999999999999</v>
      </c>
      <c r="G37" s="182"/>
      <c r="H37" s="182">
        <f>'NEW Rates'!E72</f>
        <v>121.14999999999998</v>
      </c>
      <c r="I37" s="182"/>
      <c r="J37" s="182">
        <f>'NEW Rates'!F72</f>
        <v>142.4</v>
      </c>
      <c r="K37" s="182"/>
      <c r="L37" s="182">
        <f>'NEW Rates'!G72</f>
        <v>155.60000000000005</v>
      </c>
      <c r="M37" s="182"/>
      <c r="N37" s="182">
        <f>'NEW Rates'!H72</f>
        <v>200.35000000000005</v>
      </c>
      <c r="O37" s="182"/>
      <c r="P37" s="182">
        <f>'NEW Rates'!I72</f>
        <v>230.00000000000006</v>
      </c>
      <c r="Q37" s="182"/>
      <c r="R37" s="182">
        <f>'NEW Rates'!J72</f>
        <v>268.25</v>
      </c>
      <c r="S37" s="182"/>
      <c r="T37" s="182">
        <f>'NEW Rates'!K72</f>
        <v>339.9</v>
      </c>
      <c r="U37" s="181"/>
      <c r="V37" s="228"/>
      <c r="W37" s="231"/>
      <c r="X37" s="231"/>
      <c r="Y37" s="231"/>
      <c r="Z37" s="231"/>
      <c r="AA37" s="5"/>
      <c r="AB37" s="3"/>
      <c r="AC37" s="3"/>
      <c r="AD37" s="3"/>
      <c r="AE37" s="3"/>
    </row>
    <row r="38" spans="1:34" ht="11.1" customHeight="1">
      <c r="A38" s="507"/>
      <c r="B38" s="180" t="s">
        <v>49</v>
      </c>
      <c r="C38" s="227"/>
      <c r="D38" s="181">
        <f>'NEW Rates'!C73</f>
        <v>101.65000000000002</v>
      </c>
      <c r="E38" s="181"/>
      <c r="F38" s="181">
        <f>'NEW Rates'!D73</f>
        <v>108.79999999999998</v>
      </c>
      <c r="G38" s="181"/>
      <c r="H38" s="181">
        <f>'NEW Rates'!E73</f>
        <v>124.89999999999998</v>
      </c>
      <c r="I38" s="181"/>
      <c r="J38" s="181">
        <f>'NEW Rates'!F73</f>
        <v>147.35</v>
      </c>
      <c r="K38" s="181"/>
      <c r="L38" s="181">
        <f>'NEW Rates'!G73</f>
        <v>161.65000000000006</v>
      </c>
      <c r="M38" s="181"/>
      <c r="N38" s="181">
        <f>'NEW Rates'!H73</f>
        <v>207.00000000000006</v>
      </c>
      <c r="O38" s="181"/>
      <c r="P38" s="181">
        <f>'NEW Rates'!I73</f>
        <v>238.55000000000007</v>
      </c>
      <c r="Q38" s="181"/>
      <c r="R38" s="181">
        <f>'NEW Rates'!J73</f>
        <v>279.64999999999998</v>
      </c>
      <c r="S38" s="181"/>
      <c r="T38" s="181">
        <f>'NEW Rates'!K73</f>
        <v>355.09999999999997</v>
      </c>
      <c r="U38" s="181"/>
      <c r="V38" s="229"/>
      <c r="W38" s="231"/>
      <c r="X38" s="231"/>
      <c r="Y38" s="231"/>
      <c r="Z38" s="231"/>
      <c r="AA38" s="5"/>
      <c r="AB38" s="3"/>
      <c r="AC38" s="3"/>
      <c r="AD38" s="3"/>
      <c r="AE38" s="3"/>
    </row>
    <row r="39" spans="1:34" ht="11.1" customHeight="1">
      <c r="A39" s="507"/>
      <c r="B39" s="183" t="s">
        <v>51</v>
      </c>
      <c r="C39" s="227"/>
      <c r="D39" s="182">
        <f>'NEW Rates'!C74</f>
        <v>104.05000000000003</v>
      </c>
      <c r="E39" s="182"/>
      <c r="F39" s="182">
        <f>'NEW Rates'!D74</f>
        <v>111.29999999999998</v>
      </c>
      <c r="G39" s="182"/>
      <c r="H39" s="182">
        <f>'NEW Rates'!E74</f>
        <v>128.79999999999998</v>
      </c>
      <c r="I39" s="182"/>
      <c r="J39" s="182">
        <f>'NEW Rates'!F74</f>
        <v>152.44999999999999</v>
      </c>
      <c r="K39" s="182"/>
      <c r="L39" s="182">
        <f>'NEW Rates'!G74</f>
        <v>173.65000000000006</v>
      </c>
      <c r="M39" s="182"/>
      <c r="N39" s="182">
        <f>'NEW Rates'!H74</f>
        <v>220.55000000000007</v>
      </c>
      <c r="O39" s="182"/>
      <c r="P39" s="182">
        <f>'NEW Rates'!I74</f>
        <v>255.95000000000007</v>
      </c>
      <c r="Q39" s="182"/>
      <c r="R39" s="182">
        <f>'NEW Rates'!J74</f>
        <v>300.89999999999998</v>
      </c>
      <c r="S39" s="182"/>
      <c r="T39" s="182">
        <f>'NEW Rates'!K74</f>
        <v>385.79999999999995</v>
      </c>
      <c r="U39" s="181"/>
      <c r="V39" s="229"/>
      <c r="W39" s="230"/>
      <c r="X39" s="230"/>
      <c r="Y39" s="230"/>
      <c r="Z39" s="230"/>
      <c r="AA39" s="4"/>
    </row>
    <row r="40" spans="1:34" ht="11.1" customHeight="1">
      <c r="A40" s="507"/>
      <c r="B40" s="180" t="s">
        <v>53</v>
      </c>
      <c r="C40" s="227"/>
      <c r="D40" s="181">
        <f>'NEW Rates'!C75</f>
        <v>106.45000000000003</v>
      </c>
      <c r="E40" s="181"/>
      <c r="F40" s="181">
        <f>'NEW Rates'!D75</f>
        <v>113.79999999999998</v>
      </c>
      <c r="G40" s="181"/>
      <c r="H40" s="181">
        <f>'NEW Rates'!E75</f>
        <v>132.69999999999999</v>
      </c>
      <c r="I40" s="181"/>
      <c r="J40" s="181">
        <f>'NEW Rates'!F75</f>
        <v>157.54999999999998</v>
      </c>
      <c r="K40" s="181"/>
      <c r="L40" s="181">
        <f>'NEW Rates'!G75</f>
        <v>185.65000000000006</v>
      </c>
      <c r="M40" s="181"/>
      <c r="N40" s="181">
        <f>'NEW Rates'!H75</f>
        <v>234.10000000000008</v>
      </c>
      <c r="O40" s="181"/>
      <c r="P40" s="181">
        <f>'NEW Rates'!I75</f>
        <v>273.35000000000008</v>
      </c>
      <c r="Q40" s="181"/>
      <c r="R40" s="181">
        <f>'NEW Rates'!J75</f>
        <v>322.14999999999998</v>
      </c>
      <c r="S40" s="181"/>
      <c r="T40" s="181">
        <f>'NEW Rates'!K75</f>
        <v>416.49999999999994</v>
      </c>
      <c r="U40" s="181"/>
      <c r="V40" s="229"/>
      <c r="W40" s="230"/>
      <c r="X40" s="230"/>
      <c r="Y40" s="230"/>
      <c r="Z40" s="230"/>
      <c r="AA40" s="4"/>
    </row>
    <row r="41" spans="1:34" ht="11.1" customHeight="1">
      <c r="A41" s="507"/>
      <c r="B41" s="183" t="s">
        <v>55</v>
      </c>
      <c r="C41" s="227"/>
      <c r="D41" s="182">
        <f>'NEW Rates'!C76</f>
        <v>108.85000000000004</v>
      </c>
      <c r="E41" s="182"/>
      <c r="F41" s="182">
        <f>'NEW Rates'!D76</f>
        <v>116.29999999999998</v>
      </c>
      <c r="G41" s="182"/>
      <c r="H41" s="182">
        <f>'NEW Rates'!E76</f>
        <v>136.6</v>
      </c>
      <c r="I41" s="182"/>
      <c r="J41" s="182">
        <f>'NEW Rates'!F76</f>
        <v>162.64999999999998</v>
      </c>
      <c r="K41" s="182"/>
      <c r="L41" s="182">
        <f>'NEW Rates'!G76</f>
        <v>197.65000000000006</v>
      </c>
      <c r="M41" s="182"/>
      <c r="N41" s="182">
        <f>'NEW Rates'!H76</f>
        <v>247.65000000000009</v>
      </c>
      <c r="O41" s="182"/>
      <c r="P41" s="182">
        <f>'NEW Rates'!I76</f>
        <v>290.75000000000006</v>
      </c>
      <c r="Q41" s="182"/>
      <c r="R41" s="182">
        <f>'NEW Rates'!J76</f>
        <v>343.4</v>
      </c>
      <c r="S41" s="182"/>
      <c r="T41" s="182">
        <f>'NEW Rates'!K76</f>
        <v>447.19999999999993</v>
      </c>
      <c r="U41" s="181"/>
      <c r="V41" s="229"/>
      <c r="W41" s="230"/>
      <c r="X41" s="230"/>
      <c r="Y41" s="230"/>
      <c r="Z41" s="230"/>
      <c r="AA41" s="4"/>
    </row>
    <row r="42" spans="1:34" ht="11.1" customHeight="1">
      <c r="A42" s="507"/>
      <c r="B42" s="180" t="s">
        <v>57</v>
      </c>
      <c r="C42" s="227"/>
      <c r="D42" s="181">
        <f>'NEW Rates'!C77</f>
        <v>111.25000000000004</v>
      </c>
      <c r="E42" s="181"/>
      <c r="F42" s="181">
        <f>'NEW Rates'!D77</f>
        <v>118.79999999999998</v>
      </c>
      <c r="G42" s="181"/>
      <c r="H42" s="181">
        <f>'NEW Rates'!E77</f>
        <v>140.5</v>
      </c>
      <c r="I42" s="181"/>
      <c r="J42" s="181">
        <f>'NEW Rates'!F77</f>
        <v>167.74999999999997</v>
      </c>
      <c r="K42" s="181"/>
      <c r="L42" s="181">
        <f>'NEW Rates'!G77</f>
        <v>209.65000000000006</v>
      </c>
      <c r="M42" s="181"/>
      <c r="N42" s="181">
        <f>'NEW Rates'!H77</f>
        <v>261.2000000000001</v>
      </c>
      <c r="O42" s="181"/>
      <c r="P42" s="181">
        <f>'NEW Rates'!I77</f>
        <v>308.15000000000003</v>
      </c>
      <c r="Q42" s="181"/>
      <c r="R42" s="181">
        <f>'NEW Rates'!J77</f>
        <v>364.65</v>
      </c>
      <c r="S42" s="181"/>
      <c r="T42" s="181">
        <f>'NEW Rates'!K77</f>
        <v>477.89999999999992</v>
      </c>
      <c r="U42" s="181"/>
      <c r="V42" s="228"/>
      <c r="W42" s="230"/>
      <c r="X42" s="230"/>
      <c r="Y42" s="230"/>
      <c r="Z42" s="230"/>
      <c r="AA42" s="4"/>
    </row>
    <row r="43" spans="1:34" ht="11.1" customHeight="1">
      <c r="A43" s="507"/>
      <c r="B43" s="183" t="s">
        <v>58</v>
      </c>
      <c r="C43" s="227"/>
      <c r="D43" s="203">
        <f>'NEW Rates'!C78</f>
        <v>113.65000000000005</v>
      </c>
      <c r="E43" s="203"/>
      <c r="F43" s="203">
        <f>'NEW Rates'!D78</f>
        <v>121.29999999999998</v>
      </c>
      <c r="G43" s="203"/>
      <c r="H43" s="203">
        <f>'NEW Rates'!E78</f>
        <v>144.4</v>
      </c>
      <c r="I43" s="203"/>
      <c r="J43" s="203">
        <f>'NEW Rates'!F78</f>
        <v>172.84999999999997</v>
      </c>
      <c r="K43" s="203"/>
      <c r="L43" s="203">
        <f>'NEW Rates'!G78</f>
        <v>221.65000000000006</v>
      </c>
      <c r="M43" s="203"/>
      <c r="N43" s="203">
        <f>'NEW Rates'!H78</f>
        <v>274.75000000000011</v>
      </c>
      <c r="O43" s="203"/>
      <c r="P43" s="203">
        <f>'NEW Rates'!I78</f>
        <v>325.55</v>
      </c>
      <c r="Q43" s="203"/>
      <c r="R43" s="203">
        <f>'NEW Rates'!J78</f>
        <v>385.9</v>
      </c>
      <c r="S43" s="203"/>
      <c r="T43" s="203">
        <f>'NEW Rates'!K78</f>
        <v>508.59999999999991</v>
      </c>
      <c r="U43" s="412"/>
      <c r="V43" s="232"/>
      <c r="W43" s="230"/>
      <c r="X43" s="230"/>
      <c r="Y43" s="230"/>
      <c r="Z43" s="230"/>
      <c r="AA43" s="4"/>
    </row>
    <row r="44" spans="1:34" ht="11.1" customHeight="1">
      <c r="A44" s="507"/>
      <c r="B44" s="180" t="s">
        <v>779</v>
      </c>
      <c r="C44" s="227"/>
      <c r="D44" s="426">
        <f>'NEW Rates'!X62</f>
        <v>7.2</v>
      </c>
      <c r="E44" s="426"/>
      <c r="F44" s="344">
        <f>'NEW Rates'!O62</f>
        <v>7.6000000000000005</v>
      </c>
      <c r="G44" s="344"/>
      <c r="H44" s="344">
        <f>'NEW Rates'!P62</f>
        <v>11.5</v>
      </c>
      <c r="I44" s="344"/>
      <c r="J44" s="344">
        <f>'NEW Rates'!Q62</f>
        <v>13.3</v>
      </c>
      <c r="K44" s="344"/>
      <c r="L44" s="344">
        <f>'NEW Rates'!R62</f>
        <v>21.3</v>
      </c>
      <c r="M44" s="344"/>
      <c r="N44" s="344">
        <f>'NEW Rates'!S62</f>
        <v>55.400000000000006</v>
      </c>
      <c r="O44" s="344"/>
      <c r="P44" s="344">
        <f>'NEW Rates'!T62</f>
        <v>74.45</v>
      </c>
      <c r="Q44" s="344"/>
      <c r="R44" s="344">
        <f>'NEW Rates'!U62</f>
        <v>76.350000000000009</v>
      </c>
      <c r="S44" s="344"/>
      <c r="T44" s="344">
        <f>'NEW Rates'!V62</f>
        <v>95.4</v>
      </c>
      <c r="U44" s="412"/>
      <c r="V44" s="181"/>
      <c r="W44" s="164"/>
      <c r="X44" s="164"/>
      <c r="Y44" s="164"/>
      <c r="Z44" s="164"/>
      <c r="AA44" s="4"/>
      <c r="AB44" s="4"/>
      <c r="AC44" s="4"/>
      <c r="AD44" s="4"/>
      <c r="AE44" s="4"/>
      <c r="AF44" s="4"/>
      <c r="AG44" s="4"/>
      <c r="AH44" s="4"/>
    </row>
    <row r="45" spans="1:34" ht="11.1" customHeight="1">
      <c r="A45" s="507"/>
      <c r="B45" s="183" t="s">
        <v>92</v>
      </c>
      <c r="C45" s="227"/>
      <c r="D45" s="203">
        <f>'NEW Rates'!C82</f>
        <v>142.45000000000002</v>
      </c>
      <c r="E45" s="203"/>
      <c r="F45" s="203">
        <f>'NEW Rates'!D82</f>
        <v>151.69999999999996</v>
      </c>
      <c r="G45" s="203"/>
      <c r="H45" s="203">
        <f>'NEW Rates'!E82</f>
        <v>190.4</v>
      </c>
      <c r="I45" s="203"/>
      <c r="J45" s="203">
        <f>'NEW Rates'!F82</f>
        <v>226.05</v>
      </c>
      <c r="K45" s="203"/>
      <c r="L45" s="203">
        <f>'NEW Rates'!G82</f>
        <v>306.85000000000008</v>
      </c>
      <c r="M45" s="203"/>
      <c r="N45" s="203">
        <f>'NEW Rates'!H82</f>
        <v>496.35</v>
      </c>
      <c r="O45" s="203"/>
      <c r="P45" s="203">
        <f>'NEW Rates'!I82</f>
        <v>623.35</v>
      </c>
      <c r="Q45" s="203"/>
      <c r="R45" s="203">
        <f>'NEW Rates'!J82</f>
        <v>691.30000000000007</v>
      </c>
      <c r="S45" s="203"/>
      <c r="T45" s="203">
        <f>'NEW Rates'!K82</f>
        <v>890.19999999999982</v>
      </c>
      <c r="U45" s="412"/>
      <c r="V45" s="181"/>
      <c r="W45" s="164"/>
      <c r="X45" s="164"/>
      <c r="Y45" s="164"/>
      <c r="Z45" s="164"/>
      <c r="AA45" s="4"/>
      <c r="AB45" s="4"/>
      <c r="AC45" s="4"/>
      <c r="AD45" s="4"/>
      <c r="AE45" s="4"/>
      <c r="AF45" s="4"/>
      <c r="AG45" s="4"/>
      <c r="AH45" s="4"/>
    </row>
    <row r="46" spans="1:34" ht="11.1" customHeight="1">
      <c r="A46" s="507"/>
      <c r="B46" s="180" t="s">
        <v>780</v>
      </c>
      <c r="C46" s="227"/>
      <c r="D46" s="426">
        <f>'NEW Rates'!X63</f>
        <v>7.45</v>
      </c>
      <c r="E46" s="426"/>
      <c r="F46" s="344">
        <f>'NEW Rates'!O63</f>
        <v>7.9</v>
      </c>
      <c r="G46" s="344"/>
      <c r="H46" s="344">
        <f>'NEW Rates'!P63</f>
        <v>11.950000000000001</v>
      </c>
      <c r="I46" s="344"/>
      <c r="J46" s="344">
        <f>'NEW Rates'!Q63</f>
        <v>13.700000000000001</v>
      </c>
      <c r="K46" s="344"/>
      <c r="L46" s="344">
        <f>'NEW Rates'!R63</f>
        <v>21.6</v>
      </c>
      <c r="M46" s="344"/>
      <c r="N46" s="344">
        <f>'NEW Rates'!S63</f>
        <v>67.2</v>
      </c>
      <c r="O46" s="344"/>
      <c r="P46" s="344">
        <f>'NEW Rates'!T63</f>
        <v>86.25</v>
      </c>
      <c r="Q46" s="344"/>
      <c r="R46" s="344">
        <f>'NEW Rates'!U63</f>
        <v>95.65</v>
      </c>
      <c r="S46" s="344"/>
      <c r="T46" s="344">
        <f>'NEW Rates'!V63</f>
        <v>133.80000000000001</v>
      </c>
      <c r="U46" s="412"/>
      <c r="V46" s="181"/>
      <c r="W46" s="164"/>
      <c r="X46" s="164"/>
      <c r="Y46" s="164"/>
      <c r="Z46" s="164"/>
      <c r="AA46" s="4"/>
      <c r="AB46" s="4"/>
      <c r="AC46" s="4"/>
      <c r="AD46" s="4"/>
      <c r="AE46" s="4"/>
      <c r="AF46" s="4"/>
      <c r="AG46" s="4"/>
      <c r="AH46" s="4"/>
    </row>
    <row r="47" spans="1:34" ht="11.1" customHeight="1">
      <c r="A47" s="507"/>
      <c r="B47" s="183" t="s">
        <v>93</v>
      </c>
      <c r="C47" s="227"/>
      <c r="D47" s="203">
        <f>'NEW Rates'!C87</f>
        <v>179.69999999999996</v>
      </c>
      <c r="E47" s="203"/>
      <c r="F47" s="203">
        <f>'NEW Rates'!D87</f>
        <v>191.2</v>
      </c>
      <c r="G47" s="203"/>
      <c r="H47" s="203">
        <f>'NEW Rates'!E87</f>
        <v>250.14999999999995</v>
      </c>
      <c r="I47" s="203"/>
      <c r="J47" s="203">
        <f>'NEW Rates'!F87</f>
        <v>294.54999999999995</v>
      </c>
      <c r="K47" s="203"/>
      <c r="L47" s="203">
        <f>'NEW Rates'!G87</f>
        <v>414.85000000000019</v>
      </c>
      <c r="M47" s="203"/>
      <c r="N47" s="203">
        <f>'NEW Rates'!H87</f>
        <v>832.35000000000025</v>
      </c>
      <c r="O47" s="203"/>
      <c r="P47" s="203">
        <f>'NEW Rates'!I87</f>
        <v>1054.5999999999999</v>
      </c>
      <c r="Q47" s="203"/>
      <c r="R47" s="203">
        <f>'NEW Rates'!J87</f>
        <v>1169.5500000000002</v>
      </c>
      <c r="S47" s="203"/>
      <c r="T47" s="203">
        <f>'NEW Rates'!K87</f>
        <v>1559.1999999999996</v>
      </c>
      <c r="U47" s="412"/>
      <c r="V47" s="181"/>
      <c r="W47" s="164"/>
      <c r="X47" s="164"/>
      <c r="Y47" s="164"/>
      <c r="Z47" s="164"/>
      <c r="AA47" s="4"/>
      <c r="AB47" s="4"/>
      <c r="AC47" s="4"/>
      <c r="AD47" s="4"/>
      <c r="AE47" s="4"/>
      <c r="AF47" s="4"/>
      <c r="AG47" s="4"/>
      <c r="AH47" s="4"/>
    </row>
    <row r="48" spans="1:34" ht="11.1" customHeight="1">
      <c r="A48" s="507"/>
      <c r="B48" s="180" t="s">
        <v>94</v>
      </c>
      <c r="C48" s="227"/>
      <c r="D48" s="426">
        <f>'NEW Rates'!C92</f>
        <v>216.9499999999999</v>
      </c>
      <c r="E48" s="426"/>
      <c r="F48" s="344">
        <f>'NEW Rates'!D92</f>
        <v>230.70000000000002</v>
      </c>
      <c r="G48" s="344"/>
      <c r="H48" s="344">
        <f>'NEW Rates'!E92</f>
        <v>309.89999999999992</v>
      </c>
      <c r="I48" s="344"/>
      <c r="J48" s="344">
        <f>'NEW Rates'!F92</f>
        <v>363.0499999999999</v>
      </c>
      <c r="K48" s="344"/>
      <c r="L48" s="344">
        <f>'NEW Rates'!G92</f>
        <v>522.85000000000025</v>
      </c>
      <c r="M48" s="344"/>
      <c r="N48" s="344">
        <f>'NEW Rates'!H92</f>
        <v>1168.3500000000004</v>
      </c>
      <c r="O48" s="344"/>
      <c r="P48" s="344">
        <f>'NEW Rates'!I92</f>
        <v>1485.85</v>
      </c>
      <c r="Q48" s="344"/>
      <c r="R48" s="344">
        <f>'NEW Rates'!J92</f>
        <v>1647.8000000000006</v>
      </c>
      <c r="S48" s="344"/>
      <c r="T48" s="344">
        <f>'NEW Rates'!K92</f>
        <v>2228.1999999999998</v>
      </c>
      <c r="U48" s="412"/>
      <c r="V48" s="181"/>
      <c r="W48" s="164"/>
      <c r="X48" s="164"/>
      <c r="Y48" s="164"/>
      <c r="Z48" s="164"/>
      <c r="AA48" s="4"/>
      <c r="AB48" s="4"/>
      <c r="AC48" s="4"/>
      <c r="AD48" s="4"/>
      <c r="AE48" s="4"/>
      <c r="AF48" s="4"/>
      <c r="AG48" s="4"/>
      <c r="AH48" s="4"/>
    </row>
    <row r="49" spans="1:41" ht="11.1" customHeight="1">
      <c r="A49" s="507"/>
      <c r="B49" s="183" t="s">
        <v>95</v>
      </c>
      <c r="C49" s="227"/>
      <c r="D49" s="203">
        <f>'NEW Rates'!C97</f>
        <v>254.19999999999985</v>
      </c>
      <c r="E49" s="203"/>
      <c r="F49" s="203">
        <f>'NEW Rates'!D97</f>
        <v>270.2</v>
      </c>
      <c r="G49" s="203"/>
      <c r="H49" s="203">
        <f>'NEW Rates'!E97</f>
        <v>369.64999999999986</v>
      </c>
      <c r="I49" s="203"/>
      <c r="J49" s="203">
        <f>'NEW Rates'!F97</f>
        <v>431.54999999999984</v>
      </c>
      <c r="K49" s="203"/>
      <c r="L49" s="203">
        <f>'NEW Rates'!G97</f>
        <v>630.85000000000036</v>
      </c>
      <c r="M49" s="203"/>
      <c r="N49" s="203">
        <f>'NEW Rates'!H97</f>
        <v>1504.3500000000006</v>
      </c>
      <c r="O49" s="203"/>
      <c r="P49" s="203">
        <f>'NEW Rates'!I97</f>
        <v>1917.1</v>
      </c>
      <c r="Q49" s="203"/>
      <c r="R49" s="203">
        <f>'NEW Rates'!J97</f>
        <v>2126.0500000000011</v>
      </c>
      <c r="S49" s="203"/>
      <c r="T49" s="203">
        <f>'NEW Rates'!K97</f>
        <v>2897.2000000000007</v>
      </c>
      <c r="U49" s="412"/>
      <c r="V49" s="181"/>
      <c r="W49" s="164"/>
      <c r="X49" s="164"/>
      <c r="Y49" s="164"/>
      <c r="Z49" s="164"/>
      <c r="AA49" s="4"/>
      <c r="AB49" s="4"/>
      <c r="AC49" s="4"/>
      <c r="AD49" s="4"/>
      <c r="AE49" s="4"/>
      <c r="AF49" s="4"/>
      <c r="AG49" s="4"/>
      <c r="AH49" s="4"/>
    </row>
    <row r="50" spans="1:41" ht="11.1" customHeight="1">
      <c r="A50" s="507"/>
      <c r="B50" s="180" t="s">
        <v>781</v>
      </c>
      <c r="C50" s="227"/>
      <c r="D50" s="426">
        <f>'NEW Rates'!X64</f>
        <v>14.75</v>
      </c>
      <c r="E50" s="426"/>
      <c r="F50" s="344">
        <f>'NEW Rates'!O64</f>
        <v>15.55</v>
      </c>
      <c r="G50" s="344"/>
      <c r="H50" s="344">
        <f>'NEW Rates'!P64</f>
        <v>17.2</v>
      </c>
      <c r="I50" s="344"/>
      <c r="J50" s="344">
        <f>'NEW Rates'!Q64</f>
        <v>20.75</v>
      </c>
      <c r="K50" s="344"/>
      <c r="L50" s="344">
        <f>'NEW Rates'!R64</f>
        <v>25.950000000000003</v>
      </c>
      <c r="M50" s="344"/>
      <c r="N50" s="344">
        <f>'NEW Rates'!S64</f>
        <v>133.15</v>
      </c>
      <c r="O50" s="344"/>
      <c r="P50" s="344">
        <f>'NEW Rates'!T64</f>
        <v>160.35000000000002</v>
      </c>
      <c r="Q50" s="344"/>
      <c r="R50" s="344">
        <f>'NEW Rates'!U64</f>
        <v>180.70000000000002</v>
      </c>
      <c r="S50" s="344"/>
      <c r="T50" s="344">
        <f>'NEW Rates'!V64</f>
        <v>237.85000000000002</v>
      </c>
      <c r="U50" s="412"/>
      <c r="V50" s="181"/>
      <c r="W50" s="164"/>
      <c r="X50" s="164"/>
      <c r="Y50" s="164"/>
      <c r="Z50" s="164"/>
      <c r="AA50" s="4"/>
      <c r="AB50" s="4"/>
      <c r="AC50" s="4"/>
      <c r="AD50" s="4"/>
      <c r="AE50" s="4"/>
      <c r="AF50" s="4"/>
      <c r="AG50" s="4"/>
      <c r="AH50" s="4"/>
      <c r="AO50" s="10"/>
    </row>
    <row r="51" spans="1:41" ht="11.1" customHeight="1">
      <c r="A51" s="507"/>
      <c r="B51" s="183" t="s">
        <v>96</v>
      </c>
      <c r="C51" s="227"/>
      <c r="D51" s="203">
        <f>'NEW Rates'!C102</f>
        <v>327.94999999999982</v>
      </c>
      <c r="E51" s="203"/>
      <c r="F51" s="203">
        <f>'NEW Rates'!D102</f>
        <v>347.95000000000005</v>
      </c>
      <c r="G51" s="203"/>
      <c r="H51" s="203">
        <f>'NEW Rates'!E102</f>
        <v>455.64999999999981</v>
      </c>
      <c r="I51" s="203"/>
      <c r="J51" s="203">
        <f>'NEW Rates'!F102</f>
        <v>535.29999999999984</v>
      </c>
      <c r="K51" s="203"/>
      <c r="L51" s="203">
        <f>'NEW Rates'!G102</f>
        <v>760.60000000000059</v>
      </c>
      <c r="M51" s="203"/>
      <c r="N51" s="203">
        <f>'NEW Rates'!H102</f>
        <v>2170.1000000000008</v>
      </c>
      <c r="O51" s="203"/>
      <c r="P51" s="203">
        <f>'NEW Rates'!I102</f>
        <v>2718.8499999999995</v>
      </c>
      <c r="Q51" s="203"/>
      <c r="R51" s="203">
        <f>'NEW Rates'!J102</f>
        <v>3029.55</v>
      </c>
      <c r="S51" s="203"/>
      <c r="T51" s="203">
        <f>'NEW Rates'!K102</f>
        <v>4086.4500000000003</v>
      </c>
      <c r="U51" s="412"/>
      <c r="V51" s="181"/>
      <c r="W51" s="164"/>
      <c r="X51" s="164"/>
      <c r="Y51" s="164"/>
      <c r="Z51" s="164"/>
      <c r="AA51" s="4"/>
      <c r="AB51" s="4"/>
      <c r="AC51" s="4"/>
      <c r="AD51" s="4"/>
      <c r="AE51" s="4"/>
      <c r="AF51" s="4"/>
      <c r="AG51" s="4"/>
      <c r="AH51" s="4"/>
      <c r="AO51" s="10"/>
    </row>
    <row r="52" spans="1:41" ht="11.1" customHeight="1">
      <c r="A52" s="507"/>
      <c r="B52" s="180" t="s">
        <v>782</v>
      </c>
      <c r="C52" s="227"/>
      <c r="D52" s="426">
        <f>'NEW Rates'!X65</f>
        <v>24.650000000000002</v>
      </c>
      <c r="E52" s="426"/>
      <c r="F52" s="344">
        <f>'NEW Rates'!O65</f>
        <v>25.950000000000003</v>
      </c>
      <c r="G52" s="344"/>
      <c r="H52" s="344">
        <f>'NEW Rates'!P65</f>
        <v>43.25</v>
      </c>
      <c r="I52" s="344"/>
      <c r="J52" s="344">
        <f>'NEW Rates'!Q65</f>
        <v>60.45</v>
      </c>
      <c r="K52" s="344"/>
      <c r="L52" s="344">
        <f>'NEW Rates'!R65</f>
        <v>96.75</v>
      </c>
      <c r="M52" s="344"/>
      <c r="N52" s="344">
        <f>'NEW Rates'!S65</f>
        <v>370.8</v>
      </c>
      <c r="O52" s="344"/>
      <c r="P52" s="344">
        <f>'NEW Rates'!T65</f>
        <v>470.20000000000005</v>
      </c>
      <c r="Q52" s="344"/>
      <c r="R52" s="344">
        <f>'NEW Rates'!U65</f>
        <v>528.05000000000007</v>
      </c>
      <c r="S52" s="344"/>
      <c r="T52" s="344">
        <f>'NEW Rates'!V65</f>
        <v>694.1</v>
      </c>
      <c r="U52" s="412"/>
      <c r="V52" s="181"/>
      <c r="W52" s="164"/>
      <c r="X52" s="164"/>
      <c r="Y52" s="164"/>
      <c r="Z52" s="164"/>
      <c r="AA52" s="4"/>
      <c r="AB52" s="4"/>
      <c r="AC52" s="4"/>
      <c r="AD52" s="4"/>
      <c r="AE52" s="4"/>
      <c r="AF52" s="4"/>
      <c r="AG52" s="4"/>
      <c r="AH52" s="4"/>
      <c r="AO52" s="10"/>
    </row>
    <row r="53" spans="1:41" ht="11.1" customHeight="1">
      <c r="A53" s="507"/>
      <c r="B53" s="183" t="s">
        <v>97</v>
      </c>
      <c r="C53" s="227"/>
      <c r="D53" s="203">
        <f>'NEW Rates'!C106</f>
        <v>426.54999999999973</v>
      </c>
      <c r="E53" s="203"/>
      <c r="F53" s="203">
        <f>'NEW Rates'!D106</f>
        <v>451.75</v>
      </c>
      <c r="G53" s="203"/>
      <c r="H53" s="203">
        <f>'NEW Rates'!E106</f>
        <v>628.64999999999986</v>
      </c>
      <c r="I53" s="203"/>
      <c r="J53" s="203">
        <f>'NEW Rates'!F106</f>
        <v>777.1</v>
      </c>
      <c r="K53" s="203"/>
      <c r="L53" s="203">
        <f>'NEW Rates'!G106</f>
        <v>1147.6000000000006</v>
      </c>
      <c r="M53" s="203"/>
      <c r="N53" s="203">
        <f>'NEW Rates'!H106</f>
        <v>3653.3000000000015</v>
      </c>
      <c r="O53" s="203"/>
      <c r="P53" s="203">
        <f>'NEW Rates'!I106</f>
        <v>4599.6499999999987</v>
      </c>
      <c r="Q53" s="203"/>
      <c r="R53" s="203">
        <f>'NEW Rates'!J106</f>
        <v>5141.7500000000009</v>
      </c>
      <c r="S53" s="203"/>
      <c r="T53" s="203">
        <f>'NEW Rates'!K106</f>
        <v>6862.8500000000013</v>
      </c>
      <c r="U53" s="412"/>
      <c r="V53" s="181"/>
      <c r="W53" s="164"/>
      <c r="X53" s="164"/>
      <c r="Y53" s="164"/>
      <c r="Z53" s="164"/>
      <c r="AA53" s="4"/>
      <c r="AB53" s="4"/>
      <c r="AC53" s="4"/>
      <c r="AD53" s="4"/>
      <c r="AE53" s="4"/>
      <c r="AF53" s="4"/>
      <c r="AG53" s="4"/>
      <c r="AH53" s="4"/>
      <c r="AO53" s="10"/>
    </row>
    <row r="54" spans="1:41" ht="11.1" customHeight="1">
      <c r="A54" s="507"/>
      <c r="B54" s="180" t="s">
        <v>98</v>
      </c>
      <c r="C54" s="227"/>
      <c r="D54" s="426">
        <f>'NEW Rates'!C111</f>
        <v>549.79999999999961</v>
      </c>
      <c r="E54" s="426"/>
      <c r="F54" s="344">
        <f>'NEW Rates'!D111</f>
        <v>581.50000000000011</v>
      </c>
      <c r="G54" s="344"/>
      <c r="H54" s="344">
        <f>'NEW Rates'!E111</f>
        <v>844.89999999999986</v>
      </c>
      <c r="I54" s="344"/>
      <c r="J54" s="344">
        <f>'NEW Rates'!F111</f>
        <v>1079.3500000000001</v>
      </c>
      <c r="K54" s="344"/>
      <c r="L54" s="344">
        <f>'NEW Rates'!G111</f>
        <v>1631.3500000000006</v>
      </c>
      <c r="M54" s="344"/>
      <c r="N54" s="344">
        <f>'NEW Rates'!H111</f>
        <v>5507.300000000002</v>
      </c>
      <c r="O54" s="344"/>
      <c r="P54" s="344">
        <f>'NEW Rates'!I111</f>
        <v>6950.6499999999978</v>
      </c>
      <c r="Q54" s="344"/>
      <c r="R54" s="344">
        <f>'NEW Rates'!J111</f>
        <v>7782.0000000000018</v>
      </c>
      <c r="S54" s="344"/>
      <c r="T54" s="344">
        <f>'NEW Rates'!K111</f>
        <v>10333.350000000002</v>
      </c>
      <c r="U54" s="513" t="str">
        <f>'Rating Setup'!C7</f>
        <v>CHA2B</v>
      </c>
      <c r="V54" s="181"/>
      <c r="W54" s="164"/>
      <c r="X54" s="164"/>
      <c r="Y54" s="164"/>
      <c r="Z54" s="164"/>
      <c r="AA54" s="4"/>
      <c r="AB54" s="4"/>
      <c r="AC54" s="4"/>
      <c r="AD54" s="4"/>
      <c r="AE54" s="4"/>
      <c r="AF54" s="4"/>
      <c r="AG54" s="4"/>
      <c r="AH54" s="4"/>
      <c r="AO54" s="10"/>
    </row>
    <row r="55" spans="1:41" ht="11.1" customHeight="1">
      <c r="A55" s="507"/>
      <c r="B55" s="183" t="s">
        <v>63</v>
      </c>
      <c r="C55" s="227"/>
      <c r="D55" s="203">
        <f>'NEW Rates'!C116</f>
        <v>673.0499999999995</v>
      </c>
      <c r="E55" s="203"/>
      <c r="F55" s="203">
        <f>'NEW Rates'!D116</f>
        <v>711.25000000000034</v>
      </c>
      <c r="G55" s="203"/>
      <c r="H55" s="203">
        <f>'NEW Rates'!E116</f>
        <v>1061.1499999999999</v>
      </c>
      <c r="I55" s="203"/>
      <c r="J55" s="203">
        <f>'NEW Rates'!F116</f>
        <v>1381.6000000000004</v>
      </c>
      <c r="K55" s="203"/>
      <c r="L55" s="203">
        <f>'NEW Rates'!G116</f>
        <v>2115.1000000000004</v>
      </c>
      <c r="M55" s="203"/>
      <c r="N55" s="203">
        <f>'NEW Rates'!H116</f>
        <v>7361.3000000000029</v>
      </c>
      <c r="O55" s="203"/>
      <c r="P55" s="203">
        <f>'NEW Rates'!I116</f>
        <v>9301.65</v>
      </c>
      <c r="Q55" s="203"/>
      <c r="R55" s="203">
        <f>'NEW Rates'!J116</f>
        <v>10422.249999999998</v>
      </c>
      <c r="S55" s="203"/>
      <c r="T55" s="203">
        <f>'NEW Rates'!K116</f>
        <v>13803.850000000004</v>
      </c>
      <c r="U55" s="513"/>
      <c r="V55" s="181"/>
      <c r="W55" s="164"/>
      <c r="X55" s="164"/>
      <c r="Y55" s="164"/>
      <c r="Z55" s="164"/>
      <c r="AA55" s="4"/>
      <c r="AB55" s="4"/>
      <c r="AC55" s="4"/>
      <c r="AD55" s="4"/>
      <c r="AE55" s="4"/>
      <c r="AF55" s="4"/>
      <c r="AG55" s="4"/>
      <c r="AH55" s="4"/>
      <c r="AO55" s="10"/>
    </row>
    <row r="56" spans="1:41" ht="11.1" customHeight="1">
      <c r="A56" s="507"/>
      <c r="B56" s="180" t="s">
        <v>673</v>
      </c>
      <c r="C56" s="227"/>
      <c r="D56" s="426">
        <f>'NEW Rates'!C118</f>
        <v>0.64</v>
      </c>
      <c r="E56" s="426"/>
      <c r="F56" s="344">
        <f>'NEW Rates'!D118</f>
        <v>0.67</v>
      </c>
      <c r="G56" s="344"/>
      <c r="H56" s="344">
        <f>'NEW Rates'!E118</f>
        <v>1.02</v>
      </c>
      <c r="I56" s="344"/>
      <c r="J56" s="344">
        <f>'NEW Rates'!F118</f>
        <v>1.33</v>
      </c>
      <c r="K56" s="344"/>
      <c r="L56" s="344">
        <f>'NEW Rates'!G118</f>
        <v>2.08</v>
      </c>
      <c r="M56" s="344"/>
      <c r="N56" s="510" t="s">
        <v>912</v>
      </c>
      <c r="O56" s="510"/>
      <c r="P56" s="510" t="s">
        <v>912</v>
      </c>
      <c r="Q56" s="510"/>
      <c r="R56" s="510" t="s">
        <v>912</v>
      </c>
      <c r="S56" s="510"/>
      <c r="T56" s="510" t="s">
        <v>912</v>
      </c>
      <c r="U56" s="513"/>
      <c r="V56" s="181"/>
      <c r="W56" s="164"/>
      <c r="X56" s="164"/>
      <c r="Y56" s="164"/>
      <c r="Z56" s="164"/>
      <c r="AA56" s="4"/>
      <c r="AB56" s="4"/>
      <c r="AC56" s="4"/>
      <c r="AD56" s="4"/>
      <c r="AE56" s="4"/>
      <c r="AF56" s="4"/>
      <c r="AG56" s="4"/>
      <c r="AH56" s="4"/>
      <c r="AO56" s="10"/>
    </row>
    <row r="57" spans="1:41" ht="11.1" customHeight="1">
      <c r="A57" s="507"/>
      <c r="B57" s="183" t="s">
        <v>672</v>
      </c>
      <c r="C57" s="227"/>
      <c r="D57" s="203">
        <f>'NEW Rates'!C119</f>
        <v>0.56999999999999995</v>
      </c>
      <c r="E57" s="203"/>
      <c r="F57" s="203">
        <f>'NEW Rates'!D119</f>
        <v>0.61</v>
      </c>
      <c r="G57" s="203"/>
      <c r="H57" s="203">
        <f>'NEW Rates'!E119</f>
        <v>0.94</v>
      </c>
      <c r="I57" s="203"/>
      <c r="J57" s="203">
        <f>'NEW Rates'!F119</f>
        <v>1.2</v>
      </c>
      <c r="K57" s="203"/>
      <c r="L57" s="203">
        <f>'NEW Rates'!G119</f>
        <v>1.85</v>
      </c>
      <c r="M57" s="203"/>
      <c r="N57" s="511"/>
      <c r="O57" s="511"/>
      <c r="P57" s="511"/>
      <c r="Q57" s="511"/>
      <c r="R57" s="511"/>
      <c r="S57" s="511"/>
      <c r="T57" s="511"/>
      <c r="U57" s="513"/>
      <c r="V57" s="181"/>
      <c r="W57" s="164"/>
      <c r="X57" s="164"/>
      <c r="Y57" s="164"/>
      <c r="Z57" s="164"/>
      <c r="AA57" s="4"/>
      <c r="AB57" s="4"/>
      <c r="AC57" s="4"/>
      <c r="AD57" s="4"/>
      <c r="AE57" s="4"/>
      <c r="AF57" s="4"/>
      <c r="AG57" s="4"/>
      <c r="AH57" s="4"/>
      <c r="AO57" s="10"/>
    </row>
    <row r="58" spans="1:41" s="3" customFormat="1" ht="5.0999999999999996" customHeight="1">
      <c r="A58" s="242"/>
      <c r="B58" s="233"/>
      <c r="C58" s="227"/>
      <c r="D58" s="181"/>
      <c r="E58" s="181"/>
      <c r="F58" s="181"/>
      <c r="G58" s="181"/>
      <c r="H58" s="181"/>
      <c r="I58" s="181"/>
      <c r="J58" s="181"/>
      <c r="K58" s="181"/>
      <c r="L58" s="181"/>
      <c r="M58" s="181"/>
      <c r="N58" s="181"/>
      <c r="O58" s="181"/>
      <c r="P58" s="181"/>
      <c r="Q58" s="181"/>
      <c r="R58" s="181"/>
      <c r="S58" s="181"/>
      <c r="T58" s="181"/>
      <c r="U58" s="181"/>
      <c r="V58" s="184"/>
      <c r="W58" s="231"/>
      <c r="X58" s="231"/>
      <c r="Y58" s="231"/>
      <c r="Z58" s="231"/>
      <c r="AA58" s="5"/>
      <c r="AH58" s="14"/>
    </row>
    <row r="59" spans="1:41" ht="12">
      <c r="A59" s="243"/>
      <c r="B59" s="201"/>
      <c r="C59" s="201"/>
      <c r="D59" s="200"/>
      <c r="E59" s="234"/>
      <c r="F59" s="200"/>
      <c r="G59" s="234"/>
      <c r="H59" s="234"/>
      <c r="I59" s="234"/>
      <c r="J59" s="234"/>
      <c r="K59" s="234"/>
      <c r="L59" s="234"/>
      <c r="M59" s="234"/>
      <c r="N59" s="234"/>
      <c r="O59" s="234"/>
      <c r="P59" s="234"/>
      <c r="Q59" s="234"/>
      <c r="R59" s="234"/>
      <c r="S59" s="235"/>
      <c r="T59" s="235"/>
      <c r="U59" s="235"/>
      <c r="V59" s="236"/>
      <c r="W59" s="230"/>
      <c r="X59" s="230"/>
      <c r="Y59" s="230"/>
      <c r="Z59" s="230"/>
      <c r="AA59" s="4"/>
      <c r="AH59" s="10"/>
    </row>
    <row r="60" spans="1:41" ht="5.45" customHeight="1">
      <c r="A60" s="243"/>
      <c r="B60" s="237"/>
      <c r="C60" s="164"/>
      <c r="D60" s="184"/>
      <c r="E60" s="184"/>
      <c r="F60" s="184"/>
      <c r="G60" s="184"/>
      <c r="H60" s="184"/>
      <c r="I60" s="184"/>
      <c r="J60" s="184"/>
      <c r="K60" s="184"/>
      <c r="L60" s="184"/>
      <c r="M60" s="184"/>
      <c r="N60" s="184"/>
      <c r="O60" s="184"/>
      <c r="P60" s="184"/>
      <c r="Q60" s="184"/>
      <c r="R60" s="184"/>
      <c r="S60" s="184"/>
      <c r="T60" s="184"/>
      <c r="U60" s="184"/>
      <c r="V60" s="236"/>
      <c r="W60" s="164"/>
      <c r="X60" s="164"/>
      <c r="Y60" s="164"/>
      <c r="Z60" s="164"/>
      <c r="AH60" s="10"/>
    </row>
    <row r="61" spans="1:41" ht="10.5" customHeight="1">
      <c r="A61" s="164"/>
      <c r="B61" s="164"/>
      <c r="C61" s="164"/>
      <c r="D61" s="164"/>
      <c r="E61" s="164"/>
      <c r="F61" s="164"/>
      <c r="G61" s="164"/>
      <c r="H61" s="164"/>
      <c r="I61" s="164"/>
      <c r="J61" s="164"/>
      <c r="K61" s="164"/>
      <c r="L61" s="164"/>
      <c r="M61" s="164"/>
      <c r="N61" s="164"/>
      <c r="O61" s="164"/>
      <c r="P61" s="164"/>
      <c r="Q61" s="164"/>
      <c r="R61" s="164"/>
      <c r="S61" s="185"/>
      <c r="T61" s="185"/>
      <c r="U61" s="185"/>
      <c r="V61" s="236"/>
      <c r="W61" s="164"/>
      <c r="X61" s="164"/>
      <c r="Y61" s="164"/>
      <c r="Z61" s="164"/>
      <c r="AH61" s="10"/>
    </row>
    <row r="62" spans="1:41" ht="11.1" customHeight="1">
      <c r="A62" s="164"/>
      <c r="B62" s="509" t="s">
        <v>713</v>
      </c>
      <c r="C62" s="509"/>
      <c r="D62" s="509"/>
      <c r="E62" s="509"/>
      <c r="F62" s="509"/>
      <c r="G62" s="509"/>
      <c r="H62" s="509"/>
      <c r="I62" s="509"/>
      <c r="J62" s="430"/>
      <c r="K62" s="185"/>
      <c r="L62" s="590" t="s">
        <v>703</v>
      </c>
      <c r="M62" s="590"/>
      <c r="N62" s="590"/>
      <c r="O62" s="590"/>
      <c r="P62" s="590"/>
      <c r="Q62" s="590"/>
      <c r="R62" s="590"/>
      <c r="S62" s="590"/>
      <c r="T62" s="590"/>
      <c r="U62" s="424"/>
      <c r="V62" s="229"/>
      <c r="W62" s="164"/>
      <c r="X62" s="164"/>
      <c r="Y62" s="164"/>
      <c r="Z62" s="164"/>
    </row>
    <row r="63" spans="1:41" ht="11.1" customHeight="1">
      <c r="A63" s="164"/>
      <c r="B63" s="509"/>
      <c r="C63" s="509"/>
      <c r="D63" s="509"/>
      <c r="E63" s="509"/>
      <c r="F63" s="509"/>
      <c r="G63" s="509"/>
      <c r="H63" s="509"/>
      <c r="I63" s="509"/>
      <c r="J63" s="430"/>
      <c r="K63" s="185"/>
      <c r="L63" s="590"/>
      <c r="M63" s="590"/>
      <c r="N63" s="590"/>
      <c r="O63" s="590"/>
      <c r="P63" s="590"/>
      <c r="Q63" s="590"/>
      <c r="R63" s="590"/>
      <c r="S63" s="590"/>
      <c r="T63" s="590"/>
      <c r="U63" s="424"/>
      <c r="V63" s="229"/>
      <c r="W63" s="164"/>
      <c r="X63" s="164"/>
      <c r="Y63" s="164"/>
      <c r="Z63" s="164"/>
    </row>
    <row r="64" spans="1:41" ht="11.1" customHeight="1">
      <c r="A64" s="164"/>
      <c r="B64" s="192" t="s">
        <v>711</v>
      </c>
      <c r="C64" s="192"/>
      <c r="D64" s="193"/>
      <c r="E64" s="186"/>
      <c r="F64" s="193"/>
      <c r="G64" s="186"/>
      <c r="H64" s="186">
        <v>15</v>
      </c>
      <c r="I64" s="186"/>
      <c r="J64" s="3"/>
      <c r="K64" s="185"/>
      <c r="L64" s="588" t="s">
        <v>909</v>
      </c>
      <c r="M64" s="588"/>
      <c r="N64" s="588"/>
      <c r="O64" s="588"/>
      <c r="P64" s="588"/>
      <c r="Q64" s="588"/>
      <c r="R64" s="588"/>
      <c r="S64" s="588"/>
      <c r="T64" s="187">
        <v>10</v>
      </c>
      <c r="U64" s="185"/>
      <c r="V64" s="238"/>
      <c r="W64" s="164"/>
      <c r="X64" s="164"/>
      <c r="Y64" s="164"/>
      <c r="Z64" s="164"/>
    </row>
    <row r="65" spans="1:26" ht="11.1" customHeight="1">
      <c r="A65" s="164"/>
      <c r="B65" s="188" t="s">
        <v>89</v>
      </c>
      <c r="C65" s="188"/>
      <c r="D65" s="188"/>
      <c r="E65" s="184"/>
      <c r="F65" s="188"/>
      <c r="G65" s="184"/>
      <c r="H65" s="184">
        <v>10</v>
      </c>
      <c r="I65" s="184"/>
      <c r="K65" s="185"/>
      <c r="L65" s="591" t="s">
        <v>910</v>
      </c>
      <c r="M65" s="591"/>
      <c r="N65" s="591"/>
      <c r="O65" s="591"/>
      <c r="P65" s="591"/>
      <c r="Q65" s="591"/>
      <c r="R65" s="591"/>
      <c r="S65" s="591"/>
      <c r="T65" s="185">
        <v>20</v>
      </c>
      <c r="U65" s="185"/>
      <c r="V65" s="239"/>
      <c r="W65" s="164"/>
      <c r="X65" s="164"/>
      <c r="Y65" s="164"/>
      <c r="Z65" s="164"/>
    </row>
    <row r="66" spans="1:26" ht="11.1" customHeight="1">
      <c r="A66" s="243"/>
      <c r="B66" s="191"/>
      <c r="C66" s="191"/>
      <c r="D66" s="202"/>
      <c r="E66" s="184"/>
      <c r="F66" s="202"/>
      <c r="G66" s="184"/>
      <c r="H66" s="184"/>
      <c r="I66" s="184"/>
      <c r="J66" s="184"/>
      <c r="K66" s="185"/>
      <c r="L66" s="588" t="s">
        <v>24</v>
      </c>
      <c r="M66" s="588"/>
      <c r="N66" s="588"/>
      <c r="O66" s="588"/>
      <c r="P66" s="588"/>
      <c r="Q66" s="588"/>
      <c r="R66" s="588"/>
      <c r="S66" s="588"/>
      <c r="T66" s="187">
        <v>75</v>
      </c>
      <c r="U66" s="185"/>
      <c r="V66" s="238"/>
      <c r="W66" s="164"/>
      <c r="X66" s="164"/>
      <c r="Y66" s="164"/>
      <c r="Z66" s="164"/>
    </row>
    <row r="67" spans="1:26" ht="11.1" customHeight="1">
      <c r="A67" s="243"/>
      <c r="B67" s="191"/>
      <c r="C67" s="191"/>
      <c r="D67" s="191"/>
      <c r="E67" s="184"/>
      <c r="F67" s="191"/>
      <c r="G67" s="184"/>
      <c r="H67" s="184"/>
      <c r="I67" s="184"/>
      <c r="J67" s="184"/>
      <c r="K67" s="185"/>
      <c r="L67" s="164"/>
      <c r="M67" s="189"/>
      <c r="N67" s="190"/>
      <c r="O67" s="189"/>
      <c r="P67" s="185"/>
      <c r="Q67" s="185"/>
      <c r="R67" s="185"/>
      <c r="S67" s="185"/>
      <c r="T67" s="185"/>
      <c r="U67" s="185"/>
      <c r="V67" s="239"/>
      <c r="W67" s="164"/>
      <c r="X67" s="164"/>
      <c r="Y67" s="164"/>
      <c r="Z67" s="164"/>
    </row>
    <row r="68" spans="1:26" ht="11.1" customHeight="1">
      <c r="A68" s="243"/>
      <c r="B68" s="191"/>
      <c r="C68" s="191"/>
      <c r="D68" s="202"/>
      <c r="E68" s="184"/>
      <c r="F68" s="202"/>
      <c r="G68" s="184"/>
      <c r="H68" s="184"/>
      <c r="I68" s="184"/>
      <c r="J68" s="184"/>
      <c r="K68" s="185"/>
      <c r="L68" s="185"/>
      <c r="M68" s="185"/>
      <c r="N68" s="185"/>
      <c r="O68" s="185"/>
      <c r="P68" s="185"/>
      <c r="Q68" s="185"/>
      <c r="R68" s="185"/>
      <c r="S68" s="185"/>
      <c r="T68" s="185"/>
      <c r="U68" s="185"/>
      <c r="V68" s="164"/>
      <c r="W68" s="164"/>
      <c r="X68" s="164"/>
      <c r="Y68" s="164"/>
      <c r="Z68" s="164"/>
    </row>
    <row r="69" spans="1:26" s="10" customFormat="1" ht="11.1" customHeight="1">
      <c r="A69" s="244"/>
      <c r="B69" s="169"/>
      <c r="C69" s="169"/>
      <c r="D69" s="169"/>
      <c r="E69" s="169"/>
      <c r="F69" s="169"/>
      <c r="G69" s="169"/>
      <c r="H69" s="169"/>
      <c r="I69" s="172"/>
      <c r="J69" s="185"/>
      <c r="K69" s="185"/>
      <c r="L69" s="185"/>
      <c r="M69" s="185"/>
      <c r="N69" s="185"/>
      <c r="O69" s="185"/>
      <c r="P69" s="185"/>
      <c r="Q69" s="185"/>
      <c r="R69" s="185"/>
      <c r="S69" s="185"/>
      <c r="T69" s="185"/>
      <c r="U69" s="185"/>
      <c r="V69" s="172"/>
      <c r="W69" s="169"/>
      <c r="X69" s="169"/>
      <c r="Y69" s="169"/>
      <c r="Z69" s="169"/>
    </row>
    <row r="70" spans="1:26" s="10" customFormat="1" ht="11.1" customHeight="1">
      <c r="A70" s="244"/>
      <c r="B70" s="169"/>
      <c r="C70" s="169"/>
      <c r="D70" s="169"/>
      <c r="E70" s="169"/>
      <c r="F70" s="169"/>
      <c r="G70" s="169"/>
      <c r="H70" s="169"/>
      <c r="I70" s="172"/>
      <c r="J70" s="185"/>
      <c r="K70" s="185"/>
      <c r="L70" s="185"/>
      <c r="M70" s="185"/>
      <c r="N70" s="185"/>
      <c r="O70" s="185"/>
      <c r="P70" s="185"/>
      <c r="Q70" s="185"/>
      <c r="R70" s="185"/>
      <c r="S70" s="185"/>
      <c r="T70" s="185"/>
      <c r="U70" s="185"/>
      <c r="V70" s="172"/>
      <c r="W70" s="169"/>
      <c r="X70" s="169"/>
      <c r="Y70" s="169"/>
      <c r="Z70" s="169"/>
    </row>
    <row r="71" spans="1:26" s="10" customFormat="1" ht="11.1" customHeight="1">
      <c r="A71" s="244"/>
      <c r="B71" s="169"/>
      <c r="C71" s="169"/>
      <c r="D71" s="169"/>
      <c r="E71" s="169"/>
      <c r="F71" s="169"/>
      <c r="G71" s="169"/>
      <c r="H71" s="169"/>
      <c r="I71" s="172"/>
      <c r="J71" s="185"/>
      <c r="K71" s="185"/>
      <c r="L71" s="185"/>
      <c r="M71" s="185"/>
      <c r="N71" s="185"/>
      <c r="O71" s="185"/>
      <c r="P71" s="185"/>
      <c r="Q71" s="185"/>
      <c r="R71" s="185"/>
      <c r="S71" s="185"/>
      <c r="T71" s="185"/>
      <c r="U71" s="185"/>
      <c r="V71" s="172"/>
      <c r="W71" s="169"/>
      <c r="X71" s="169"/>
      <c r="Y71" s="169"/>
      <c r="Z71" s="169"/>
    </row>
    <row r="72" spans="1:26" s="10" customFormat="1" ht="11.1" customHeight="1">
      <c r="A72" s="244"/>
      <c r="B72" s="240"/>
      <c r="C72" s="171"/>
      <c r="D72" s="172"/>
      <c r="E72" s="172"/>
      <c r="F72" s="172"/>
      <c r="G72" s="172"/>
      <c r="H72" s="172"/>
      <c r="I72" s="172"/>
      <c r="J72" s="172"/>
      <c r="K72" s="172"/>
      <c r="L72" s="172"/>
      <c r="M72" s="172"/>
      <c r="N72" s="172"/>
      <c r="O72" s="172"/>
      <c r="P72" s="172"/>
      <c r="Q72" s="172"/>
      <c r="R72" s="172"/>
      <c r="S72" s="172"/>
      <c r="T72" s="172"/>
      <c r="U72" s="418"/>
      <c r="V72" s="172"/>
      <c r="W72" s="169"/>
      <c r="X72" s="169"/>
      <c r="Y72" s="169"/>
      <c r="Z72" s="169"/>
    </row>
    <row r="73" spans="1:26" s="10" customFormat="1" ht="11.1" customHeight="1">
      <c r="A73" s="243"/>
      <c r="B73" s="171"/>
      <c r="C73" s="171"/>
      <c r="D73" s="172"/>
      <c r="E73" s="172"/>
      <c r="F73" s="172"/>
      <c r="G73" s="172"/>
      <c r="H73" s="172"/>
      <c r="I73" s="172"/>
      <c r="J73" s="172"/>
      <c r="K73" s="172"/>
      <c r="L73" s="172"/>
      <c r="M73" s="172"/>
      <c r="N73" s="172"/>
      <c r="O73" s="172"/>
      <c r="P73" s="172"/>
      <c r="Q73" s="172"/>
      <c r="R73" s="172"/>
      <c r="S73" s="172"/>
      <c r="T73" s="172"/>
      <c r="U73" s="418"/>
      <c r="V73" s="172"/>
      <c r="W73" s="169"/>
      <c r="X73" s="169"/>
      <c r="Y73" s="169"/>
      <c r="Z73" s="169"/>
    </row>
    <row r="74" spans="1:26" s="10" customFormat="1" ht="11.1" customHeight="1">
      <c r="A74" s="170"/>
      <c r="B74" s="237"/>
      <c r="C74" s="164"/>
      <c r="D74" s="172"/>
      <c r="E74" s="172"/>
      <c r="F74" s="172"/>
      <c r="G74" s="172"/>
      <c r="H74" s="172"/>
      <c r="I74" s="172"/>
      <c r="J74" s="172"/>
      <c r="K74" s="172"/>
      <c r="L74" s="172"/>
      <c r="M74" s="172"/>
      <c r="N74" s="172"/>
      <c r="O74" s="172"/>
      <c r="P74" s="172"/>
      <c r="Q74" s="172"/>
      <c r="R74" s="172"/>
      <c r="S74" s="172"/>
      <c r="T74" s="172"/>
      <c r="U74" s="418"/>
      <c r="V74" s="172"/>
      <c r="W74" s="169"/>
      <c r="X74" s="169"/>
      <c r="Y74" s="169"/>
      <c r="Z74" s="169"/>
    </row>
    <row r="75" spans="1:26" s="10" customFormat="1" ht="11.1" customHeight="1">
      <c r="A75" s="170"/>
      <c r="B75" s="241"/>
      <c r="C75" s="169"/>
      <c r="D75" s="172"/>
      <c r="E75" s="172"/>
      <c r="F75" s="172"/>
      <c r="G75" s="172"/>
      <c r="H75" s="172"/>
      <c r="I75" s="172"/>
      <c r="J75" s="172"/>
      <c r="K75" s="172"/>
      <c r="L75" s="172"/>
      <c r="M75" s="172"/>
      <c r="N75" s="172"/>
      <c r="O75" s="172"/>
      <c r="P75" s="172"/>
      <c r="Q75" s="172"/>
      <c r="R75" s="172"/>
      <c r="S75" s="172"/>
      <c r="T75" s="172"/>
      <c r="U75" s="418"/>
      <c r="V75" s="172"/>
      <c r="W75" s="169"/>
      <c r="X75" s="169"/>
      <c r="Y75" s="169"/>
      <c r="Z75" s="169"/>
    </row>
    <row r="76" spans="1:26" s="10" customFormat="1" ht="11.1" customHeight="1">
      <c r="A76" s="170"/>
      <c r="B76" s="241"/>
      <c r="C76" s="169"/>
      <c r="D76" s="172"/>
      <c r="E76" s="172"/>
      <c r="F76" s="172"/>
      <c r="G76" s="172"/>
      <c r="H76" s="172"/>
      <c r="I76" s="172"/>
      <c r="J76" s="172"/>
      <c r="K76" s="172"/>
      <c r="L76" s="172"/>
      <c r="M76" s="172"/>
      <c r="N76" s="172"/>
      <c r="O76" s="172"/>
      <c r="P76" s="172"/>
      <c r="Q76" s="172"/>
      <c r="R76" s="172"/>
      <c r="S76" s="172"/>
      <c r="T76" s="172"/>
      <c r="U76" s="418"/>
      <c r="V76" s="172"/>
      <c r="W76" s="169"/>
      <c r="X76" s="169"/>
      <c r="Y76" s="169"/>
      <c r="Z76" s="169"/>
    </row>
    <row r="77" spans="1:26" s="10" customFormat="1" ht="11.1" customHeight="1">
      <c r="A77" s="9"/>
      <c r="B77" s="241"/>
      <c r="C77" s="169"/>
      <c r="D77" s="172"/>
      <c r="E77" s="172"/>
      <c r="F77" s="172"/>
      <c r="G77" s="172"/>
      <c r="H77" s="172"/>
      <c r="I77" s="172"/>
      <c r="J77" s="172"/>
      <c r="K77" s="172"/>
      <c r="L77" s="172"/>
      <c r="M77" s="172"/>
      <c r="N77" s="172"/>
      <c r="O77" s="172"/>
      <c r="P77" s="172"/>
      <c r="Q77" s="172"/>
      <c r="R77" s="172"/>
      <c r="S77" s="172"/>
      <c r="T77" s="172"/>
      <c r="U77" s="418"/>
      <c r="V77" s="172"/>
      <c r="W77" s="169"/>
      <c r="X77" s="169"/>
    </row>
    <row r="78" spans="1:26" s="10" customFormat="1" ht="11.1" customHeight="1">
      <c r="A78" s="9"/>
      <c r="B78" s="241"/>
      <c r="C78" s="169"/>
      <c r="D78" s="172"/>
      <c r="E78" s="172"/>
      <c r="F78" s="172"/>
      <c r="G78" s="172"/>
      <c r="H78" s="172"/>
      <c r="I78" s="172"/>
      <c r="J78" s="172"/>
      <c r="K78" s="172"/>
      <c r="L78" s="172"/>
      <c r="M78" s="172"/>
      <c r="N78" s="172"/>
      <c r="O78" s="172"/>
      <c r="P78" s="172"/>
      <c r="Q78" s="172"/>
      <c r="R78" s="172"/>
      <c r="S78" s="172"/>
      <c r="T78" s="172"/>
      <c r="U78" s="418"/>
      <c r="V78" s="172"/>
      <c r="W78" s="169"/>
      <c r="X78" s="169"/>
    </row>
    <row r="79" spans="1:26" s="10" customFormat="1" ht="11.1" customHeight="1">
      <c r="A79" s="9"/>
      <c r="B79" s="241"/>
      <c r="C79" s="169"/>
      <c r="D79" s="172"/>
      <c r="E79" s="172"/>
      <c r="F79" s="172"/>
      <c r="G79" s="172"/>
      <c r="H79" s="172"/>
      <c r="I79" s="172"/>
      <c r="J79" s="172"/>
      <c r="K79" s="172"/>
      <c r="L79" s="172"/>
      <c r="M79" s="172"/>
      <c r="N79" s="172"/>
      <c r="O79" s="172"/>
      <c r="P79" s="172"/>
      <c r="Q79" s="172"/>
      <c r="R79" s="172"/>
      <c r="S79" s="172"/>
      <c r="T79" s="172"/>
      <c r="U79" s="418"/>
      <c r="V79" s="172"/>
      <c r="W79" s="169"/>
      <c r="X79" s="169"/>
    </row>
    <row r="80" spans="1:26" s="10" customFormat="1" ht="11.1" customHeight="1">
      <c r="A80" s="9"/>
      <c r="B80" s="241"/>
      <c r="C80" s="169"/>
      <c r="D80" s="172"/>
      <c r="E80" s="172"/>
      <c r="F80" s="172"/>
      <c r="G80" s="172"/>
      <c r="H80" s="172"/>
      <c r="I80" s="172"/>
      <c r="J80" s="172"/>
      <c r="K80" s="172"/>
      <c r="L80" s="172"/>
      <c r="M80" s="172"/>
      <c r="N80" s="172"/>
      <c r="O80" s="172"/>
      <c r="P80" s="172"/>
      <c r="Q80" s="172"/>
      <c r="R80" s="172"/>
      <c r="S80" s="172"/>
      <c r="T80" s="172"/>
      <c r="U80" s="418"/>
      <c r="V80" s="172"/>
      <c r="W80" s="169"/>
      <c r="X80" s="169"/>
    </row>
    <row r="81" spans="1:24" s="10" customFormat="1" ht="11.1" customHeight="1">
      <c r="A81" s="9"/>
      <c r="B81" s="241"/>
      <c r="C81" s="169"/>
      <c r="D81" s="172"/>
      <c r="E81" s="172"/>
      <c r="F81" s="172"/>
      <c r="G81" s="172"/>
      <c r="H81" s="172"/>
      <c r="I81" s="172"/>
      <c r="J81" s="172"/>
      <c r="K81" s="172"/>
      <c r="L81" s="172"/>
      <c r="M81" s="172"/>
      <c r="N81" s="172"/>
      <c r="O81" s="172"/>
      <c r="P81" s="172"/>
      <c r="Q81" s="172"/>
      <c r="R81" s="172"/>
      <c r="S81" s="172"/>
      <c r="T81" s="172"/>
      <c r="U81" s="418"/>
      <c r="V81" s="172"/>
      <c r="W81" s="169"/>
      <c r="X81" s="169"/>
    </row>
    <row r="82" spans="1:24" s="10" customFormat="1" ht="11.1" customHeight="1">
      <c r="A82" s="9"/>
      <c r="B82" s="241"/>
      <c r="C82" s="169"/>
      <c r="D82" s="172"/>
      <c r="E82" s="172"/>
      <c r="F82" s="172"/>
      <c r="G82" s="172"/>
      <c r="H82" s="172"/>
      <c r="I82" s="172"/>
      <c r="J82" s="172"/>
      <c r="K82" s="172"/>
      <c r="L82" s="172"/>
      <c r="M82" s="172"/>
      <c r="N82" s="172"/>
      <c r="O82" s="172"/>
      <c r="P82" s="172"/>
      <c r="Q82" s="172"/>
      <c r="R82" s="172"/>
      <c r="S82" s="172"/>
      <c r="T82" s="172"/>
      <c r="U82" s="418"/>
      <c r="V82" s="172"/>
      <c r="W82" s="169"/>
      <c r="X82" s="169"/>
    </row>
    <row r="83" spans="1:24" s="10" customFormat="1" ht="11.1" customHeight="1">
      <c r="A83" s="9"/>
      <c r="B83" s="241"/>
      <c r="C83" s="169"/>
      <c r="D83" s="172"/>
      <c r="E83" s="172"/>
      <c r="F83" s="172"/>
      <c r="G83" s="172"/>
      <c r="H83" s="172"/>
      <c r="I83" s="172"/>
      <c r="J83" s="172"/>
      <c r="K83" s="172"/>
      <c r="L83" s="172"/>
      <c r="M83" s="172"/>
      <c r="N83" s="172"/>
      <c r="O83" s="172"/>
      <c r="P83" s="172"/>
      <c r="Q83" s="172"/>
      <c r="R83" s="172"/>
      <c r="S83" s="172"/>
      <c r="T83" s="172"/>
      <c r="U83" s="418"/>
      <c r="V83" s="172"/>
      <c r="W83" s="169"/>
      <c r="X83" s="169"/>
    </row>
    <row r="84" spans="1:24" s="10" customFormat="1" ht="11.1" customHeight="1">
      <c r="A84" s="9"/>
      <c r="B84" s="241"/>
      <c r="C84" s="169"/>
      <c r="D84" s="172"/>
      <c r="E84" s="172"/>
      <c r="F84" s="172"/>
      <c r="G84" s="172"/>
      <c r="H84" s="172"/>
      <c r="I84" s="172"/>
      <c r="J84" s="172"/>
      <c r="K84" s="172"/>
      <c r="L84" s="172"/>
      <c r="M84" s="172"/>
      <c r="N84" s="172"/>
      <c r="O84" s="172"/>
      <c r="P84" s="172"/>
      <c r="Q84" s="172"/>
      <c r="R84" s="172"/>
      <c r="S84" s="172"/>
      <c r="T84" s="172"/>
      <c r="U84" s="418"/>
      <c r="V84" s="172"/>
      <c r="W84" s="169"/>
      <c r="X84" s="169"/>
    </row>
    <row r="85" spans="1:24" s="10" customFormat="1" ht="11.1" customHeight="1">
      <c r="B85" s="241"/>
      <c r="C85" s="169"/>
      <c r="D85" s="172"/>
      <c r="E85" s="172"/>
      <c r="F85" s="172"/>
      <c r="G85" s="172"/>
      <c r="H85" s="172"/>
      <c r="I85" s="172"/>
      <c r="J85" s="172"/>
      <c r="K85" s="172"/>
      <c r="L85" s="172"/>
      <c r="M85" s="172"/>
      <c r="N85" s="172"/>
      <c r="O85" s="172"/>
      <c r="P85" s="172"/>
      <c r="Q85" s="172"/>
      <c r="R85" s="172"/>
      <c r="S85" s="172"/>
      <c r="T85" s="172"/>
      <c r="U85" s="418"/>
      <c r="V85" s="172"/>
      <c r="W85" s="169"/>
      <c r="X85" s="169"/>
    </row>
    <row r="86" spans="1:24" s="10" customFormat="1" ht="11.1" customHeight="1">
      <c r="B86" s="241"/>
      <c r="C86" s="169"/>
      <c r="D86" s="172"/>
      <c r="E86" s="172"/>
      <c r="F86" s="172"/>
      <c r="G86" s="172"/>
      <c r="H86" s="172"/>
      <c r="I86" s="172"/>
      <c r="J86" s="172"/>
      <c r="K86" s="172"/>
      <c r="L86" s="172"/>
      <c r="M86" s="172"/>
      <c r="N86" s="172"/>
      <c r="O86" s="172"/>
      <c r="P86" s="172"/>
      <c r="Q86" s="172"/>
      <c r="R86" s="172"/>
      <c r="S86" s="172"/>
      <c r="T86" s="172"/>
      <c r="U86" s="418"/>
      <c r="V86" s="172"/>
      <c r="W86" s="169"/>
      <c r="X86" s="169"/>
    </row>
    <row r="87" spans="1:24" s="10" customFormat="1" ht="11.1" customHeight="1">
      <c r="B87" s="241"/>
      <c r="C87" s="169"/>
      <c r="D87" s="172"/>
      <c r="E87" s="172"/>
      <c r="F87" s="172"/>
      <c r="G87" s="172"/>
      <c r="H87" s="172"/>
      <c r="I87" s="172"/>
      <c r="J87" s="172"/>
      <c r="K87" s="172"/>
      <c r="L87" s="172"/>
      <c r="M87" s="172"/>
      <c r="N87" s="172"/>
      <c r="O87" s="172"/>
      <c r="P87" s="172"/>
      <c r="Q87" s="172"/>
      <c r="R87" s="172"/>
      <c r="S87" s="172"/>
      <c r="T87" s="172"/>
      <c r="U87" s="418"/>
      <c r="V87" s="172"/>
      <c r="W87" s="169"/>
      <c r="X87" s="169"/>
    </row>
    <row r="88" spans="1:24" s="10" customFormat="1" ht="11.1" customHeight="1">
      <c r="B88" s="241"/>
      <c r="C88" s="169"/>
      <c r="D88" s="172"/>
      <c r="E88" s="172"/>
      <c r="F88" s="172"/>
      <c r="G88" s="172"/>
      <c r="H88" s="172"/>
      <c r="I88" s="172"/>
      <c r="J88" s="172"/>
      <c r="K88" s="172"/>
      <c r="L88" s="172"/>
      <c r="M88" s="172"/>
      <c r="N88" s="172"/>
      <c r="O88" s="172"/>
      <c r="P88" s="172"/>
      <c r="Q88" s="172"/>
      <c r="R88" s="172"/>
      <c r="S88" s="172"/>
      <c r="T88" s="172"/>
      <c r="U88" s="418"/>
      <c r="V88" s="172"/>
      <c r="W88" s="169"/>
      <c r="X88" s="169"/>
    </row>
    <row r="89" spans="1:24" s="10" customFormat="1" ht="11.1" customHeight="1">
      <c r="B89" s="241"/>
      <c r="C89" s="169"/>
      <c r="D89" s="172"/>
      <c r="E89" s="172"/>
      <c r="F89" s="172"/>
      <c r="G89" s="172"/>
      <c r="H89" s="172"/>
      <c r="I89" s="172"/>
      <c r="J89" s="172"/>
      <c r="K89" s="172"/>
      <c r="L89" s="172"/>
      <c r="M89" s="172"/>
      <c r="N89" s="172"/>
      <c r="O89" s="172"/>
      <c r="P89" s="172"/>
      <c r="Q89" s="172"/>
      <c r="R89" s="172"/>
      <c r="S89" s="172"/>
      <c r="T89" s="172"/>
      <c r="U89" s="418"/>
      <c r="V89" s="172"/>
      <c r="W89" s="169"/>
      <c r="X89" s="169"/>
    </row>
    <row r="90" spans="1:24" s="10" customFormat="1" ht="11.1" customHeight="1">
      <c r="B90" s="241"/>
      <c r="C90" s="169"/>
      <c r="D90" s="172"/>
      <c r="E90" s="172"/>
      <c r="F90" s="172"/>
      <c r="G90" s="172"/>
      <c r="H90" s="172"/>
      <c r="I90" s="172"/>
      <c r="J90" s="172"/>
      <c r="K90" s="172"/>
      <c r="L90" s="172"/>
      <c r="M90" s="172"/>
      <c r="N90" s="172"/>
      <c r="O90" s="172"/>
      <c r="P90" s="172"/>
      <c r="Q90" s="172"/>
      <c r="R90" s="172"/>
      <c r="S90" s="172"/>
      <c r="T90" s="172"/>
      <c r="U90" s="418"/>
      <c r="V90" s="172"/>
      <c r="W90" s="169"/>
      <c r="X90" s="169"/>
    </row>
    <row r="91" spans="1:24" s="10" customFormat="1" ht="11.1" customHeight="1">
      <c r="B91" s="241"/>
      <c r="C91" s="169"/>
      <c r="D91" s="172"/>
      <c r="E91" s="172"/>
      <c r="F91" s="172"/>
      <c r="G91" s="172"/>
      <c r="H91" s="172"/>
      <c r="I91" s="172"/>
      <c r="J91" s="172"/>
      <c r="K91" s="172"/>
      <c r="L91" s="172"/>
      <c r="M91" s="172"/>
      <c r="N91" s="172"/>
      <c r="O91" s="172"/>
      <c r="P91" s="172"/>
      <c r="Q91" s="172"/>
      <c r="R91" s="172"/>
      <c r="S91" s="172"/>
      <c r="T91" s="172"/>
      <c r="U91" s="418"/>
      <c r="V91" s="172"/>
      <c r="W91" s="169"/>
      <c r="X91" s="169"/>
    </row>
    <row r="92" spans="1:24" s="10" customFormat="1" ht="11.1" customHeight="1">
      <c r="B92" s="241"/>
      <c r="C92" s="169"/>
      <c r="D92" s="172"/>
      <c r="E92" s="172"/>
      <c r="F92" s="172"/>
      <c r="G92" s="172"/>
      <c r="H92" s="172"/>
      <c r="I92" s="172"/>
      <c r="J92" s="172"/>
      <c r="K92" s="172"/>
      <c r="L92" s="172"/>
      <c r="M92" s="172"/>
      <c r="N92" s="172"/>
      <c r="O92" s="172"/>
      <c r="P92" s="172"/>
      <c r="Q92" s="172"/>
      <c r="R92" s="172"/>
      <c r="S92" s="172"/>
      <c r="T92" s="172"/>
      <c r="U92" s="418"/>
      <c r="V92" s="172"/>
      <c r="W92" s="169"/>
      <c r="X92" s="169"/>
    </row>
    <row r="93" spans="1:24" s="10" customFormat="1" ht="11.1" customHeight="1">
      <c r="B93" s="241"/>
      <c r="C93" s="169"/>
      <c r="D93" s="172"/>
      <c r="E93" s="172"/>
      <c r="F93" s="172"/>
      <c r="G93" s="172"/>
      <c r="H93" s="172"/>
      <c r="I93" s="172"/>
      <c r="J93" s="172"/>
      <c r="K93" s="172"/>
      <c r="L93" s="172"/>
      <c r="M93" s="172"/>
      <c r="N93" s="172"/>
      <c r="O93" s="172"/>
      <c r="P93" s="172"/>
      <c r="Q93" s="172"/>
      <c r="R93" s="172"/>
      <c r="S93" s="172"/>
      <c r="T93" s="172"/>
      <c r="U93" s="418"/>
      <c r="V93" s="172"/>
      <c r="W93" s="169"/>
      <c r="X93" s="169"/>
    </row>
    <row r="94" spans="1:24" s="10" customFormat="1" ht="11.1" customHeight="1">
      <c r="B94" s="241"/>
      <c r="C94" s="169"/>
      <c r="D94" s="172"/>
      <c r="E94" s="172"/>
      <c r="F94" s="172"/>
      <c r="G94" s="172"/>
      <c r="H94" s="172"/>
      <c r="I94" s="172"/>
      <c r="J94" s="172"/>
      <c r="K94" s="172"/>
      <c r="L94" s="172"/>
      <c r="M94" s="172"/>
      <c r="N94" s="172"/>
      <c r="O94" s="172"/>
      <c r="P94" s="172"/>
      <c r="Q94" s="172"/>
      <c r="R94" s="172"/>
      <c r="S94" s="172"/>
      <c r="T94" s="172"/>
      <c r="U94" s="418"/>
      <c r="V94" s="172"/>
      <c r="W94" s="169"/>
      <c r="X94" s="169"/>
    </row>
    <row r="95" spans="1:24" s="10" customFormat="1" ht="11.1" customHeight="1">
      <c r="A95" s="503"/>
      <c r="B95" s="241"/>
      <c r="C95" s="169"/>
      <c r="D95" s="172"/>
      <c r="E95" s="172"/>
      <c r="F95" s="172"/>
      <c r="G95" s="172"/>
      <c r="H95" s="172"/>
      <c r="I95" s="172"/>
      <c r="J95" s="172"/>
      <c r="K95" s="172"/>
      <c r="L95" s="172"/>
      <c r="M95" s="172"/>
      <c r="N95" s="172"/>
      <c r="O95" s="172"/>
      <c r="P95" s="172"/>
      <c r="Q95" s="172"/>
      <c r="R95" s="172"/>
      <c r="S95" s="172"/>
      <c r="T95" s="172"/>
      <c r="U95" s="418"/>
      <c r="V95" s="172"/>
      <c r="W95" s="169"/>
      <c r="X95" s="169"/>
    </row>
    <row r="96" spans="1:24" s="10" customFormat="1" ht="11.1" customHeight="1">
      <c r="A96" s="504"/>
      <c r="B96" s="241"/>
      <c r="C96" s="169"/>
      <c r="D96" s="172"/>
      <c r="E96" s="172"/>
      <c r="F96" s="172"/>
      <c r="G96" s="172"/>
      <c r="H96" s="172"/>
      <c r="I96" s="172"/>
      <c r="J96" s="172"/>
      <c r="K96" s="172"/>
      <c r="L96" s="172"/>
      <c r="M96" s="172"/>
      <c r="N96" s="172"/>
      <c r="O96" s="172"/>
      <c r="P96" s="172"/>
      <c r="Q96" s="172"/>
      <c r="R96" s="172"/>
      <c r="S96" s="172"/>
      <c r="T96" s="172"/>
      <c r="U96" s="418"/>
      <c r="V96" s="172"/>
      <c r="W96" s="169"/>
      <c r="X96" s="169"/>
    </row>
    <row r="97" spans="1:24" s="10" customFormat="1" ht="11.1" customHeight="1">
      <c r="A97" s="504"/>
      <c r="B97" s="241"/>
      <c r="C97" s="169"/>
      <c r="D97" s="172"/>
      <c r="E97" s="172"/>
      <c r="F97" s="172"/>
      <c r="G97" s="172"/>
      <c r="H97" s="172"/>
      <c r="I97" s="172"/>
      <c r="J97" s="172"/>
      <c r="K97" s="172"/>
      <c r="L97" s="172"/>
      <c r="M97" s="172"/>
      <c r="N97" s="172"/>
      <c r="O97" s="172"/>
      <c r="P97" s="172"/>
      <c r="Q97" s="172"/>
      <c r="R97" s="172"/>
      <c r="S97" s="172"/>
      <c r="T97" s="172"/>
      <c r="U97" s="418"/>
      <c r="V97" s="172"/>
      <c r="W97" s="169"/>
      <c r="X97" s="169"/>
    </row>
    <row r="98" spans="1:24" s="10" customFormat="1" ht="11.1" customHeight="1">
      <c r="A98" s="504"/>
      <c r="B98" s="241"/>
      <c r="C98" s="169"/>
      <c r="D98" s="172"/>
      <c r="E98" s="172"/>
      <c r="F98" s="172"/>
      <c r="G98" s="172"/>
      <c r="H98" s="172"/>
      <c r="I98" s="172"/>
      <c r="J98" s="172"/>
      <c r="K98" s="172"/>
      <c r="L98" s="172"/>
      <c r="M98" s="172"/>
      <c r="N98" s="172"/>
      <c r="O98" s="172"/>
      <c r="P98" s="172"/>
      <c r="Q98" s="172"/>
      <c r="R98" s="172"/>
      <c r="S98" s="172"/>
      <c r="T98" s="172"/>
      <c r="U98" s="418"/>
      <c r="V98" s="172"/>
      <c r="W98" s="169"/>
      <c r="X98" s="169"/>
    </row>
    <row r="99" spans="1:24" s="10" customFormat="1" ht="11.1" customHeight="1">
      <c r="A99" s="504"/>
      <c r="B99" s="241"/>
      <c r="C99" s="169"/>
      <c r="D99" s="172"/>
      <c r="E99" s="172"/>
      <c r="F99" s="172"/>
      <c r="G99" s="172"/>
      <c r="H99" s="172"/>
      <c r="I99" s="172"/>
      <c r="J99" s="172"/>
      <c r="K99" s="172"/>
      <c r="L99" s="172"/>
      <c r="M99" s="172"/>
      <c r="N99" s="172"/>
      <c r="O99" s="172"/>
      <c r="P99" s="172"/>
      <c r="Q99" s="172"/>
      <c r="R99" s="172"/>
      <c r="S99" s="172"/>
      <c r="T99" s="172"/>
      <c r="U99" s="418"/>
      <c r="V99" s="172"/>
      <c r="W99" s="169"/>
      <c r="X99" s="169"/>
    </row>
    <row r="100" spans="1:24" s="10" customFormat="1" ht="11.1" customHeight="1">
      <c r="A100" s="504"/>
      <c r="B100" s="241"/>
      <c r="C100" s="169"/>
      <c r="D100" s="172"/>
      <c r="E100" s="172"/>
      <c r="F100" s="172"/>
      <c r="G100" s="172"/>
      <c r="H100" s="172"/>
      <c r="I100" s="172"/>
      <c r="J100" s="172"/>
      <c r="K100" s="172"/>
      <c r="L100" s="172"/>
      <c r="M100" s="172"/>
      <c r="N100" s="172"/>
      <c r="O100" s="172"/>
      <c r="P100" s="172"/>
      <c r="Q100" s="172"/>
      <c r="R100" s="172"/>
      <c r="S100" s="172"/>
      <c r="T100" s="172"/>
      <c r="U100" s="418"/>
      <c r="V100" s="172"/>
      <c r="W100" s="169"/>
      <c r="X100" s="169"/>
    </row>
    <row r="101" spans="1:24" s="10" customFormat="1" ht="11.1" customHeight="1">
      <c r="A101" s="504"/>
      <c r="B101" s="241"/>
      <c r="C101" s="169"/>
      <c r="D101" s="172"/>
      <c r="E101" s="172"/>
      <c r="F101" s="172"/>
      <c r="G101" s="172"/>
      <c r="H101" s="172"/>
      <c r="I101" s="172"/>
      <c r="J101" s="172"/>
      <c r="K101" s="172"/>
      <c r="L101" s="172"/>
      <c r="M101" s="172"/>
      <c r="N101" s="172"/>
      <c r="O101" s="172"/>
      <c r="P101" s="172"/>
      <c r="Q101" s="172"/>
      <c r="R101" s="172"/>
      <c r="S101" s="172"/>
      <c r="T101" s="172"/>
      <c r="U101" s="418"/>
      <c r="V101" s="172"/>
      <c r="W101" s="169"/>
      <c r="X101" s="169"/>
    </row>
    <row r="102" spans="1:24" s="10" customFormat="1" ht="11.1" customHeight="1">
      <c r="A102" s="504"/>
      <c r="B102" s="241"/>
      <c r="C102" s="169"/>
      <c r="D102" s="172"/>
      <c r="E102" s="172"/>
      <c r="F102" s="172"/>
      <c r="G102" s="172"/>
      <c r="H102" s="172"/>
      <c r="I102" s="172"/>
      <c r="J102" s="172"/>
      <c r="K102" s="172"/>
      <c r="L102" s="172"/>
      <c r="M102" s="172"/>
      <c r="N102" s="172"/>
      <c r="O102" s="172"/>
      <c r="P102" s="172"/>
      <c r="Q102" s="172"/>
      <c r="R102" s="172"/>
      <c r="S102" s="172"/>
      <c r="T102" s="172"/>
      <c r="U102" s="418"/>
      <c r="V102" s="172"/>
      <c r="W102" s="169"/>
      <c r="X102" s="169"/>
    </row>
    <row r="103" spans="1:24" s="10" customFormat="1" ht="11.1" customHeight="1">
      <c r="A103" s="504"/>
      <c r="B103" s="241"/>
      <c r="C103" s="169"/>
      <c r="D103" s="172"/>
      <c r="E103" s="172"/>
      <c r="F103" s="172"/>
      <c r="G103" s="172"/>
      <c r="H103" s="172"/>
      <c r="I103" s="172"/>
      <c r="J103" s="172"/>
      <c r="K103" s="172"/>
      <c r="L103" s="172"/>
      <c r="M103" s="172"/>
      <c r="N103" s="172"/>
      <c r="O103" s="172"/>
      <c r="P103" s="172"/>
      <c r="Q103" s="172"/>
      <c r="R103" s="172"/>
      <c r="S103" s="172"/>
      <c r="T103" s="172"/>
      <c r="U103" s="418"/>
      <c r="V103" s="172"/>
      <c r="W103" s="169"/>
      <c r="X103" s="169"/>
    </row>
    <row r="104" spans="1:24" s="10" customFormat="1" ht="11.1" customHeight="1">
      <c r="A104" s="504"/>
      <c r="B104" s="241"/>
      <c r="C104" s="169"/>
      <c r="D104" s="172"/>
      <c r="E104" s="172"/>
      <c r="F104" s="172"/>
      <c r="G104" s="172"/>
      <c r="H104" s="172"/>
      <c r="I104" s="172"/>
      <c r="J104" s="172"/>
      <c r="K104" s="172"/>
      <c r="L104" s="172"/>
      <c r="M104" s="172"/>
      <c r="N104" s="172"/>
      <c r="O104" s="172"/>
      <c r="P104" s="172"/>
      <c r="Q104" s="172"/>
      <c r="R104" s="172"/>
      <c r="S104" s="172"/>
      <c r="T104" s="172"/>
      <c r="U104" s="418"/>
      <c r="V104" s="172"/>
      <c r="W104" s="169"/>
      <c r="X104" s="169"/>
    </row>
    <row r="105" spans="1:24" s="10" customFormat="1" ht="11.1" customHeight="1">
      <c r="A105" s="504"/>
      <c r="B105" s="241"/>
      <c r="C105" s="169"/>
      <c r="D105" s="172"/>
      <c r="E105" s="172"/>
      <c r="F105" s="172"/>
      <c r="G105" s="172"/>
      <c r="H105" s="172"/>
      <c r="I105" s="172"/>
      <c r="J105" s="172"/>
      <c r="K105" s="172"/>
      <c r="L105" s="172"/>
      <c r="M105" s="172"/>
      <c r="N105" s="172"/>
      <c r="O105" s="172"/>
      <c r="P105" s="172"/>
      <c r="Q105" s="172"/>
      <c r="R105" s="172"/>
      <c r="S105" s="172"/>
      <c r="T105" s="172"/>
      <c r="U105" s="418"/>
      <c r="V105" s="172"/>
      <c r="W105" s="169"/>
      <c r="X105" s="169"/>
    </row>
    <row r="106" spans="1:24" s="10" customFormat="1" ht="11.1" customHeight="1">
      <c r="A106" s="504"/>
      <c r="B106" s="241"/>
      <c r="C106" s="169"/>
      <c r="D106" s="172"/>
      <c r="E106" s="172"/>
      <c r="F106" s="172"/>
      <c r="G106" s="172"/>
      <c r="H106" s="172"/>
      <c r="I106" s="172"/>
      <c r="J106" s="172"/>
      <c r="K106" s="172"/>
      <c r="L106" s="172"/>
      <c r="M106" s="172"/>
      <c r="N106" s="172"/>
      <c r="O106" s="172"/>
      <c r="P106" s="172"/>
      <c r="Q106" s="172"/>
      <c r="R106" s="172"/>
      <c r="S106" s="172"/>
      <c r="T106" s="172"/>
      <c r="U106" s="418"/>
      <c r="V106" s="172"/>
      <c r="W106" s="169"/>
      <c r="X106" s="169"/>
    </row>
    <row r="107" spans="1:24" s="10" customFormat="1" ht="11.1" customHeight="1">
      <c r="A107" s="504"/>
      <c r="B107" s="241"/>
      <c r="C107" s="169"/>
      <c r="D107" s="172"/>
      <c r="E107" s="172"/>
      <c r="F107" s="172"/>
      <c r="G107" s="172"/>
      <c r="H107" s="172"/>
      <c r="I107" s="172"/>
      <c r="J107" s="172"/>
      <c r="K107" s="172"/>
      <c r="L107" s="172"/>
      <c r="M107" s="172"/>
      <c r="N107" s="172"/>
      <c r="O107" s="172"/>
      <c r="P107" s="172"/>
      <c r="Q107" s="172"/>
      <c r="R107" s="172"/>
      <c r="S107" s="172"/>
      <c r="T107" s="172"/>
      <c r="U107" s="418"/>
      <c r="V107" s="172"/>
      <c r="W107" s="169"/>
      <c r="X107" s="169"/>
    </row>
    <row r="108" spans="1:24" s="10" customFormat="1" ht="11.1" customHeight="1">
      <c r="A108" s="504"/>
      <c r="B108" s="241"/>
      <c r="C108" s="169"/>
      <c r="D108" s="172"/>
      <c r="E108" s="172"/>
      <c r="F108" s="172"/>
      <c r="G108" s="172"/>
      <c r="H108" s="172"/>
      <c r="I108" s="172"/>
      <c r="J108" s="172"/>
      <c r="K108" s="172"/>
      <c r="L108" s="172"/>
      <c r="M108" s="172"/>
      <c r="N108" s="172"/>
      <c r="O108" s="172"/>
      <c r="P108" s="172"/>
      <c r="Q108" s="172"/>
      <c r="R108" s="172"/>
      <c r="S108" s="172"/>
      <c r="T108" s="172"/>
      <c r="U108" s="418"/>
      <c r="V108" s="172"/>
      <c r="W108" s="169"/>
      <c r="X108" s="169"/>
    </row>
    <row r="109" spans="1:24" s="10" customFormat="1" ht="11.1" customHeight="1">
      <c r="A109" s="504"/>
      <c r="B109" s="241"/>
      <c r="C109" s="169"/>
      <c r="D109" s="172"/>
      <c r="E109" s="172"/>
      <c r="F109" s="172"/>
      <c r="G109" s="172"/>
      <c r="H109" s="172"/>
      <c r="I109" s="172"/>
      <c r="J109" s="172"/>
      <c r="K109" s="172"/>
      <c r="L109" s="172"/>
      <c r="M109" s="172"/>
      <c r="N109" s="172"/>
      <c r="O109" s="172"/>
      <c r="P109" s="172"/>
      <c r="Q109" s="172"/>
      <c r="R109" s="172"/>
      <c r="S109" s="172"/>
      <c r="T109" s="172"/>
      <c r="U109" s="418"/>
      <c r="V109" s="172"/>
      <c r="W109" s="169"/>
      <c r="X109" s="169"/>
    </row>
    <row r="110" spans="1:24" s="10" customFormat="1" ht="11.1" customHeight="1">
      <c r="A110" s="504"/>
      <c r="B110" s="241"/>
      <c r="C110" s="169"/>
      <c r="D110" s="172"/>
      <c r="E110" s="172"/>
      <c r="F110" s="172"/>
      <c r="G110" s="172"/>
      <c r="H110" s="172"/>
      <c r="I110" s="172"/>
      <c r="J110" s="172"/>
      <c r="K110" s="172"/>
      <c r="L110" s="172"/>
      <c r="M110" s="172"/>
      <c r="N110" s="172"/>
      <c r="O110" s="172"/>
      <c r="P110" s="172"/>
      <c r="Q110" s="172"/>
      <c r="R110" s="172"/>
      <c r="S110" s="172"/>
      <c r="T110" s="172"/>
      <c r="U110" s="418"/>
      <c r="V110" s="172"/>
      <c r="W110" s="169"/>
      <c r="X110" s="169"/>
    </row>
    <row r="111" spans="1:24" s="10" customFormat="1" ht="11.1" customHeight="1">
      <c r="A111" s="504"/>
      <c r="B111" s="241"/>
      <c r="C111" s="169"/>
      <c r="D111" s="172"/>
      <c r="E111" s="172"/>
      <c r="F111" s="172"/>
      <c r="G111" s="172"/>
      <c r="H111" s="172"/>
      <c r="I111" s="172"/>
      <c r="J111" s="172"/>
      <c r="K111" s="172"/>
      <c r="L111" s="172"/>
      <c r="M111" s="172"/>
      <c r="N111" s="172"/>
      <c r="O111" s="172"/>
      <c r="P111" s="172"/>
      <c r="Q111" s="172"/>
      <c r="R111" s="172"/>
      <c r="S111" s="172"/>
      <c r="T111" s="172"/>
      <c r="U111" s="418"/>
      <c r="V111" s="172"/>
      <c r="W111" s="169"/>
      <c r="X111" s="169"/>
    </row>
    <row r="112" spans="1:24" s="10" customFormat="1" ht="11.1" customHeight="1">
      <c r="A112" s="504"/>
      <c r="B112" s="241"/>
      <c r="C112" s="169"/>
      <c r="D112" s="172"/>
      <c r="E112" s="172"/>
      <c r="F112" s="172"/>
      <c r="G112" s="172"/>
      <c r="H112" s="172"/>
      <c r="I112" s="172"/>
      <c r="J112" s="172"/>
      <c r="K112" s="172"/>
      <c r="L112" s="172"/>
      <c r="M112" s="172"/>
      <c r="N112" s="172"/>
      <c r="O112" s="172"/>
      <c r="P112" s="172"/>
      <c r="Q112" s="172"/>
      <c r="R112" s="172"/>
      <c r="S112" s="172"/>
      <c r="T112" s="172"/>
      <c r="U112" s="418"/>
      <c r="V112" s="172"/>
      <c r="W112" s="169"/>
      <c r="X112" s="169"/>
    </row>
    <row r="113" spans="1:24" s="10" customFormat="1" ht="11.1" customHeight="1">
      <c r="A113" s="504"/>
      <c r="B113" s="241"/>
      <c r="C113" s="169"/>
      <c r="D113" s="172"/>
      <c r="E113" s="172"/>
      <c r="F113" s="172"/>
      <c r="G113" s="172"/>
      <c r="H113" s="172"/>
      <c r="I113" s="172"/>
      <c r="J113" s="172"/>
      <c r="K113" s="172"/>
      <c r="L113" s="172"/>
      <c r="M113" s="172"/>
      <c r="N113" s="172"/>
      <c r="O113" s="172"/>
      <c r="P113" s="172"/>
      <c r="Q113" s="172"/>
      <c r="R113" s="172"/>
      <c r="S113" s="172"/>
      <c r="T113" s="172"/>
      <c r="U113" s="418"/>
      <c r="V113" s="172"/>
      <c r="W113" s="169"/>
      <c r="X113" s="169"/>
    </row>
    <row r="114" spans="1:24" s="10" customFormat="1" ht="11.1" customHeight="1">
      <c r="A114" s="504"/>
      <c r="B114" s="241"/>
      <c r="C114" s="169"/>
      <c r="D114" s="172"/>
      <c r="E114" s="172"/>
      <c r="F114" s="172"/>
      <c r="G114" s="172"/>
      <c r="H114" s="172"/>
      <c r="I114" s="172"/>
      <c r="J114" s="172"/>
      <c r="K114" s="172"/>
      <c r="L114" s="172"/>
      <c r="M114" s="172"/>
      <c r="N114" s="172"/>
      <c r="O114" s="172"/>
      <c r="P114" s="172"/>
      <c r="Q114" s="172"/>
      <c r="R114" s="172"/>
      <c r="S114" s="172"/>
      <c r="T114" s="172"/>
      <c r="U114" s="418"/>
      <c r="V114" s="172"/>
      <c r="W114" s="169"/>
      <c r="X114" s="169"/>
    </row>
    <row r="115" spans="1:24" s="10" customFormat="1" ht="11.1" customHeight="1">
      <c r="A115" s="504"/>
      <c r="B115" s="241"/>
      <c r="C115" s="169"/>
      <c r="D115" s="172"/>
      <c r="E115" s="172"/>
      <c r="F115" s="172"/>
      <c r="G115" s="172"/>
      <c r="H115" s="172"/>
      <c r="I115" s="172"/>
      <c r="J115" s="172"/>
      <c r="K115" s="172"/>
      <c r="L115" s="172"/>
      <c r="M115" s="172"/>
      <c r="N115" s="172"/>
      <c r="O115" s="172"/>
      <c r="P115" s="172"/>
      <c r="Q115" s="172"/>
      <c r="R115" s="172"/>
      <c r="S115" s="172"/>
      <c r="T115" s="172"/>
      <c r="U115" s="418"/>
      <c r="V115" s="172"/>
      <c r="W115" s="169"/>
      <c r="X115" s="169"/>
    </row>
    <row r="116" spans="1:24" s="10" customFormat="1" ht="11.1" customHeight="1">
      <c r="A116" s="504"/>
      <c r="B116" s="241"/>
      <c r="C116" s="169"/>
      <c r="D116" s="172"/>
      <c r="E116" s="172"/>
      <c r="F116" s="172"/>
      <c r="G116" s="172"/>
      <c r="H116" s="172"/>
      <c r="I116" s="172"/>
      <c r="J116" s="172"/>
      <c r="K116" s="172"/>
      <c r="L116" s="172"/>
      <c r="M116" s="172"/>
      <c r="N116" s="172"/>
      <c r="O116" s="172"/>
      <c r="P116" s="172"/>
      <c r="Q116" s="172"/>
      <c r="R116" s="172"/>
      <c r="S116" s="172"/>
      <c r="T116" s="172"/>
      <c r="U116" s="418"/>
      <c r="V116" s="172"/>
      <c r="W116" s="169"/>
      <c r="X116" s="169"/>
    </row>
    <row r="117" spans="1:24" s="10" customFormat="1" ht="11.1" customHeight="1">
      <c r="A117" s="504"/>
      <c r="B117" s="241"/>
      <c r="C117" s="169"/>
      <c r="D117" s="172"/>
      <c r="E117" s="172"/>
      <c r="F117" s="172"/>
      <c r="G117" s="172"/>
      <c r="H117" s="172"/>
      <c r="I117" s="172"/>
      <c r="J117" s="172"/>
      <c r="K117" s="172"/>
      <c r="L117" s="172"/>
      <c r="M117" s="172"/>
      <c r="N117" s="172"/>
      <c r="O117" s="172"/>
      <c r="P117" s="172"/>
      <c r="Q117" s="172"/>
      <c r="R117" s="172"/>
      <c r="S117" s="172"/>
      <c r="T117" s="172"/>
      <c r="U117" s="418"/>
      <c r="V117" s="172"/>
      <c r="W117" s="169"/>
      <c r="X117" s="169"/>
    </row>
    <row r="118" spans="1:24" s="10" customFormat="1" ht="11.1" customHeight="1">
      <c r="A118" s="504"/>
      <c r="B118" s="241"/>
      <c r="C118" s="169"/>
      <c r="D118" s="172"/>
      <c r="E118" s="172"/>
      <c r="F118" s="172"/>
      <c r="G118" s="172"/>
      <c r="H118" s="172"/>
      <c r="I118" s="172"/>
      <c r="J118" s="172"/>
      <c r="K118" s="172"/>
      <c r="L118" s="172"/>
      <c r="M118" s="172"/>
      <c r="N118" s="172"/>
      <c r="O118" s="172"/>
      <c r="P118" s="172"/>
      <c r="Q118" s="172"/>
      <c r="R118" s="172"/>
      <c r="S118" s="172"/>
      <c r="T118" s="172"/>
      <c r="U118" s="418"/>
      <c r="V118" s="172"/>
      <c r="W118" s="169"/>
      <c r="X118" s="169"/>
    </row>
    <row r="119" spans="1:24" s="10" customFormat="1" ht="11.1" customHeight="1">
      <c r="A119" s="504"/>
      <c r="B119" s="241"/>
      <c r="C119" s="169"/>
      <c r="D119" s="172"/>
      <c r="E119" s="172"/>
      <c r="F119" s="172"/>
      <c r="G119" s="172"/>
      <c r="H119" s="172"/>
      <c r="I119" s="172"/>
      <c r="J119" s="172"/>
      <c r="K119" s="172"/>
      <c r="L119" s="172"/>
      <c r="M119" s="172"/>
      <c r="N119" s="172"/>
      <c r="O119" s="172"/>
      <c r="P119" s="172"/>
      <c r="Q119" s="172"/>
      <c r="R119" s="172"/>
      <c r="S119" s="172"/>
      <c r="T119" s="172"/>
      <c r="U119" s="418"/>
      <c r="V119" s="172"/>
      <c r="W119" s="169"/>
      <c r="X119" s="169"/>
    </row>
    <row r="120" spans="1:24" s="10" customFormat="1" ht="11.1" customHeight="1">
      <c r="A120" s="504"/>
      <c r="B120" s="241"/>
      <c r="C120" s="169"/>
      <c r="D120" s="172"/>
      <c r="E120" s="172"/>
      <c r="F120" s="172"/>
      <c r="G120" s="172"/>
      <c r="H120" s="172"/>
      <c r="I120" s="172"/>
      <c r="J120" s="172"/>
      <c r="K120" s="172"/>
      <c r="L120" s="172"/>
      <c r="M120" s="172"/>
      <c r="N120" s="172"/>
      <c r="O120" s="172"/>
      <c r="P120" s="172"/>
      <c r="Q120" s="172"/>
      <c r="R120" s="172"/>
      <c r="S120" s="172"/>
      <c r="T120" s="172"/>
      <c r="U120" s="418"/>
      <c r="V120" s="172"/>
      <c r="W120" s="169"/>
      <c r="X120" s="169"/>
    </row>
    <row r="121" spans="1:24" s="10" customFormat="1" ht="11.1" customHeight="1">
      <c r="A121" s="504"/>
      <c r="B121" s="241"/>
      <c r="C121" s="169"/>
      <c r="D121" s="172"/>
      <c r="E121" s="172"/>
      <c r="F121" s="172"/>
      <c r="G121" s="172"/>
      <c r="H121" s="172"/>
      <c r="I121" s="172"/>
      <c r="J121" s="172"/>
      <c r="K121" s="172"/>
      <c r="L121" s="172"/>
      <c r="M121" s="172"/>
      <c r="N121" s="172"/>
      <c r="O121" s="172"/>
      <c r="P121" s="172"/>
      <c r="Q121" s="172"/>
      <c r="R121" s="172"/>
      <c r="S121" s="172"/>
      <c r="T121" s="172"/>
      <c r="U121" s="418"/>
      <c r="V121" s="172"/>
      <c r="W121" s="169"/>
      <c r="X121" s="169"/>
    </row>
    <row r="122" spans="1:24" s="10" customFormat="1" ht="11.1" customHeight="1">
      <c r="A122" s="504"/>
      <c r="B122" s="241"/>
      <c r="C122" s="169"/>
      <c r="D122" s="172"/>
      <c r="E122" s="172"/>
      <c r="F122" s="172"/>
      <c r="G122" s="172"/>
      <c r="H122" s="172"/>
      <c r="I122" s="172"/>
      <c r="J122" s="172"/>
      <c r="K122" s="172"/>
      <c r="L122" s="172"/>
      <c r="M122" s="172"/>
      <c r="N122" s="172"/>
      <c r="O122" s="172"/>
      <c r="P122" s="172"/>
      <c r="Q122" s="172"/>
      <c r="R122" s="172"/>
      <c r="S122" s="172"/>
      <c r="T122" s="172"/>
      <c r="U122" s="418"/>
      <c r="V122" s="172"/>
      <c r="W122" s="169"/>
      <c r="X122" s="169"/>
    </row>
    <row r="123" spans="1:24" s="10" customFormat="1" ht="11.1" customHeight="1">
      <c r="A123" s="504"/>
      <c r="B123" s="241"/>
      <c r="C123" s="169"/>
      <c r="D123" s="172"/>
      <c r="E123" s="172"/>
      <c r="F123" s="172"/>
      <c r="G123" s="172"/>
      <c r="H123" s="172"/>
      <c r="I123" s="172"/>
      <c r="J123" s="172"/>
      <c r="K123" s="172"/>
      <c r="L123" s="172"/>
      <c r="M123" s="172"/>
      <c r="N123" s="172"/>
      <c r="O123" s="172"/>
      <c r="P123" s="172"/>
      <c r="Q123" s="172"/>
      <c r="R123" s="172"/>
      <c r="S123" s="172"/>
      <c r="T123" s="172"/>
      <c r="U123" s="418"/>
      <c r="V123" s="172"/>
      <c r="W123" s="169"/>
      <c r="X123" s="169"/>
    </row>
    <row r="124" spans="1:24" s="10" customFormat="1" ht="11.1" customHeight="1">
      <c r="A124" s="504"/>
      <c r="B124" s="241"/>
      <c r="C124" s="169"/>
      <c r="D124" s="172"/>
      <c r="E124" s="172"/>
      <c r="F124" s="172"/>
      <c r="G124" s="172"/>
      <c r="H124" s="172"/>
      <c r="I124" s="172"/>
      <c r="J124" s="172"/>
      <c r="K124" s="172"/>
      <c r="L124" s="172"/>
      <c r="M124" s="172"/>
      <c r="N124" s="172"/>
      <c r="O124" s="172"/>
      <c r="P124" s="172"/>
      <c r="Q124" s="172"/>
      <c r="R124" s="172"/>
      <c r="S124" s="172"/>
      <c r="T124" s="172"/>
      <c r="U124" s="418"/>
      <c r="V124" s="172"/>
      <c r="W124" s="169"/>
      <c r="X124" s="169"/>
    </row>
    <row r="125" spans="1:24" s="10" customFormat="1" ht="11.1" customHeight="1">
      <c r="A125" s="504"/>
      <c r="B125" s="241"/>
      <c r="C125" s="169"/>
      <c r="D125" s="172"/>
      <c r="E125" s="172"/>
      <c r="F125" s="172"/>
      <c r="G125" s="172"/>
      <c r="H125" s="172"/>
      <c r="I125" s="172"/>
      <c r="J125" s="172"/>
      <c r="K125" s="172"/>
      <c r="L125" s="172"/>
      <c r="M125" s="172"/>
      <c r="N125" s="172"/>
      <c r="O125" s="172"/>
      <c r="P125" s="172"/>
      <c r="Q125" s="172"/>
      <c r="R125" s="172"/>
      <c r="S125" s="172"/>
      <c r="T125" s="172"/>
      <c r="U125" s="418"/>
      <c r="V125" s="172"/>
      <c r="W125" s="169"/>
      <c r="X125" s="169"/>
    </row>
    <row r="126" spans="1:24" s="10" customFormat="1" ht="11.1" customHeight="1">
      <c r="A126" s="504"/>
      <c r="B126" s="241"/>
      <c r="C126" s="169"/>
      <c r="D126" s="172"/>
      <c r="E126" s="172"/>
      <c r="F126" s="172"/>
      <c r="G126" s="172"/>
      <c r="H126" s="172"/>
      <c r="I126" s="172"/>
      <c r="J126" s="172"/>
      <c r="K126" s="172"/>
      <c r="L126" s="172"/>
      <c r="M126" s="172"/>
      <c r="N126" s="172"/>
      <c r="O126" s="172"/>
      <c r="P126" s="172"/>
      <c r="Q126" s="172"/>
      <c r="R126" s="172"/>
      <c r="S126" s="172"/>
      <c r="T126" s="172"/>
      <c r="U126" s="418"/>
      <c r="V126" s="172"/>
      <c r="W126" s="169"/>
      <c r="X126" s="169"/>
    </row>
    <row r="127" spans="1:24" s="10" customFormat="1" ht="11.1" customHeight="1">
      <c r="A127" s="504"/>
      <c r="B127" s="241"/>
      <c r="C127" s="169"/>
      <c r="D127" s="172"/>
      <c r="E127" s="172"/>
      <c r="F127" s="172"/>
      <c r="G127" s="172"/>
      <c r="H127" s="172"/>
      <c r="I127" s="172"/>
      <c r="J127" s="172"/>
      <c r="K127" s="172"/>
      <c r="L127" s="172"/>
      <c r="M127" s="172"/>
      <c r="N127" s="172"/>
      <c r="O127" s="172"/>
      <c r="P127" s="172"/>
      <c r="Q127" s="172"/>
      <c r="R127" s="172"/>
      <c r="S127" s="172"/>
      <c r="T127" s="172"/>
      <c r="U127" s="418"/>
      <c r="V127" s="172"/>
      <c r="W127" s="169"/>
      <c r="X127" s="169"/>
    </row>
    <row r="128" spans="1:24" s="10" customFormat="1" ht="11.1" customHeight="1">
      <c r="A128" s="504"/>
      <c r="B128" s="241"/>
      <c r="C128" s="169"/>
      <c r="D128" s="172"/>
      <c r="E128" s="172"/>
      <c r="F128" s="172"/>
      <c r="G128" s="172"/>
      <c r="H128" s="172"/>
      <c r="I128" s="172"/>
      <c r="J128" s="172"/>
      <c r="K128" s="172"/>
      <c r="L128" s="172"/>
      <c r="M128" s="172"/>
      <c r="N128" s="172"/>
      <c r="O128" s="172"/>
      <c r="P128" s="172"/>
      <c r="Q128" s="172"/>
      <c r="R128" s="172"/>
      <c r="S128" s="172"/>
      <c r="T128" s="172"/>
      <c r="U128" s="418"/>
      <c r="V128" s="172"/>
      <c r="W128" s="169"/>
      <c r="X128" s="169"/>
    </row>
    <row r="129" spans="1:24" s="10" customFormat="1" ht="11.1" customHeight="1">
      <c r="A129" s="504"/>
      <c r="B129" s="241"/>
      <c r="C129" s="169"/>
      <c r="D129" s="172"/>
      <c r="E129" s="172"/>
      <c r="F129" s="172"/>
      <c r="G129" s="172"/>
      <c r="H129" s="172"/>
      <c r="I129" s="172"/>
      <c r="J129" s="172"/>
      <c r="K129" s="172"/>
      <c r="L129" s="172"/>
      <c r="M129" s="172"/>
      <c r="N129" s="172"/>
      <c r="O129" s="172"/>
      <c r="P129" s="172"/>
      <c r="Q129" s="172"/>
      <c r="R129" s="172"/>
      <c r="S129" s="172"/>
      <c r="T129" s="172"/>
      <c r="U129" s="418"/>
      <c r="V129" s="172"/>
      <c r="W129" s="169"/>
      <c r="X129" s="169"/>
    </row>
    <row r="130" spans="1:24" s="10" customFormat="1" ht="11.1" customHeight="1">
      <c r="A130" s="504"/>
      <c r="B130" s="241"/>
      <c r="C130" s="169"/>
      <c r="D130" s="172"/>
      <c r="E130" s="172"/>
      <c r="F130" s="172"/>
      <c r="G130" s="172"/>
      <c r="H130" s="172"/>
      <c r="I130" s="172"/>
      <c r="J130" s="172"/>
      <c r="K130" s="172"/>
      <c r="L130" s="172"/>
      <c r="M130" s="172"/>
      <c r="N130" s="172"/>
      <c r="O130" s="172"/>
      <c r="P130" s="172"/>
      <c r="Q130" s="172"/>
      <c r="R130" s="172"/>
      <c r="S130" s="172"/>
      <c r="T130" s="172"/>
      <c r="U130" s="418"/>
      <c r="V130" s="172"/>
      <c r="W130" s="169"/>
      <c r="X130" s="169"/>
    </row>
    <row r="131" spans="1:24" s="10" customFormat="1" ht="11.1" customHeight="1">
      <c r="A131" s="504"/>
      <c r="B131" s="241"/>
      <c r="C131" s="169"/>
      <c r="D131" s="172"/>
      <c r="E131" s="172"/>
      <c r="F131" s="172"/>
      <c r="G131" s="172"/>
      <c r="H131" s="172"/>
      <c r="I131" s="172"/>
      <c r="J131" s="172"/>
      <c r="K131" s="172"/>
      <c r="L131" s="172"/>
      <c r="M131" s="172"/>
      <c r="N131" s="172"/>
      <c r="O131" s="172"/>
      <c r="P131" s="172"/>
      <c r="Q131" s="172"/>
      <c r="R131" s="172"/>
      <c r="S131" s="172"/>
      <c r="T131" s="172"/>
      <c r="U131" s="418"/>
      <c r="V131" s="172"/>
      <c r="W131" s="169"/>
      <c r="X131" s="169"/>
    </row>
    <row r="132" spans="1:24" s="10" customFormat="1" ht="11.1" customHeight="1">
      <c r="A132" s="504"/>
      <c r="B132" s="241"/>
      <c r="C132" s="169"/>
      <c r="D132" s="172"/>
      <c r="E132" s="172"/>
      <c r="F132" s="172"/>
      <c r="G132" s="172"/>
      <c r="H132" s="172"/>
      <c r="I132" s="172"/>
      <c r="J132" s="172"/>
      <c r="K132" s="172"/>
      <c r="L132" s="172"/>
      <c r="M132" s="172"/>
      <c r="N132" s="172"/>
      <c r="O132" s="172"/>
      <c r="P132" s="172"/>
      <c r="Q132" s="172"/>
      <c r="R132" s="172"/>
      <c r="S132" s="172"/>
      <c r="T132" s="172"/>
      <c r="U132" s="418"/>
      <c r="V132" s="172"/>
      <c r="W132" s="169"/>
      <c r="X132" s="169"/>
    </row>
    <row r="133" spans="1:24" s="10" customFormat="1" ht="11.1" customHeight="1">
      <c r="A133" s="504"/>
      <c r="B133" s="241"/>
      <c r="C133" s="169"/>
      <c r="D133" s="172"/>
      <c r="E133" s="172"/>
      <c r="F133" s="172"/>
      <c r="G133" s="172"/>
      <c r="H133" s="172"/>
      <c r="I133" s="172"/>
      <c r="J133" s="172"/>
      <c r="K133" s="172"/>
      <c r="L133" s="172"/>
      <c r="M133" s="172"/>
      <c r="N133" s="172"/>
      <c r="O133" s="172"/>
      <c r="P133" s="172"/>
      <c r="Q133" s="172"/>
      <c r="R133" s="172"/>
      <c r="S133" s="172"/>
      <c r="T133" s="172"/>
      <c r="U133" s="418"/>
      <c r="V133" s="172"/>
      <c r="W133" s="169"/>
      <c r="X133" s="169"/>
    </row>
    <row r="134" spans="1:24" s="10" customFormat="1" ht="11.1" customHeight="1">
      <c r="A134" s="504"/>
      <c r="B134" s="11"/>
      <c r="D134" s="12"/>
      <c r="E134" s="12"/>
      <c r="F134" s="12"/>
      <c r="G134" s="12"/>
      <c r="H134" s="12"/>
      <c r="I134" s="12"/>
      <c r="J134" s="12"/>
      <c r="K134" s="12"/>
      <c r="L134" s="12"/>
      <c r="M134" s="12"/>
      <c r="N134" s="12"/>
      <c r="O134" s="12"/>
      <c r="P134" s="12"/>
      <c r="Q134" s="12"/>
      <c r="R134" s="12"/>
      <c r="S134" s="12"/>
      <c r="T134" s="12"/>
      <c r="U134" s="422"/>
      <c r="V134" s="12"/>
    </row>
    <row r="135" spans="1:24" s="10" customFormat="1" ht="11.1" customHeight="1">
      <c r="A135" s="504"/>
      <c r="B135" s="11"/>
      <c r="D135" s="12"/>
      <c r="E135" s="12"/>
      <c r="F135" s="12"/>
      <c r="G135" s="12"/>
      <c r="H135" s="12"/>
      <c r="I135" s="12"/>
      <c r="J135" s="12"/>
      <c r="K135" s="12"/>
      <c r="L135" s="12"/>
      <c r="M135" s="12"/>
      <c r="N135" s="12"/>
      <c r="O135" s="12"/>
      <c r="P135" s="12"/>
      <c r="Q135" s="12"/>
      <c r="R135" s="12"/>
      <c r="S135" s="12"/>
      <c r="T135" s="12"/>
      <c r="U135" s="422"/>
      <c r="V135" s="12"/>
    </row>
    <row r="136" spans="1:24" s="10" customFormat="1" ht="11.1" customHeight="1">
      <c r="A136" s="504"/>
      <c r="B136" s="11"/>
      <c r="D136" s="12"/>
      <c r="E136" s="12"/>
      <c r="F136" s="12"/>
      <c r="G136" s="12"/>
      <c r="H136" s="12"/>
      <c r="I136" s="12"/>
      <c r="J136" s="12"/>
      <c r="K136" s="12"/>
      <c r="L136" s="12"/>
      <c r="M136" s="12"/>
      <c r="N136" s="12"/>
      <c r="O136" s="12"/>
      <c r="P136" s="12"/>
      <c r="Q136" s="12"/>
      <c r="R136" s="12"/>
      <c r="S136" s="12"/>
      <c r="U136" s="14"/>
      <c r="V136" s="12"/>
    </row>
    <row r="137" spans="1:24" s="10" customFormat="1" ht="11.1" customHeight="1">
      <c r="A137" s="504"/>
      <c r="B137" s="11"/>
      <c r="D137" s="12"/>
      <c r="E137" s="12"/>
      <c r="F137" s="12"/>
      <c r="G137" s="12"/>
      <c r="H137" s="12"/>
      <c r="U137" s="14"/>
    </row>
    <row r="138" spans="1:24" s="10" customFormat="1" ht="11.1" customHeight="1">
      <c r="A138" s="504"/>
      <c r="U138" s="14"/>
    </row>
    <row r="139" spans="1:24" s="10" customFormat="1" ht="11.1" customHeight="1">
      <c r="A139" s="504"/>
      <c r="U139" s="14"/>
    </row>
    <row r="140" spans="1:24" s="10" customFormat="1" ht="11.1" customHeight="1">
      <c r="A140" s="504"/>
      <c r="U140" s="14"/>
    </row>
    <row r="141" spans="1:24" s="10" customFormat="1" ht="11.1" customHeight="1">
      <c r="A141" s="504"/>
      <c r="U141" s="14"/>
    </row>
    <row r="142" spans="1:24" s="10" customFormat="1" ht="11.1" customHeight="1">
      <c r="A142" s="504"/>
      <c r="U142" s="14"/>
    </row>
    <row r="143" spans="1:24" s="10" customFormat="1" ht="11.1" customHeight="1">
      <c r="A143" s="504"/>
      <c r="U143" s="14"/>
    </row>
    <row r="144" spans="1:24" s="10" customFormat="1" ht="11.1" customHeight="1">
      <c r="A144" s="504"/>
      <c r="U144" s="14"/>
    </row>
    <row r="145" spans="1:21" s="10" customFormat="1" ht="11.1" customHeight="1">
      <c r="A145" s="504"/>
      <c r="U145" s="14"/>
    </row>
    <row r="146" spans="1:21" s="10" customFormat="1" ht="11.1" customHeight="1">
      <c r="A146" s="504"/>
      <c r="U146" s="14"/>
    </row>
    <row r="147" spans="1:21" s="10" customFormat="1" ht="11.1" customHeight="1">
      <c r="A147" s="504"/>
      <c r="U147" s="14"/>
    </row>
    <row r="148" spans="1:21" s="10" customFormat="1" ht="11.1" customHeight="1">
      <c r="A148" s="504"/>
      <c r="U148" s="14"/>
    </row>
    <row r="149" spans="1:21" s="10" customFormat="1" ht="11.1" customHeight="1">
      <c r="A149" s="504"/>
      <c r="U149" s="14"/>
    </row>
    <row r="150" spans="1:21" s="10" customFormat="1" ht="11.1" customHeight="1">
      <c r="A150" s="504"/>
      <c r="U150" s="14"/>
    </row>
    <row r="151" spans="1:21" s="10" customFormat="1" ht="11.1" customHeight="1">
      <c r="A151" s="504"/>
      <c r="U151" s="14"/>
    </row>
    <row r="152" spans="1:21" s="10" customFormat="1" ht="11.1" customHeight="1">
      <c r="A152" s="504"/>
      <c r="U152" s="14"/>
    </row>
    <row r="153" spans="1:21" s="10" customFormat="1" ht="11.1" customHeight="1">
      <c r="A153" s="504"/>
      <c r="U153" s="14"/>
    </row>
    <row r="154" spans="1:21" s="10" customFormat="1" ht="11.1" customHeight="1">
      <c r="A154" s="504"/>
      <c r="U154" s="14"/>
    </row>
    <row r="155" spans="1:21" s="10" customFormat="1" ht="11.1" customHeight="1">
      <c r="A155" s="504"/>
      <c r="U155" s="14"/>
    </row>
    <row r="156" spans="1:21" s="10" customFormat="1" ht="11.1" customHeight="1">
      <c r="A156" s="504"/>
      <c r="U156" s="14"/>
    </row>
    <row r="157" spans="1:21" s="10" customFormat="1" ht="11.1" customHeight="1">
      <c r="A157" s="504"/>
      <c r="U157" s="14"/>
    </row>
    <row r="158" spans="1:21" s="10" customFormat="1" ht="11.1" customHeight="1">
      <c r="A158" s="504"/>
      <c r="U158" s="14"/>
    </row>
    <row r="159" spans="1:21" s="10" customFormat="1" ht="11.1" customHeight="1">
      <c r="A159" s="504"/>
      <c r="U159" s="14"/>
    </row>
    <row r="160" spans="1:21" s="10" customFormat="1" ht="11.1" customHeight="1">
      <c r="A160" s="504"/>
      <c r="U160" s="14"/>
    </row>
    <row r="161" spans="1:21" s="10" customFormat="1" ht="11.1" customHeight="1">
      <c r="A161" s="504"/>
      <c r="U161" s="14"/>
    </row>
    <row r="162" spans="1:21" s="10" customFormat="1" ht="11.1" customHeight="1">
      <c r="A162" s="504"/>
      <c r="U162" s="14"/>
    </row>
    <row r="163" spans="1:21" s="10" customFormat="1" ht="11.1" customHeight="1">
      <c r="A163" s="504"/>
      <c r="U163" s="14"/>
    </row>
    <row r="164" spans="1:21" s="10" customFormat="1" ht="11.1" customHeight="1">
      <c r="A164" s="504"/>
      <c r="U164" s="14"/>
    </row>
    <row r="165" spans="1:21" s="10" customFormat="1" ht="11.1" customHeight="1">
      <c r="A165" s="504"/>
      <c r="U165" s="14"/>
    </row>
    <row r="166" spans="1:21" s="10" customFormat="1" ht="11.1" customHeight="1">
      <c r="A166" s="504"/>
      <c r="U166" s="14"/>
    </row>
    <row r="167" spans="1:21" s="10" customFormat="1" ht="11.1" customHeight="1">
      <c r="A167" s="504"/>
      <c r="U167" s="14"/>
    </row>
    <row r="168" spans="1:21" s="10" customFormat="1" ht="11.1" customHeight="1">
      <c r="A168" s="504"/>
      <c r="U168" s="14"/>
    </row>
    <row r="169" spans="1:21" s="10" customFormat="1" ht="11.1" customHeight="1">
      <c r="A169" s="504"/>
      <c r="U169" s="14"/>
    </row>
    <row r="170" spans="1:21" s="10" customFormat="1" ht="11.1" customHeight="1">
      <c r="A170" s="504"/>
      <c r="U170" s="14"/>
    </row>
    <row r="171" spans="1:21" s="10" customFormat="1" ht="11.1" customHeight="1">
      <c r="A171" s="504"/>
      <c r="U171" s="14"/>
    </row>
    <row r="172" spans="1:21" s="10" customFormat="1" ht="11.1" customHeight="1">
      <c r="A172" s="504"/>
      <c r="U172" s="14"/>
    </row>
    <row r="173" spans="1:21" s="10" customFormat="1" ht="11.1" customHeight="1">
      <c r="A173" s="504"/>
      <c r="U173" s="14"/>
    </row>
    <row r="174" spans="1:21" s="10" customFormat="1" ht="11.1" customHeight="1">
      <c r="A174" s="504"/>
      <c r="U174" s="14"/>
    </row>
    <row r="175" spans="1:21" s="10" customFormat="1" ht="11.1" customHeight="1">
      <c r="A175" s="504"/>
      <c r="U175" s="14"/>
    </row>
    <row r="176" spans="1:21" s="10" customFormat="1" ht="11.1" customHeight="1">
      <c r="A176" s="504"/>
      <c r="U176" s="14"/>
    </row>
    <row r="177" spans="1:21" s="10" customFormat="1" ht="11.1" customHeight="1">
      <c r="A177" s="504"/>
      <c r="U177" s="14"/>
    </row>
    <row r="178" spans="1:21" s="10" customFormat="1" ht="11.1" customHeight="1">
      <c r="A178" s="504"/>
      <c r="U178" s="14"/>
    </row>
    <row r="179" spans="1:21" s="10" customFormat="1" ht="11.1" customHeight="1">
      <c r="A179" s="504"/>
      <c r="U179" s="14"/>
    </row>
    <row r="180" spans="1:21" s="10" customFormat="1" ht="11.1" customHeight="1">
      <c r="A180" s="504"/>
      <c r="U180" s="14"/>
    </row>
    <row r="181" spans="1:21" s="10" customFormat="1" ht="11.1" customHeight="1">
      <c r="A181" s="504"/>
      <c r="U181" s="14"/>
    </row>
    <row r="182" spans="1:21" s="10" customFormat="1" ht="11.1" customHeight="1">
      <c r="A182" s="504"/>
      <c r="U182" s="14"/>
    </row>
    <row r="183" spans="1:21" s="10" customFormat="1" ht="11.1" customHeight="1">
      <c r="A183" s="504"/>
      <c r="U183" s="14"/>
    </row>
    <row r="184" spans="1:21" s="10" customFormat="1" ht="11.1" customHeight="1">
      <c r="A184" s="504"/>
      <c r="U184" s="14"/>
    </row>
    <row r="185" spans="1:21" s="10" customFormat="1" ht="11.1" customHeight="1">
      <c r="A185" s="504"/>
      <c r="U185" s="14"/>
    </row>
    <row r="186" spans="1:21" s="10" customFormat="1" ht="11.1" customHeight="1">
      <c r="A186" s="504"/>
      <c r="U186" s="14"/>
    </row>
    <row r="187" spans="1:21" s="10" customFormat="1" ht="11.1" customHeight="1">
      <c r="A187" s="504"/>
      <c r="T187" s="1"/>
      <c r="U187" s="14"/>
    </row>
    <row r="188" spans="1:21" ht="11.1" customHeight="1">
      <c r="B188" s="10"/>
      <c r="C188" s="10"/>
      <c r="D188" s="10"/>
      <c r="E188" s="10"/>
      <c r="F188" s="10"/>
      <c r="G188" s="10"/>
      <c r="H188" s="10"/>
    </row>
    <row r="198" spans="1:1" ht="11.1" customHeight="1">
      <c r="A198" s="502" t="s">
        <v>19</v>
      </c>
    </row>
    <row r="199" spans="1:1" ht="11.1" customHeight="1">
      <c r="A199" s="502"/>
    </row>
    <row r="200" spans="1:1" ht="11.1" customHeight="1">
      <c r="A200" s="502"/>
    </row>
    <row r="201" spans="1:1" ht="11.1" customHeight="1">
      <c r="A201" s="502"/>
    </row>
    <row r="202" spans="1:1" ht="11.1" customHeight="1">
      <c r="A202" s="502"/>
    </row>
    <row r="203" spans="1:1" ht="11.1" customHeight="1">
      <c r="A203" s="502"/>
    </row>
    <row r="204" spans="1:1" ht="11.1" customHeight="1">
      <c r="A204" s="502"/>
    </row>
    <row r="205" spans="1:1" ht="11.1" customHeight="1">
      <c r="A205" s="502"/>
    </row>
    <row r="206" spans="1:1" ht="11.1" customHeight="1">
      <c r="A206" s="502"/>
    </row>
    <row r="207" spans="1:1" ht="11.1" customHeight="1">
      <c r="A207" s="502"/>
    </row>
    <row r="208" spans="1:1" ht="11.1" customHeight="1">
      <c r="A208" s="502"/>
    </row>
    <row r="209" spans="1:1" ht="11.1" customHeight="1">
      <c r="A209" s="502"/>
    </row>
    <row r="210" spans="1:1" ht="11.1" customHeight="1">
      <c r="A210" s="502"/>
    </row>
    <row r="211" spans="1:1" ht="11.1" customHeight="1">
      <c r="A211" s="502"/>
    </row>
    <row r="212" spans="1:1" ht="11.1" customHeight="1">
      <c r="A212" s="502"/>
    </row>
    <row r="213" spans="1:1" ht="11.1" customHeight="1">
      <c r="A213" s="502"/>
    </row>
    <row r="214" spans="1:1" ht="11.1" customHeight="1">
      <c r="A214" s="502"/>
    </row>
    <row r="215" spans="1:1" ht="11.1" customHeight="1">
      <c r="A215" s="502"/>
    </row>
    <row r="216" spans="1:1" ht="11.1" customHeight="1">
      <c r="A216" s="502"/>
    </row>
    <row r="217" spans="1:1" ht="11.1" customHeight="1">
      <c r="A217" s="502"/>
    </row>
    <row r="218" spans="1:1" ht="11.1" customHeight="1">
      <c r="A218" s="502"/>
    </row>
    <row r="219" spans="1:1" ht="11.1" customHeight="1">
      <c r="A219" s="502"/>
    </row>
    <row r="220" spans="1:1" ht="11.1" customHeight="1">
      <c r="A220" s="502"/>
    </row>
    <row r="221" spans="1:1" ht="11.1" customHeight="1">
      <c r="A221" s="502"/>
    </row>
    <row r="222" spans="1:1" ht="11.1" customHeight="1">
      <c r="A222" s="502"/>
    </row>
    <row r="223" spans="1:1" ht="11.1" customHeight="1">
      <c r="A223" s="502"/>
    </row>
    <row r="224" spans="1:1" ht="11.1" customHeight="1">
      <c r="A224" s="502"/>
    </row>
    <row r="225" spans="1:1" ht="11.1" customHeight="1">
      <c r="A225" s="502"/>
    </row>
    <row r="226" spans="1:1" ht="11.1" customHeight="1">
      <c r="A226" s="502"/>
    </row>
    <row r="227" spans="1:1" ht="11.1" customHeight="1">
      <c r="A227" s="502"/>
    </row>
    <row r="228" spans="1:1" ht="11.1" customHeight="1">
      <c r="A228" s="8"/>
    </row>
    <row r="229" spans="1:1" ht="11.1" customHeight="1">
      <c r="A229" s="8"/>
    </row>
    <row r="230" spans="1:1" ht="11.1" customHeight="1">
      <c r="A230" s="8"/>
    </row>
    <row r="231" spans="1:1" ht="11.1" customHeight="1">
      <c r="A231" s="8"/>
    </row>
    <row r="232" spans="1:1" ht="11.1" customHeight="1">
      <c r="A232" s="8"/>
    </row>
    <row r="233" spans="1:1" ht="11.1" customHeight="1">
      <c r="A233" s="8"/>
    </row>
    <row r="234" spans="1:1" ht="11.1" customHeight="1">
      <c r="A234" s="8"/>
    </row>
    <row r="235" spans="1:1" ht="11.1" customHeight="1">
      <c r="A235" s="8"/>
    </row>
    <row r="236" spans="1:1" ht="11.1" customHeight="1">
      <c r="A236" s="8"/>
    </row>
    <row r="237" spans="1:1" ht="11.1" customHeight="1">
      <c r="A237" s="8"/>
    </row>
    <row r="238" spans="1:1" ht="11.1" customHeight="1">
      <c r="A238" s="8"/>
    </row>
    <row r="239" spans="1:1" ht="11.1" customHeight="1">
      <c r="A239" s="8"/>
    </row>
    <row r="240" spans="1:1" ht="11.1" customHeight="1">
      <c r="A240" s="8"/>
    </row>
    <row r="241" spans="1:1" ht="11.1" customHeight="1">
      <c r="A241" s="8"/>
    </row>
    <row r="242" spans="1:1" ht="11.1" customHeight="1">
      <c r="A242" s="8"/>
    </row>
    <row r="243" spans="1:1" ht="11.1" customHeight="1">
      <c r="A243" s="8"/>
    </row>
    <row r="244" spans="1:1" ht="11.1" customHeight="1">
      <c r="A244" s="8"/>
    </row>
    <row r="245" spans="1:1" ht="11.1" customHeight="1">
      <c r="A245" s="8"/>
    </row>
    <row r="246" spans="1:1" ht="11.1" customHeight="1">
      <c r="A246" s="8"/>
    </row>
    <row r="247" spans="1:1" ht="11.1" customHeight="1">
      <c r="A247" s="8"/>
    </row>
    <row r="248" spans="1:1" ht="11.1" customHeight="1">
      <c r="A248" s="8"/>
    </row>
    <row r="249" spans="1:1" ht="11.1" customHeight="1">
      <c r="A249" s="8"/>
    </row>
    <row r="250" spans="1:1" ht="11.1" customHeight="1">
      <c r="A250" s="8"/>
    </row>
    <row r="251" spans="1:1" ht="11.1" customHeight="1">
      <c r="A251" s="8"/>
    </row>
    <row r="252" spans="1:1" ht="11.1" customHeight="1">
      <c r="A252" s="8"/>
    </row>
    <row r="253" spans="1:1" ht="11.1" customHeight="1">
      <c r="A253" s="8"/>
    </row>
    <row r="254" spans="1:1" ht="11.1" customHeight="1">
      <c r="A254" s="8"/>
    </row>
    <row r="255" spans="1:1" ht="11.1" customHeight="1">
      <c r="A255" s="8"/>
    </row>
    <row r="256" spans="1:1" ht="11.1" customHeight="1">
      <c r="A256" s="8"/>
    </row>
    <row r="257" spans="1:1" ht="11.1" customHeight="1">
      <c r="A257" s="8"/>
    </row>
    <row r="258" spans="1:1" ht="11.1" customHeight="1">
      <c r="A258" s="8"/>
    </row>
    <row r="259" spans="1:1" ht="11.1" customHeight="1">
      <c r="A259" s="8"/>
    </row>
    <row r="260" spans="1:1" ht="11.1" customHeight="1">
      <c r="A260" s="8"/>
    </row>
    <row r="261" spans="1:1" ht="11.1" customHeight="1">
      <c r="A261" s="8"/>
    </row>
    <row r="262" spans="1:1" ht="11.1" customHeight="1">
      <c r="A262" s="8"/>
    </row>
    <row r="263" spans="1:1" ht="11.1" customHeight="1">
      <c r="A263" s="8"/>
    </row>
    <row r="264" spans="1:1" ht="11.1" customHeight="1">
      <c r="A264" s="8"/>
    </row>
    <row r="265" spans="1:1" ht="11.1" customHeight="1">
      <c r="A265" s="8"/>
    </row>
    <row r="266" spans="1:1" ht="11.1" customHeight="1">
      <c r="A266" s="8"/>
    </row>
    <row r="267" spans="1:1" ht="11.1" customHeight="1">
      <c r="A267" s="8"/>
    </row>
    <row r="268" spans="1:1" ht="11.1" customHeight="1">
      <c r="A268" s="8"/>
    </row>
    <row r="269" spans="1:1" ht="11.1" customHeight="1">
      <c r="A269" s="8"/>
    </row>
    <row r="270" spans="1:1" ht="11.1" customHeight="1">
      <c r="A270" s="8"/>
    </row>
    <row r="271" spans="1:1" ht="11.1" customHeight="1">
      <c r="A271" s="8"/>
    </row>
    <row r="272" spans="1:1" ht="11.1" customHeight="1">
      <c r="A272" s="8"/>
    </row>
    <row r="273" spans="1:1" ht="11.1" customHeight="1">
      <c r="A273" s="8"/>
    </row>
    <row r="274" spans="1:1" ht="11.1" customHeight="1">
      <c r="A274" s="8"/>
    </row>
    <row r="275" spans="1:1" ht="11.1" customHeight="1">
      <c r="A275" s="8"/>
    </row>
    <row r="276" spans="1:1" ht="11.1" customHeight="1">
      <c r="A276" s="8"/>
    </row>
    <row r="277" spans="1:1" ht="11.1" customHeight="1">
      <c r="A277" s="8"/>
    </row>
    <row r="278" spans="1:1" ht="11.1" customHeight="1">
      <c r="A278" s="8"/>
    </row>
    <row r="279" spans="1:1" ht="11.1" customHeight="1">
      <c r="A279" s="8"/>
    </row>
    <row r="280" spans="1:1" ht="11.1" customHeight="1">
      <c r="A280" s="8"/>
    </row>
    <row r="281" spans="1:1" ht="11.1" customHeight="1">
      <c r="A281" s="8"/>
    </row>
    <row r="282" spans="1:1" ht="11.1" customHeight="1">
      <c r="A282" s="8"/>
    </row>
    <row r="283" spans="1:1" ht="11.1" customHeight="1">
      <c r="A283" s="8"/>
    </row>
    <row r="284" spans="1:1" ht="11.1" customHeight="1">
      <c r="A284" s="8"/>
    </row>
    <row r="285" spans="1:1" ht="11.1" customHeight="1">
      <c r="A285" s="8"/>
    </row>
    <row r="286" spans="1:1" ht="11.1" customHeight="1">
      <c r="A286" s="8"/>
    </row>
    <row r="287" spans="1:1" ht="11.1" customHeight="1">
      <c r="A287" s="8"/>
    </row>
    <row r="288" spans="1:1" ht="11.1" customHeight="1">
      <c r="A288" s="8"/>
    </row>
  </sheetData>
  <mergeCells count="18">
    <mergeCell ref="U54:U57"/>
    <mergeCell ref="P4:T4"/>
    <mergeCell ref="B17:T18"/>
    <mergeCell ref="N56:N57"/>
    <mergeCell ref="O56:O57"/>
    <mergeCell ref="P56:P57"/>
    <mergeCell ref="Q56:Q57"/>
    <mergeCell ref="R56:R57"/>
    <mergeCell ref="S56:S57"/>
    <mergeCell ref="T56:T57"/>
    <mergeCell ref="A95:A187"/>
    <mergeCell ref="A198:A227"/>
    <mergeCell ref="A19:A57"/>
    <mergeCell ref="L62:T63"/>
    <mergeCell ref="L64:S64"/>
    <mergeCell ref="L66:S66"/>
    <mergeCell ref="L65:S65"/>
    <mergeCell ref="B62:I63"/>
  </mergeCells>
  <printOptions horizontalCentered="1"/>
  <pageMargins left="0.19685039370078741" right="0.19685039370078741" top="0.39370078740157483" bottom="0.39370078740157483" header="0" footer="0.19685039370078741"/>
  <pageSetup paperSize="9" scale="87" orientation="portrait" r:id="rId1"/>
  <headerFooter>
    <oddFooter>&amp;L&amp;"Arial,Regular"&amp;8&amp;K00-012        Les tarifs sont en vigueur à partir du 01.01.2024 et sont susceptibles d'être modifiés.
        Tous les tarifs sont en CHF, hors TVA, droits, taxes et autres frais.&amp;R&amp;G</oddFooter>
  </headerFooter>
  <drawing r:id="rId2"/>
  <legacyDrawingHF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rgb="FF00B050"/>
    <pageSetUpPr fitToPage="1"/>
  </sheetPr>
  <dimension ref="A1:WVV39"/>
  <sheetViews>
    <sheetView showGridLines="0" view="pageBreakPreview" topLeftCell="A13" zoomScaleNormal="100" zoomScaleSheetLayoutView="100" zoomScalePageLayoutView="115" workbookViewId="0">
      <selection activeCell="A21" sqref="A21:C21"/>
    </sheetView>
  </sheetViews>
  <sheetFormatPr defaultColWidth="9.25" defaultRowHeight="11.1" customHeight="1"/>
  <cols>
    <col min="1" max="1" width="6.125" style="360" customWidth="1"/>
    <col min="2" max="2" width="7.5" style="349" customWidth="1"/>
    <col min="3" max="3" width="8.125" style="349" customWidth="1"/>
    <col min="4" max="4" width="4.25" style="361" customWidth="1"/>
    <col min="5" max="5" width="9.375" style="349" customWidth="1"/>
    <col min="6" max="6" width="6.125" style="349" customWidth="1"/>
    <col min="7" max="7" width="8.125" style="349" customWidth="1"/>
    <col min="8" max="12" width="6.125" style="349" customWidth="1"/>
    <col min="13" max="13" width="4.25" style="349" customWidth="1"/>
    <col min="14" max="14" width="2.125" style="349" customWidth="1"/>
    <col min="15" max="256" width="9.25" style="349"/>
    <col min="257" max="258" width="6.125" style="349" customWidth="1"/>
    <col min="259" max="259" width="7.25" style="349" customWidth="1"/>
    <col min="260" max="260" width="4.25" style="349" customWidth="1"/>
    <col min="261" max="261" width="9.375" style="349" customWidth="1"/>
    <col min="262" max="262" width="6.125" style="349" customWidth="1"/>
    <col min="263" max="263" width="8.125" style="349" customWidth="1"/>
    <col min="264" max="268" width="6.125" style="349" customWidth="1"/>
    <col min="269" max="269" width="4.25" style="349" customWidth="1"/>
    <col min="270" max="270" width="2.125" style="349" customWidth="1"/>
    <col min="271" max="512" width="9.25" style="349"/>
    <col min="513" max="514" width="6.125" style="349" customWidth="1"/>
    <col min="515" max="515" width="7.25" style="349" customWidth="1"/>
    <col min="516" max="516" width="4.25" style="349" customWidth="1"/>
    <col min="517" max="517" width="9.375" style="349" customWidth="1"/>
    <col min="518" max="518" width="6.125" style="349" customWidth="1"/>
    <col min="519" max="519" width="8.125" style="349" customWidth="1"/>
    <col min="520" max="524" width="6.125" style="349" customWidth="1"/>
    <col min="525" max="525" width="4.25" style="349" customWidth="1"/>
    <col min="526" max="526" width="2.125" style="349" customWidth="1"/>
    <col min="527" max="768" width="9.25" style="349"/>
    <col min="769" max="770" width="6.125" style="349" customWidth="1"/>
    <col min="771" max="771" width="7.25" style="349" customWidth="1"/>
    <col min="772" max="772" width="4.25" style="349" customWidth="1"/>
    <col min="773" max="773" width="9.375" style="349" customWidth="1"/>
    <col min="774" max="774" width="6.125" style="349" customWidth="1"/>
    <col min="775" max="775" width="8.125" style="349" customWidth="1"/>
    <col min="776" max="780" width="6.125" style="349" customWidth="1"/>
    <col min="781" max="781" width="4.25" style="349" customWidth="1"/>
    <col min="782" max="782" width="2.125" style="349" customWidth="1"/>
    <col min="783" max="1024" width="9.25" style="349"/>
    <col min="1025" max="1026" width="6.125" style="349" customWidth="1"/>
    <col min="1027" max="1027" width="7.25" style="349" customWidth="1"/>
    <col min="1028" max="1028" width="4.25" style="349" customWidth="1"/>
    <col min="1029" max="1029" width="9.375" style="349" customWidth="1"/>
    <col min="1030" max="1030" width="6.125" style="349" customWidth="1"/>
    <col min="1031" max="1031" width="8.125" style="349" customWidth="1"/>
    <col min="1032" max="1036" width="6.125" style="349" customWidth="1"/>
    <col min="1037" max="1037" width="4.25" style="349" customWidth="1"/>
    <col min="1038" max="1038" width="2.125" style="349" customWidth="1"/>
    <col min="1039" max="1280" width="9.25" style="349"/>
    <col min="1281" max="1282" width="6.125" style="349" customWidth="1"/>
    <col min="1283" max="1283" width="7.25" style="349" customWidth="1"/>
    <col min="1284" max="1284" width="4.25" style="349" customWidth="1"/>
    <col min="1285" max="1285" width="9.375" style="349" customWidth="1"/>
    <col min="1286" max="1286" width="6.125" style="349" customWidth="1"/>
    <col min="1287" max="1287" width="8.125" style="349" customWidth="1"/>
    <col min="1288" max="1292" width="6.125" style="349" customWidth="1"/>
    <col min="1293" max="1293" width="4.25" style="349" customWidth="1"/>
    <col min="1294" max="1294" width="2.125" style="349" customWidth="1"/>
    <col min="1295" max="1536" width="9.25" style="349"/>
    <col min="1537" max="1538" width="6.125" style="349" customWidth="1"/>
    <col min="1539" max="1539" width="7.25" style="349" customWidth="1"/>
    <col min="1540" max="1540" width="4.25" style="349" customWidth="1"/>
    <col min="1541" max="1541" width="9.375" style="349" customWidth="1"/>
    <col min="1542" max="1542" width="6.125" style="349" customWidth="1"/>
    <col min="1543" max="1543" width="8.125" style="349" customWidth="1"/>
    <col min="1544" max="1548" width="6.125" style="349" customWidth="1"/>
    <col min="1549" max="1549" width="4.25" style="349" customWidth="1"/>
    <col min="1550" max="1550" width="2.125" style="349" customWidth="1"/>
    <col min="1551" max="1792" width="9.25" style="349"/>
    <col min="1793" max="1794" width="6.125" style="349" customWidth="1"/>
    <col min="1795" max="1795" width="7.25" style="349" customWidth="1"/>
    <col min="1796" max="1796" width="4.25" style="349" customWidth="1"/>
    <col min="1797" max="1797" width="9.375" style="349" customWidth="1"/>
    <col min="1798" max="1798" width="6.125" style="349" customWidth="1"/>
    <col min="1799" max="1799" width="8.125" style="349" customWidth="1"/>
    <col min="1800" max="1804" width="6.125" style="349" customWidth="1"/>
    <col min="1805" max="1805" width="4.25" style="349" customWidth="1"/>
    <col min="1806" max="1806" width="2.125" style="349" customWidth="1"/>
    <col min="1807" max="2048" width="9.25" style="349"/>
    <col min="2049" max="2050" width="6.125" style="349" customWidth="1"/>
    <col min="2051" max="2051" width="7.25" style="349" customWidth="1"/>
    <col min="2052" max="2052" width="4.25" style="349" customWidth="1"/>
    <col min="2053" max="2053" width="9.375" style="349" customWidth="1"/>
    <col min="2054" max="2054" width="6.125" style="349" customWidth="1"/>
    <col min="2055" max="2055" width="8.125" style="349" customWidth="1"/>
    <col min="2056" max="2060" width="6.125" style="349" customWidth="1"/>
    <col min="2061" max="2061" width="4.25" style="349" customWidth="1"/>
    <col min="2062" max="2062" width="2.125" style="349" customWidth="1"/>
    <col min="2063" max="2304" width="9.25" style="349"/>
    <col min="2305" max="2306" width="6.125" style="349" customWidth="1"/>
    <col min="2307" max="2307" width="7.25" style="349" customWidth="1"/>
    <col min="2308" max="2308" width="4.25" style="349" customWidth="1"/>
    <col min="2309" max="2309" width="9.375" style="349" customWidth="1"/>
    <col min="2310" max="2310" width="6.125" style="349" customWidth="1"/>
    <col min="2311" max="2311" width="8.125" style="349" customWidth="1"/>
    <col min="2312" max="2316" width="6.125" style="349" customWidth="1"/>
    <col min="2317" max="2317" width="4.25" style="349" customWidth="1"/>
    <col min="2318" max="2318" width="2.125" style="349" customWidth="1"/>
    <col min="2319" max="2560" width="9.25" style="349"/>
    <col min="2561" max="2562" width="6.125" style="349" customWidth="1"/>
    <col min="2563" max="2563" width="7.25" style="349" customWidth="1"/>
    <col min="2564" max="2564" width="4.25" style="349" customWidth="1"/>
    <col min="2565" max="2565" width="9.375" style="349" customWidth="1"/>
    <col min="2566" max="2566" width="6.125" style="349" customWidth="1"/>
    <col min="2567" max="2567" width="8.125" style="349" customWidth="1"/>
    <col min="2568" max="2572" width="6.125" style="349" customWidth="1"/>
    <col min="2573" max="2573" width="4.25" style="349" customWidth="1"/>
    <col min="2574" max="2574" width="2.125" style="349" customWidth="1"/>
    <col min="2575" max="2816" width="9.25" style="349"/>
    <col min="2817" max="2818" width="6.125" style="349" customWidth="1"/>
    <col min="2819" max="2819" width="7.25" style="349" customWidth="1"/>
    <col min="2820" max="2820" width="4.25" style="349" customWidth="1"/>
    <col min="2821" max="2821" width="9.375" style="349" customWidth="1"/>
    <col min="2822" max="2822" width="6.125" style="349" customWidth="1"/>
    <col min="2823" max="2823" width="8.125" style="349" customWidth="1"/>
    <col min="2824" max="2828" width="6.125" style="349" customWidth="1"/>
    <col min="2829" max="2829" width="4.25" style="349" customWidth="1"/>
    <col min="2830" max="2830" width="2.125" style="349" customWidth="1"/>
    <col min="2831" max="3072" width="9.25" style="349"/>
    <col min="3073" max="3074" width="6.125" style="349" customWidth="1"/>
    <col min="3075" max="3075" width="7.25" style="349" customWidth="1"/>
    <col min="3076" max="3076" width="4.25" style="349" customWidth="1"/>
    <col min="3077" max="3077" width="9.375" style="349" customWidth="1"/>
    <col min="3078" max="3078" width="6.125" style="349" customWidth="1"/>
    <col min="3079" max="3079" width="8.125" style="349" customWidth="1"/>
    <col min="3080" max="3084" width="6.125" style="349" customWidth="1"/>
    <col min="3085" max="3085" width="4.25" style="349" customWidth="1"/>
    <col min="3086" max="3086" width="2.125" style="349" customWidth="1"/>
    <col min="3087" max="3328" width="9.25" style="349"/>
    <col min="3329" max="3330" width="6.125" style="349" customWidth="1"/>
    <col min="3331" max="3331" width="7.25" style="349" customWidth="1"/>
    <col min="3332" max="3332" width="4.25" style="349" customWidth="1"/>
    <col min="3333" max="3333" width="9.375" style="349" customWidth="1"/>
    <col min="3334" max="3334" width="6.125" style="349" customWidth="1"/>
    <col min="3335" max="3335" width="8.125" style="349" customWidth="1"/>
    <col min="3336" max="3340" width="6.125" style="349" customWidth="1"/>
    <col min="3341" max="3341" width="4.25" style="349" customWidth="1"/>
    <col min="3342" max="3342" width="2.125" style="349" customWidth="1"/>
    <col min="3343" max="3584" width="9.25" style="349"/>
    <col min="3585" max="3586" width="6.125" style="349" customWidth="1"/>
    <col min="3587" max="3587" width="7.25" style="349" customWidth="1"/>
    <col min="3588" max="3588" width="4.25" style="349" customWidth="1"/>
    <col min="3589" max="3589" width="9.375" style="349" customWidth="1"/>
    <col min="3590" max="3590" width="6.125" style="349" customWidth="1"/>
    <col min="3591" max="3591" width="8.125" style="349" customWidth="1"/>
    <col min="3592" max="3596" width="6.125" style="349" customWidth="1"/>
    <col min="3597" max="3597" width="4.25" style="349" customWidth="1"/>
    <col min="3598" max="3598" width="2.125" style="349" customWidth="1"/>
    <col min="3599" max="3840" width="9.25" style="349"/>
    <col min="3841" max="3842" width="6.125" style="349" customWidth="1"/>
    <col min="3843" max="3843" width="7.25" style="349" customWidth="1"/>
    <col min="3844" max="3844" width="4.25" style="349" customWidth="1"/>
    <col min="3845" max="3845" width="9.375" style="349" customWidth="1"/>
    <col min="3846" max="3846" width="6.125" style="349" customWidth="1"/>
    <col min="3847" max="3847" width="8.125" style="349" customWidth="1"/>
    <col min="3848" max="3852" width="6.125" style="349" customWidth="1"/>
    <col min="3853" max="3853" width="4.25" style="349" customWidth="1"/>
    <col min="3854" max="3854" width="2.125" style="349" customWidth="1"/>
    <col min="3855" max="4096" width="9.25" style="349"/>
    <col min="4097" max="4098" width="6.125" style="349" customWidth="1"/>
    <col min="4099" max="4099" width="7.25" style="349" customWidth="1"/>
    <col min="4100" max="4100" width="4.25" style="349" customWidth="1"/>
    <col min="4101" max="4101" width="9.375" style="349" customWidth="1"/>
    <col min="4102" max="4102" width="6.125" style="349" customWidth="1"/>
    <col min="4103" max="4103" width="8.125" style="349" customWidth="1"/>
    <col min="4104" max="4108" width="6.125" style="349" customWidth="1"/>
    <col min="4109" max="4109" width="4.25" style="349" customWidth="1"/>
    <col min="4110" max="4110" width="2.125" style="349" customWidth="1"/>
    <col min="4111" max="4352" width="9.25" style="349"/>
    <col min="4353" max="4354" width="6.125" style="349" customWidth="1"/>
    <col min="4355" max="4355" width="7.25" style="349" customWidth="1"/>
    <col min="4356" max="4356" width="4.25" style="349" customWidth="1"/>
    <col min="4357" max="4357" width="9.375" style="349" customWidth="1"/>
    <col min="4358" max="4358" width="6.125" style="349" customWidth="1"/>
    <col min="4359" max="4359" width="8.125" style="349" customWidth="1"/>
    <col min="4360" max="4364" width="6.125" style="349" customWidth="1"/>
    <col min="4365" max="4365" width="4.25" style="349" customWidth="1"/>
    <col min="4366" max="4366" width="2.125" style="349" customWidth="1"/>
    <col min="4367" max="4608" width="9.25" style="349"/>
    <col min="4609" max="4610" width="6.125" style="349" customWidth="1"/>
    <col min="4611" max="4611" width="7.25" style="349" customWidth="1"/>
    <col min="4612" max="4612" width="4.25" style="349" customWidth="1"/>
    <col min="4613" max="4613" width="9.375" style="349" customWidth="1"/>
    <col min="4614" max="4614" width="6.125" style="349" customWidth="1"/>
    <col min="4615" max="4615" width="8.125" style="349" customWidth="1"/>
    <col min="4616" max="4620" width="6.125" style="349" customWidth="1"/>
    <col min="4621" max="4621" width="4.25" style="349" customWidth="1"/>
    <col min="4622" max="4622" width="2.125" style="349" customWidth="1"/>
    <col min="4623" max="4864" width="9.25" style="349"/>
    <col min="4865" max="4866" width="6.125" style="349" customWidth="1"/>
    <col min="4867" max="4867" width="7.25" style="349" customWidth="1"/>
    <col min="4868" max="4868" width="4.25" style="349" customWidth="1"/>
    <col min="4869" max="4869" width="9.375" style="349" customWidth="1"/>
    <col min="4870" max="4870" width="6.125" style="349" customWidth="1"/>
    <col min="4871" max="4871" width="8.125" style="349" customWidth="1"/>
    <col min="4872" max="4876" width="6.125" style="349" customWidth="1"/>
    <col min="4877" max="4877" width="4.25" style="349" customWidth="1"/>
    <col min="4878" max="4878" width="2.125" style="349" customWidth="1"/>
    <col min="4879" max="5120" width="9.25" style="349"/>
    <col min="5121" max="5122" width="6.125" style="349" customWidth="1"/>
    <col min="5123" max="5123" width="7.25" style="349" customWidth="1"/>
    <col min="5124" max="5124" width="4.25" style="349" customWidth="1"/>
    <col min="5125" max="5125" width="9.375" style="349" customWidth="1"/>
    <col min="5126" max="5126" width="6.125" style="349" customWidth="1"/>
    <col min="5127" max="5127" width="8.125" style="349" customWidth="1"/>
    <col min="5128" max="5132" width="6.125" style="349" customWidth="1"/>
    <col min="5133" max="5133" width="4.25" style="349" customWidth="1"/>
    <col min="5134" max="5134" width="2.125" style="349" customWidth="1"/>
    <col min="5135" max="5376" width="9.25" style="349"/>
    <col min="5377" max="5378" width="6.125" style="349" customWidth="1"/>
    <col min="5379" max="5379" width="7.25" style="349" customWidth="1"/>
    <col min="5380" max="5380" width="4.25" style="349" customWidth="1"/>
    <col min="5381" max="5381" width="9.375" style="349" customWidth="1"/>
    <col min="5382" max="5382" width="6.125" style="349" customWidth="1"/>
    <col min="5383" max="5383" width="8.125" style="349" customWidth="1"/>
    <col min="5384" max="5388" width="6.125" style="349" customWidth="1"/>
    <col min="5389" max="5389" width="4.25" style="349" customWidth="1"/>
    <col min="5390" max="5390" width="2.125" style="349" customWidth="1"/>
    <col min="5391" max="5632" width="9.25" style="349"/>
    <col min="5633" max="5634" width="6.125" style="349" customWidth="1"/>
    <col min="5635" max="5635" width="7.25" style="349" customWidth="1"/>
    <col min="5636" max="5636" width="4.25" style="349" customWidth="1"/>
    <col min="5637" max="5637" width="9.375" style="349" customWidth="1"/>
    <col min="5638" max="5638" width="6.125" style="349" customWidth="1"/>
    <col min="5639" max="5639" width="8.125" style="349" customWidth="1"/>
    <col min="5640" max="5644" width="6.125" style="349" customWidth="1"/>
    <col min="5645" max="5645" width="4.25" style="349" customWidth="1"/>
    <col min="5646" max="5646" width="2.125" style="349" customWidth="1"/>
    <col min="5647" max="5888" width="9.25" style="349"/>
    <col min="5889" max="5890" width="6.125" style="349" customWidth="1"/>
    <col min="5891" max="5891" width="7.25" style="349" customWidth="1"/>
    <col min="5892" max="5892" width="4.25" style="349" customWidth="1"/>
    <col min="5893" max="5893" width="9.375" style="349" customWidth="1"/>
    <col min="5894" max="5894" width="6.125" style="349" customWidth="1"/>
    <col min="5895" max="5895" width="8.125" style="349" customWidth="1"/>
    <col min="5896" max="5900" width="6.125" style="349" customWidth="1"/>
    <col min="5901" max="5901" width="4.25" style="349" customWidth="1"/>
    <col min="5902" max="5902" width="2.125" style="349" customWidth="1"/>
    <col min="5903" max="6144" width="9.25" style="349"/>
    <col min="6145" max="6146" width="6.125" style="349" customWidth="1"/>
    <col min="6147" max="6147" width="7.25" style="349" customWidth="1"/>
    <col min="6148" max="6148" width="4.25" style="349" customWidth="1"/>
    <col min="6149" max="6149" width="9.375" style="349" customWidth="1"/>
    <col min="6150" max="6150" width="6.125" style="349" customWidth="1"/>
    <col min="6151" max="6151" width="8.125" style="349" customWidth="1"/>
    <col min="6152" max="6156" width="6.125" style="349" customWidth="1"/>
    <col min="6157" max="6157" width="4.25" style="349" customWidth="1"/>
    <col min="6158" max="6158" width="2.125" style="349" customWidth="1"/>
    <col min="6159" max="6400" width="9.25" style="349"/>
    <col min="6401" max="6402" width="6.125" style="349" customWidth="1"/>
    <col min="6403" max="6403" width="7.25" style="349" customWidth="1"/>
    <col min="6404" max="6404" width="4.25" style="349" customWidth="1"/>
    <col min="6405" max="6405" width="9.375" style="349" customWidth="1"/>
    <col min="6406" max="6406" width="6.125" style="349" customWidth="1"/>
    <col min="6407" max="6407" width="8.125" style="349" customWidth="1"/>
    <col min="6408" max="6412" width="6.125" style="349" customWidth="1"/>
    <col min="6413" max="6413" width="4.25" style="349" customWidth="1"/>
    <col min="6414" max="6414" width="2.125" style="349" customWidth="1"/>
    <col min="6415" max="6656" width="9.25" style="349"/>
    <col min="6657" max="6658" width="6.125" style="349" customWidth="1"/>
    <col min="6659" max="6659" width="7.25" style="349" customWidth="1"/>
    <col min="6660" max="6660" width="4.25" style="349" customWidth="1"/>
    <col min="6661" max="6661" width="9.375" style="349" customWidth="1"/>
    <col min="6662" max="6662" width="6.125" style="349" customWidth="1"/>
    <col min="6663" max="6663" width="8.125" style="349" customWidth="1"/>
    <col min="6664" max="6668" width="6.125" style="349" customWidth="1"/>
    <col min="6669" max="6669" width="4.25" style="349" customWidth="1"/>
    <col min="6670" max="6670" width="2.125" style="349" customWidth="1"/>
    <col min="6671" max="6912" width="9.25" style="349"/>
    <col min="6913" max="6914" width="6.125" style="349" customWidth="1"/>
    <col min="6915" max="6915" width="7.25" style="349" customWidth="1"/>
    <col min="6916" max="6916" width="4.25" style="349" customWidth="1"/>
    <col min="6917" max="6917" width="9.375" style="349" customWidth="1"/>
    <col min="6918" max="6918" width="6.125" style="349" customWidth="1"/>
    <col min="6919" max="6919" width="8.125" style="349" customWidth="1"/>
    <col min="6920" max="6924" width="6.125" style="349" customWidth="1"/>
    <col min="6925" max="6925" width="4.25" style="349" customWidth="1"/>
    <col min="6926" max="6926" width="2.125" style="349" customWidth="1"/>
    <col min="6927" max="7168" width="9.25" style="349"/>
    <col min="7169" max="7170" width="6.125" style="349" customWidth="1"/>
    <col min="7171" max="7171" width="7.25" style="349" customWidth="1"/>
    <col min="7172" max="7172" width="4.25" style="349" customWidth="1"/>
    <col min="7173" max="7173" width="9.375" style="349" customWidth="1"/>
    <col min="7174" max="7174" width="6.125" style="349" customWidth="1"/>
    <col min="7175" max="7175" width="8.125" style="349" customWidth="1"/>
    <col min="7176" max="7180" width="6.125" style="349" customWidth="1"/>
    <col min="7181" max="7181" width="4.25" style="349" customWidth="1"/>
    <col min="7182" max="7182" width="2.125" style="349" customWidth="1"/>
    <col min="7183" max="7424" width="9.25" style="349"/>
    <col min="7425" max="7426" width="6.125" style="349" customWidth="1"/>
    <col min="7427" max="7427" width="7.25" style="349" customWidth="1"/>
    <col min="7428" max="7428" width="4.25" style="349" customWidth="1"/>
    <col min="7429" max="7429" width="9.375" style="349" customWidth="1"/>
    <col min="7430" max="7430" width="6.125" style="349" customWidth="1"/>
    <col min="7431" max="7431" width="8.125" style="349" customWidth="1"/>
    <col min="7432" max="7436" width="6.125" style="349" customWidth="1"/>
    <col min="7437" max="7437" width="4.25" style="349" customWidth="1"/>
    <col min="7438" max="7438" width="2.125" style="349" customWidth="1"/>
    <col min="7439" max="7680" width="9.25" style="349"/>
    <col min="7681" max="7682" width="6.125" style="349" customWidth="1"/>
    <col min="7683" max="7683" width="7.25" style="349" customWidth="1"/>
    <col min="7684" max="7684" width="4.25" style="349" customWidth="1"/>
    <col min="7685" max="7685" width="9.375" style="349" customWidth="1"/>
    <col min="7686" max="7686" width="6.125" style="349" customWidth="1"/>
    <col min="7687" max="7687" width="8.125" style="349" customWidth="1"/>
    <col min="7688" max="7692" width="6.125" style="349" customWidth="1"/>
    <col min="7693" max="7693" width="4.25" style="349" customWidth="1"/>
    <col min="7694" max="7694" width="2.125" style="349" customWidth="1"/>
    <col min="7695" max="7936" width="9.25" style="349"/>
    <col min="7937" max="7938" width="6.125" style="349" customWidth="1"/>
    <col min="7939" max="7939" width="7.25" style="349" customWidth="1"/>
    <col min="7940" max="7940" width="4.25" style="349" customWidth="1"/>
    <col min="7941" max="7941" width="9.375" style="349" customWidth="1"/>
    <col min="7942" max="7942" width="6.125" style="349" customWidth="1"/>
    <col min="7943" max="7943" width="8.125" style="349" customWidth="1"/>
    <col min="7944" max="7948" width="6.125" style="349" customWidth="1"/>
    <col min="7949" max="7949" width="4.25" style="349" customWidth="1"/>
    <col min="7950" max="7950" width="2.125" style="349" customWidth="1"/>
    <col min="7951" max="8192" width="9.25" style="349"/>
    <col min="8193" max="8194" width="6.125" style="349" customWidth="1"/>
    <col min="8195" max="8195" width="7.25" style="349" customWidth="1"/>
    <col min="8196" max="8196" width="4.25" style="349" customWidth="1"/>
    <col min="8197" max="8197" width="9.375" style="349" customWidth="1"/>
    <col min="8198" max="8198" width="6.125" style="349" customWidth="1"/>
    <col min="8199" max="8199" width="8.125" style="349" customWidth="1"/>
    <col min="8200" max="8204" width="6.125" style="349" customWidth="1"/>
    <col min="8205" max="8205" width="4.25" style="349" customWidth="1"/>
    <col min="8206" max="8206" width="2.125" style="349" customWidth="1"/>
    <col min="8207" max="8448" width="9.25" style="349"/>
    <col min="8449" max="8450" width="6.125" style="349" customWidth="1"/>
    <col min="8451" max="8451" width="7.25" style="349" customWidth="1"/>
    <col min="8452" max="8452" width="4.25" style="349" customWidth="1"/>
    <col min="8453" max="8453" width="9.375" style="349" customWidth="1"/>
    <col min="8454" max="8454" width="6.125" style="349" customWidth="1"/>
    <col min="8455" max="8455" width="8.125" style="349" customWidth="1"/>
    <col min="8456" max="8460" width="6.125" style="349" customWidth="1"/>
    <col min="8461" max="8461" width="4.25" style="349" customWidth="1"/>
    <col min="8462" max="8462" width="2.125" style="349" customWidth="1"/>
    <col min="8463" max="8704" width="9.25" style="349"/>
    <col min="8705" max="8706" width="6.125" style="349" customWidth="1"/>
    <col min="8707" max="8707" width="7.25" style="349" customWidth="1"/>
    <col min="8708" max="8708" width="4.25" style="349" customWidth="1"/>
    <col min="8709" max="8709" width="9.375" style="349" customWidth="1"/>
    <col min="8710" max="8710" width="6.125" style="349" customWidth="1"/>
    <col min="8711" max="8711" width="8.125" style="349" customWidth="1"/>
    <col min="8712" max="8716" width="6.125" style="349" customWidth="1"/>
    <col min="8717" max="8717" width="4.25" style="349" customWidth="1"/>
    <col min="8718" max="8718" width="2.125" style="349" customWidth="1"/>
    <col min="8719" max="8960" width="9.25" style="349"/>
    <col min="8961" max="8962" width="6.125" style="349" customWidth="1"/>
    <col min="8963" max="8963" width="7.25" style="349" customWidth="1"/>
    <col min="8964" max="8964" width="4.25" style="349" customWidth="1"/>
    <col min="8965" max="8965" width="9.375" style="349" customWidth="1"/>
    <col min="8966" max="8966" width="6.125" style="349" customWidth="1"/>
    <col min="8967" max="8967" width="8.125" style="349" customWidth="1"/>
    <col min="8968" max="8972" width="6.125" style="349" customWidth="1"/>
    <col min="8973" max="8973" width="4.25" style="349" customWidth="1"/>
    <col min="8974" max="8974" width="2.125" style="349" customWidth="1"/>
    <col min="8975" max="9216" width="9.25" style="349"/>
    <col min="9217" max="9218" width="6.125" style="349" customWidth="1"/>
    <col min="9219" max="9219" width="7.25" style="349" customWidth="1"/>
    <col min="9220" max="9220" width="4.25" style="349" customWidth="1"/>
    <col min="9221" max="9221" width="9.375" style="349" customWidth="1"/>
    <col min="9222" max="9222" width="6.125" style="349" customWidth="1"/>
    <col min="9223" max="9223" width="8.125" style="349" customWidth="1"/>
    <col min="9224" max="9228" width="6.125" style="349" customWidth="1"/>
    <col min="9229" max="9229" width="4.25" style="349" customWidth="1"/>
    <col min="9230" max="9230" width="2.125" style="349" customWidth="1"/>
    <col min="9231" max="9472" width="9.25" style="349"/>
    <col min="9473" max="9474" width="6.125" style="349" customWidth="1"/>
    <col min="9475" max="9475" width="7.25" style="349" customWidth="1"/>
    <col min="9476" max="9476" width="4.25" style="349" customWidth="1"/>
    <col min="9477" max="9477" width="9.375" style="349" customWidth="1"/>
    <col min="9478" max="9478" width="6.125" style="349" customWidth="1"/>
    <col min="9479" max="9479" width="8.125" style="349" customWidth="1"/>
    <col min="9480" max="9484" width="6.125" style="349" customWidth="1"/>
    <col min="9485" max="9485" width="4.25" style="349" customWidth="1"/>
    <col min="9486" max="9486" width="2.125" style="349" customWidth="1"/>
    <col min="9487" max="9728" width="9.25" style="349"/>
    <col min="9729" max="9730" width="6.125" style="349" customWidth="1"/>
    <col min="9731" max="9731" width="7.25" style="349" customWidth="1"/>
    <col min="9732" max="9732" width="4.25" style="349" customWidth="1"/>
    <col min="9733" max="9733" width="9.375" style="349" customWidth="1"/>
    <col min="9734" max="9734" width="6.125" style="349" customWidth="1"/>
    <col min="9735" max="9735" width="8.125" style="349" customWidth="1"/>
    <col min="9736" max="9740" width="6.125" style="349" customWidth="1"/>
    <col min="9741" max="9741" width="4.25" style="349" customWidth="1"/>
    <col min="9742" max="9742" width="2.125" style="349" customWidth="1"/>
    <col min="9743" max="9984" width="9.25" style="349"/>
    <col min="9985" max="9986" width="6.125" style="349" customWidth="1"/>
    <col min="9987" max="9987" width="7.25" style="349" customWidth="1"/>
    <col min="9988" max="9988" width="4.25" style="349" customWidth="1"/>
    <col min="9989" max="9989" width="9.375" style="349" customWidth="1"/>
    <col min="9990" max="9990" width="6.125" style="349" customWidth="1"/>
    <col min="9991" max="9991" width="8.125" style="349" customWidth="1"/>
    <col min="9992" max="9996" width="6.125" style="349" customWidth="1"/>
    <col min="9997" max="9997" width="4.25" style="349" customWidth="1"/>
    <col min="9998" max="9998" width="2.125" style="349" customWidth="1"/>
    <col min="9999" max="10240" width="9.25" style="349"/>
    <col min="10241" max="10242" width="6.125" style="349" customWidth="1"/>
    <col min="10243" max="10243" width="7.25" style="349" customWidth="1"/>
    <col min="10244" max="10244" width="4.25" style="349" customWidth="1"/>
    <col min="10245" max="10245" width="9.375" style="349" customWidth="1"/>
    <col min="10246" max="10246" width="6.125" style="349" customWidth="1"/>
    <col min="10247" max="10247" width="8.125" style="349" customWidth="1"/>
    <col min="10248" max="10252" width="6.125" style="349" customWidth="1"/>
    <col min="10253" max="10253" width="4.25" style="349" customWidth="1"/>
    <col min="10254" max="10254" width="2.125" style="349" customWidth="1"/>
    <col min="10255" max="10496" width="9.25" style="349"/>
    <col min="10497" max="10498" width="6.125" style="349" customWidth="1"/>
    <col min="10499" max="10499" width="7.25" style="349" customWidth="1"/>
    <col min="10500" max="10500" width="4.25" style="349" customWidth="1"/>
    <col min="10501" max="10501" width="9.375" style="349" customWidth="1"/>
    <col min="10502" max="10502" width="6.125" style="349" customWidth="1"/>
    <col min="10503" max="10503" width="8.125" style="349" customWidth="1"/>
    <col min="10504" max="10508" width="6.125" style="349" customWidth="1"/>
    <col min="10509" max="10509" width="4.25" style="349" customWidth="1"/>
    <col min="10510" max="10510" width="2.125" style="349" customWidth="1"/>
    <col min="10511" max="10752" width="9.25" style="349"/>
    <col min="10753" max="10754" width="6.125" style="349" customWidth="1"/>
    <col min="10755" max="10755" width="7.25" style="349" customWidth="1"/>
    <col min="10756" max="10756" width="4.25" style="349" customWidth="1"/>
    <col min="10757" max="10757" width="9.375" style="349" customWidth="1"/>
    <col min="10758" max="10758" width="6.125" style="349" customWidth="1"/>
    <col min="10759" max="10759" width="8.125" style="349" customWidth="1"/>
    <col min="10760" max="10764" width="6.125" style="349" customWidth="1"/>
    <col min="10765" max="10765" width="4.25" style="349" customWidth="1"/>
    <col min="10766" max="10766" width="2.125" style="349" customWidth="1"/>
    <col min="10767" max="11008" width="9.25" style="349"/>
    <col min="11009" max="11010" width="6.125" style="349" customWidth="1"/>
    <col min="11011" max="11011" width="7.25" style="349" customWidth="1"/>
    <col min="11012" max="11012" width="4.25" style="349" customWidth="1"/>
    <col min="11013" max="11013" width="9.375" style="349" customWidth="1"/>
    <col min="11014" max="11014" width="6.125" style="349" customWidth="1"/>
    <col min="11015" max="11015" width="8.125" style="349" customWidth="1"/>
    <col min="11016" max="11020" width="6.125" style="349" customWidth="1"/>
    <col min="11021" max="11021" width="4.25" style="349" customWidth="1"/>
    <col min="11022" max="11022" width="2.125" style="349" customWidth="1"/>
    <col min="11023" max="11264" width="9.25" style="349"/>
    <col min="11265" max="11266" width="6.125" style="349" customWidth="1"/>
    <col min="11267" max="11267" width="7.25" style="349" customWidth="1"/>
    <col min="11268" max="11268" width="4.25" style="349" customWidth="1"/>
    <col min="11269" max="11269" width="9.375" style="349" customWidth="1"/>
    <col min="11270" max="11270" width="6.125" style="349" customWidth="1"/>
    <col min="11271" max="11271" width="8.125" style="349" customWidth="1"/>
    <col min="11272" max="11276" width="6.125" style="349" customWidth="1"/>
    <col min="11277" max="11277" width="4.25" style="349" customWidth="1"/>
    <col min="11278" max="11278" width="2.125" style="349" customWidth="1"/>
    <col min="11279" max="11520" width="9.25" style="349"/>
    <col min="11521" max="11522" width="6.125" style="349" customWidth="1"/>
    <col min="11523" max="11523" width="7.25" style="349" customWidth="1"/>
    <col min="11524" max="11524" width="4.25" style="349" customWidth="1"/>
    <col min="11525" max="11525" width="9.375" style="349" customWidth="1"/>
    <col min="11526" max="11526" width="6.125" style="349" customWidth="1"/>
    <col min="11527" max="11527" width="8.125" style="349" customWidth="1"/>
    <col min="11528" max="11532" width="6.125" style="349" customWidth="1"/>
    <col min="11533" max="11533" width="4.25" style="349" customWidth="1"/>
    <col min="11534" max="11534" width="2.125" style="349" customWidth="1"/>
    <col min="11535" max="11776" width="9.25" style="349"/>
    <col min="11777" max="11778" width="6.125" style="349" customWidth="1"/>
    <col min="11779" max="11779" width="7.25" style="349" customWidth="1"/>
    <col min="11780" max="11780" width="4.25" style="349" customWidth="1"/>
    <col min="11781" max="11781" width="9.375" style="349" customWidth="1"/>
    <col min="11782" max="11782" width="6.125" style="349" customWidth="1"/>
    <col min="11783" max="11783" width="8.125" style="349" customWidth="1"/>
    <col min="11784" max="11788" width="6.125" style="349" customWidth="1"/>
    <col min="11789" max="11789" width="4.25" style="349" customWidth="1"/>
    <col min="11790" max="11790" width="2.125" style="349" customWidth="1"/>
    <col min="11791" max="12032" width="9.25" style="349"/>
    <col min="12033" max="12034" width="6.125" style="349" customWidth="1"/>
    <col min="12035" max="12035" width="7.25" style="349" customWidth="1"/>
    <col min="12036" max="12036" width="4.25" style="349" customWidth="1"/>
    <col min="12037" max="12037" width="9.375" style="349" customWidth="1"/>
    <col min="12038" max="12038" width="6.125" style="349" customWidth="1"/>
    <col min="12039" max="12039" width="8.125" style="349" customWidth="1"/>
    <col min="12040" max="12044" width="6.125" style="349" customWidth="1"/>
    <col min="12045" max="12045" width="4.25" style="349" customWidth="1"/>
    <col min="12046" max="12046" width="2.125" style="349" customWidth="1"/>
    <col min="12047" max="12288" width="9.25" style="349"/>
    <col min="12289" max="12290" width="6.125" style="349" customWidth="1"/>
    <col min="12291" max="12291" width="7.25" style="349" customWidth="1"/>
    <col min="12292" max="12292" width="4.25" style="349" customWidth="1"/>
    <col min="12293" max="12293" width="9.375" style="349" customWidth="1"/>
    <col min="12294" max="12294" width="6.125" style="349" customWidth="1"/>
    <col min="12295" max="12295" width="8.125" style="349" customWidth="1"/>
    <col min="12296" max="12300" width="6.125" style="349" customWidth="1"/>
    <col min="12301" max="12301" width="4.25" style="349" customWidth="1"/>
    <col min="12302" max="12302" width="2.125" style="349" customWidth="1"/>
    <col min="12303" max="12544" width="9.25" style="349"/>
    <col min="12545" max="12546" width="6.125" style="349" customWidth="1"/>
    <col min="12547" max="12547" width="7.25" style="349" customWidth="1"/>
    <col min="12548" max="12548" width="4.25" style="349" customWidth="1"/>
    <col min="12549" max="12549" width="9.375" style="349" customWidth="1"/>
    <col min="12550" max="12550" width="6.125" style="349" customWidth="1"/>
    <col min="12551" max="12551" width="8.125" style="349" customWidth="1"/>
    <col min="12552" max="12556" width="6.125" style="349" customWidth="1"/>
    <col min="12557" max="12557" width="4.25" style="349" customWidth="1"/>
    <col min="12558" max="12558" width="2.125" style="349" customWidth="1"/>
    <col min="12559" max="12800" width="9.25" style="349"/>
    <col min="12801" max="12802" width="6.125" style="349" customWidth="1"/>
    <col min="12803" max="12803" width="7.25" style="349" customWidth="1"/>
    <col min="12804" max="12804" width="4.25" style="349" customWidth="1"/>
    <col min="12805" max="12805" width="9.375" style="349" customWidth="1"/>
    <col min="12806" max="12806" width="6.125" style="349" customWidth="1"/>
    <col min="12807" max="12807" width="8.125" style="349" customWidth="1"/>
    <col min="12808" max="12812" width="6.125" style="349" customWidth="1"/>
    <col min="12813" max="12813" width="4.25" style="349" customWidth="1"/>
    <col min="12814" max="12814" width="2.125" style="349" customWidth="1"/>
    <col min="12815" max="13056" width="9.25" style="349"/>
    <col min="13057" max="13058" width="6.125" style="349" customWidth="1"/>
    <col min="13059" max="13059" width="7.25" style="349" customWidth="1"/>
    <col min="13060" max="13060" width="4.25" style="349" customWidth="1"/>
    <col min="13061" max="13061" width="9.375" style="349" customWidth="1"/>
    <col min="13062" max="13062" width="6.125" style="349" customWidth="1"/>
    <col min="13063" max="13063" width="8.125" style="349" customWidth="1"/>
    <col min="13064" max="13068" width="6.125" style="349" customWidth="1"/>
    <col min="13069" max="13069" width="4.25" style="349" customWidth="1"/>
    <col min="13070" max="13070" width="2.125" style="349" customWidth="1"/>
    <col min="13071" max="13312" width="9.25" style="349"/>
    <col min="13313" max="13314" width="6.125" style="349" customWidth="1"/>
    <col min="13315" max="13315" width="7.25" style="349" customWidth="1"/>
    <col min="13316" max="13316" width="4.25" style="349" customWidth="1"/>
    <col min="13317" max="13317" width="9.375" style="349" customWidth="1"/>
    <col min="13318" max="13318" width="6.125" style="349" customWidth="1"/>
    <col min="13319" max="13319" width="8.125" style="349" customWidth="1"/>
    <col min="13320" max="13324" width="6.125" style="349" customWidth="1"/>
    <col min="13325" max="13325" width="4.25" style="349" customWidth="1"/>
    <col min="13326" max="13326" width="2.125" style="349" customWidth="1"/>
    <col min="13327" max="13568" width="9.25" style="349"/>
    <col min="13569" max="13570" width="6.125" style="349" customWidth="1"/>
    <col min="13571" max="13571" width="7.25" style="349" customWidth="1"/>
    <col min="13572" max="13572" width="4.25" style="349" customWidth="1"/>
    <col min="13573" max="13573" width="9.375" style="349" customWidth="1"/>
    <col min="13574" max="13574" width="6.125" style="349" customWidth="1"/>
    <col min="13575" max="13575" width="8.125" style="349" customWidth="1"/>
    <col min="13576" max="13580" width="6.125" style="349" customWidth="1"/>
    <col min="13581" max="13581" width="4.25" style="349" customWidth="1"/>
    <col min="13582" max="13582" width="2.125" style="349" customWidth="1"/>
    <col min="13583" max="13824" width="9.25" style="349"/>
    <col min="13825" max="13826" width="6.125" style="349" customWidth="1"/>
    <col min="13827" max="13827" width="7.25" style="349" customWidth="1"/>
    <col min="13828" max="13828" width="4.25" style="349" customWidth="1"/>
    <col min="13829" max="13829" width="9.375" style="349" customWidth="1"/>
    <col min="13830" max="13830" width="6.125" style="349" customWidth="1"/>
    <col min="13831" max="13831" width="8.125" style="349" customWidth="1"/>
    <col min="13832" max="13836" width="6.125" style="349" customWidth="1"/>
    <col min="13837" max="13837" width="4.25" style="349" customWidth="1"/>
    <col min="13838" max="13838" width="2.125" style="349" customWidth="1"/>
    <col min="13839" max="14080" width="9.25" style="349"/>
    <col min="14081" max="14082" width="6.125" style="349" customWidth="1"/>
    <col min="14083" max="14083" width="7.25" style="349" customWidth="1"/>
    <col min="14084" max="14084" width="4.25" style="349" customWidth="1"/>
    <col min="14085" max="14085" width="9.375" style="349" customWidth="1"/>
    <col min="14086" max="14086" width="6.125" style="349" customWidth="1"/>
    <col min="14087" max="14087" width="8.125" style="349" customWidth="1"/>
    <col min="14088" max="14092" width="6.125" style="349" customWidth="1"/>
    <col min="14093" max="14093" width="4.25" style="349" customWidth="1"/>
    <col min="14094" max="14094" width="2.125" style="349" customWidth="1"/>
    <col min="14095" max="14336" width="9.25" style="349"/>
    <col min="14337" max="14338" width="6.125" style="349" customWidth="1"/>
    <col min="14339" max="14339" width="7.25" style="349" customWidth="1"/>
    <col min="14340" max="14340" width="4.25" style="349" customWidth="1"/>
    <col min="14341" max="14341" width="9.375" style="349" customWidth="1"/>
    <col min="14342" max="14342" width="6.125" style="349" customWidth="1"/>
    <col min="14343" max="14343" width="8.125" style="349" customWidth="1"/>
    <col min="14344" max="14348" width="6.125" style="349" customWidth="1"/>
    <col min="14349" max="14349" width="4.25" style="349" customWidth="1"/>
    <col min="14350" max="14350" width="2.125" style="349" customWidth="1"/>
    <col min="14351" max="14592" width="9.25" style="349"/>
    <col min="14593" max="14594" width="6.125" style="349" customWidth="1"/>
    <col min="14595" max="14595" width="7.25" style="349" customWidth="1"/>
    <col min="14596" max="14596" width="4.25" style="349" customWidth="1"/>
    <col min="14597" max="14597" width="9.375" style="349" customWidth="1"/>
    <col min="14598" max="14598" width="6.125" style="349" customWidth="1"/>
    <col min="14599" max="14599" width="8.125" style="349" customWidth="1"/>
    <col min="14600" max="14604" width="6.125" style="349" customWidth="1"/>
    <col min="14605" max="14605" width="4.25" style="349" customWidth="1"/>
    <col min="14606" max="14606" width="2.125" style="349" customWidth="1"/>
    <col min="14607" max="14848" width="9.25" style="349"/>
    <col min="14849" max="14850" width="6.125" style="349" customWidth="1"/>
    <col min="14851" max="14851" width="7.25" style="349" customWidth="1"/>
    <col min="14852" max="14852" width="4.25" style="349" customWidth="1"/>
    <col min="14853" max="14853" width="9.375" style="349" customWidth="1"/>
    <col min="14854" max="14854" width="6.125" style="349" customWidth="1"/>
    <col min="14855" max="14855" width="8.125" style="349" customWidth="1"/>
    <col min="14856" max="14860" width="6.125" style="349" customWidth="1"/>
    <col min="14861" max="14861" width="4.25" style="349" customWidth="1"/>
    <col min="14862" max="14862" width="2.125" style="349" customWidth="1"/>
    <col min="14863" max="15104" width="9.25" style="349"/>
    <col min="15105" max="15106" width="6.125" style="349" customWidth="1"/>
    <col min="15107" max="15107" width="7.25" style="349" customWidth="1"/>
    <col min="15108" max="15108" width="4.25" style="349" customWidth="1"/>
    <col min="15109" max="15109" width="9.375" style="349" customWidth="1"/>
    <col min="15110" max="15110" width="6.125" style="349" customWidth="1"/>
    <col min="15111" max="15111" width="8.125" style="349" customWidth="1"/>
    <col min="15112" max="15116" width="6.125" style="349" customWidth="1"/>
    <col min="15117" max="15117" width="4.25" style="349" customWidth="1"/>
    <col min="15118" max="15118" width="2.125" style="349" customWidth="1"/>
    <col min="15119" max="15360" width="9.25" style="349"/>
    <col min="15361" max="15362" width="6.125" style="349" customWidth="1"/>
    <col min="15363" max="15363" width="7.25" style="349" customWidth="1"/>
    <col min="15364" max="15364" width="4.25" style="349" customWidth="1"/>
    <col min="15365" max="15365" width="9.375" style="349" customWidth="1"/>
    <col min="15366" max="15366" width="6.125" style="349" customWidth="1"/>
    <col min="15367" max="15367" width="8.125" style="349" customWidth="1"/>
    <col min="15368" max="15372" width="6.125" style="349" customWidth="1"/>
    <col min="15373" max="15373" width="4.25" style="349" customWidth="1"/>
    <col min="15374" max="15374" width="2.125" style="349" customWidth="1"/>
    <col min="15375" max="15616" width="9.25" style="349"/>
    <col min="15617" max="15618" width="6.125" style="349" customWidth="1"/>
    <col min="15619" max="15619" width="7.25" style="349" customWidth="1"/>
    <col min="15620" max="15620" width="4.25" style="349" customWidth="1"/>
    <col min="15621" max="15621" width="9.375" style="349" customWidth="1"/>
    <col min="15622" max="15622" width="6.125" style="349" customWidth="1"/>
    <col min="15623" max="15623" width="8.125" style="349" customWidth="1"/>
    <col min="15624" max="15628" width="6.125" style="349" customWidth="1"/>
    <col min="15629" max="15629" width="4.25" style="349" customWidth="1"/>
    <col min="15630" max="15630" width="2.125" style="349" customWidth="1"/>
    <col min="15631" max="15872" width="9.25" style="349"/>
    <col min="15873" max="15874" width="6.125" style="349" customWidth="1"/>
    <col min="15875" max="15875" width="7.25" style="349" customWidth="1"/>
    <col min="15876" max="15876" width="4.25" style="349" customWidth="1"/>
    <col min="15877" max="15877" width="9.375" style="349" customWidth="1"/>
    <col min="15878" max="15878" width="6.125" style="349" customWidth="1"/>
    <col min="15879" max="15879" width="8.125" style="349" customWidth="1"/>
    <col min="15880" max="15884" width="6.125" style="349" customWidth="1"/>
    <col min="15885" max="15885" width="4.25" style="349" customWidth="1"/>
    <col min="15886" max="15886" width="2.125" style="349" customWidth="1"/>
    <col min="15887" max="16128" width="9.25" style="349"/>
    <col min="16129" max="16130" width="6.125" style="349" customWidth="1"/>
    <col min="16131" max="16131" width="7.25" style="349" customWidth="1"/>
    <col min="16132" max="16132" width="4.25" style="349" customWidth="1"/>
    <col min="16133" max="16133" width="9.375" style="349" customWidth="1"/>
    <col min="16134" max="16134" width="6.125" style="349" customWidth="1"/>
    <col min="16135" max="16135" width="8.125" style="349" customWidth="1"/>
    <col min="16136" max="16140" width="6.125" style="349" customWidth="1"/>
    <col min="16141" max="16141" width="4.25" style="349" customWidth="1"/>
    <col min="16142" max="16142" width="2.125" style="349" customWidth="1"/>
    <col min="16143" max="16384" width="9.25" style="349"/>
  </cols>
  <sheetData>
    <row r="1" spans="1:12" ht="9" customHeight="1">
      <c r="A1" s="517" t="s">
        <v>1089</v>
      </c>
      <c r="B1" s="517"/>
      <c r="C1" s="517"/>
      <c r="D1" s="517"/>
      <c r="E1" s="517"/>
      <c r="F1" s="517"/>
      <c r="G1" s="517"/>
      <c r="H1" s="517"/>
      <c r="I1" s="517"/>
      <c r="J1" s="348"/>
      <c r="K1" s="518" t="s">
        <v>913</v>
      </c>
      <c r="L1" s="518"/>
    </row>
    <row r="2" spans="1:12" ht="14.1" customHeight="1">
      <c r="A2" s="519"/>
      <c r="B2" s="520"/>
      <c r="C2" s="520"/>
      <c r="D2" s="520"/>
      <c r="E2" s="520"/>
      <c r="F2" s="520"/>
      <c r="G2" s="520"/>
      <c r="H2" s="520"/>
      <c r="I2" s="520"/>
      <c r="J2" s="520"/>
      <c r="K2" s="520"/>
      <c r="L2" s="520"/>
    </row>
    <row r="3" spans="1:12" s="350" customFormat="1" ht="43.15" customHeight="1">
      <c r="A3" s="521" t="s">
        <v>997</v>
      </c>
      <c r="B3" s="521"/>
      <c r="C3" s="521"/>
      <c r="D3" s="521"/>
      <c r="E3" s="521"/>
      <c r="F3" s="521"/>
      <c r="G3" s="521"/>
      <c r="H3" s="521"/>
      <c r="I3" s="516" t="s">
        <v>908</v>
      </c>
      <c r="J3" s="516"/>
      <c r="K3" s="516"/>
      <c r="L3" s="516"/>
    </row>
    <row r="4" spans="1:12" s="350" customFormat="1" ht="13.15" customHeight="1">
      <c r="A4" s="351"/>
      <c r="B4" s="352"/>
      <c r="C4" s="352"/>
      <c r="D4" s="352"/>
      <c r="E4" s="352"/>
      <c r="F4" s="352"/>
      <c r="G4" s="352"/>
      <c r="H4" s="352"/>
      <c r="I4" s="352"/>
      <c r="J4" s="352"/>
      <c r="K4" s="352"/>
      <c r="L4" s="352"/>
    </row>
    <row r="5" spans="1:12" ht="16.5" customHeight="1">
      <c r="A5" s="515" t="s">
        <v>914</v>
      </c>
      <c r="B5" s="515"/>
      <c r="C5" s="515"/>
      <c r="D5" s="515"/>
      <c r="E5" s="515"/>
      <c r="F5" s="515"/>
      <c r="G5" s="515"/>
      <c r="H5" s="515"/>
      <c r="I5" s="515"/>
      <c r="J5" s="515"/>
      <c r="K5" s="515"/>
      <c r="L5" s="515"/>
    </row>
    <row r="6" spans="1:12" s="350" customFormat="1" ht="35.1" customHeight="1">
      <c r="A6" s="525" t="s">
        <v>957</v>
      </c>
      <c r="B6" s="525"/>
      <c r="C6" s="525"/>
      <c r="D6" s="525"/>
      <c r="E6" s="525"/>
      <c r="F6" s="525"/>
      <c r="G6" s="525"/>
      <c r="H6" s="525"/>
      <c r="I6" s="525"/>
      <c r="J6" s="525"/>
      <c r="K6" s="525"/>
      <c r="L6" s="525"/>
    </row>
    <row r="7" spans="1:12" s="350" customFormat="1" ht="9" customHeight="1">
      <c r="A7" s="525"/>
      <c r="B7" s="525"/>
      <c r="C7" s="525"/>
      <c r="D7" s="525"/>
      <c r="E7" s="525"/>
      <c r="F7" s="525"/>
      <c r="G7" s="525"/>
      <c r="H7" s="525"/>
      <c r="I7" s="525"/>
      <c r="J7" s="525"/>
      <c r="K7" s="525"/>
      <c r="L7" s="525"/>
    </row>
    <row r="8" spans="1:12" ht="16.5" customHeight="1">
      <c r="A8" s="515" t="s">
        <v>915</v>
      </c>
      <c r="B8" s="515"/>
      <c r="C8" s="515"/>
      <c r="D8" s="515"/>
      <c r="E8" s="515"/>
      <c r="F8" s="515"/>
      <c r="G8" s="515"/>
      <c r="H8" s="515"/>
      <c r="I8" s="515"/>
      <c r="J8" s="515"/>
      <c r="K8" s="515"/>
      <c r="L8" s="515"/>
    </row>
    <row r="9" spans="1:12" ht="24.75" customHeight="1">
      <c r="A9" s="526" t="s">
        <v>959</v>
      </c>
      <c r="B9" s="526"/>
      <c r="C9" s="526"/>
      <c r="D9" s="526"/>
      <c r="E9" s="526"/>
      <c r="F9" s="526"/>
      <c r="G9" s="526"/>
      <c r="H9" s="526"/>
      <c r="I9" s="526"/>
      <c r="J9" s="526"/>
      <c r="K9" s="526"/>
      <c r="L9" s="526"/>
    </row>
    <row r="10" spans="1:12" ht="54.75" customHeight="1">
      <c r="A10" s="526" t="s">
        <v>1085</v>
      </c>
      <c r="B10" s="526"/>
      <c r="C10" s="526"/>
      <c r="D10" s="526"/>
      <c r="E10" s="526"/>
      <c r="F10" s="526"/>
      <c r="G10" s="526"/>
      <c r="H10" s="526"/>
      <c r="I10" s="526"/>
      <c r="J10" s="526"/>
      <c r="K10" s="526"/>
      <c r="L10" s="526"/>
    </row>
    <row r="11" spans="1:12" s="350" customFormat="1" ht="17.100000000000001" customHeight="1">
      <c r="A11" s="527" t="s">
        <v>916</v>
      </c>
      <c r="B11" s="528"/>
      <c r="C11" s="528"/>
      <c r="D11" s="528"/>
      <c r="E11" s="528"/>
      <c r="F11" s="528"/>
      <c r="G11" s="528"/>
      <c r="H11" s="528"/>
      <c r="I11" s="528"/>
      <c r="J11" s="529"/>
      <c r="K11" s="530"/>
      <c r="L11" s="530"/>
    </row>
    <row r="12" spans="1:12" s="350" customFormat="1" ht="24" customHeight="1">
      <c r="A12" s="523" t="s">
        <v>917</v>
      </c>
      <c r="B12" s="523"/>
      <c r="C12" s="523"/>
      <c r="D12" s="523"/>
      <c r="E12" s="523"/>
      <c r="F12" s="523"/>
      <c r="G12" s="523"/>
      <c r="H12" s="523"/>
      <c r="I12" s="523"/>
      <c r="J12" s="523"/>
      <c r="K12" s="523"/>
      <c r="L12" s="523"/>
    </row>
    <row r="13" spans="1:12" ht="16.5" customHeight="1">
      <c r="A13" s="515" t="s">
        <v>918</v>
      </c>
      <c r="B13" s="522"/>
      <c r="C13" s="522"/>
      <c r="D13" s="522"/>
      <c r="E13" s="522"/>
      <c r="F13" s="522"/>
      <c r="G13" s="522"/>
      <c r="H13" s="522"/>
      <c r="I13" s="522"/>
      <c r="J13" s="522"/>
      <c r="K13" s="522"/>
      <c r="L13" s="522"/>
    </row>
    <row r="14" spans="1:12" s="350" customFormat="1" ht="17.100000000000001" customHeight="1">
      <c r="A14" s="523" t="s">
        <v>961</v>
      </c>
      <c r="B14" s="523"/>
      <c r="C14" s="523"/>
      <c r="D14" s="523"/>
      <c r="E14" s="523"/>
      <c r="F14" s="523"/>
      <c r="G14" s="523"/>
      <c r="H14" s="523"/>
      <c r="I14" s="523"/>
      <c r="J14" s="523"/>
      <c r="K14" s="523"/>
      <c r="L14" s="523"/>
    </row>
    <row r="15" spans="1:12" s="350" customFormat="1" ht="18.600000000000001" customHeight="1">
      <c r="A15" s="523"/>
      <c r="B15" s="523"/>
      <c r="C15" s="523"/>
      <c r="D15" s="523"/>
      <c r="E15" s="523"/>
      <c r="F15" s="523"/>
      <c r="G15" s="523"/>
      <c r="H15" s="523"/>
      <c r="I15" s="523"/>
      <c r="J15" s="523"/>
      <c r="K15" s="523"/>
      <c r="L15" s="523"/>
    </row>
    <row r="16" spans="1:12" s="350" customFormat="1" ht="16.5" customHeight="1">
      <c r="A16" s="515" t="s">
        <v>811</v>
      </c>
      <c r="B16" s="522"/>
      <c r="C16" s="522"/>
      <c r="D16" s="522"/>
      <c r="E16" s="522"/>
      <c r="F16" s="522"/>
      <c r="G16" s="522"/>
      <c r="H16" s="522"/>
      <c r="I16" s="522"/>
      <c r="J16" s="522"/>
      <c r="K16" s="522"/>
      <c r="L16" s="522"/>
    </row>
    <row r="17" spans="1:12" s="350" customFormat="1" ht="22.15" customHeight="1">
      <c r="A17" s="353"/>
      <c r="B17" s="353"/>
      <c r="C17" s="353"/>
      <c r="D17" s="354" t="s">
        <v>812</v>
      </c>
      <c r="E17" s="534" t="s">
        <v>919</v>
      </c>
      <c r="F17" s="534"/>
      <c r="G17" s="534"/>
      <c r="H17" s="534"/>
      <c r="I17" s="534"/>
      <c r="J17" s="534"/>
      <c r="K17" s="355"/>
      <c r="L17" s="355"/>
    </row>
    <row r="18" spans="1:12" s="350" customFormat="1" ht="36.75" customHeight="1">
      <c r="A18" s="534" t="s">
        <v>823</v>
      </c>
      <c r="B18" s="534"/>
      <c r="C18" s="534"/>
      <c r="D18" s="460">
        <v>250</v>
      </c>
      <c r="E18" s="583"/>
      <c r="F18" s="583"/>
      <c r="G18" s="583"/>
      <c r="H18" s="583"/>
      <c r="I18" s="357"/>
      <c r="J18" s="355"/>
      <c r="K18" s="355"/>
      <c r="L18" s="355"/>
    </row>
    <row r="19" spans="1:12" s="350" customFormat="1" ht="17.100000000000001" customHeight="1">
      <c r="A19" s="525" t="s">
        <v>1090</v>
      </c>
      <c r="B19" s="536"/>
      <c r="C19" s="536"/>
      <c r="D19" s="536"/>
      <c r="E19" s="525" t="s">
        <v>920</v>
      </c>
      <c r="F19" s="581"/>
      <c r="G19" s="581"/>
      <c r="H19" s="581"/>
      <c r="I19" s="581"/>
      <c r="J19" s="355"/>
      <c r="K19" s="355"/>
      <c r="L19" s="355"/>
    </row>
    <row r="20" spans="1:12" s="356" customFormat="1" ht="45.75" customHeight="1">
      <c r="A20" s="536"/>
      <c r="B20" s="536"/>
      <c r="C20" s="536"/>
      <c r="D20" s="536"/>
      <c r="E20" s="581"/>
      <c r="F20" s="581"/>
      <c r="G20" s="581"/>
      <c r="H20" s="581"/>
      <c r="I20" s="581"/>
      <c r="J20" s="355"/>
      <c r="K20" s="355"/>
      <c r="L20" s="355"/>
    </row>
    <row r="21" spans="1:12" s="356" customFormat="1" ht="39.75" customHeight="1">
      <c r="A21" s="534" t="s">
        <v>824</v>
      </c>
      <c r="B21" s="534"/>
      <c r="C21" s="534"/>
      <c r="D21" s="460">
        <v>200</v>
      </c>
      <c r="E21" s="582" t="s">
        <v>921</v>
      </c>
      <c r="F21" s="582"/>
      <c r="G21" s="582"/>
      <c r="H21" s="582"/>
      <c r="I21" s="582"/>
      <c r="J21" s="355"/>
      <c r="K21" s="355"/>
      <c r="L21" s="355"/>
    </row>
    <row r="22" spans="1:12" ht="17.100000000000001" customHeight="1">
      <c r="A22" s="540"/>
      <c r="B22" s="541"/>
      <c r="C22" s="541"/>
      <c r="D22" s="541"/>
      <c r="E22" s="358"/>
      <c r="F22" s="358"/>
      <c r="G22" s="358"/>
      <c r="H22" s="358"/>
      <c r="I22" s="358"/>
      <c r="J22" s="355"/>
      <c r="K22" s="355"/>
      <c r="L22" s="355"/>
    </row>
    <row r="23" spans="1:12" ht="17.100000000000001" customHeight="1">
      <c r="A23" s="541"/>
      <c r="B23" s="541"/>
      <c r="C23" s="541"/>
      <c r="D23" s="541"/>
      <c r="E23" s="358"/>
      <c r="F23" s="358"/>
      <c r="G23" s="358"/>
      <c r="H23" s="358"/>
      <c r="I23" s="358"/>
      <c r="J23" s="355"/>
      <c r="K23" s="355"/>
      <c r="L23" s="355"/>
    </row>
    <row r="24" spans="1:12" s="350" customFormat="1" ht="34.5" customHeight="1">
      <c r="A24" s="542" t="s">
        <v>963</v>
      </c>
      <c r="B24" s="543"/>
      <c r="C24" s="543"/>
      <c r="D24" s="543"/>
      <c r="E24" s="543"/>
      <c r="F24" s="543"/>
      <c r="G24" s="543"/>
      <c r="H24" s="543"/>
      <c r="I24" s="543"/>
      <c r="J24" s="543"/>
      <c r="K24" s="543"/>
      <c r="L24" s="543"/>
    </row>
    <row r="25" spans="1:12" s="350" customFormat="1" ht="17.100000000000001" customHeight="1">
      <c r="A25" s="515" t="s">
        <v>922</v>
      </c>
      <c r="B25" s="522"/>
      <c r="C25" s="522"/>
      <c r="D25" s="522"/>
      <c r="E25" s="522"/>
      <c r="F25" s="522"/>
      <c r="G25" s="522"/>
      <c r="H25" s="522"/>
      <c r="I25" s="522"/>
      <c r="J25" s="522"/>
      <c r="K25" s="522"/>
      <c r="L25" s="522"/>
    </row>
    <row r="26" spans="1:12" s="350" customFormat="1" ht="23.25" customHeight="1">
      <c r="A26" s="359"/>
      <c r="B26" s="359"/>
      <c r="C26" s="359"/>
      <c r="D26" s="531" t="s">
        <v>813</v>
      </c>
      <c r="E26" s="532"/>
      <c r="F26" s="531" t="s">
        <v>814</v>
      </c>
      <c r="G26" s="533"/>
      <c r="H26" s="527" t="s">
        <v>924</v>
      </c>
      <c r="I26" s="527"/>
      <c r="J26" s="527"/>
      <c r="K26" s="359"/>
      <c r="L26" s="359"/>
    </row>
    <row r="27" spans="1:12" ht="22.5" customHeight="1">
      <c r="A27" s="525" t="s">
        <v>923</v>
      </c>
      <c r="B27" s="544"/>
      <c r="C27" s="544"/>
      <c r="D27" s="545" t="s">
        <v>828</v>
      </c>
      <c r="E27" s="546"/>
      <c r="F27" s="545" t="s">
        <v>829</v>
      </c>
      <c r="G27" s="546"/>
      <c r="H27" s="525" t="s">
        <v>925</v>
      </c>
      <c r="I27" s="544"/>
      <c r="J27" s="544"/>
      <c r="K27" s="544"/>
      <c r="L27" s="544"/>
    </row>
    <row r="28" spans="1:12" ht="13.15" customHeight="1">
      <c r="A28" s="544"/>
      <c r="B28" s="544"/>
      <c r="C28" s="544"/>
      <c r="D28" s="546"/>
      <c r="E28" s="546"/>
      <c r="F28" s="546"/>
      <c r="G28" s="546"/>
      <c r="H28" s="544"/>
      <c r="I28" s="544"/>
      <c r="J28" s="544"/>
      <c r="K28" s="544"/>
      <c r="L28" s="544"/>
    </row>
    <row r="29" spans="1:12" ht="11.1" customHeight="1">
      <c r="A29" s="544"/>
      <c r="B29" s="544"/>
      <c r="C29" s="544"/>
      <c r="D29" s="546"/>
      <c r="E29" s="546"/>
      <c r="F29" s="546"/>
      <c r="G29" s="546"/>
      <c r="H29" s="544"/>
      <c r="I29" s="544"/>
      <c r="J29" s="544"/>
      <c r="K29" s="544"/>
      <c r="L29" s="544"/>
    </row>
    <row r="30" spans="1:12" ht="11.1" customHeight="1">
      <c r="A30" s="544"/>
      <c r="B30" s="544"/>
      <c r="C30" s="544"/>
      <c r="D30" s="546"/>
      <c r="E30" s="546"/>
      <c r="F30" s="546"/>
      <c r="G30" s="546"/>
      <c r="H30" s="544"/>
      <c r="I30" s="544"/>
      <c r="J30" s="544"/>
      <c r="K30" s="544"/>
      <c r="L30" s="544"/>
    </row>
    <row r="31" spans="1:12" ht="11.1" customHeight="1">
      <c r="A31" s="540"/>
      <c r="B31" s="546"/>
      <c r="C31" s="546"/>
      <c r="D31" s="540"/>
      <c r="E31" s="546"/>
      <c r="F31" s="540"/>
      <c r="G31" s="546"/>
      <c r="H31" s="540"/>
      <c r="I31" s="546"/>
      <c r="J31" s="546"/>
      <c r="K31" s="546"/>
      <c r="L31" s="546"/>
    </row>
    <row r="34" spans="2:16142" ht="11.1" customHeight="1">
      <c r="Q34" s="362"/>
    </row>
    <row r="37" spans="2:16142" ht="13.5" customHeight="1"/>
    <row r="39" spans="2:16142" s="360" customFormat="1" ht="25.5" customHeight="1">
      <c r="B39" s="349"/>
      <c r="C39" s="349"/>
      <c r="D39" s="361"/>
      <c r="E39" s="349"/>
      <c r="F39" s="349"/>
      <c r="G39" s="349"/>
      <c r="H39" s="349"/>
      <c r="I39" s="349"/>
      <c r="J39" s="349"/>
      <c r="K39" s="349"/>
      <c r="L39" s="349"/>
      <c r="M39" s="349"/>
      <c r="N39" s="349"/>
      <c r="O39" s="349"/>
      <c r="P39" s="349"/>
      <c r="Q39" s="349"/>
      <c r="R39" s="349"/>
      <c r="S39" s="349"/>
      <c r="T39" s="349"/>
      <c r="U39" s="349"/>
      <c r="V39" s="349"/>
      <c r="W39" s="349"/>
      <c r="X39" s="349"/>
      <c r="Y39" s="349"/>
      <c r="Z39" s="349"/>
      <c r="AA39" s="349"/>
      <c r="AB39" s="349"/>
      <c r="AC39" s="349"/>
      <c r="AD39" s="349"/>
      <c r="AE39" s="349"/>
      <c r="AF39" s="349"/>
      <c r="AG39" s="349"/>
      <c r="AH39" s="349"/>
      <c r="AI39" s="349"/>
      <c r="AJ39" s="349"/>
      <c r="AK39" s="349"/>
      <c r="AL39" s="349"/>
      <c r="AM39" s="349"/>
      <c r="AN39" s="349"/>
      <c r="AO39" s="349"/>
      <c r="AP39" s="349"/>
      <c r="AQ39" s="349"/>
      <c r="AR39" s="349"/>
      <c r="AS39" s="349"/>
      <c r="AT39" s="349"/>
      <c r="AU39" s="349"/>
      <c r="AV39" s="349"/>
      <c r="AW39" s="349"/>
      <c r="AX39" s="349"/>
      <c r="AY39" s="349"/>
      <c r="AZ39" s="349"/>
      <c r="BA39" s="349"/>
      <c r="BB39" s="349"/>
      <c r="BC39" s="349"/>
      <c r="BD39" s="349"/>
      <c r="BE39" s="349"/>
      <c r="BF39" s="349"/>
      <c r="BG39" s="349"/>
      <c r="BH39" s="349"/>
      <c r="BI39" s="349"/>
      <c r="BJ39" s="349"/>
      <c r="BK39" s="349"/>
      <c r="BL39" s="349"/>
      <c r="BM39" s="349"/>
      <c r="BN39" s="349"/>
      <c r="BO39" s="349"/>
      <c r="BP39" s="349"/>
      <c r="BQ39" s="349"/>
      <c r="BR39" s="349"/>
      <c r="BS39" s="349"/>
      <c r="BT39" s="349"/>
      <c r="BU39" s="349"/>
      <c r="BV39" s="349"/>
      <c r="BW39" s="349"/>
      <c r="BX39" s="349"/>
      <c r="BY39" s="349"/>
      <c r="BZ39" s="349"/>
      <c r="CA39" s="349"/>
      <c r="CB39" s="349"/>
      <c r="CC39" s="349"/>
      <c r="CD39" s="349"/>
      <c r="CE39" s="349"/>
      <c r="CF39" s="349"/>
      <c r="CG39" s="349"/>
      <c r="CH39" s="349"/>
      <c r="CI39" s="349"/>
      <c r="CJ39" s="349"/>
      <c r="CK39" s="349"/>
      <c r="CL39" s="349"/>
      <c r="CM39" s="349"/>
      <c r="CN39" s="349"/>
      <c r="CO39" s="349"/>
      <c r="CP39" s="349"/>
      <c r="CQ39" s="349"/>
      <c r="CR39" s="349"/>
      <c r="CS39" s="349"/>
      <c r="CT39" s="349"/>
      <c r="CU39" s="349"/>
      <c r="CV39" s="349"/>
      <c r="CW39" s="349"/>
      <c r="CX39" s="349"/>
      <c r="CY39" s="349"/>
      <c r="CZ39" s="349"/>
      <c r="DA39" s="349"/>
      <c r="DB39" s="349"/>
      <c r="DC39" s="349"/>
      <c r="DD39" s="349"/>
      <c r="DE39" s="349"/>
      <c r="DF39" s="349"/>
      <c r="DG39" s="349"/>
      <c r="DH39" s="349"/>
      <c r="DI39" s="349"/>
      <c r="DJ39" s="349"/>
      <c r="DK39" s="349"/>
      <c r="DL39" s="349"/>
      <c r="DM39" s="349"/>
      <c r="DN39" s="349"/>
      <c r="DO39" s="349"/>
      <c r="DP39" s="349"/>
      <c r="DQ39" s="349"/>
      <c r="DR39" s="349"/>
      <c r="DS39" s="349"/>
      <c r="DT39" s="349"/>
      <c r="DU39" s="349"/>
      <c r="DV39" s="349"/>
      <c r="DW39" s="349"/>
      <c r="DX39" s="349"/>
      <c r="DY39" s="349"/>
      <c r="DZ39" s="349"/>
      <c r="EA39" s="349"/>
      <c r="EB39" s="349"/>
      <c r="EC39" s="349"/>
      <c r="ED39" s="349"/>
      <c r="EE39" s="349"/>
      <c r="EF39" s="349"/>
      <c r="EG39" s="349"/>
      <c r="EH39" s="349"/>
      <c r="EI39" s="349"/>
      <c r="EJ39" s="349"/>
      <c r="EK39" s="349"/>
      <c r="EL39" s="349"/>
      <c r="EM39" s="349"/>
      <c r="EN39" s="349"/>
      <c r="EO39" s="349"/>
      <c r="EP39" s="349"/>
      <c r="EQ39" s="349"/>
      <c r="ER39" s="349"/>
      <c r="ES39" s="349"/>
      <c r="ET39" s="349"/>
      <c r="EU39" s="349"/>
      <c r="EV39" s="349"/>
      <c r="EW39" s="349"/>
      <c r="EX39" s="349"/>
      <c r="EY39" s="349"/>
      <c r="EZ39" s="349"/>
      <c r="FA39" s="349"/>
      <c r="FB39" s="349"/>
      <c r="FC39" s="349"/>
      <c r="FD39" s="349"/>
      <c r="FE39" s="349"/>
      <c r="FF39" s="349"/>
      <c r="FG39" s="349"/>
      <c r="FH39" s="349"/>
      <c r="FI39" s="349"/>
      <c r="FJ39" s="349"/>
      <c r="FK39" s="349"/>
      <c r="FL39" s="349"/>
      <c r="FM39" s="349"/>
      <c r="FN39" s="349"/>
      <c r="FO39" s="349"/>
      <c r="FP39" s="349"/>
      <c r="FQ39" s="349"/>
      <c r="FR39" s="349"/>
      <c r="FS39" s="349"/>
      <c r="FT39" s="349"/>
      <c r="FU39" s="349"/>
      <c r="FV39" s="349"/>
      <c r="FW39" s="349"/>
      <c r="FX39" s="349"/>
      <c r="FY39" s="349"/>
      <c r="FZ39" s="349"/>
      <c r="GA39" s="349"/>
      <c r="GB39" s="349"/>
      <c r="GC39" s="349"/>
      <c r="GD39" s="349"/>
      <c r="GE39" s="349"/>
      <c r="GF39" s="349"/>
      <c r="GG39" s="349"/>
      <c r="GH39" s="349"/>
      <c r="GI39" s="349"/>
      <c r="GJ39" s="349"/>
      <c r="GK39" s="349"/>
      <c r="GL39" s="349"/>
      <c r="GM39" s="349"/>
      <c r="GN39" s="349"/>
      <c r="GO39" s="349"/>
      <c r="GP39" s="349"/>
      <c r="GQ39" s="349"/>
      <c r="GR39" s="349"/>
      <c r="GS39" s="349"/>
      <c r="GT39" s="349"/>
      <c r="GU39" s="349"/>
      <c r="GV39" s="349"/>
      <c r="GW39" s="349"/>
      <c r="GX39" s="349"/>
      <c r="GY39" s="349"/>
      <c r="GZ39" s="349"/>
      <c r="HA39" s="349"/>
      <c r="HB39" s="349"/>
      <c r="HC39" s="349"/>
      <c r="HD39" s="349"/>
      <c r="HE39" s="349"/>
      <c r="HF39" s="349"/>
      <c r="HG39" s="349"/>
      <c r="HH39" s="349"/>
      <c r="HI39" s="349"/>
      <c r="HJ39" s="349"/>
      <c r="HK39" s="349"/>
      <c r="HL39" s="349"/>
      <c r="HM39" s="349"/>
      <c r="HN39" s="349"/>
      <c r="HO39" s="349"/>
      <c r="HP39" s="349"/>
      <c r="HQ39" s="349"/>
      <c r="HR39" s="349"/>
      <c r="HS39" s="349"/>
      <c r="HT39" s="349"/>
      <c r="HU39" s="349"/>
      <c r="HV39" s="349"/>
      <c r="HW39" s="349"/>
      <c r="HX39" s="349"/>
      <c r="HY39" s="349"/>
      <c r="HZ39" s="349"/>
      <c r="IA39" s="349"/>
      <c r="IB39" s="349"/>
      <c r="IC39" s="349"/>
      <c r="ID39" s="349"/>
      <c r="IE39" s="349"/>
      <c r="IF39" s="349"/>
      <c r="IG39" s="349"/>
      <c r="IH39" s="349"/>
      <c r="II39" s="349"/>
      <c r="IJ39" s="349"/>
      <c r="IK39" s="349"/>
      <c r="IL39" s="349"/>
      <c r="IM39" s="349"/>
      <c r="IN39" s="349"/>
      <c r="IO39" s="349"/>
      <c r="IP39" s="349"/>
      <c r="IQ39" s="349"/>
      <c r="IR39" s="349"/>
      <c r="IS39" s="349"/>
      <c r="IT39" s="349"/>
      <c r="IU39" s="349"/>
      <c r="IV39" s="349"/>
      <c r="IW39" s="349"/>
      <c r="IX39" s="349"/>
      <c r="IY39" s="349"/>
      <c r="IZ39" s="349"/>
      <c r="JA39" s="349"/>
      <c r="JB39" s="349"/>
      <c r="JC39" s="349"/>
      <c r="JD39" s="349"/>
      <c r="JE39" s="349"/>
      <c r="JF39" s="349"/>
      <c r="JG39" s="349"/>
      <c r="JH39" s="349"/>
      <c r="JI39" s="349"/>
      <c r="JJ39" s="349"/>
      <c r="JK39" s="349"/>
      <c r="JL39" s="349"/>
      <c r="JM39" s="349"/>
      <c r="JN39" s="349"/>
      <c r="JO39" s="349"/>
      <c r="JP39" s="349"/>
      <c r="JQ39" s="349"/>
      <c r="JR39" s="349"/>
      <c r="JS39" s="349"/>
      <c r="JT39" s="349"/>
      <c r="JU39" s="349"/>
      <c r="JV39" s="349"/>
      <c r="JW39" s="349"/>
      <c r="JX39" s="349"/>
      <c r="JY39" s="349"/>
      <c r="JZ39" s="349"/>
      <c r="KA39" s="349"/>
      <c r="KB39" s="349"/>
      <c r="KC39" s="349"/>
      <c r="KD39" s="349"/>
      <c r="KE39" s="349"/>
      <c r="KF39" s="349"/>
      <c r="KG39" s="349"/>
      <c r="KH39" s="349"/>
      <c r="KI39" s="349"/>
      <c r="KJ39" s="349"/>
      <c r="KK39" s="349"/>
      <c r="KL39" s="349"/>
      <c r="KM39" s="349"/>
      <c r="KN39" s="349"/>
      <c r="KO39" s="349"/>
      <c r="KP39" s="349"/>
      <c r="KQ39" s="349"/>
      <c r="KR39" s="349"/>
      <c r="KS39" s="349"/>
      <c r="KT39" s="349"/>
      <c r="KU39" s="349"/>
      <c r="KV39" s="349"/>
      <c r="KW39" s="349"/>
      <c r="KX39" s="349"/>
      <c r="KY39" s="349"/>
      <c r="KZ39" s="349"/>
      <c r="LA39" s="349"/>
      <c r="LB39" s="349"/>
      <c r="LC39" s="349"/>
      <c r="LD39" s="349"/>
      <c r="LE39" s="349"/>
      <c r="LF39" s="349"/>
      <c r="LG39" s="349"/>
      <c r="LH39" s="349"/>
      <c r="LI39" s="349"/>
      <c r="LJ39" s="349"/>
      <c r="LK39" s="349"/>
      <c r="LL39" s="349"/>
      <c r="LM39" s="349"/>
      <c r="LN39" s="349"/>
      <c r="LO39" s="349"/>
      <c r="LP39" s="349"/>
      <c r="LQ39" s="349"/>
      <c r="LR39" s="349"/>
      <c r="LS39" s="349"/>
      <c r="LT39" s="349"/>
      <c r="LU39" s="349"/>
      <c r="LV39" s="349"/>
      <c r="LW39" s="349"/>
      <c r="LX39" s="349"/>
      <c r="LY39" s="349"/>
      <c r="LZ39" s="349"/>
      <c r="MA39" s="349"/>
      <c r="MB39" s="349"/>
      <c r="MC39" s="349"/>
      <c r="MD39" s="349"/>
      <c r="ME39" s="349"/>
      <c r="MF39" s="349"/>
      <c r="MG39" s="349"/>
      <c r="MH39" s="349"/>
      <c r="MI39" s="349"/>
      <c r="MJ39" s="349"/>
      <c r="MK39" s="349"/>
      <c r="ML39" s="349"/>
      <c r="MM39" s="349"/>
      <c r="MN39" s="349"/>
      <c r="MO39" s="349"/>
      <c r="MP39" s="349"/>
      <c r="MQ39" s="349"/>
      <c r="MR39" s="349"/>
      <c r="MS39" s="349"/>
      <c r="MT39" s="349"/>
      <c r="MU39" s="349"/>
      <c r="MV39" s="349"/>
      <c r="MW39" s="349"/>
      <c r="MX39" s="349"/>
      <c r="MY39" s="349"/>
      <c r="MZ39" s="349"/>
      <c r="NA39" s="349"/>
      <c r="NB39" s="349"/>
      <c r="NC39" s="349"/>
      <c r="ND39" s="349"/>
      <c r="NE39" s="349"/>
      <c r="NF39" s="349"/>
      <c r="NG39" s="349"/>
      <c r="NH39" s="349"/>
      <c r="NI39" s="349"/>
      <c r="NJ39" s="349"/>
      <c r="NK39" s="349"/>
      <c r="NL39" s="349"/>
      <c r="NM39" s="349"/>
      <c r="NN39" s="349"/>
      <c r="NO39" s="349"/>
      <c r="NP39" s="349"/>
      <c r="NQ39" s="349"/>
      <c r="NR39" s="349"/>
      <c r="NS39" s="349"/>
      <c r="NT39" s="349"/>
      <c r="NU39" s="349"/>
      <c r="NV39" s="349"/>
      <c r="NW39" s="349"/>
      <c r="NX39" s="349"/>
      <c r="NY39" s="349"/>
      <c r="NZ39" s="349"/>
      <c r="OA39" s="349"/>
      <c r="OB39" s="349"/>
      <c r="OC39" s="349"/>
      <c r="OD39" s="349"/>
      <c r="OE39" s="349"/>
      <c r="OF39" s="349"/>
      <c r="OG39" s="349"/>
      <c r="OH39" s="349"/>
      <c r="OI39" s="349"/>
      <c r="OJ39" s="349"/>
      <c r="OK39" s="349"/>
      <c r="OL39" s="349"/>
      <c r="OM39" s="349"/>
      <c r="ON39" s="349"/>
      <c r="OO39" s="349"/>
      <c r="OP39" s="349"/>
      <c r="OQ39" s="349"/>
      <c r="OR39" s="349"/>
      <c r="OS39" s="349"/>
      <c r="OT39" s="349"/>
      <c r="OU39" s="349"/>
      <c r="OV39" s="349"/>
      <c r="OW39" s="349"/>
      <c r="OX39" s="349"/>
      <c r="OY39" s="349"/>
      <c r="OZ39" s="349"/>
      <c r="PA39" s="349"/>
      <c r="PB39" s="349"/>
      <c r="PC39" s="349"/>
      <c r="PD39" s="349"/>
      <c r="PE39" s="349"/>
      <c r="PF39" s="349"/>
      <c r="PG39" s="349"/>
      <c r="PH39" s="349"/>
      <c r="PI39" s="349"/>
      <c r="PJ39" s="349"/>
      <c r="PK39" s="349"/>
      <c r="PL39" s="349"/>
      <c r="PM39" s="349"/>
      <c r="PN39" s="349"/>
      <c r="PO39" s="349"/>
      <c r="PP39" s="349"/>
      <c r="PQ39" s="349"/>
      <c r="PR39" s="349"/>
      <c r="PS39" s="349"/>
      <c r="PT39" s="349"/>
      <c r="PU39" s="349"/>
      <c r="PV39" s="349"/>
      <c r="PW39" s="349"/>
      <c r="PX39" s="349"/>
      <c r="PY39" s="349"/>
      <c r="PZ39" s="349"/>
      <c r="QA39" s="349"/>
      <c r="QB39" s="349"/>
      <c r="QC39" s="349"/>
      <c r="QD39" s="349"/>
      <c r="QE39" s="349"/>
      <c r="QF39" s="349"/>
      <c r="QG39" s="349"/>
      <c r="QH39" s="349"/>
      <c r="QI39" s="349"/>
      <c r="QJ39" s="349"/>
      <c r="QK39" s="349"/>
      <c r="QL39" s="349"/>
      <c r="QM39" s="349"/>
      <c r="QN39" s="349"/>
      <c r="QO39" s="349"/>
      <c r="QP39" s="349"/>
      <c r="QQ39" s="349"/>
      <c r="QR39" s="349"/>
      <c r="QS39" s="349"/>
      <c r="QT39" s="349"/>
      <c r="QU39" s="349"/>
      <c r="QV39" s="349"/>
      <c r="QW39" s="349"/>
      <c r="QX39" s="349"/>
      <c r="QY39" s="349"/>
      <c r="QZ39" s="349"/>
      <c r="RA39" s="349"/>
      <c r="RB39" s="349"/>
      <c r="RC39" s="349"/>
      <c r="RD39" s="349"/>
      <c r="RE39" s="349"/>
      <c r="RF39" s="349"/>
      <c r="RG39" s="349"/>
      <c r="RH39" s="349"/>
      <c r="RI39" s="349"/>
      <c r="RJ39" s="349"/>
      <c r="RK39" s="349"/>
      <c r="RL39" s="349"/>
      <c r="RM39" s="349"/>
      <c r="RN39" s="349"/>
      <c r="RO39" s="349"/>
      <c r="RP39" s="349"/>
      <c r="RQ39" s="349"/>
      <c r="RR39" s="349"/>
      <c r="RS39" s="349"/>
      <c r="RT39" s="349"/>
      <c r="RU39" s="349"/>
      <c r="RV39" s="349"/>
      <c r="RW39" s="349"/>
      <c r="RX39" s="349"/>
      <c r="RY39" s="349"/>
      <c r="RZ39" s="349"/>
      <c r="SA39" s="349"/>
      <c r="SB39" s="349"/>
      <c r="SC39" s="349"/>
      <c r="SD39" s="349"/>
      <c r="SE39" s="349"/>
      <c r="SF39" s="349"/>
      <c r="SG39" s="349"/>
      <c r="SH39" s="349"/>
      <c r="SI39" s="349"/>
      <c r="SJ39" s="349"/>
      <c r="SK39" s="349"/>
      <c r="SL39" s="349"/>
      <c r="SM39" s="349"/>
      <c r="SN39" s="349"/>
      <c r="SO39" s="349"/>
      <c r="SP39" s="349"/>
      <c r="SQ39" s="349"/>
      <c r="SR39" s="349"/>
      <c r="SS39" s="349"/>
      <c r="ST39" s="349"/>
      <c r="SU39" s="349"/>
      <c r="SV39" s="349"/>
      <c r="SW39" s="349"/>
      <c r="SX39" s="349"/>
      <c r="SY39" s="349"/>
      <c r="SZ39" s="349"/>
      <c r="TA39" s="349"/>
      <c r="TB39" s="349"/>
      <c r="TC39" s="349"/>
      <c r="TD39" s="349"/>
      <c r="TE39" s="349"/>
      <c r="TF39" s="349"/>
      <c r="TG39" s="349"/>
      <c r="TH39" s="349"/>
      <c r="TI39" s="349"/>
      <c r="TJ39" s="349"/>
      <c r="TK39" s="349"/>
      <c r="TL39" s="349"/>
      <c r="TM39" s="349"/>
      <c r="TN39" s="349"/>
      <c r="TO39" s="349"/>
      <c r="TP39" s="349"/>
      <c r="TQ39" s="349"/>
      <c r="TR39" s="349"/>
      <c r="TS39" s="349"/>
      <c r="TT39" s="349"/>
      <c r="TU39" s="349"/>
      <c r="TV39" s="349"/>
      <c r="TW39" s="349"/>
      <c r="TX39" s="349"/>
      <c r="TY39" s="349"/>
      <c r="TZ39" s="349"/>
      <c r="UA39" s="349"/>
      <c r="UB39" s="349"/>
      <c r="UC39" s="349"/>
      <c r="UD39" s="349"/>
      <c r="UE39" s="349"/>
      <c r="UF39" s="349"/>
      <c r="UG39" s="349"/>
      <c r="UH39" s="349"/>
      <c r="UI39" s="349"/>
      <c r="UJ39" s="349"/>
      <c r="UK39" s="349"/>
      <c r="UL39" s="349"/>
      <c r="UM39" s="349"/>
      <c r="UN39" s="349"/>
      <c r="UO39" s="349"/>
      <c r="UP39" s="349"/>
      <c r="UQ39" s="349"/>
      <c r="UR39" s="349"/>
      <c r="US39" s="349"/>
      <c r="UT39" s="349"/>
      <c r="UU39" s="349"/>
      <c r="UV39" s="349"/>
      <c r="UW39" s="349"/>
      <c r="UX39" s="349"/>
      <c r="UY39" s="349"/>
      <c r="UZ39" s="349"/>
      <c r="VA39" s="349"/>
      <c r="VB39" s="349"/>
      <c r="VC39" s="349"/>
      <c r="VD39" s="349"/>
      <c r="VE39" s="349"/>
      <c r="VF39" s="349"/>
      <c r="VG39" s="349"/>
      <c r="VH39" s="349"/>
      <c r="VI39" s="349"/>
      <c r="VJ39" s="349"/>
      <c r="VK39" s="349"/>
      <c r="VL39" s="349"/>
      <c r="VM39" s="349"/>
      <c r="VN39" s="349"/>
      <c r="VO39" s="349"/>
      <c r="VP39" s="349"/>
      <c r="VQ39" s="349"/>
      <c r="VR39" s="349"/>
      <c r="VS39" s="349"/>
      <c r="VT39" s="349"/>
      <c r="VU39" s="349"/>
      <c r="VV39" s="349"/>
      <c r="VW39" s="349"/>
      <c r="VX39" s="349"/>
      <c r="VY39" s="349"/>
      <c r="VZ39" s="349"/>
      <c r="WA39" s="349"/>
      <c r="WB39" s="349"/>
      <c r="WC39" s="349"/>
      <c r="WD39" s="349"/>
      <c r="WE39" s="349"/>
      <c r="WF39" s="349"/>
      <c r="WG39" s="349"/>
      <c r="WH39" s="349"/>
      <c r="WI39" s="349"/>
      <c r="WJ39" s="349"/>
      <c r="WK39" s="349"/>
      <c r="WL39" s="349"/>
      <c r="WM39" s="349"/>
      <c r="WN39" s="349"/>
      <c r="WO39" s="349"/>
      <c r="WP39" s="349"/>
      <c r="WQ39" s="349"/>
      <c r="WR39" s="349"/>
      <c r="WS39" s="349"/>
      <c r="WT39" s="349"/>
      <c r="WU39" s="349"/>
      <c r="WV39" s="349"/>
      <c r="WW39" s="349"/>
      <c r="WX39" s="349"/>
      <c r="WY39" s="349"/>
      <c r="WZ39" s="349"/>
      <c r="XA39" s="349"/>
      <c r="XB39" s="349"/>
      <c r="XC39" s="349"/>
      <c r="XD39" s="349"/>
      <c r="XE39" s="349"/>
      <c r="XF39" s="349"/>
      <c r="XG39" s="349"/>
      <c r="XH39" s="349"/>
      <c r="XI39" s="349"/>
      <c r="XJ39" s="349"/>
      <c r="XK39" s="349"/>
      <c r="XL39" s="349"/>
      <c r="XM39" s="349"/>
      <c r="XN39" s="349"/>
      <c r="XO39" s="349"/>
      <c r="XP39" s="349"/>
      <c r="XQ39" s="349"/>
      <c r="XR39" s="349"/>
      <c r="XS39" s="349"/>
      <c r="XT39" s="349"/>
      <c r="XU39" s="349"/>
      <c r="XV39" s="349"/>
      <c r="XW39" s="349"/>
      <c r="XX39" s="349"/>
      <c r="XY39" s="349"/>
      <c r="XZ39" s="349"/>
      <c r="YA39" s="349"/>
      <c r="YB39" s="349"/>
      <c r="YC39" s="349"/>
      <c r="YD39" s="349"/>
      <c r="YE39" s="349"/>
      <c r="YF39" s="349"/>
      <c r="YG39" s="349"/>
      <c r="YH39" s="349"/>
      <c r="YI39" s="349"/>
      <c r="YJ39" s="349"/>
      <c r="YK39" s="349"/>
      <c r="YL39" s="349"/>
      <c r="YM39" s="349"/>
      <c r="YN39" s="349"/>
      <c r="YO39" s="349"/>
      <c r="YP39" s="349"/>
      <c r="YQ39" s="349"/>
      <c r="YR39" s="349"/>
      <c r="YS39" s="349"/>
      <c r="YT39" s="349"/>
      <c r="YU39" s="349"/>
      <c r="YV39" s="349"/>
      <c r="YW39" s="349"/>
      <c r="YX39" s="349"/>
      <c r="YY39" s="349"/>
      <c r="YZ39" s="349"/>
      <c r="ZA39" s="349"/>
      <c r="ZB39" s="349"/>
      <c r="ZC39" s="349"/>
      <c r="ZD39" s="349"/>
      <c r="ZE39" s="349"/>
      <c r="ZF39" s="349"/>
      <c r="ZG39" s="349"/>
      <c r="ZH39" s="349"/>
      <c r="ZI39" s="349"/>
      <c r="ZJ39" s="349"/>
      <c r="ZK39" s="349"/>
      <c r="ZL39" s="349"/>
      <c r="ZM39" s="349"/>
      <c r="ZN39" s="349"/>
      <c r="ZO39" s="349"/>
      <c r="ZP39" s="349"/>
      <c r="ZQ39" s="349"/>
      <c r="ZR39" s="349"/>
      <c r="ZS39" s="349"/>
      <c r="ZT39" s="349"/>
      <c r="ZU39" s="349"/>
      <c r="ZV39" s="349"/>
      <c r="ZW39" s="349"/>
      <c r="ZX39" s="349"/>
      <c r="ZY39" s="349"/>
      <c r="ZZ39" s="349"/>
      <c r="AAA39" s="349"/>
      <c r="AAB39" s="349"/>
      <c r="AAC39" s="349"/>
      <c r="AAD39" s="349"/>
      <c r="AAE39" s="349"/>
      <c r="AAF39" s="349"/>
      <c r="AAG39" s="349"/>
      <c r="AAH39" s="349"/>
      <c r="AAI39" s="349"/>
      <c r="AAJ39" s="349"/>
      <c r="AAK39" s="349"/>
      <c r="AAL39" s="349"/>
      <c r="AAM39" s="349"/>
      <c r="AAN39" s="349"/>
      <c r="AAO39" s="349"/>
      <c r="AAP39" s="349"/>
      <c r="AAQ39" s="349"/>
      <c r="AAR39" s="349"/>
      <c r="AAS39" s="349"/>
      <c r="AAT39" s="349"/>
      <c r="AAU39" s="349"/>
      <c r="AAV39" s="349"/>
      <c r="AAW39" s="349"/>
      <c r="AAX39" s="349"/>
      <c r="AAY39" s="349"/>
      <c r="AAZ39" s="349"/>
      <c r="ABA39" s="349"/>
      <c r="ABB39" s="349"/>
      <c r="ABC39" s="349"/>
      <c r="ABD39" s="349"/>
      <c r="ABE39" s="349"/>
      <c r="ABF39" s="349"/>
      <c r="ABG39" s="349"/>
      <c r="ABH39" s="349"/>
      <c r="ABI39" s="349"/>
      <c r="ABJ39" s="349"/>
      <c r="ABK39" s="349"/>
      <c r="ABL39" s="349"/>
      <c r="ABM39" s="349"/>
      <c r="ABN39" s="349"/>
      <c r="ABO39" s="349"/>
      <c r="ABP39" s="349"/>
      <c r="ABQ39" s="349"/>
      <c r="ABR39" s="349"/>
      <c r="ABS39" s="349"/>
      <c r="ABT39" s="349"/>
      <c r="ABU39" s="349"/>
      <c r="ABV39" s="349"/>
      <c r="ABW39" s="349"/>
      <c r="ABX39" s="349"/>
      <c r="ABY39" s="349"/>
      <c r="ABZ39" s="349"/>
      <c r="ACA39" s="349"/>
      <c r="ACB39" s="349"/>
      <c r="ACC39" s="349"/>
      <c r="ACD39" s="349"/>
      <c r="ACE39" s="349"/>
      <c r="ACF39" s="349"/>
      <c r="ACG39" s="349"/>
      <c r="ACH39" s="349"/>
      <c r="ACI39" s="349"/>
      <c r="ACJ39" s="349"/>
      <c r="ACK39" s="349"/>
      <c r="ACL39" s="349"/>
      <c r="ACM39" s="349"/>
      <c r="ACN39" s="349"/>
      <c r="ACO39" s="349"/>
      <c r="ACP39" s="349"/>
      <c r="ACQ39" s="349"/>
      <c r="ACR39" s="349"/>
      <c r="ACS39" s="349"/>
      <c r="ACT39" s="349"/>
      <c r="ACU39" s="349"/>
      <c r="ACV39" s="349"/>
      <c r="ACW39" s="349"/>
      <c r="ACX39" s="349"/>
      <c r="ACY39" s="349"/>
      <c r="ACZ39" s="349"/>
      <c r="ADA39" s="349"/>
      <c r="ADB39" s="349"/>
      <c r="ADC39" s="349"/>
      <c r="ADD39" s="349"/>
      <c r="ADE39" s="349"/>
      <c r="ADF39" s="349"/>
      <c r="ADG39" s="349"/>
      <c r="ADH39" s="349"/>
      <c r="ADI39" s="349"/>
      <c r="ADJ39" s="349"/>
      <c r="ADK39" s="349"/>
      <c r="ADL39" s="349"/>
      <c r="ADM39" s="349"/>
      <c r="ADN39" s="349"/>
      <c r="ADO39" s="349"/>
      <c r="ADP39" s="349"/>
      <c r="ADQ39" s="349"/>
      <c r="ADR39" s="349"/>
      <c r="ADS39" s="349"/>
      <c r="ADT39" s="349"/>
      <c r="ADU39" s="349"/>
      <c r="ADV39" s="349"/>
      <c r="ADW39" s="349"/>
      <c r="ADX39" s="349"/>
      <c r="ADY39" s="349"/>
      <c r="ADZ39" s="349"/>
      <c r="AEA39" s="349"/>
      <c r="AEB39" s="349"/>
      <c r="AEC39" s="349"/>
      <c r="AED39" s="349"/>
      <c r="AEE39" s="349"/>
      <c r="AEF39" s="349"/>
      <c r="AEG39" s="349"/>
      <c r="AEH39" s="349"/>
      <c r="AEI39" s="349"/>
      <c r="AEJ39" s="349"/>
      <c r="AEK39" s="349"/>
      <c r="AEL39" s="349"/>
      <c r="AEM39" s="349"/>
      <c r="AEN39" s="349"/>
      <c r="AEO39" s="349"/>
      <c r="AEP39" s="349"/>
      <c r="AEQ39" s="349"/>
      <c r="AER39" s="349"/>
      <c r="AES39" s="349"/>
      <c r="AET39" s="349"/>
      <c r="AEU39" s="349"/>
      <c r="AEV39" s="349"/>
      <c r="AEW39" s="349"/>
      <c r="AEX39" s="349"/>
      <c r="AEY39" s="349"/>
      <c r="AEZ39" s="349"/>
      <c r="AFA39" s="349"/>
      <c r="AFB39" s="349"/>
      <c r="AFC39" s="349"/>
      <c r="AFD39" s="349"/>
      <c r="AFE39" s="349"/>
      <c r="AFF39" s="349"/>
      <c r="AFG39" s="349"/>
      <c r="AFH39" s="349"/>
      <c r="AFI39" s="349"/>
      <c r="AFJ39" s="349"/>
      <c r="AFK39" s="349"/>
      <c r="AFL39" s="349"/>
      <c r="AFM39" s="349"/>
      <c r="AFN39" s="349"/>
      <c r="AFO39" s="349"/>
      <c r="AFP39" s="349"/>
      <c r="AFQ39" s="349"/>
      <c r="AFR39" s="349"/>
      <c r="AFS39" s="349"/>
      <c r="AFT39" s="349"/>
      <c r="AFU39" s="349"/>
      <c r="AFV39" s="349"/>
      <c r="AFW39" s="349"/>
      <c r="AFX39" s="349"/>
      <c r="AFY39" s="349"/>
      <c r="AFZ39" s="349"/>
      <c r="AGA39" s="349"/>
      <c r="AGB39" s="349"/>
      <c r="AGC39" s="349"/>
      <c r="AGD39" s="349"/>
      <c r="AGE39" s="349"/>
      <c r="AGF39" s="349"/>
      <c r="AGG39" s="349"/>
      <c r="AGH39" s="349"/>
      <c r="AGI39" s="349"/>
      <c r="AGJ39" s="349"/>
      <c r="AGK39" s="349"/>
      <c r="AGL39" s="349"/>
      <c r="AGM39" s="349"/>
      <c r="AGN39" s="349"/>
      <c r="AGO39" s="349"/>
      <c r="AGP39" s="349"/>
      <c r="AGQ39" s="349"/>
      <c r="AGR39" s="349"/>
      <c r="AGS39" s="349"/>
      <c r="AGT39" s="349"/>
      <c r="AGU39" s="349"/>
      <c r="AGV39" s="349"/>
      <c r="AGW39" s="349"/>
      <c r="AGX39" s="349"/>
      <c r="AGY39" s="349"/>
      <c r="AGZ39" s="349"/>
      <c r="AHA39" s="349"/>
      <c r="AHB39" s="349"/>
      <c r="AHC39" s="349"/>
      <c r="AHD39" s="349"/>
      <c r="AHE39" s="349"/>
      <c r="AHF39" s="349"/>
      <c r="AHG39" s="349"/>
      <c r="AHH39" s="349"/>
      <c r="AHI39" s="349"/>
      <c r="AHJ39" s="349"/>
      <c r="AHK39" s="349"/>
      <c r="AHL39" s="349"/>
      <c r="AHM39" s="349"/>
      <c r="AHN39" s="349"/>
      <c r="AHO39" s="349"/>
      <c r="AHP39" s="349"/>
      <c r="AHQ39" s="349"/>
      <c r="AHR39" s="349"/>
      <c r="AHS39" s="349"/>
      <c r="AHT39" s="349"/>
      <c r="AHU39" s="349"/>
      <c r="AHV39" s="349"/>
      <c r="AHW39" s="349"/>
      <c r="AHX39" s="349"/>
      <c r="AHY39" s="349"/>
      <c r="AHZ39" s="349"/>
      <c r="AIA39" s="349"/>
      <c r="AIB39" s="349"/>
      <c r="AIC39" s="349"/>
      <c r="AID39" s="349"/>
      <c r="AIE39" s="349"/>
      <c r="AIF39" s="349"/>
      <c r="AIG39" s="349"/>
      <c r="AIH39" s="349"/>
      <c r="AII39" s="349"/>
      <c r="AIJ39" s="349"/>
      <c r="AIK39" s="349"/>
      <c r="AIL39" s="349"/>
      <c r="AIM39" s="349"/>
      <c r="AIN39" s="349"/>
      <c r="AIO39" s="349"/>
      <c r="AIP39" s="349"/>
      <c r="AIQ39" s="349"/>
      <c r="AIR39" s="349"/>
      <c r="AIS39" s="349"/>
      <c r="AIT39" s="349"/>
      <c r="AIU39" s="349"/>
      <c r="AIV39" s="349"/>
      <c r="AIW39" s="349"/>
      <c r="AIX39" s="349"/>
      <c r="AIY39" s="349"/>
      <c r="AIZ39" s="349"/>
      <c r="AJA39" s="349"/>
      <c r="AJB39" s="349"/>
      <c r="AJC39" s="349"/>
      <c r="AJD39" s="349"/>
      <c r="AJE39" s="349"/>
      <c r="AJF39" s="349"/>
      <c r="AJG39" s="349"/>
      <c r="AJH39" s="349"/>
      <c r="AJI39" s="349"/>
      <c r="AJJ39" s="349"/>
      <c r="AJK39" s="349"/>
      <c r="AJL39" s="349"/>
      <c r="AJM39" s="349"/>
      <c r="AJN39" s="349"/>
      <c r="AJO39" s="349"/>
      <c r="AJP39" s="349"/>
      <c r="AJQ39" s="349"/>
      <c r="AJR39" s="349"/>
      <c r="AJS39" s="349"/>
      <c r="AJT39" s="349"/>
      <c r="AJU39" s="349"/>
      <c r="AJV39" s="349"/>
      <c r="AJW39" s="349"/>
      <c r="AJX39" s="349"/>
      <c r="AJY39" s="349"/>
      <c r="AJZ39" s="349"/>
      <c r="AKA39" s="349"/>
      <c r="AKB39" s="349"/>
      <c r="AKC39" s="349"/>
      <c r="AKD39" s="349"/>
      <c r="AKE39" s="349"/>
      <c r="AKF39" s="349"/>
      <c r="AKG39" s="349"/>
      <c r="AKH39" s="349"/>
      <c r="AKI39" s="349"/>
      <c r="AKJ39" s="349"/>
      <c r="AKK39" s="349"/>
      <c r="AKL39" s="349"/>
      <c r="AKM39" s="349"/>
      <c r="AKN39" s="349"/>
      <c r="AKO39" s="349"/>
      <c r="AKP39" s="349"/>
      <c r="AKQ39" s="349"/>
      <c r="AKR39" s="349"/>
      <c r="AKS39" s="349"/>
      <c r="AKT39" s="349"/>
      <c r="AKU39" s="349"/>
      <c r="AKV39" s="349"/>
      <c r="AKW39" s="349"/>
      <c r="AKX39" s="349"/>
      <c r="AKY39" s="349"/>
      <c r="AKZ39" s="349"/>
      <c r="ALA39" s="349"/>
      <c r="ALB39" s="349"/>
      <c r="ALC39" s="349"/>
      <c r="ALD39" s="349"/>
      <c r="ALE39" s="349"/>
      <c r="ALF39" s="349"/>
      <c r="ALG39" s="349"/>
      <c r="ALH39" s="349"/>
      <c r="ALI39" s="349"/>
      <c r="ALJ39" s="349"/>
      <c r="ALK39" s="349"/>
      <c r="ALL39" s="349"/>
      <c r="ALM39" s="349"/>
      <c r="ALN39" s="349"/>
      <c r="ALO39" s="349"/>
      <c r="ALP39" s="349"/>
      <c r="ALQ39" s="349"/>
      <c r="ALR39" s="349"/>
      <c r="ALS39" s="349"/>
      <c r="ALT39" s="349"/>
      <c r="ALU39" s="349"/>
      <c r="ALV39" s="349"/>
      <c r="ALW39" s="349"/>
      <c r="ALX39" s="349"/>
      <c r="ALY39" s="349"/>
      <c r="ALZ39" s="349"/>
      <c r="AMA39" s="349"/>
      <c r="AMB39" s="349"/>
      <c r="AMC39" s="349"/>
      <c r="AMD39" s="349"/>
      <c r="AME39" s="349"/>
      <c r="AMF39" s="349"/>
      <c r="AMG39" s="349"/>
      <c r="AMH39" s="349"/>
      <c r="AMI39" s="349"/>
      <c r="AMJ39" s="349"/>
      <c r="AMK39" s="349"/>
      <c r="AML39" s="349"/>
      <c r="AMM39" s="349"/>
      <c r="AMN39" s="349"/>
      <c r="AMO39" s="349"/>
      <c r="AMP39" s="349"/>
      <c r="AMQ39" s="349"/>
      <c r="AMR39" s="349"/>
      <c r="AMS39" s="349"/>
      <c r="AMT39" s="349"/>
      <c r="AMU39" s="349"/>
      <c r="AMV39" s="349"/>
      <c r="AMW39" s="349"/>
      <c r="AMX39" s="349"/>
      <c r="AMY39" s="349"/>
      <c r="AMZ39" s="349"/>
      <c r="ANA39" s="349"/>
      <c r="ANB39" s="349"/>
      <c r="ANC39" s="349"/>
      <c r="AND39" s="349"/>
      <c r="ANE39" s="349"/>
      <c r="ANF39" s="349"/>
      <c r="ANG39" s="349"/>
      <c r="ANH39" s="349"/>
      <c r="ANI39" s="349"/>
      <c r="ANJ39" s="349"/>
      <c r="ANK39" s="349"/>
      <c r="ANL39" s="349"/>
      <c r="ANM39" s="349"/>
      <c r="ANN39" s="349"/>
      <c r="ANO39" s="349"/>
      <c r="ANP39" s="349"/>
      <c r="ANQ39" s="349"/>
      <c r="ANR39" s="349"/>
      <c r="ANS39" s="349"/>
      <c r="ANT39" s="349"/>
      <c r="ANU39" s="349"/>
      <c r="ANV39" s="349"/>
      <c r="ANW39" s="349"/>
      <c r="ANX39" s="349"/>
      <c r="ANY39" s="349"/>
      <c r="ANZ39" s="349"/>
      <c r="AOA39" s="349"/>
      <c r="AOB39" s="349"/>
      <c r="AOC39" s="349"/>
      <c r="AOD39" s="349"/>
      <c r="AOE39" s="349"/>
      <c r="AOF39" s="349"/>
      <c r="AOG39" s="349"/>
      <c r="AOH39" s="349"/>
      <c r="AOI39" s="349"/>
      <c r="AOJ39" s="349"/>
      <c r="AOK39" s="349"/>
      <c r="AOL39" s="349"/>
      <c r="AOM39" s="349"/>
      <c r="AON39" s="349"/>
      <c r="AOO39" s="349"/>
      <c r="AOP39" s="349"/>
      <c r="AOQ39" s="349"/>
      <c r="AOR39" s="349"/>
      <c r="AOS39" s="349"/>
      <c r="AOT39" s="349"/>
      <c r="AOU39" s="349"/>
      <c r="AOV39" s="349"/>
      <c r="AOW39" s="349"/>
      <c r="AOX39" s="349"/>
      <c r="AOY39" s="349"/>
      <c r="AOZ39" s="349"/>
      <c r="APA39" s="349"/>
      <c r="APB39" s="349"/>
      <c r="APC39" s="349"/>
      <c r="APD39" s="349"/>
      <c r="APE39" s="349"/>
      <c r="APF39" s="349"/>
      <c r="APG39" s="349"/>
      <c r="APH39" s="349"/>
      <c r="API39" s="349"/>
      <c r="APJ39" s="349"/>
      <c r="APK39" s="349"/>
      <c r="APL39" s="349"/>
      <c r="APM39" s="349"/>
      <c r="APN39" s="349"/>
      <c r="APO39" s="349"/>
      <c r="APP39" s="349"/>
      <c r="APQ39" s="349"/>
      <c r="APR39" s="349"/>
      <c r="APS39" s="349"/>
      <c r="APT39" s="349"/>
      <c r="APU39" s="349"/>
      <c r="APV39" s="349"/>
      <c r="APW39" s="349"/>
      <c r="APX39" s="349"/>
      <c r="APY39" s="349"/>
      <c r="APZ39" s="349"/>
      <c r="AQA39" s="349"/>
      <c r="AQB39" s="349"/>
      <c r="AQC39" s="349"/>
      <c r="AQD39" s="349"/>
      <c r="AQE39" s="349"/>
      <c r="AQF39" s="349"/>
      <c r="AQG39" s="349"/>
      <c r="AQH39" s="349"/>
      <c r="AQI39" s="349"/>
      <c r="AQJ39" s="349"/>
      <c r="AQK39" s="349"/>
      <c r="AQL39" s="349"/>
      <c r="AQM39" s="349"/>
      <c r="AQN39" s="349"/>
      <c r="AQO39" s="349"/>
      <c r="AQP39" s="349"/>
      <c r="AQQ39" s="349"/>
      <c r="AQR39" s="349"/>
      <c r="AQS39" s="349"/>
      <c r="AQT39" s="349"/>
      <c r="AQU39" s="349"/>
      <c r="AQV39" s="349"/>
      <c r="AQW39" s="349"/>
      <c r="AQX39" s="349"/>
      <c r="AQY39" s="349"/>
      <c r="AQZ39" s="349"/>
      <c r="ARA39" s="349"/>
      <c r="ARB39" s="349"/>
      <c r="ARC39" s="349"/>
      <c r="ARD39" s="349"/>
      <c r="ARE39" s="349"/>
      <c r="ARF39" s="349"/>
      <c r="ARG39" s="349"/>
      <c r="ARH39" s="349"/>
      <c r="ARI39" s="349"/>
      <c r="ARJ39" s="349"/>
      <c r="ARK39" s="349"/>
      <c r="ARL39" s="349"/>
      <c r="ARM39" s="349"/>
      <c r="ARN39" s="349"/>
      <c r="ARO39" s="349"/>
      <c r="ARP39" s="349"/>
      <c r="ARQ39" s="349"/>
      <c r="ARR39" s="349"/>
      <c r="ARS39" s="349"/>
      <c r="ART39" s="349"/>
      <c r="ARU39" s="349"/>
      <c r="ARV39" s="349"/>
      <c r="ARW39" s="349"/>
      <c r="ARX39" s="349"/>
      <c r="ARY39" s="349"/>
      <c r="ARZ39" s="349"/>
      <c r="ASA39" s="349"/>
      <c r="ASB39" s="349"/>
      <c r="ASC39" s="349"/>
      <c r="ASD39" s="349"/>
      <c r="ASE39" s="349"/>
      <c r="ASF39" s="349"/>
      <c r="ASG39" s="349"/>
      <c r="ASH39" s="349"/>
      <c r="ASI39" s="349"/>
      <c r="ASJ39" s="349"/>
      <c r="ASK39" s="349"/>
      <c r="ASL39" s="349"/>
      <c r="ASM39" s="349"/>
      <c r="ASN39" s="349"/>
      <c r="ASO39" s="349"/>
      <c r="ASP39" s="349"/>
      <c r="ASQ39" s="349"/>
      <c r="ASR39" s="349"/>
      <c r="ASS39" s="349"/>
      <c r="AST39" s="349"/>
      <c r="ASU39" s="349"/>
      <c r="ASV39" s="349"/>
      <c r="ASW39" s="349"/>
      <c r="ASX39" s="349"/>
      <c r="ASY39" s="349"/>
      <c r="ASZ39" s="349"/>
      <c r="ATA39" s="349"/>
      <c r="ATB39" s="349"/>
      <c r="ATC39" s="349"/>
      <c r="ATD39" s="349"/>
      <c r="ATE39" s="349"/>
      <c r="ATF39" s="349"/>
      <c r="ATG39" s="349"/>
      <c r="ATH39" s="349"/>
      <c r="ATI39" s="349"/>
      <c r="ATJ39" s="349"/>
      <c r="ATK39" s="349"/>
      <c r="ATL39" s="349"/>
      <c r="ATM39" s="349"/>
      <c r="ATN39" s="349"/>
      <c r="ATO39" s="349"/>
      <c r="ATP39" s="349"/>
      <c r="ATQ39" s="349"/>
      <c r="ATR39" s="349"/>
      <c r="ATS39" s="349"/>
      <c r="ATT39" s="349"/>
      <c r="ATU39" s="349"/>
      <c r="ATV39" s="349"/>
      <c r="ATW39" s="349"/>
      <c r="ATX39" s="349"/>
      <c r="ATY39" s="349"/>
      <c r="ATZ39" s="349"/>
      <c r="AUA39" s="349"/>
      <c r="AUB39" s="349"/>
      <c r="AUC39" s="349"/>
      <c r="AUD39" s="349"/>
      <c r="AUE39" s="349"/>
      <c r="AUF39" s="349"/>
      <c r="AUG39" s="349"/>
      <c r="AUH39" s="349"/>
      <c r="AUI39" s="349"/>
      <c r="AUJ39" s="349"/>
      <c r="AUK39" s="349"/>
      <c r="AUL39" s="349"/>
      <c r="AUM39" s="349"/>
      <c r="AUN39" s="349"/>
      <c r="AUO39" s="349"/>
      <c r="AUP39" s="349"/>
      <c r="AUQ39" s="349"/>
      <c r="AUR39" s="349"/>
      <c r="AUS39" s="349"/>
      <c r="AUT39" s="349"/>
      <c r="AUU39" s="349"/>
      <c r="AUV39" s="349"/>
      <c r="AUW39" s="349"/>
      <c r="AUX39" s="349"/>
      <c r="AUY39" s="349"/>
      <c r="AUZ39" s="349"/>
      <c r="AVA39" s="349"/>
      <c r="AVB39" s="349"/>
      <c r="AVC39" s="349"/>
      <c r="AVD39" s="349"/>
      <c r="AVE39" s="349"/>
      <c r="AVF39" s="349"/>
      <c r="AVG39" s="349"/>
      <c r="AVH39" s="349"/>
      <c r="AVI39" s="349"/>
      <c r="AVJ39" s="349"/>
      <c r="AVK39" s="349"/>
      <c r="AVL39" s="349"/>
      <c r="AVM39" s="349"/>
      <c r="AVN39" s="349"/>
      <c r="AVO39" s="349"/>
      <c r="AVP39" s="349"/>
      <c r="AVQ39" s="349"/>
      <c r="AVR39" s="349"/>
      <c r="AVS39" s="349"/>
      <c r="AVT39" s="349"/>
      <c r="AVU39" s="349"/>
      <c r="AVV39" s="349"/>
      <c r="AVW39" s="349"/>
      <c r="AVX39" s="349"/>
      <c r="AVY39" s="349"/>
      <c r="AVZ39" s="349"/>
      <c r="AWA39" s="349"/>
      <c r="AWB39" s="349"/>
      <c r="AWC39" s="349"/>
      <c r="AWD39" s="349"/>
      <c r="AWE39" s="349"/>
      <c r="AWF39" s="349"/>
      <c r="AWG39" s="349"/>
      <c r="AWH39" s="349"/>
      <c r="AWI39" s="349"/>
      <c r="AWJ39" s="349"/>
      <c r="AWK39" s="349"/>
      <c r="AWL39" s="349"/>
      <c r="AWM39" s="349"/>
      <c r="AWN39" s="349"/>
      <c r="AWO39" s="349"/>
      <c r="AWP39" s="349"/>
      <c r="AWQ39" s="349"/>
      <c r="AWR39" s="349"/>
      <c r="AWS39" s="349"/>
      <c r="AWT39" s="349"/>
      <c r="AWU39" s="349"/>
      <c r="AWV39" s="349"/>
      <c r="AWW39" s="349"/>
      <c r="AWX39" s="349"/>
      <c r="AWY39" s="349"/>
      <c r="AWZ39" s="349"/>
      <c r="AXA39" s="349"/>
      <c r="AXB39" s="349"/>
      <c r="AXC39" s="349"/>
      <c r="AXD39" s="349"/>
      <c r="AXE39" s="349"/>
      <c r="AXF39" s="349"/>
      <c r="AXG39" s="349"/>
      <c r="AXH39" s="349"/>
      <c r="AXI39" s="349"/>
      <c r="AXJ39" s="349"/>
      <c r="AXK39" s="349"/>
      <c r="AXL39" s="349"/>
      <c r="AXM39" s="349"/>
      <c r="AXN39" s="349"/>
      <c r="AXO39" s="349"/>
      <c r="AXP39" s="349"/>
      <c r="AXQ39" s="349"/>
      <c r="AXR39" s="349"/>
      <c r="AXS39" s="349"/>
      <c r="AXT39" s="349"/>
      <c r="AXU39" s="349"/>
      <c r="AXV39" s="349"/>
      <c r="AXW39" s="349"/>
      <c r="AXX39" s="349"/>
      <c r="AXY39" s="349"/>
      <c r="AXZ39" s="349"/>
      <c r="AYA39" s="349"/>
      <c r="AYB39" s="349"/>
      <c r="AYC39" s="349"/>
      <c r="AYD39" s="349"/>
      <c r="AYE39" s="349"/>
      <c r="AYF39" s="349"/>
      <c r="AYG39" s="349"/>
      <c r="AYH39" s="349"/>
      <c r="AYI39" s="349"/>
      <c r="AYJ39" s="349"/>
      <c r="AYK39" s="349"/>
      <c r="AYL39" s="349"/>
      <c r="AYM39" s="349"/>
      <c r="AYN39" s="349"/>
      <c r="AYO39" s="349"/>
      <c r="AYP39" s="349"/>
      <c r="AYQ39" s="349"/>
      <c r="AYR39" s="349"/>
      <c r="AYS39" s="349"/>
      <c r="AYT39" s="349"/>
      <c r="AYU39" s="349"/>
      <c r="AYV39" s="349"/>
      <c r="AYW39" s="349"/>
      <c r="AYX39" s="349"/>
      <c r="AYY39" s="349"/>
      <c r="AYZ39" s="349"/>
      <c r="AZA39" s="349"/>
      <c r="AZB39" s="349"/>
      <c r="AZC39" s="349"/>
      <c r="AZD39" s="349"/>
      <c r="AZE39" s="349"/>
      <c r="AZF39" s="349"/>
      <c r="AZG39" s="349"/>
      <c r="AZH39" s="349"/>
      <c r="AZI39" s="349"/>
      <c r="AZJ39" s="349"/>
      <c r="AZK39" s="349"/>
      <c r="AZL39" s="349"/>
      <c r="AZM39" s="349"/>
      <c r="AZN39" s="349"/>
      <c r="AZO39" s="349"/>
      <c r="AZP39" s="349"/>
      <c r="AZQ39" s="349"/>
      <c r="AZR39" s="349"/>
      <c r="AZS39" s="349"/>
      <c r="AZT39" s="349"/>
      <c r="AZU39" s="349"/>
      <c r="AZV39" s="349"/>
      <c r="AZW39" s="349"/>
      <c r="AZX39" s="349"/>
      <c r="AZY39" s="349"/>
      <c r="AZZ39" s="349"/>
      <c r="BAA39" s="349"/>
      <c r="BAB39" s="349"/>
      <c r="BAC39" s="349"/>
      <c r="BAD39" s="349"/>
      <c r="BAE39" s="349"/>
      <c r="BAF39" s="349"/>
      <c r="BAG39" s="349"/>
      <c r="BAH39" s="349"/>
      <c r="BAI39" s="349"/>
      <c r="BAJ39" s="349"/>
      <c r="BAK39" s="349"/>
      <c r="BAL39" s="349"/>
      <c r="BAM39" s="349"/>
      <c r="BAN39" s="349"/>
      <c r="BAO39" s="349"/>
      <c r="BAP39" s="349"/>
      <c r="BAQ39" s="349"/>
      <c r="BAR39" s="349"/>
      <c r="BAS39" s="349"/>
      <c r="BAT39" s="349"/>
      <c r="BAU39" s="349"/>
      <c r="BAV39" s="349"/>
      <c r="BAW39" s="349"/>
      <c r="BAX39" s="349"/>
      <c r="BAY39" s="349"/>
      <c r="BAZ39" s="349"/>
      <c r="BBA39" s="349"/>
      <c r="BBB39" s="349"/>
      <c r="BBC39" s="349"/>
      <c r="BBD39" s="349"/>
      <c r="BBE39" s="349"/>
      <c r="BBF39" s="349"/>
      <c r="BBG39" s="349"/>
      <c r="BBH39" s="349"/>
      <c r="BBI39" s="349"/>
      <c r="BBJ39" s="349"/>
      <c r="BBK39" s="349"/>
      <c r="BBL39" s="349"/>
      <c r="BBM39" s="349"/>
      <c r="BBN39" s="349"/>
      <c r="BBO39" s="349"/>
      <c r="BBP39" s="349"/>
      <c r="BBQ39" s="349"/>
      <c r="BBR39" s="349"/>
      <c r="BBS39" s="349"/>
      <c r="BBT39" s="349"/>
      <c r="BBU39" s="349"/>
      <c r="BBV39" s="349"/>
      <c r="BBW39" s="349"/>
      <c r="BBX39" s="349"/>
      <c r="BBY39" s="349"/>
      <c r="BBZ39" s="349"/>
      <c r="BCA39" s="349"/>
      <c r="BCB39" s="349"/>
      <c r="BCC39" s="349"/>
      <c r="BCD39" s="349"/>
      <c r="BCE39" s="349"/>
      <c r="BCF39" s="349"/>
      <c r="BCG39" s="349"/>
      <c r="BCH39" s="349"/>
      <c r="BCI39" s="349"/>
      <c r="BCJ39" s="349"/>
      <c r="BCK39" s="349"/>
      <c r="BCL39" s="349"/>
      <c r="BCM39" s="349"/>
      <c r="BCN39" s="349"/>
      <c r="BCO39" s="349"/>
      <c r="BCP39" s="349"/>
      <c r="BCQ39" s="349"/>
      <c r="BCR39" s="349"/>
      <c r="BCS39" s="349"/>
      <c r="BCT39" s="349"/>
      <c r="BCU39" s="349"/>
      <c r="BCV39" s="349"/>
      <c r="BCW39" s="349"/>
      <c r="BCX39" s="349"/>
      <c r="BCY39" s="349"/>
      <c r="BCZ39" s="349"/>
      <c r="BDA39" s="349"/>
      <c r="BDB39" s="349"/>
      <c r="BDC39" s="349"/>
      <c r="BDD39" s="349"/>
      <c r="BDE39" s="349"/>
      <c r="BDF39" s="349"/>
      <c r="BDG39" s="349"/>
      <c r="BDH39" s="349"/>
      <c r="BDI39" s="349"/>
      <c r="BDJ39" s="349"/>
      <c r="BDK39" s="349"/>
      <c r="BDL39" s="349"/>
      <c r="BDM39" s="349"/>
      <c r="BDN39" s="349"/>
      <c r="BDO39" s="349"/>
      <c r="BDP39" s="349"/>
      <c r="BDQ39" s="349"/>
      <c r="BDR39" s="349"/>
      <c r="BDS39" s="349"/>
      <c r="BDT39" s="349"/>
      <c r="BDU39" s="349"/>
      <c r="BDV39" s="349"/>
      <c r="BDW39" s="349"/>
      <c r="BDX39" s="349"/>
      <c r="BDY39" s="349"/>
      <c r="BDZ39" s="349"/>
      <c r="BEA39" s="349"/>
      <c r="BEB39" s="349"/>
      <c r="BEC39" s="349"/>
      <c r="BED39" s="349"/>
      <c r="BEE39" s="349"/>
      <c r="BEF39" s="349"/>
      <c r="BEG39" s="349"/>
      <c r="BEH39" s="349"/>
      <c r="BEI39" s="349"/>
      <c r="BEJ39" s="349"/>
      <c r="BEK39" s="349"/>
      <c r="BEL39" s="349"/>
      <c r="BEM39" s="349"/>
      <c r="BEN39" s="349"/>
      <c r="BEO39" s="349"/>
      <c r="BEP39" s="349"/>
      <c r="BEQ39" s="349"/>
      <c r="BER39" s="349"/>
      <c r="BES39" s="349"/>
      <c r="BET39" s="349"/>
      <c r="BEU39" s="349"/>
      <c r="BEV39" s="349"/>
      <c r="BEW39" s="349"/>
      <c r="BEX39" s="349"/>
      <c r="BEY39" s="349"/>
      <c r="BEZ39" s="349"/>
      <c r="BFA39" s="349"/>
      <c r="BFB39" s="349"/>
      <c r="BFC39" s="349"/>
      <c r="BFD39" s="349"/>
      <c r="BFE39" s="349"/>
      <c r="BFF39" s="349"/>
      <c r="BFG39" s="349"/>
      <c r="BFH39" s="349"/>
      <c r="BFI39" s="349"/>
      <c r="BFJ39" s="349"/>
      <c r="BFK39" s="349"/>
      <c r="BFL39" s="349"/>
      <c r="BFM39" s="349"/>
      <c r="BFN39" s="349"/>
      <c r="BFO39" s="349"/>
      <c r="BFP39" s="349"/>
      <c r="BFQ39" s="349"/>
      <c r="BFR39" s="349"/>
      <c r="BFS39" s="349"/>
      <c r="BFT39" s="349"/>
      <c r="BFU39" s="349"/>
      <c r="BFV39" s="349"/>
      <c r="BFW39" s="349"/>
      <c r="BFX39" s="349"/>
      <c r="BFY39" s="349"/>
      <c r="BFZ39" s="349"/>
      <c r="BGA39" s="349"/>
      <c r="BGB39" s="349"/>
      <c r="BGC39" s="349"/>
      <c r="BGD39" s="349"/>
      <c r="BGE39" s="349"/>
      <c r="BGF39" s="349"/>
      <c r="BGG39" s="349"/>
      <c r="BGH39" s="349"/>
      <c r="BGI39" s="349"/>
      <c r="BGJ39" s="349"/>
      <c r="BGK39" s="349"/>
      <c r="BGL39" s="349"/>
      <c r="BGM39" s="349"/>
      <c r="BGN39" s="349"/>
      <c r="BGO39" s="349"/>
      <c r="BGP39" s="349"/>
      <c r="BGQ39" s="349"/>
      <c r="BGR39" s="349"/>
      <c r="BGS39" s="349"/>
      <c r="BGT39" s="349"/>
      <c r="BGU39" s="349"/>
      <c r="BGV39" s="349"/>
      <c r="BGW39" s="349"/>
      <c r="BGX39" s="349"/>
      <c r="BGY39" s="349"/>
      <c r="BGZ39" s="349"/>
      <c r="BHA39" s="349"/>
      <c r="BHB39" s="349"/>
      <c r="BHC39" s="349"/>
      <c r="BHD39" s="349"/>
      <c r="BHE39" s="349"/>
      <c r="BHF39" s="349"/>
      <c r="BHG39" s="349"/>
      <c r="BHH39" s="349"/>
      <c r="BHI39" s="349"/>
      <c r="BHJ39" s="349"/>
      <c r="BHK39" s="349"/>
      <c r="BHL39" s="349"/>
      <c r="BHM39" s="349"/>
      <c r="BHN39" s="349"/>
      <c r="BHO39" s="349"/>
      <c r="BHP39" s="349"/>
      <c r="BHQ39" s="349"/>
      <c r="BHR39" s="349"/>
      <c r="BHS39" s="349"/>
      <c r="BHT39" s="349"/>
      <c r="BHU39" s="349"/>
      <c r="BHV39" s="349"/>
      <c r="BHW39" s="349"/>
      <c r="BHX39" s="349"/>
      <c r="BHY39" s="349"/>
      <c r="BHZ39" s="349"/>
      <c r="BIA39" s="349"/>
      <c r="BIB39" s="349"/>
      <c r="BIC39" s="349"/>
      <c r="BID39" s="349"/>
      <c r="BIE39" s="349"/>
      <c r="BIF39" s="349"/>
      <c r="BIG39" s="349"/>
      <c r="BIH39" s="349"/>
      <c r="BII39" s="349"/>
      <c r="BIJ39" s="349"/>
      <c r="BIK39" s="349"/>
      <c r="BIL39" s="349"/>
      <c r="BIM39" s="349"/>
      <c r="BIN39" s="349"/>
      <c r="BIO39" s="349"/>
      <c r="BIP39" s="349"/>
      <c r="BIQ39" s="349"/>
      <c r="BIR39" s="349"/>
      <c r="BIS39" s="349"/>
      <c r="BIT39" s="349"/>
      <c r="BIU39" s="349"/>
      <c r="BIV39" s="349"/>
      <c r="BIW39" s="349"/>
      <c r="BIX39" s="349"/>
      <c r="BIY39" s="349"/>
      <c r="BIZ39" s="349"/>
      <c r="BJA39" s="349"/>
      <c r="BJB39" s="349"/>
      <c r="BJC39" s="349"/>
      <c r="BJD39" s="349"/>
      <c r="BJE39" s="349"/>
      <c r="BJF39" s="349"/>
      <c r="BJG39" s="349"/>
      <c r="BJH39" s="349"/>
      <c r="BJI39" s="349"/>
      <c r="BJJ39" s="349"/>
      <c r="BJK39" s="349"/>
      <c r="BJL39" s="349"/>
      <c r="BJM39" s="349"/>
      <c r="BJN39" s="349"/>
      <c r="BJO39" s="349"/>
      <c r="BJP39" s="349"/>
      <c r="BJQ39" s="349"/>
      <c r="BJR39" s="349"/>
      <c r="BJS39" s="349"/>
      <c r="BJT39" s="349"/>
      <c r="BJU39" s="349"/>
      <c r="BJV39" s="349"/>
      <c r="BJW39" s="349"/>
      <c r="BJX39" s="349"/>
      <c r="BJY39" s="349"/>
      <c r="BJZ39" s="349"/>
      <c r="BKA39" s="349"/>
      <c r="BKB39" s="349"/>
      <c r="BKC39" s="349"/>
      <c r="BKD39" s="349"/>
      <c r="BKE39" s="349"/>
      <c r="BKF39" s="349"/>
      <c r="BKG39" s="349"/>
      <c r="BKH39" s="349"/>
      <c r="BKI39" s="349"/>
      <c r="BKJ39" s="349"/>
      <c r="BKK39" s="349"/>
      <c r="BKL39" s="349"/>
      <c r="BKM39" s="349"/>
      <c r="BKN39" s="349"/>
      <c r="BKO39" s="349"/>
      <c r="BKP39" s="349"/>
      <c r="BKQ39" s="349"/>
      <c r="BKR39" s="349"/>
      <c r="BKS39" s="349"/>
      <c r="BKT39" s="349"/>
      <c r="BKU39" s="349"/>
      <c r="BKV39" s="349"/>
      <c r="BKW39" s="349"/>
      <c r="BKX39" s="349"/>
      <c r="BKY39" s="349"/>
      <c r="BKZ39" s="349"/>
      <c r="BLA39" s="349"/>
      <c r="BLB39" s="349"/>
      <c r="BLC39" s="349"/>
      <c r="BLD39" s="349"/>
      <c r="BLE39" s="349"/>
      <c r="BLF39" s="349"/>
      <c r="BLG39" s="349"/>
      <c r="BLH39" s="349"/>
      <c r="BLI39" s="349"/>
      <c r="BLJ39" s="349"/>
      <c r="BLK39" s="349"/>
      <c r="BLL39" s="349"/>
      <c r="BLM39" s="349"/>
      <c r="BLN39" s="349"/>
      <c r="BLO39" s="349"/>
      <c r="BLP39" s="349"/>
      <c r="BLQ39" s="349"/>
      <c r="BLR39" s="349"/>
      <c r="BLS39" s="349"/>
      <c r="BLT39" s="349"/>
      <c r="BLU39" s="349"/>
      <c r="BLV39" s="349"/>
      <c r="BLW39" s="349"/>
      <c r="BLX39" s="349"/>
      <c r="BLY39" s="349"/>
      <c r="BLZ39" s="349"/>
      <c r="BMA39" s="349"/>
      <c r="BMB39" s="349"/>
      <c r="BMC39" s="349"/>
      <c r="BMD39" s="349"/>
      <c r="BME39" s="349"/>
      <c r="BMF39" s="349"/>
      <c r="BMG39" s="349"/>
      <c r="BMH39" s="349"/>
      <c r="BMI39" s="349"/>
      <c r="BMJ39" s="349"/>
      <c r="BMK39" s="349"/>
      <c r="BML39" s="349"/>
      <c r="BMM39" s="349"/>
      <c r="BMN39" s="349"/>
      <c r="BMO39" s="349"/>
      <c r="BMP39" s="349"/>
      <c r="BMQ39" s="349"/>
      <c r="BMR39" s="349"/>
      <c r="BMS39" s="349"/>
      <c r="BMT39" s="349"/>
      <c r="BMU39" s="349"/>
      <c r="BMV39" s="349"/>
      <c r="BMW39" s="349"/>
      <c r="BMX39" s="349"/>
      <c r="BMY39" s="349"/>
      <c r="BMZ39" s="349"/>
      <c r="BNA39" s="349"/>
      <c r="BNB39" s="349"/>
      <c r="BNC39" s="349"/>
      <c r="BND39" s="349"/>
      <c r="BNE39" s="349"/>
      <c r="BNF39" s="349"/>
      <c r="BNG39" s="349"/>
      <c r="BNH39" s="349"/>
      <c r="BNI39" s="349"/>
      <c r="BNJ39" s="349"/>
      <c r="BNK39" s="349"/>
      <c r="BNL39" s="349"/>
      <c r="BNM39" s="349"/>
      <c r="BNN39" s="349"/>
      <c r="BNO39" s="349"/>
      <c r="BNP39" s="349"/>
      <c r="BNQ39" s="349"/>
      <c r="BNR39" s="349"/>
      <c r="BNS39" s="349"/>
      <c r="BNT39" s="349"/>
      <c r="BNU39" s="349"/>
      <c r="BNV39" s="349"/>
      <c r="BNW39" s="349"/>
      <c r="BNX39" s="349"/>
      <c r="BNY39" s="349"/>
      <c r="BNZ39" s="349"/>
      <c r="BOA39" s="349"/>
      <c r="BOB39" s="349"/>
      <c r="BOC39" s="349"/>
      <c r="BOD39" s="349"/>
      <c r="BOE39" s="349"/>
      <c r="BOF39" s="349"/>
      <c r="BOG39" s="349"/>
      <c r="BOH39" s="349"/>
      <c r="BOI39" s="349"/>
      <c r="BOJ39" s="349"/>
      <c r="BOK39" s="349"/>
      <c r="BOL39" s="349"/>
      <c r="BOM39" s="349"/>
      <c r="BON39" s="349"/>
      <c r="BOO39" s="349"/>
      <c r="BOP39" s="349"/>
      <c r="BOQ39" s="349"/>
      <c r="BOR39" s="349"/>
      <c r="BOS39" s="349"/>
      <c r="BOT39" s="349"/>
      <c r="BOU39" s="349"/>
      <c r="BOV39" s="349"/>
      <c r="BOW39" s="349"/>
      <c r="BOX39" s="349"/>
      <c r="BOY39" s="349"/>
      <c r="BOZ39" s="349"/>
      <c r="BPA39" s="349"/>
      <c r="BPB39" s="349"/>
      <c r="BPC39" s="349"/>
      <c r="BPD39" s="349"/>
      <c r="BPE39" s="349"/>
      <c r="BPF39" s="349"/>
      <c r="BPG39" s="349"/>
      <c r="BPH39" s="349"/>
      <c r="BPI39" s="349"/>
      <c r="BPJ39" s="349"/>
      <c r="BPK39" s="349"/>
      <c r="BPL39" s="349"/>
      <c r="BPM39" s="349"/>
      <c r="BPN39" s="349"/>
      <c r="BPO39" s="349"/>
      <c r="BPP39" s="349"/>
      <c r="BPQ39" s="349"/>
      <c r="BPR39" s="349"/>
      <c r="BPS39" s="349"/>
      <c r="BPT39" s="349"/>
      <c r="BPU39" s="349"/>
      <c r="BPV39" s="349"/>
      <c r="BPW39" s="349"/>
      <c r="BPX39" s="349"/>
      <c r="BPY39" s="349"/>
      <c r="BPZ39" s="349"/>
      <c r="BQA39" s="349"/>
      <c r="BQB39" s="349"/>
      <c r="BQC39" s="349"/>
      <c r="BQD39" s="349"/>
      <c r="BQE39" s="349"/>
      <c r="BQF39" s="349"/>
      <c r="BQG39" s="349"/>
      <c r="BQH39" s="349"/>
      <c r="BQI39" s="349"/>
      <c r="BQJ39" s="349"/>
      <c r="BQK39" s="349"/>
      <c r="BQL39" s="349"/>
      <c r="BQM39" s="349"/>
      <c r="BQN39" s="349"/>
      <c r="BQO39" s="349"/>
      <c r="BQP39" s="349"/>
      <c r="BQQ39" s="349"/>
      <c r="BQR39" s="349"/>
      <c r="BQS39" s="349"/>
      <c r="BQT39" s="349"/>
      <c r="BQU39" s="349"/>
      <c r="BQV39" s="349"/>
      <c r="BQW39" s="349"/>
      <c r="BQX39" s="349"/>
      <c r="BQY39" s="349"/>
      <c r="BQZ39" s="349"/>
      <c r="BRA39" s="349"/>
      <c r="BRB39" s="349"/>
      <c r="BRC39" s="349"/>
      <c r="BRD39" s="349"/>
      <c r="BRE39" s="349"/>
      <c r="BRF39" s="349"/>
      <c r="BRG39" s="349"/>
      <c r="BRH39" s="349"/>
      <c r="BRI39" s="349"/>
      <c r="BRJ39" s="349"/>
      <c r="BRK39" s="349"/>
      <c r="BRL39" s="349"/>
      <c r="BRM39" s="349"/>
      <c r="BRN39" s="349"/>
      <c r="BRO39" s="349"/>
      <c r="BRP39" s="349"/>
      <c r="BRQ39" s="349"/>
      <c r="BRR39" s="349"/>
      <c r="BRS39" s="349"/>
      <c r="BRT39" s="349"/>
      <c r="BRU39" s="349"/>
      <c r="BRV39" s="349"/>
      <c r="BRW39" s="349"/>
      <c r="BRX39" s="349"/>
      <c r="BRY39" s="349"/>
      <c r="BRZ39" s="349"/>
      <c r="BSA39" s="349"/>
      <c r="BSB39" s="349"/>
      <c r="BSC39" s="349"/>
      <c r="BSD39" s="349"/>
      <c r="BSE39" s="349"/>
      <c r="BSF39" s="349"/>
      <c r="BSG39" s="349"/>
      <c r="BSH39" s="349"/>
      <c r="BSI39" s="349"/>
      <c r="BSJ39" s="349"/>
      <c r="BSK39" s="349"/>
      <c r="BSL39" s="349"/>
      <c r="BSM39" s="349"/>
      <c r="BSN39" s="349"/>
      <c r="BSO39" s="349"/>
      <c r="BSP39" s="349"/>
      <c r="BSQ39" s="349"/>
      <c r="BSR39" s="349"/>
      <c r="BSS39" s="349"/>
      <c r="BST39" s="349"/>
      <c r="BSU39" s="349"/>
      <c r="BSV39" s="349"/>
      <c r="BSW39" s="349"/>
      <c r="BSX39" s="349"/>
      <c r="BSY39" s="349"/>
      <c r="BSZ39" s="349"/>
      <c r="BTA39" s="349"/>
      <c r="BTB39" s="349"/>
      <c r="BTC39" s="349"/>
      <c r="BTD39" s="349"/>
      <c r="BTE39" s="349"/>
      <c r="BTF39" s="349"/>
      <c r="BTG39" s="349"/>
      <c r="BTH39" s="349"/>
      <c r="BTI39" s="349"/>
      <c r="BTJ39" s="349"/>
      <c r="BTK39" s="349"/>
      <c r="BTL39" s="349"/>
      <c r="BTM39" s="349"/>
      <c r="BTN39" s="349"/>
      <c r="BTO39" s="349"/>
      <c r="BTP39" s="349"/>
      <c r="BTQ39" s="349"/>
      <c r="BTR39" s="349"/>
      <c r="BTS39" s="349"/>
      <c r="BTT39" s="349"/>
      <c r="BTU39" s="349"/>
      <c r="BTV39" s="349"/>
      <c r="BTW39" s="349"/>
      <c r="BTX39" s="349"/>
      <c r="BTY39" s="349"/>
      <c r="BTZ39" s="349"/>
      <c r="BUA39" s="349"/>
      <c r="BUB39" s="349"/>
      <c r="BUC39" s="349"/>
      <c r="BUD39" s="349"/>
      <c r="BUE39" s="349"/>
      <c r="BUF39" s="349"/>
      <c r="BUG39" s="349"/>
      <c r="BUH39" s="349"/>
      <c r="BUI39" s="349"/>
      <c r="BUJ39" s="349"/>
      <c r="BUK39" s="349"/>
      <c r="BUL39" s="349"/>
      <c r="BUM39" s="349"/>
      <c r="BUN39" s="349"/>
      <c r="BUO39" s="349"/>
      <c r="BUP39" s="349"/>
      <c r="BUQ39" s="349"/>
      <c r="BUR39" s="349"/>
      <c r="BUS39" s="349"/>
      <c r="BUT39" s="349"/>
      <c r="BUU39" s="349"/>
      <c r="BUV39" s="349"/>
      <c r="BUW39" s="349"/>
      <c r="BUX39" s="349"/>
      <c r="BUY39" s="349"/>
      <c r="BUZ39" s="349"/>
      <c r="BVA39" s="349"/>
      <c r="BVB39" s="349"/>
      <c r="BVC39" s="349"/>
      <c r="BVD39" s="349"/>
      <c r="BVE39" s="349"/>
      <c r="BVF39" s="349"/>
      <c r="BVG39" s="349"/>
      <c r="BVH39" s="349"/>
      <c r="BVI39" s="349"/>
      <c r="BVJ39" s="349"/>
      <c r="BVK39" s="349"/>
      <c r="BVL39" s="349"/>
      <c r="BVM39" s="349"/>
      <c r="BVN39" s="349"/>
      <c r="BVO39" s="349"/>
      <c r="BVP39" s="349"/>
      <c r="BVQ39" s="349"/>
      <c r="BVR39" s="349"/>
      <c r="BVS39" s="349"/>
      <c r="BVT39" s="349"/>
      <c r="BVU39" s="349"/>
      <c r="BVV39" s="349"/>
      <c r="BVW39" s="349"/>
      <c r="BVX39" s="349"/>
      <c r="BVY39" s="349"/>
      <c r="BVZ39" s="349"/>
      <c r="BWA39" s="349"/>
      <c r="BWB39" s="349"/>
      <c r="BWC39" s="349"/>
      <c r="BWD39" s="349"/>
      <c r="BWE39" s="349"/>
      <c r="BWF39" s="349"/>
      <c r="BWG39" s="349"/>
      <c r="BWH39" s="349"/>
      <c r="BWI39" s="349"/>
      <c r="BWJ39" s="349"/>
      <c r="BWK39" s="349"/>
      <c r="BWL39" s="349"/>
      <c r="BWM39" s="349"/>
      <c r="BWN39" s="349"/>
      <c r="BWO39" s="349"/>
      <c r="BWP39" s="349"/>
      <c r="BWQ39" s="349"/>
      <c r="BWR39" s="349"/>
      <c r="BWS39" s="349"/>
      <c r="BWT39" s="349"/>
      <c r="BWU39" s="349"/>
      <c r="BWV39" s="349"/>
      <c r="BWW39" s="349"/>
      <c r="BWX39" s="349"/>
      <c r="BWY39" s="349"/>
      <c r="BWZ39" s="349"/>
      <c r="BXA39" s="349"/>
      <c r="BXB39" s="349"/>
      <c r="BXC39" s="349"/>
      <c r="BXD39" s="349"/>
      <c r="BXE39" s="349"/>
      <c r="BXF39" s="349"/>
      <c r="BXG39" s="349"/>
      <c r="BXH39" s="349"/>
      <c r="BXI39" s="349"/>
      <c r="BXJ39" s="349"/>
      <c r="BXK39" s="349"/>
      <c r="BXL39" s="349"/>
      <c r="BXM39" s="349"/>
      <c r="BXN39" s="349"/>
      <c r="BXO39" s="349"/>
      <c r="BXP39" s="349"/>
      <c r="BXQ39" s="349"/>
      <c r="BXR39" s="349"/>
      <c r="BXS39" s="349"/>
      <c r="BXT39" s="349"/>
      <c r="BXU39" s="349"/>
      <c r="BXV39" s="349"/>
      <c r="BXW39" s="349"/>
      <c r="BXX39" s="349"/>
      <c r="BXY39" s="349"/>
      <c r="BXZ39" s="349"/>
      <c r="BYA39" s="349"/>
      <c r="BYB39" s="349"/>
      <c r="BYC39" s="349"/>
      <c r="BYD39" s="349"/>
      <c r="BYE39" s="349"/>
      <c r="BYF39" s="349"/>
      <c r="BYG39" s="349"/>
      <c r="BYH39" s="349"/>
      <c r="BYI39" s="349"/>
      <c r="BYJ39" s="349"/>
      <c r="BYK39" s="349"/>
      <c r="BYL39" s="349"/>
      <c r="BYM39" s="349"/>
      <c r="BYN39" s="349"/>
      <c r="BYO39" s="349"/>
      <c r="BYP39" s="349"/>
      <c r="BYQ39" s="349"/>
      <c r="BYR39" s="349"/>
      <c r="BYS39" s="349"/>
      <c r="BYT39" s="349"/>
      <c r="BYU39" s="349"/>
      <c r="BYV39" s="349"/>
      <c r="BYW39" s="349"/>
      <c r="BYX39" s="349"/>
      <c r="BYY39" s="349"/>
      <c r="BYZ39" s="349"/>
      <c r="BZA39" s="349"/>
      <c r="BZB39" s="349"/>
      <c r="BZC39" s="349"/>
      <c r="BZD39" s="349"/>
      <c r="BZE39" s="349"/>
      <c r="BZF39" s="349"/>
      <c r="BZG39" s="349"/>
      <c r="BZH39" s="349"/>
      <c r="BZI39" s="349"/>
      <c r="BZJ39" s="349"/>
      <c r="BZK39" s="349"/>
      <c r="BZL39" s="349"/>
      <c r="BZM39" s="349"/>
      <c r="BZN39" s="349"/>
      <c r="BZO39" s="349"/>
      <c r="BZP39" s="349"/>
      <c r="BZQ39" s="349"/>
      <c r="BZR39" s="349"/>
      <c r="BZS39" s="349"/>
      <c r="BZT39" s="349"/>
      <c r="BZU39" s="349"/>
      <c r="BZV39" s="349"/>
      <c r="BZW39" s="349"/>
      <c r="BZX39" s="349"/>
      <c r="BZY39" s="349"/>
      <c r="BZZ39" s="349"/>
      <c r="CAA39" s="349"/>
      <c r="CAB39" s="349"/>
      <c r="CAC39" s="349"/>
      <c r="CAD39" s="349"/>
      <c r="CAE39" s="349"/>
      <c r="CAF39" s="349"/>
      <c r="CAG39" s="349"/>
      <c r="CAH39" s="349"/>
      <c r="CAI39" s="349"/>
      <c r="CAJ39" s="349"/>
      <c r="CAK39" s="349"/>
      <c r="CAL39" s="349"/>
      <c r="CAM39" s="349"/>
      <c r="CAN39" s="349"/>
      <c r="CAO39" s="349"/>
      <c r="CAP39" s="349"/>
      <c r="CAQ39" s="349"/>
      <c r="CAR39" s="349"/>
      <c r="CAS39" s="349"/>
      <c r="CAT39" s="349"/>
      <c r="CAU39" s="349"/>
      <c r="CAV39" s="349"/>
      <c r="CAW39" s="349"/>
      <c r="CAX39" s="349"/>
      <c r="CAY39" s="349"/>
      <c r="CAZ39" s="349"/>
      <c r="CBA39" s="349"/>
      <c r="CBB39" s="349"/>
      <c r="CBC39" s="349"/>
      <c r="CBD39" s="349"/>
      <c r="CBE39" s="349"/>
      <c r="CBF39" s="349"/>
      <c r="CBG39" s="349"/>
      <c r="CBH39" s="349"/>
      <c r="CBI39" s="349"/>
      <c r="CBJ39" s="349"/>
      <c r="CBK39" s="349"/>
      <c r="CBL39" s="349"/>
      <c r="CBM39" s="349"/>
      <c r="CBN39" s="349"/>
      <c r="CBO39" s="349"/>
      <c r="CBP39" s="349"/>
      <c r="CBQ39" s="349"/>
      <c r="CBR39" s="349"/>
      <c r="CBS39" s="349"/>
      <c r="CBT39" s="349"/>
      <c r="CBU39" s="349"/>
      <c r="CBV39" s="349"/>
      <c r="CBW39" s="349"/>
      <c r="CBX39" s="349"/>
      <c r="CBY39" s="349"/>
      <c r="CBZ39" s="349"/>
      <c r="CCA39" s="349"/>
      <c r="CCB39" s="349"/>
      <c r="CCC39" s="349"/>
      <c r="CCD39" s="349"/>
      <c r="CCE39" s="349"/>
      <c r="CCF39" s="349"/>
      <c r="CCG39" s="349"/>
      <c r="CCH39" s="349"/>
      <c r="CCI39" s="349"/>
      <c r="CCJ39" s="349"/>
      <c r="CCK39" s="349"/>
      <c r="CCL39" s="349"/>
      <c r="CCM39" s="349"/>
      <c r="CCN39" s="349"/>
      <c r="CCO39" s="349"/>
      <c r="CCP39" s="349"/>
      <c r="CCQ39" s="349"/>
      <c r="CCR39" s="349"/>
      <c r="CCS39" s="349"/>
      <c r="CCT39" s="349"/>
      <c r="CCU39" s="349"/>
      <c r="CCV39" s="349"/>
      <c r="CCW39" s="349"/>
      <c r="CCX39" s="349"/>
      <c r="CCY39" s="349"/>
      <c r="CCZ39" s="349"/>
      <c r="CDA39" s="349"/>
      <c r="CDB39" s="349"/>
      <c r="CDC39" s="349"/>
      <c r="CDD39" s="349"/>
      <c r="CDE39" s="349"/>
      <c r="CDF39" s="349"/>
      <c r="CDG39" s="349"/>
      <c r="CDH39" s="349"/>
      <c r="CDI39" s="349"/>
      <c r="CDJ39" s="349"/>
      <c r="CDK39" s="349"/>
      <c r="CDL39" s="349"/>
      <c r="CDM39" s="349"/>
      <c r="CDN39" s="349"/>
      <c r="CDO39" s="349"/>
      <c r="CDP39" s="349"/>
      <c r="CDQ39" s="349"/>
      <c r="CDR39" s="349"/>
      <c r="CDS39" s="349"/>
      <c r="CDT39" s="349"/>
      <c r="CDU39" s="349"/>
      <c r="CDV39" s="349"/>
      <c r="CDW39" s="349"/>
      <c r="CDX39" s="349"/>
      <c r="CDY39" s="349"/>
      <c r="CDZ39" s="349"/>
      <c r="CEA39" s="349"/>
      <c r="CEB39" s="349"/>
      <c r="CEC39" s="349"/>
      <c r="CED39" s="349"/>
      <c r="CEE39" s="349"/>
      <c r="CEF39" s="349"/>
      <c r="CEG39" s="349"/>
      <c r="CEH39" s="349"/>
      <c r="CEI39" s="349"/>
      <c r="CEJ39" s="349"/>
      <c r="CEK39" s="349"/>
      <c r="CEL39" s="349"/>
      <c r="CEM39" s="349"/>
      <c r="CEN39" s="349"/>
      <c r="CEO39" s="349"/>
      <c r="CEP39" s="349"/>
      <c r="CEQ39" s="349"/>
      <c r="CER39" s="349"/>
      <c r="CES39" s="349"/>
      <c r="CET39" s="349"/>
      <c r="CEU39" s="349"/>
      <c r="CEV39" s="349"/>
      <c r="CEW39" s="349"/>
      <c r="CEX39" s="349"/>
      <c r="CEY39" s="349"/>
      <c r="CEZ39" s="349"/>
      <c r="CFA39" s="349"/>
      <c r="CFB39" s="349"/>
      <c r="CFC39" s="349"/>
      <c r="CFD39" s="349"/>
      <c r="CFE39" s="349"/>
      <c r="CFF39" s="349"/>
      <c r="CFG39" s="349"/>
      <c r="CFH39" s="349"/>
      <c r="CFI39" s="349"/>
      <c r="CFJ39" s="349"/>
      <c r="CFK39" s="349"/>
      <c r="CFL39" s="349"/>
      <c r="CFM39" s="349"/>
      <c r="CFN39" s="349"/>
      <c r="CFO39" s="349"/>
      <c r="CFP39" s="349"/>
      <c r="CFQ39" s="349"/>
      <c r="CFR39" s="349"/>
      <c r="CFS39" s="349"/>
      <c r="CFT39" s="349"/>
      <c r="CFU39" s="349"/>
      <c r="CFV39" s="349"/>
      <c r="CFW39" s="349"/>
      <c r="CFX39" s="349"/>
      <c r="CFY39" s="349"/>
      <c r="CFZ39" s="349"/>
      <c r="CGA39" s="349"/>
      <c r="CGB39" s="349"/>
      <c r="CGC39" s="349"/>
      <c r="CGD39" s="349"/>
      <c r="CGE39" s="349"/>
      <c r="CGF39" s="349"/>
      <c r="CGG39" s="349"/>
      <c r="CGH39" s="349"/>
      <c r="CGI39" s="349"/>
      <c r="CGJ39" s="349"/>
      <c r="CGK39" s="349"/>
      <c r="CGL39" s="349"/>
      <c r="CGM39" s="349"/>
      <c r="CGN39" s="349"/>
      <c r="CGO39" s="349"/>
      <c r="CGP39" s="349"/>
      <c r="CGQ39" s="349"/>
      <c r="CGR39" s="349"/>
      <c r="CGS39" s="349"/>
      <c r="CGT39" s="349"/>
      <c r="CGU39" s="349"/>
      <c r="CGV39" s="349"/>
      <c r="CGW39" s="349"/>
      <c r="CGX39" s="349"/>
      <c r="CGY39" s="349"/>
      <c r="CGZ39" s="349"/>
      <c r="CHA39" s="349"/>
      <c r="CHB39" s="349"/>
      <c r="CHC39" s="349"/>
      <c r="CHD39" s="349"/>
      <c r="CHE39" s="349"/>
      <c r="CHF39" s="349"/>
      <c r="CHG39" s="349"/>
      <c r="CHH39" s="349"/>
      <c r="CHI39" s="349"/>
      <c r="CHJ39" s="349"/>
      <c r="CHK39" s="349"/>
      <c r="CHL39" s="349"/>
      <c r="CHM39" s="349"/>
      <c r="CHN39" s="349"/>
      <c r="CHO39" s="349"/>
      <c r="CHP39" s="349"/>
      <c r="CHQ39" s="349"/>
      <c r="CHR39" s="349"/>
      <c r="CHS39" s="349"/>
      <c r="CHT39" s="349"/>
      <c r="CHU39" s="349"/>
      <c r="CHV39" s="349"/>
      <c r="CHW39" s="349"/>
      <c r="CHX39" s="349"/>
      <c r="CHY39" s="349"/>
      <c r="CHZ39" s="349"/>
      <c r="CIA39" s="349"/>
      <c r="CIB39" s="349"/>
      <c r="CIC39" s="349"/>
      <c r="CID39" s="349"/>
      <c r="CIE39" s="349"/>
      <c r="CIF39" s="349"/>
      <c r="CIG39" s="349"/>
      <c r="CIH39" s="349"/>
      <c r="CII39" s="349"/>
      <c r="CIJ39" s="349"/>
      <c r="CIK39" s="349"/>
      <c r="CIL39" s="349"/>
      <c r="CIM39" s="349"/>
      <c r="CIN39" s="349"/>
      <c r="CIO39" s="349"/>
      <c r="CIP39" s="349"/>
      <c r="CIQ39" s="349"/>
      <c r="CIR39" s="349"/>
      <c r="CIS39" s="349"/>
      <c r="CIT39" s="349"/>
      <c r="CIU39" s="349"/>
      <c r="CIV39" s="349"/>
      <c r="CIW39" s="349"/>
      <c r="CIX39" s="349"/>
      <c r="CIY39" s="349"/>
      <c r="CIZ39" s="349"/>
      <c r="CJA39" s="349"/>
      <c r="CJB39" s="349"/>
      <c r="CJC39" s="349"/>
      <c r="CJD39" s="349"/>
      <c r="CJE39" s="349"/>
      <c r="CJF39" s="349"/>
      <c r="CJG39" s="349"/>
      <c r="CJH39" s="349"/>
      <c r="CJI39" s="349"/>
      <c r="CJJ39" s="349"/>
      <c r="CJK39" s="349"/>
      <c r="CJL39" s="349"/>
      <c r="CJM39" s="349"/>
      <c r="CJN39" s="349"/>
      <c r="CJO39" s="349"/>
      <c r="CJP39" s="349"/>
      <c r="CJQ39" s="349"/>
      <c r="CJR39" s="349"/>
      <c r="CJS39" s="349"/>
      <c r="CJT39" s="349"/>
      <c r="CJU39" s="349"/>
      <c r="CJV39" s="349"/>
      <c r="CJW39" s="349"/>
      <c r="CJX39" s="349"/>
      <c r="CJY39" s="349"/>
      <c r="CJZ39" s="349"/>
      <c r="CKA39" s="349"/>
      <c r="CKB39" s="349"/>
      <c r="CKC39" s="349"/>
      <c r="CKD39" s="349"/>
      <c r="CKE39" s="349"/>
      <c r="CKF39" s="349"/>
      <c r="CKG39" s="349"/>
      <c r="CKH39" s="349"/>
      <c r="CKI39" s="349"/>
      <c r="CKJ39" s="349"/>
      <c r="CKK39" s="349"/>
      <c r="CKL39" s="349"/>
      <c r="CKM39" s="349"/>
      <c r="CKN39" s="349"/>
      <c r="CKO39" s="349"/>
      <c r="CKP39" s="349"/>
      <c r="CKQ39" s="349"/>
      <c r="CKR39" s="349"/>
      <c r="CKS39" s="349"/>
      <c r="CKT39" s="349"/>
      <c r="CKU39" s="349"/>
      <c r="CKV39" s="349"/>
      <c r="CKW39" s="349"/>
      <c r="CKX39" s="349"/>
      <c r="CKY39" s="349"/>
      <c r="CKZ39" s="349"/>
      <c r="CLA39" s="349"/>
      <c r="CLB39" s="349"/>
      <c r="CLC39" s="349"/>
      <c r="CLD39" s="349"/>
      <c r="CLE39" s="349"/>
      <c r="CLF39" s="349"/>
      <c r="CLG39" s="349"/>
      <c r="CLH39" s="349"/>
      <c r="CLI39" s="349"/>
      <c r="CLJ39" s="349"/>
      <c r="CLK39" s="349"/>
      <c r="CLL39" s="349"/>
      <c r="CLM39" s="349"/>
      <c r="CLN39" s="349"/>
      <c r="CLO39" s="349"/>
      <c r="CLP39" s="349"/>
      <c r="CLQ39" s="349"/>
      <c r="CLR39" s="349"/>
      <c r="CLS39" s="349"/>
      <c r="CLT39" s="349"/>
      <c r="CLU39" s="349"/>
      <c r="CLV39" s="349"/>
      <c r="CLW39" s="349"/>
      <c r="CLX39" s="349"/>
      <c r="CLY39" s="349"/>
      <c r="CLZ39" s="349"/>
      <c r="CMA39" s="349"/>
      <c r="CMB39" s="349"/>
      <c r="CMC39" s="349"/>
      <c r="CMD39" s="349"/>
      <c r="CME39" s="349"/>
      <c r="CMF39" s="349"/>
      <c r="CMG39" s="349"/>
      <c r="CMH39" s="349"/>
      <c r="CMI39" s="349"/>
      <c r="CMJ39" s="349"/>
      <c r="CMK39" s="349"/>
      <c r="CML39" s="349"/>
      <c r="CMM39" s="349"/>
      <c r="CMN39" s="349"/>
      <c r="CMO39" s="349"/>
      <c r="CMP39" s="349"/>
      <c r="CMQ39" s="349"/>
      <c r="CMR39" s="349"/>
      <c r="CMS39" s="349"/>
      <c r="CMT39" s="349"/>
      <c r="CMU39" s="349"/>
      <c r="CMV39" s="349"/>
      <c r="CMW39" s="349"/>
      <c r="CMX39" s="349"/>
      <c r="CMY39" s="349"/>
      <c r="CMZ39" s="349"/>
      <c r="CNA39" s="349"/>
      <c r="CNB39" s="349"/>
      <c r="CNC39" s="349"/>
      <c r="CND39" s="349"/>
      <c r="CNE39" s="349"/>
      <c r="CNF39" s="349"/>
      <c r="CNG39" s="349"/>
      <c r="CNH39" s="349"/>
      <c r="CNI39" s="349"/>
      <c r="CNJ39" s="349"/>
      <c r="CNK39" s="349"/>
      <c r="CNL39" s="349"/>
      <c r="CNM39" s="349"/>
      <c r="CNN39" s="349"/>
      <c r="CNO39" s="349"/>
      <c r="CNP39" s="349"/>
      <c r="CNQ39" s="349"/>
      <c r="CNR39" s="349"/>
      <c r="CNS39" s="349"/>
      <c r="CNT39" s="349"/>
      <c r="CNU39" s="349"/>
      <c r="CNV39" s="349"/>
      <c r="CNW39" s="349"/>
      <c r="CNX39" s="349"/>
      <c r="CNY39" s="349"/>
      <c r="CNZ39" s="349"/>
      <c r="COA39" s="349"/>
      <c r="COB39" s="349"/>
      <c r="COC39" s="349"/>
      <c r="COD39" s="349"/>
      <c r="COE39" s="349"/>
      <c r="COF39" s="349"/>
      <c r="COG39" s="349"/>
      <c r="COH39" s="349"/>
      <c r="COI39" s="349"/>
      <c r="COJ39" s="349"/>
      <c r="COK39" s="349"/>
      <c r="COL39" s="349"/>
      <c r="COM39" s="349"/>
      <c r="CON39" s="349"/>
      <c r="COO39" s="349"/>
      <c r="COP39" s="349"/>
      <c r="COQ39" s="349"/>
      <c r="COR39" s="349"/>
      <c r="COS39" s="349"/>
      <c r="COT39" s="349"/>
      <c r="COU39" s="349"/>
      <c r="COV39" s="349"/>
      <c r="COW39" s="349"/>
      <c r="COX39" s="349"/>
      <c r="COY39" s="349"/>
      <c r="COZ39" s="349"/>
      <c r="CPA39" s="349"/>
      <c r="CPB39" s="349"/>
      <c r="CPC39" s="349"/>
      <c r="CPD39" s="349"/>
      <c r="CPE39" s="349"/>
      <c r="CPF39" s="349"/>
      <c r="CPG39" s="349"/>
      <c r="CPH39" s="349"/>
      <c r="CPI39" s="349"/>
      <c r="CPJ39" s="349"/>
      <c r="CPK39" s="349"/>
      <c r="CPL39" s="349"/>
      <c r="CPM39" s="349"/>
      <c r="CPN39" s="349"/>
      <c r="CPO39" s="349"/>
      <c r="CPP39" s="349"/>
      <c r="CPQ39" s="349"/>
      <c r="CPR39" s="349"/>
      <c r="CPS39" s="349"/>
      <c r="CPT39" s="349"/>
      <c r="CPU39" s="349"/>
      <c r="CPV39" s="349"/>
      <c r="CPW39" s="349"/>
      <c r="CPX39" s="349"/>
      <c r="CPY39" s="349"/>
      <c r="CPZ39" s="349"/>
      <c r="CQA39" s="349"/>
      <c r="CQB39" s="349"/>
      <c r="CQC39" s="349"/>
      <c r="CQD39" s="349"/>
      <c r="CQE39" s="349"/>
      <c r="CQF39" s="349"/>
      <c r="CQG39" s="349"/>
      <c r="CQH39" s="349"/>
      <c r="CQI39" s="349"/>
      <c r="CQJ39" s="349"/>
      <c r="CQK39" s="349"/>
      <c r="CQL39" s="349"/>
      <c r="CQM39" s="349"/>
      <c r="CQN39" s="349"/>
      <c r="CQO39" s="349"/>
      <c r="CQP39" s="349"/>
      <c r="CQQ39" s="349"/>
      <c r="CQR39" s="349"/>
      <c r="CQS39" s="349"/>
      <c r="CQT39" s="349"/>
      <c r="CQU39" s="349"/>
      <c r="CQV39" s="349"/>
      <c r="CQW39" s="349"/>
      <c r="CQX39" s="349"/>
      <c r="CQY39" s="349"/>
      <c r="CQZ39" s="349"/>
      <c r="CRA39" s="349"/>
      <c r="CRB39" s="349"/>
      <c r="CRC39" s="349"/>
      <c r="CRD39" s="349"/>
      <c r="CRE39" s="349"/>
      <c r="CRF39" s="349"/>
      <c r="CRG39" s="349"/>
      <c r="CRH39" s="349"/>
      <c r="CRI39" s="349"/>
      <c r="CRJ39" s="349"/>
      <c r="CRK39" s="349"/>
      <c r="CRL39" s="349"/>
      <c r="CRM39" s="349"/>
      <c r="CRN39" s="349"/>
      <c r="CRO39" s="349"/>
      <c r="CRP39" s="349"/>
      <c r="CRQ39" s="349"/>
      <c r="CRR39" s="349"/>
      <c r="CRS39" s="349"/>
      <c r="CRT39" s="349"/>
      <c r="CRU39" s="349"/>
      <c r="CRV39" s="349"/>
      <c r="CRW39" s="349"/>
      <c r="CRX39" s="349"/>
      <c r="CRY39" s="349"/>
      <c r="CRZ39" s="349"/>
      <c r="CSA39" s="349"/>
      <c r="CSB39" s="349"/>
      <c r="CSC39" s="349"/>
      <c r="CSD39" s="349"/>
      <c r="CSE39" s="349"/>
      <c r="CSF39" s="349"/>
      <c r="CSG39" s="349"/>
      <c r="CSH39" s="349"/>
      <c r="CSI39" s="349"/>
      <c r="CSJ39" s="349"/>
      <c r="CSK39" s="349"/>
      <c r="CSL39" s="349"/>
      <c r="CSM39" s="349"/>
      <c r="CSN39" s="349"/>
      <c r="CSO39" s="349"/>
      <c r="CSP39" s="349"/>
      <c r="CSQ39" s="349"/>
      <c r="CSR39" s="349"/>
      <c r="CSS39" s="349"/>
      <c r="CST39" s="349"/>
      <c r="CSU39" s="349"/>
      <c r="CSV39" s="349"/>
      <c r="CSW39" s="349"/>
      <c r="CSX39" s="349"/>
      <c r="CSY39" s="349"/>
      <c r="CSZ39" s="349"/>
      <c r="CTA39" s="349"/>
      <c r="CTB39" s="349"/>
      <c r="CTC39" s="349"/>
      <c r="CTD39" s="349"/>
      <c r="CTE39" s="349"/>
      <c r="CTF39" s="349"/>
      <c r="CTG39" s="349"/>
      <c r="CTH39" s="349"/>
      <c r="CTI39" s="349"/>
      <c r="CTJ39" s="349"/>
      <c r="CTK39" s="349"/>
      <c r="CTL39" s="349"/>
      <c r="CTM39" s="349"/>
      <c r="CTN39" s="349"/>
      <c r="CTO39" s="349"/>
      <c r="CTP39" s="349"/>
      <c r="CTQ39" s="349"/>
      <c r="CTR39" s="349"/>
      <c r="CTS39" s="349"/>
      <c r="CTT39" s="349"/>
      <c r="CTU39" s="349"/>
      <c r="CTV39" s="349"/>
      <c r="CTW39" s="349"/>
      <c r="CTX39" s="349"/>
      <c r="CTY39" s="349"/>
      <c r="CTZ39" s="349"/>
      <c r="CUA39" s="349"/>
      <c r="CUB39" s="349"/>
      <c r="CUC39" s="349"/>
      <c r="CUD39" s="349"/>
      <c r="CUE39" s="349"/>
      <c r="CUF39" s="349"/>
      <c r="CUG39" s="349"/>
      <c r="CUH39" s="349"/>
      <c r="CUI39" s="349"/>
      <c r="CUJ39" s="349"/>
      <c r="CUK39" s="349"/>
      <c r="CUL39" s="349"/>
      <c r="CUM39" s="349"/>
      <c r="CUN39" s="349"/>
      <c r="CUO39" s="349"/>
      <c r="CUP39" s="349"/>
      <c r="CUQ39" s="349"/>
      <c r="CUR39" s="349"/>
      <c r="CUS39" s="349"/>
      <c r="CUT39" s="349"/>
      <c r="CUU39" s="349"/>
      <c r="CUV39" s="349"/>
      <c r="CUW39" s="349"/>
      <c r="CUX39" s="349"/>
      <c r="CUY39" s="349"/>
      <c r="CUZ39" s="349"/>
      <c r="CVA39" s="349"/>
      <c r="CVB39" s="349"/>
      <c r="CVC39" s="349"/>
      <c r="CVD39" s="349"/>
      <c r="CVE39" s="349"/>
      <c r="CVF39" s="349"/>
      <c r="CVG39" s="349"/>
      <c r="CVH39" s="349"/>
      <c r="CVI39" s="349"/>
      <c r="CVJ39" s="349"/>
      <c r="CVK39" s="349"/>
      <c r="CVL39" s="349"/>
      <c r="CVM39" s="349"/>
      <c r="CVN39" s="349"/>
      <c r="CVO39" s="349"/>
      <c r="CVP39" s="349"/>
      <c r="CVQ39" s="349"/>
      <c r="CVR39" s="349"/>
      <c r="CVS39" s="349"/>
      <c r="CVT39" s="349"/>
      <c r="CVU39" s="349"/>
      <c r="CVV39" s="349"/>
      <c r="CVW39" s="349"/>
      <c r="CVX39" s="349"/>
      <c r="CVY39" s="349"/>
      <c r="CVZ39" s="349"/>
      <c r="CWA39" s="349"/>
      <c r="CWB39" s="349"/>
      <c r="CWC39" s="349"/>
      <c r="CWD39" s="349"/>
      <c r="CWE39" s="349"/>
      <c r="CWF39" s="349"/>
      <c r="CWG39" s="349"/>
      <c r="CWH39" s="349"/>
      <c r="CWI39" s="349"/>
      <c r="CWJ39" s="349"/>
      <c r="CWK39" s="349"/>
      <c r="CWL39" s="349"/>
      <c r="CWM39" s="349"/>
      <c r="CWN39" s="349"/>
      <c r="CWO39" s="349"/>
      <c r="CWP39" s="349"/>
      <c r="CWQ39" s="349"/>
      <c r="CWR39" s="349"/>
      <c r="CWS39" s="349"/>
      <c r="CWT39" s="349"/>
      <c r="CWU39" s="349"/>
      <c r="CWV39" s="349"/>
      <c r="CWW39" s="349"/>
      <c r="CWX39" s="349"/>
      <c r="CWY39" s="349"/>
      <c r="CWZ39" s="349"/>
      <c r="CXA39" s="349"/>
      <c r="CXB39" s="349"/>
      <c r="CXC39" s="349"/>
      <c r="CXD39" s="349"/>
      <c r="CXE39" s="349"/>
      <c r="CXF39" s="349"/>
      <c r="CXG39" s="349"/>
      <c r="CXH39" s="349"/>
      <c r="CXI39" s="349"/>
      <c r="CXJ39" s="349"/>
      <c r="CXK39" s="349"/>
      <c r="CXL39" s="349"/>
      <c r="CXM39" s="349"/>
      <c r="CXN39" s="349"/>
      <c r="CXO39" s="349"/>
      <c r="CXP39" s="349"/>
      <c r="CXQ39" s="349"/>
      <c r="CXR39" s="349"/>
      <c r="CXS39" s="349"/>
      <c r="CXT39" s="349"/>
      <c r="CXU39" s="349"/>
      <c r="CXV39" s="349"/>
      <c r="CXW39" s="349"/>
      <c r="CXX39" s="349"/>
      <c r="CXY39" s="349"/>
      <c r="CXZ39" s="349"/>
      <c r="CYA39" s="349"/>
      <c r="CYB39" s="349"/>
      <c r="CYC39" s="349"/>
      <c r="CYD39" s="349"/>
      <c r="CYE39" s="349"/>
      <c r="CYF39" s="349"/>
      <c r="CYG39" s="349"/>
      <c r="CYH39" s="349"/>
      <c r="CYI39" s="349"/>
      <c r="CYJ39" s="349"/>
      <c r="CYK39" s="349"/>
      <c r="CYL39" s="349"/>
      <c r="CYM39" s="349"/>
      <c r="CYN39" s="349"/>
      <c r="CYO39" s="349"/>
      <c r="CYP39" s="349"/>
      <c r="CYQ39" s="349"/>
      <c r="CYR39" s="349"/>
      <c r="CYS39" s="349"/>
      <c r="CYT39" s="349"/>
      <c r="CYU39" s="349"/>
      <c r="CYV39" s="349"/>
      <c r="CYW39" s="349"/>
      <c r="CYX39" s="349"/>
      <c r="CYY39" s="349"/>
      <c r="CYZ39" s="349"/>
      <c r="CZA39" s="349"/>
      <c r="CZB39" s="349"/>
      <c r="CZC39" s="349"/>
      <c r="CZD39" s="349"/>
      <c r="CZE39" s="349"/>
      <c r="CZF39" s="349"/>
      <c r="CZG39" s="349"/>
      <c r="CZH39" s="349"/>
      <c r="CZI39" s="349"/>
      <c r="CZJ39" s="349"/>
      <c r="CZK39" s="349"/>
      <c r="CZL39" s="349"/>
      <c r="CZM39" s="349"/>
      <c r="CZN39" s="349"/>
      <c r="CZO39" s="349"/>
      <c r="CZP39" s="349"/>
      <c r="CZQ39" s="349"/>
      <c r="CZR39" s="349"/>
      <c r="CZS39" s="349"/>
      <c r="CZT39" s="349"/>
      <c r="CZU39" s="349"/>
      <c r="CZV39" s="349"/>
      <c r="CZW39" s="349"/>
      <c r="CZX39" s="349"/>
      <c r="CZY39" s="349"/>
      <c r="CZZ39" s="349"/>
      <c r="DAA39" s="349"/>
      <c r="DAB39" s="349"/>
      <c r="DAC39" s="349"/>
      <c r="DAD39" s="349"/>
      <c r="DAE39" s="349"/>
      <c r="DAF39" s="349"/>
      <c r="DAG39" s="349"/>
      <c r="DAH39" s="349"/>
      <c r="DAI39" s="349"/>
      <c r="DAJ39" s="349"/>
      <c r="DAK39" s="349"/>
      <c r="DAL39" s="349"/>
      <c r="DAM39" s="349"/>
      <c r="DAN39" s="349"/>
      <c r="DAO39" s="349"/>
      <c r="DAP39" s="349"/>
      <c r="DAQ39" s="349"/>
      <c r="DAR39" s="349"/>
      <c r="DAS39" s="349"/>
      <c r="DAT39" s="349"/>
      <c r="DAU39" s="349"/>
      <c r="DAV39" s="349"/>
      <c r="DAW39" s="349"/>
      <c r="DAX39" s="349"/>
      <c r="DAY39" s="349"/>
      <c r="DAZ39" s="349"/>
      <c r="DBA39" s="349"/>
      <c r="DBB39" s="349"/>
      <c r="DBC39" s="349"/>
      <c r="DBD39" s="349"/>
      <c r="DBE39" s="349"/>
      <c r="DBF39" s="349"/>
      <c r="DBG39" s="349"/>
      <c r="DBH39" s="349"/>
      <c r="DBI39" s="349"/>
      <c r="DBJ39" s="349"/>
      <c r="DBK39" s="349"/>
      <c r="DBL39" s="349"/>
      <c r="DBM39" s="349"/>
      <c r="DBN39" s="349"/>
      <c r="DBO39" s="349"/>
      <c r="DBP39" s="349"/>
      <c r="DBQ39" s="349"/>
      <c r="DBR39" s="349"/>
      <c r="DBS39" s="349"/>
      <c r="DBT39" s="349"/>
      <c r="DBU39" s="349"/>
      <c r="DBV39" s="349"/>
      <c r="DBW39" s="349"/>
      <c r="DBX39" s="349"/>
      <c r="DBY39" s="349"/>
      <c r="DBZ39" s="349"/>
      <c r="DCA39" s="349"/>
      <c r="DCB39" s="349"/>
      <c r="DCC39" s="349"/>
      <c r="DCD39" s="349"/>
      <c r="DCE39" s="349"/>
      <c r="DCF39" s="349"/>
      <c r="DCG39" s="349"/>
      <c r="DCH39" s="349"/>
      <c r="DCI39" s="349"/>
      <c r="DCJ39" s="349"/>
      <c r="DCK39" s="349"/>
      <c r="DCL39" s="349"/>
      <c r="DCM39" s="349"/>
      <c r="DCN39" s="349"/>
      <c r="DCO39" s="349"/>
      <c r="DCP39" s="349"/>
      <c r="DCQ39" s="349"/>
      <c r="DCR39" s="349"/>
      <c r="DCS39" s="349"/>
      <c r="DCT39" s="349"/>
      <c r="DCU39" s="349"/>
      <c r="DCV39" s="349"/>
      <c r="DCW39" s="349"/>
      <c r="DCX39" s="349"/>
      <c r="DCY39" s="349"/>
      <c r="DCZ39" s="349"/>
      <c r="DDA39" s="349"/>
      <c r="DDB39" s="349"/>
      <c r="DDC39" s="349"/>
      <c r="DDD39" s="349"/>
      <c r="DDE39" s="349"/>
      <c r="DDF39" s="349"/>
      <c r="DDG39" s="349"/>
      <c r="DDH39" s="349"/>
      <c r="DDI39" s="349"/>
      <c r="DDJ39" s="349"/>
      <c r="DDK39" s="349"/>
      <c r="DDL39" s="349"/>
      <c r="DDM39" s="349"/>
      <c r="DDN39" s="349"/>
      <c r="DDO39" s="349"/>
      <c r="DDP39" s="349"/>
      <c r="DDQ39" s="349"/>
      <c r="DDR39" s="349"/>
      <c r="DDS39" s="349"/>
      <c r="DDT39" s="349"/>
      <c r="DDU39" s="349"/>
      <c r="DDV39" s="349"/>
      <c r="DDW39" s="349"/>
      <c r="DDX39" s="349"/>
      <c r="DDY39" s="349"/>
      <c r="DDZ39" s="349"/>
      <c r="DEA39" s="349"/>
      <c r="DEB39" s="349"/>
      <c r="DEC39" s="349"/>
      <c r="DED39" s="349"/>
      <c r="DEE39" s="349"/>
      <c r="DEF39" s="349"/>
      <c r="DEG39" s="349"/>
      <c r="DEH39" s="349"/>
      <c r="DEI39" s="349"/>
      <c r="DEJ39" s="349"/>
      <c r="DEK39" s="349"/>
      <c r="DEL39" s="349"/>
      <c r="DEM39" s="349"/>
      <c r="DEN39" s="349"/>
      <c r="DEO39" s="349"/>
      <c r="DEP39" s="349"/>
      <c r="DEQ39" s="349"/>
      <c r="DER39" s="349"/>
      <c r="DES39" s="349"/>
      <c r="DET39" s="349"/>
      <c r="DEU39" s="349"/>
      <c r="DEV39" s="349"/>
      <c r="DEW39" s="349"/>
      <c r="DEX39" s="349"/>
      <c r="DEY39" s="349"/>
      <c r="DEZ39" s="349"/>
      <c r="DFA39" s="349"/>
      <c r="DFB39" s="349"/>
      <c r="DFC39" s="349"/>
      <c r="DFD39" s="349"/>
      <c r="DFE39" s="349"/>
      <c r="DFF39" s="349"/>
      <c r="DFG39" s="349"/>
      <c r="DFH39" s="349"/>
      <c r="DFI39" s="349"/>
      <c r="DFJ39" s="349"/>
      <c r="DFK39" s="349"/>
      <c r="DFL39" s="349"/>
      <c r="DFM39" s="349"/>
      <c r="DFN39" s="349"/>
      <c r="DFO39" s="349"/>
      <c r="DFP39" s="349"/>
      <c r="DFQ39" s="349"/>
      <c r="DFR39" s="349"/>
      <c r="DFS39" s="349"/>
      <c r="DFT39" s="349"/>
      <c r="DFU39" s="349"/>
      <c r="DFV39" s="349"/>
      <c r="DFW39" s="349"/>
      <c r="DFX39" s="349"/>
      <c r="DFY39" s="349"/>
      <c r="DFZ39" s="349"/>
      <c r="DGA39" s="349"/>
      <c r="DGB39" s="349"/>
      <c r="DGC39" s="349"/>
      <c r="DGD39" s="349"/>
      <c r="DGE39" s="349"/>
      <c r="DGF39" s="349"/>
      <c r="DGG39" s="349"/>
      <c r="DGH39" s="349"/>
      <c r="DGI39" s="349"/>
      <c r="DGJ39" s="349"/>
      <c r="DGK39" s="349"/>
      <c r="DGL39" s="349"/>
      <c r="DGM39" s="349"/>
      <c r="DGN39" s="349"/>
      <c r="DGO39" s="349"/>
      <c r="DGP39" s="349"/>
      <c r="DGQ39" s="349"/>
      <c r="DGR39" s="349"/>
      <c r="DGS39" s="349"/>
      <c r="DGT39" s="349"/>
      <c r="DGU39" s="349"/>
      <c r="DGV39" s="349"/>
      <c r="DGW39" s="349"/>
      <c r="DGX39" s="349"/>
      <c r="DGY39" s="349"/>
      <c r="DGZ39" s="349"/>
      <c r="DHA39" s="349"/>
      <c r="DHB39" s="349"/>
      <c r="DHC39" s="349"/>
      <c r="DHD39" s="349"/>
      <c r="DHE39" s="349"/>
      <c r="DHF39" s="349"/>
      <c r="DHG39" s="349"/>
      <c r="DHH39" s="349"/>
      <c r="DHI39" s="349"/>
      <c r="DHJ39" s="349"/>
      <c r="DHK39" s="349"/>
      <c r="DHL39" s="349"/>
      <c r="DHM39" s="349"/>
      <c r="DHN39" s="349"/>
      <c r="DHO39" s="349"/>
      <c r="DHP39" s="349"/>
      <c r="DHQ39" s="349"/>
      <c r="DHR39" s="349"/>
      <c r="DHS39" s="349"/>
      <c r="DHT39" s="349"/>
      <c r="DHU39" s="349"/>
      <c r="DHV39" s="349"/>
      <c r="DHW39" s="349"/>
      <c r="DHX39" s="349"/>
      <c r="DHY39" s="349"/>
      <c r="DHZ39" s="349"/>
      <c r="DIA39" s="349"/>
      <c r="DIB39" s="349"/>
      <c r="DIC39" s="349"/>
      <c r="DID39" s="349"/>
      <c r="DIE39" s="349"/>
      <c r="DIF39" s="349"/>
      <c r="DIG39" s="349"/>
      <c r="DIH39" s="349"/>
      <c r="DII39" s="349"/>
      <c r="DIJ39" s="349"/>
      <c r="DIK39" s="349"/>
      <c r="DIL39" s="349"/>
      <c r="DIM39" s="349"/>
      <c r="DIN39" s="349"/>
      <c r="DIO39" s="349"/>
      <c r="DIP39" s="349"/>
      <c r="DIQ39" s="349"/>
      <c r="DIR39" s="349"/>
      <c r="DIS39" s="349"/>
      <c r="DIT39" s="349"/>
      <c r="DIU39" s="349"/>
      <c r="DIV39" s="349"/>
      <c r="DIW39" s="349"/>
      <c r="DIX39" s="349"/>
      <c r="DIY39" s="349"/>
      <c r="DIZ39" s="349"/>
      <c r="DJA39" s="349"/>
      <c r="DJB39" s="349"/>
      <c r="DJC39" s="349"/>
      <c r="DJD39" s="349"/>
      <c r="DJE39" s="349"/>
      <c r="DJF39" s="349"/>
      <c r="DJG39" s="349"/>
      <c r="DJH39" s="349"/>
      <c r="DJI39" s="349"/>
      <c r="DJJ39" s="349"/>
      <c r="DJK39" s="349"/>
      <c r="DJL39" s="349"/>
      <c r="DJM39" s="349"/>
      <c r="DJN39" s="349"/>
      <c r="DJO39" s="349"/>
      <c r="DJP39" s="349"/>
      <c r="DJQ39" s="349"/>
      <c r="DJR39" s="349"/>
      <c r="DJS39" s="349"/>
      <c r="DJT39" s="349"/>
      <c r="DJU39" s="349"/>
      <c r="DJV39" s="349"/>
      <c r="DJW39" s="349"/>
      <c r="DJX39" s="349"/>
      <c r="DJY39" s="349"/>
      <c r="DJZ39" s="349"/>
      <c r="DKA39" s="349"/>
      <c r="DKB39" s="349"/>
      <c r="DKC39" s="349"/>
      <c r="DKD39" s="349"/>
      <c r="DKE39" s="349"/>
      <c r="DKF39" s="349"/>
      <c r="DKG39" s="349"/>
      <c r="DKH39" s="349"/>
      <c r="DKI39" s="349"/>
      <c r="DKJ39" s="349"/>
      <c r="DKK39" s="349"/>
      <c r="DKL39" s="349"/>
      <c r="DKM39" s="349"/>
      <c r="DKN39" s="349"/>
      <c r="DKO39" s="349"/>
      <c r="DKP39" s="349"/>
      <c r="DKQ39" s="349"/>
      <c r="DKR39" s="349"/>
      <c r="DKS39" s="349"/>
      <c r="DKT39" s="349"/>
      <c r="DKU39" s="349"/>
      <c r="DKV39" s="349"/>
      <c r="DKW39" s="349"/>
      <c r="DKX39" s="349"/>
      <c r="DKY39" s="349"/>
      <c r="DKZ39" s="349"/>
      <c r="DLA39" s="349"/>
      <c r="DLB39" s="349"/>
      <c r="DLC39" s="349"/>
      <c r="DLD39" s="349"/>
      <c r="DLE39" s="349"/>
      <c r="DLF39" s="349"/>
      <c r="DLG39" s="349"/>
      <c r="DLH39" s="349"/>
      <c r="DLI39" s="349"/>
      <c r="DLJ39" s="349"/>
      <c r="DLK39" s="349"/>
      <c r="DLL39" s="349"/>
      <c r="DLM39" s="349"/>
      <c r="DLN39" s="349"/>
      <c r="DLO39" s="349"/>
      <c r="DLP39" s="349"/>
      <c r="DLQ39" s="349"/>
      <c r="DLR39" s="349"/>
      <c r="DLS39" s="349"/>
      <c r="DLT39" s="349"/>
      <c r="DLU39" s="349"/>
      <c r="DLV39" s="349"/>
      <c r="DLW39" s="349"/>
      <c r="DLX39" s="349"/>
      <c r="DLY39" s="349"/>
      <c r="DLZ39" s="349"/>
      <c r="DMA39" s="349"/>
      <c r="DMB39" s="349"/>
      <c r="DMC39" s="349"/>
      <c r="DMD39" s="349"/>
      <c r="DME39" s="349"/>
      <c r="DMF39" s="349"/>
      <c r="DMG39" s="349"/>
      <c r="DMH39" s="349"/>
      <c r="DMI39" s="349"/>
      <c r="DMJ39" s="349"/>
      <c r="DMK39" s="349"/>
      <c r="DML39" s="349"/>
      <c r="DMM39" s="349"/>
      <c r="DMN39" s="349"/>
      <c r="DMO39" s="349"/>
      <c r="DMP39" s="349"/>
      <c r="DMQ39" s="349"/>
      <c r="DMR39" s="349"/>
      <c r="DMS39" s="349"/>
      <c r="DMT39" s="349"/>
      <c r="DMU39" s="349"/>
      <c r="DMV39" s="349"/>
      <c r="DMW39" s="349"/>
      <c r="DMX39" s="349"/>
      <c r="DMY39" s="349"/>
      <c r="DMZ39" s="349"/>
      <c r="DNA39" s="349"/>
      <c r="DNB39" s="349"/>
      <c r="DNC39" s="349"/>
      <c r="DND39" s="349"/>
      <c r="DNE39" s="349"/>
      <c r="DNF39" s="349"/>
      <c r="DNG39" s="349"/>
      <c r="DNH39" s="349"/>
      <c r="DNI39" s="349"/>
      <c r="DNJ39" s="349"/>
      <c r="DNK39" s="349"/>
      <c r="DNL39" s="349"/>
      <c r="DNM39" s="349"/>
      <c r="DNN39" s="349"/>
      <c r="DNO39" s="349"/>
      <c r="DNP39" s="349"/>
      <c r="DNQ39" s="349"/>
      <c r="DNR39" s="349"/>
      <c r="DNS39" s="349"/>
      <c r="DNT39" s="349"/>
      <c r="DNU39" s="349"/>
      <c r="DNV39" s="349"/>
      <c r="DNW39" s="349"/>
      <c r="DNX39" s="349"/>
      <c r="DNY39" s="349"/>
      <c r="DNZ39" s="349"/>
      <c r="DOA39" s="349"/>
      <c r="DOB39" s="349"/>
      <c r="DOC39" s="349"/>
      <c r="DOD39" s="349"/>
      <c r="DOE39" s="349"/>
      <c r="DOF39" s="349"/>
      <c r="DOG39" s="349"/>
      <c r="DOH39" s="349"/>
      <c r="DOI39" s="349"/>
      <c r="DOJ39" s="349"/>
      <c r="DOK39" s="349"/>
      <c r="DOL39" s="349"/>
      <c r="DOM39" s="349"/>
      <c r="DON39" s="349"/>
      <c r="DOO39" s="349"/>
      <c r="DOP39" s="349"/>
      <c r="DOQ39" s="349"/>
      <c r="DOR39" s="349"/>
      <c r="DOS39" s="349"/>
      <c r="DOT39" s="349"/>
      <c r="DOU39" s="349"/>
      <c r="DOV39" s="349"/>
      <c r="DOW39" s="349"/>
      <c r="DOX39" s="349"/>
      <c r="DOY39" s="349"/>
      <c r="DOZ39" s="349"/>
      <c r="DPA39" s="349"/>
      <c r="DPB39" s="349"/>
      <c r="DPC39" s="349"/>
      <c r="DPD39" s="349"/>
      <c r="DPE39" s="349"/>
      <c r="DPF39" s="349"/>
      <c r="DPG39" s="349"/>
      <c r="DPH39" s="349"/>
      <c r="DPI39" s="349"/>
      <c r="DPJ39" s="349"/>
      <c r="DPK39" s="349"/>
      <c r="DPL39" s="349"/>
      <c r="DPM39" s="349"/>
      <c r="DPN39" s="349"/>
      <c r="DPO39" s="349"/>
      <c r="DPP39" s="349"/>
      <c r="DPQ39" s="349"/>
      <c r="DPR39" s="349"/>
      <c r="DPS39" s="349"/>
      <c r="DPT39" s="349"/>
      <c r="DPU39" s="349"/>
      <c r="DPV39" s="349"/>
      <c r="DPW39" s="349"/>
      <c r="DPX39" s="349"/>
      <c r="DPY39" s="349"/>
      <c r="DPZ39" s="349"/>
      <c r="DQA39" s="349"/>
      <c r="DQB39" s="349"/>
      <c r="DQC39" s="349"/>
      <c r="DQD39" s="349"/>
      <c r="DQE39" s="349"/>
      <c r="DQF39" s="349"/>
      <c r="DQG39" s="349"/>
      <c r="DQH39" s="349"/>
      <c r="DQI39" s="349"/>
      <c r="DQJ39" s="349"/>
      <c r="DQK39" s="349"/>
      <c r="DQL39" s="349"/>
      <c r="DQM39" s="349"/>
      <c r="DQN39" s="349"/>
      <c r="DQO39" s="349"/>
      <c r="DQP39" s="349"/>
      <c r="DQQ39" s="349"/>
      <c r="DQR39" s="349"/>
      <c r="DQS39" s="349"/>
      <c r="DQT39" s="349"/>
      <c r="DQU39" s="349"/>
      <c r="DQV39" s="349"/>
      <c r="DQW39" s="349"/>
      <c r="DQX39" s="349"/>
      <c r="DQY39" s="349"/>
      <c r="DQZ39" s="349"/>
      <c r="DRA39" s="349"/>
      <c r="DRB39" s="349"/>
      <c r="DRC39" s="349"/>
      <c r="DRD39" s="349"/>
      <c r="DRE39" s="349"/>
      <c r="DRF39" s="349"/>
      <c r="DRG39" s="349"/>
      <c r="DRH39" s="349"/>
      <c r="DRI39" s="349"/>
      <c r="DRJ39" s="349"/>
      <c r="DRK39" s="349"/>
      <c r="DRL39" s="349"/>
      <c r="DRM39" s="349"/>
      <c r="DRN39" s="349"/>
      <c r="DRO39" s="349"/>
      <c r="DRP39" s="349"/>
      <c r="DRQ39" s="349"/>
      <c r="DRR39" s="349"/>
      <c r="DRS39" s="349"/>
      <c r="DRT39" s="349"/>
      <c r="DRU39" s="349"/>
      <c r="DRV39" s="349"/>
      <c r="DRW39" s="349"/>
      <c r="DRX39" s="349"/>
      <c r="DRY39" s="349"/>
      <c r="DRZ39" s="349"/>
      <c r="DSA39" s="349"/>
      <c r="DSB39" s="349"/>
      <c r="DSC39" s="349"/>
      <c r="DSD39" s="349"/>
      <c r="DSE39" s="349"/>
      <c r="DSF39" s="349"/>
      <c r="DSG39" s="349"/>
      <c r="DSH39" s="349"/>
      <c r="DSI39" s="349"/>
      <c r="DSJ39" s="349"/>
      <c r="DSK39" s="349"/>
      <c r="DSL39" s="349"/>
      <c r="DSM39" s="349"/>
      <c r="DSN39" s="349"/>
      <c r="DSO39" s="349"/>
      <c r="DSP39" s="349"/>
      <c r="DSQ39" s="349"/>
      <c r="DSR39" s="349"/>
      <c r="DSS39" s="349"/>
      <c r="DST39" s="349"/>
      <c r="DSU39" s="349"/>
      <c r="DSV39" s="349"/>
      <c r="DSW39" s="349"/>
      <c r="DSX39" s="349"/>
      <c r="DSY39" s="349"/>
      <c r="DSZ39" s="349"/>
      <c r="DTA39" s="349"/>
      <c r="DTB39" s="349"/>
      <c r="DTC39" s="349"/>
      <c r="DTD39" s="349"/>
      <c r="DTE39" s="349"/>
      <c r="DTF39" s="349"/>
      <c r="DTG39" s="349"/>
      <c r="DTH39" s="349"/>
      <c r="DTI39" s="349"/>
      <c r="DTJ39" s="349"/>
      <c r="DTK39" s="349"/>
      <c r="DTL39" s="349"/>
      <c r="DTM39" s="349"/>
      <c r="DTN39" s="349"/>
      <c r="DTO39" s="349"/>
      <c r="DTP39" s="349"/>
      <c r="DTQ39" s="349"/>
      <c r="DTR39" s="349"/>
      <c r="DTS39" s="349"/>
      <c r="DTT39" s="349"/>
      <c r="DTU39" s="349"/>
      <c r="DTV39" s="349"/>
      <c r="DTW39" s="349"/>
      <c r="DTX39" s="349"/>
      <c r="DTY39" s="349"/>
      <c r="DTZ39" s="349"/>
      <c r="DUA39" s="349"/>
      <c r="DUB39" s="349"/>
      <c r="DUC39" s="349"/>
      <c r="DUD39" s="349"/>
      <c r="DUE39" s="349"/>
      <c r="DUF39" s="349"/>
      <c r="DUG39" s="349"/>
      <c r="DUH39" s="349"/>
      <c r="DUI39" s="349"/>
      <c r="DUJ39" s="349"/>
      <c r="DUK39" s="349"/>
      <c r="DUL39" s="349"/>
      <c r="DUM39" s="349"/>
      <c r="DUN39" s="349"/>
      <c r="DUO39" s="349"/>
      <c r="DUP39" s="349"/>
      <c r="DUQ39" s="349"/>
      <c r="DUR39" s="349"/>
      <c r="DUS39" s="349"/>
      <c r="DUT39" s="349"/>
      <c r="DUU39" s="349"/>
      <c r="DUV39" s="349"/>
      <c r="DUW39" s="349"/>
      <c r="DUX39" s="349"/>
      <c r="DUY39" s="349"/>
      <c r="DUZ39" s="349"/>
      <c r="DVA39" s="349"/>
      <c r="DVB39" s="349"/>
      <c r="DVC39" s="349"/>
      <c r="DVD39" s="349"/>
      <c r="DVE39" s="349"/>
      <c r="DVF39" s="349"/>
      <c r="DVG39" s="349"/>
      <c r="DVH39" s="349"/>
      <c r="DVI39" s="349"/>
      <c r="DVJ39" s="349"/>
      <c r="DVK39" s="349"/>
      <c r="DVL39" s="349"/>
      <c r="DVM39" s="349"/>
      <c r="DVN39" s="349"/>
      <c r="DVO39" s="349"/>
      <c r="DVP39" s="349"/>
      <c r="DVQ39" s="349"/>
      <c r="DVR39" s="349"/>
      <c r="DVS39" s="349"/>
      <c r="DVT39" s="349"/>
      <c r="DVU39" s="349"/>
      <c r="DVV39" s="349"/>
      <c r="DVW39" s="349"/>
      <c r="DVX39" s="349"/>
      <c r="DVY39" s="349"/>
      <c r="DVZ39" s="349"/>
      <c r="DWA39" s="349"/>
      <c r="DWB39" s="349"/>
      <c r="DWC39" s="349"/>
      <c r="DWD39" s="349"/>
      <c r="DWE39" s="349"/>
      <c r="DWF39" s="349"/>
      <c r="DWG39" s="349"/>
      <c r="DWH39" s="349"/>
      <c r="DWI39" s="349"/>
      <c r="DWJ39" s="349"/>
      <c r="DWK39" s="349"/>
      <c r="DWL39" s="349"/>
      <c r="DWM39" s="349"/>
      <c r="DWN39" s="349"/>
      <c r="DWO39" s="349"/>
      <c r="DWP39" s="349"/>
      <c r="DWQ39" s="349"/>
      <c r="DWR39" s="349"/>
      <c r="DWS39" s="349"/>
      <c r="DWT39" s="349"/>
      <c r="DWU39" s="349"/>
      <c r="DWV39" s="349"/>
      <c r="DWW39" s="349"/>
      <c r="DWX39" s="349"/>
      <c r="DWY39" s="349"/>
      <c r="DWZ39" s="349"/>
      <c r="DXA39" s="349"/>
      <c r="DXB39" s="349"/>
      <c r="DXC39" s="349"/>
      <c r="DXD39" s="349"/>
      <c r="DXE39" s="349"/>
      <c r="DXF39" s="349"/>
      <c r="DXG39" s="349"/>
      <c r="DXH39" s="349"/>
      <c r="DXI39" s="349"/>
      <c r="DXJ39" s="349"/>
      <c r="DXK39" s="349"/>
      <c r="DXL39" s="349"/>
      <c r="DXM39" s="349"/>
      <c r="DXN39" s="349"/>
      <c r="DXO39" s="349"/>
      <c r="DXP39" s="349"/>
      <c r="DXQ39" s="349"/>
      <c r="DXR39" s="349"/>
      <c r="DXS39" s="349"/>
      <c r="DXT39" s="349"/>
      <c r="DXU39" s="349"/>
      <c r="DXV39" s="349"/>
      <c r="DXW39" s="349"/>
      <c r="DXX39" s="349"/>
      <c r="DXY39" s="349"/>
      <c r="DXZ39" s="349"/>
      <c r="DYA39" s="349"/>
      <c r="DYB39" s="349"/>
      <c r="DYC39" s="349"/>
      <c r="DYD39" s="349"/>
      <c r="DYE39" s="349"/>
      <c r="DYF39" s="349"/>
      <c r="DYG39" s="349"/>
      <c r="DYH39" s="349"/>
      <c r="DYI39" s="349"/>
      <c r="DYJ39" s="349"/>
      <c r="DYK39" s="349"/>
      <c r="DYL39" s="349"/>
      <c r="DYM39" s="349"/>
      <c r="DYN39" s="349"/>
      <c r="DYO39" s="349"/>
      <c r="DYP39" s="349"/>
      <c r="DYQ39" s="349"/>
      <c r="DYR39" s="349"/>
      <c r="DYS39" s="349"/>
      <c r="DYT39" s="349"/>
      <c r="DYU39" s="349"/>
      <c r="DYV39" s="349"/>
      <c r="DYW39" s="349"/>
      <c r="DYX39" s="349"/>
      <c r="DYY39" s="349"/>
      <c r="DYZ39" s="349"/>
      <c r="DZA39" s="349"/>
      <c r="DZB39" s="349"/>
      <c r="DZC39" s="349"/>
      <c r="DZD39" s="349"/>
      <c r="DZE39" s="349"/>
      <c r="DZF39" s="349"/>
      <c r="DZG39" s="349"/>
      <c r="DZH39" s="349"/>
      <c r="DZI39" s="349"/>
      <c r="DZJ39" s="349"/>
      <c r="DZK39" s="349"/>
      <c r="DZL39" s="349"/>
      <c r="DZM39" s="349"/>
      <c r="DZN39" s="349"/>
      <c r="DZO39" s="349"/>
      <c r="DZP39" s="349"/>
      <c r="DZQ39" s="349"/>
      <c r="DZR39" s="349"/>
      <c r="DZS39" s="349"/>
      <c r="DZT39" s="349"/>
      <c r="DZU39" s="349"/>
      <c r="DZV39" s="349"/>
      <c r="DZW39" s="349"/>
      <c r="DZX39" s="349"/>
      <c r="DZY39" s="349"/>
      <c r="DZZ39" s="349"/>
      <c r="EAA39" s="349"/>
      <c r="EAB39" s="349"/>
      <c r="EAC39" s="349"/>
      <c r="EAD39" s="349"/>
      <c r="EAE39" s="349"/>
      <c r="EAF39" s="349"/>
      <c r="EAG39" s="349"/>
      <c r="EAH39" s="349"/>
      <c r="EAI39" s="349"/>
      <c r="EAJ39" s="349"/>
      <c r="EAK39" s="349"/>
      <c r="EAL39" s="349"/>
      <c r="EAM39" s="349"/>
      <c r="EAN39" s="349"/>
      <c r="EAO39" s="349"/>
      <c r="EAP39" s="349"/>
      <c r="EAQ39" s="349"/>
      <c r="EAR39" s="349"/>
      <c r="EAS39" s="349"/>
      <c r="EAT39" s="349"/>
      <c r="EAU39" s="349"/>
      <c r="EAV39" s="349"/>
      <c r="EAW39" s="349"/>
      <c r="EAX39" s="349"/>
      <c r="EAY39" s="349"/>
      <c r="EAZ39" s="349"/>
      <c r="EBA39" s="349"/>
      <c r="EBB39" s="349"/>
      <c r="EBC39" s="349"/>
      <c r="EBD39" s="349"/>
      <c r="EBE39" s="349"/>
      <c r="EBF39" s="349"/>
      <c r="EBG39" s="349"/>
      <c r="EBH39" s="349"/>
      <c r="EBI39" s="349"/>
      <c r="EBJ39" s="349"/>
      <c r="EBK39" s="349"/>
      <c r="EBL39" s="349"/>
      <c r="EBM39" s="349"/>
      <c r="EBN39" s="349"/>
      <c r="EBO39" s="349"/>
      <c r="EBP39" s="349"/>
      <c r="EBQ39" s="349"/>
      <c r="EBR39" s="349"/>
      <c r="EBS39" s="349"/>
      <c r="EBT39" s="349"/>
      <c r="EBU39" s="349"/>
      <c r="EBV39" s="349"/>
      <c r="EBW39" s="349"/>
      <c r="EBX39" s="349"/>
      <c r="EBY39" s="349"/>
      <c r="EBZ39" s="349"/>
      <c r="ECA39" s="349"/>
      <c r="ECB39" s="349"/>
      <c r="ECC39" s="349"/>
      <c r="ECD39" s="349"/>
      <c r="ECE39" s="349"/>
      <c r="ECF39" s="349"/>
      <c r="ECG39" s="349"/>
      <c r="ECH39" s="349"/>
      <c r="ECI39" s="349"/>
      <c r="ECJ39" s="349"/>
      <c r="ECK39" s="349"/>
      <c r="ECL39" s="349"/>
      <c r="ECM39" s="349"/>
      <c r="ECN39" s="349"/>
      <c r="ECO39" s="349"/>
      <c r="ECP39" s="349"/>
      <c r="ECQ39" s="349"/>
      <c r="ECR39" s="349"/>
      <c r="ECS39" s="349"/>
      <c r="ECT39" s="349"/>
      <c r="ECU39" s="349"/>
      <c r="ECV39" s="349"/>
      <c r="ECW39" s="349"/>
      <c r="ECX39" s="349"/>
      <c r="ECY39" s="349"/>
      <c r="ECZ39" s="349"/>
      <c r="EDA39" s="349"/>
      <c r="EDB39" s="349"/>
      <c r="EDC39" s="349"/>
      <c r="EDD39" s="349"/>
      <c r="EDE39" s="349"/>
      <c r="EDF39" s="349"/>
      <c r="EDG39" s="349"/>
      <c r="EDH39" s="349"/>
      <c r="EDI39" s="349"/>
      <c r="EDJ39" s="349"/>
      <c r="EDK39" s="349"/>
      <c r="EDL39" s="349"/>
      <c r="EDM39" s="349"/>
      <c r="EDN39" s="349"/>
      <c r="EDO39" s="349"/>
      <c r="EDP39" s="349"/>
      <c r="EDQ39" s="349"/>
      <c r="EDR39" s="349"/>
      <c r="EDS39" s="349"/>
      <c r="EDT39" s="349"/>
      <c r="EDU39" s="349"/>
      <c r="EDV39" s="349"/>
      <c r="EDW39" s="349"/>
      <c r="EDX39" s="349"/>
      <c r="EDY39" s="349"/>
      <c r="EDZ39" s="349"/>
      <c r="EEA39" s="349"/>
      <c r="EEB39" s="349"/>
      <c r="EEC39" s="349"/>
      <c r="EED39" s="349"/>
      <c r="EEE39" s="349"/>
      <c r="EEF39" s="349"/>
      <c r="EEG39" s="349"/>
      <c r="EEH39" s="349"/>
      <c r="EEI39" s="349"/>
      <c r="EEJ39" s="349"/>
      <c r="EEK39" s="349"/>
      <c r="EEL39" s="349"/>
      <c r="EEM39" s="349"/>
      <c r="EEN39" s="349"/>
      <c r="EEO39" s="349"/>
      <c r="EEP39" s="349"/>
      <c r="EEQ39" s="349"/>
      <c r="EER39" s="349"/>
      <c r="EES39" s="349"/>
      <c r="EET39" s="349"/>
      <c r="EEU39" s="349"/>
      <c r="EEV39" s="349"/>
      <c r="EEW39" s="349"/>
      <c r="EEX39" s="349"/>
      <c r="EEY39" s="349"/>
      <c r="EEZ39" s="349"/>
      <c r="EFA39" s="349"/>
      <c r="EFB39" s="349"/>
      <c r="EFC39" s="349"/>
      <c r="EFD39" s="349"/>
      <c r="EFE39" s="349"/>
      <c r="EFF39" s="349"/>
      <c r="EFG39" s="349"/>
      <c r="EFH39" s="349"/>
      <c r="EFI39" s="349"/>
      <c r="EFJ39" s="349"/>
      <c r="EFK39" s="349"/>
      <c r="EFL39" s="349"/>
      <c r="EFM39" s="349"/>
      <c r="EFN39" s="349"/>
      <c r="EFO39" s="349"/>
      <c r="EFP39" s="349"/>
      <c r="EFQ39" s="349"/>
      <c r="EFR39" s="349"/>
      <c r="EFS39" s="349"/>
      <c r="EFT39" s="349"/>
      <c r="EFU39" s="349"/>
      <c r="EFV39" s="349"/>
      <c r="EFW39" s="349"/>
      <c r="EFX39" s="349"/>
      <c r="EFY39" s="349"/>
      <c r="EFZ39" s="349"/>
      <c r="EGA39" s="349"/>
      <c r="EGB39" s="349"/>
      <c r="EGC39" s="349"/>
      <c r="EGD39" s="349"/>
      <c r="EGE39" s="349"/>
      <c r="EGF39" s="349"/>
      <c r="EGG39" s="349"/>
      <c r="EGH39" s="349"/>
      <c r="EGI39" s="349"/>
      <c r="EGJ39" s="349"/>
      <c r="EGK39" s="349"/>
      <c r="EGL39" s="349"/>
      <c r="EGM39" s="349"/>
      <c r="EGN39" s="349"/>
      <c r="EGO39" s="349"/>
      <c r="EGP39" s="349"/>
      <c r="EGQ39" s="349"/>
      <c r="EGR39" s="349"/>
      <c r="EGS39" s="349"/>
      <c r="EGT39" s="349"/>
      <c r="EGU39" s="349"/>
      <c r="EGV39" s="349"/>
      <c r="EGW39" s="349"/>
      <c r="EGX39" s="349"/>
      <c r="EGY39" s="349"/>
      <c r="EGZ39" s="349"/>
      <c r="EHA39" s="349"/>
      <c r="EHB39" s="349"/>
      <c r="EHC39" s="349"/>
      <c r="EHD39" s="349"/>
      <c r="EHE39" s="349"/>
      <c r="EHF39" s="349"/>
      <c r="EHG39" s="349"/>
      <c r="EHH39" s="349"/>
      <c r="EHI39" s="349"/>
      <c r="EHJ39" s="349"/>
      <c r="EHK39" s="349"/>
      <c r="EHL39" s="349"/>
      <c r="EHM39" s="349"/>
      <c r="EHN39" s="349"/>
      <c r="EHO39" s="349"/>
      <c r="EHP39" s="349"/>
      <c r="EHQ39" s="349"/>
      <c r="EHR39" s="349"/>
      <c r="EHS39" s="349"/>
      <c r="EHT39" s="349"/>
      <c r="EHU39" s="349"/>
      <c r="EHV39" s="349"/>
      <c r="EHW39" s="349"/>
      <c r="EHX39" s="349"/>
      <c r="EHY39" s="349"/>
      <c r="EHZ39" s="349"/>
      <c r="EIA39" s="349"/>
      <c r="EIB39" s="349"/>
      <c r="EIC39" s="349"/>
      <c r="EID39" s="349"/>
      <c r="EIE39" s="349"/>
      <c r="EIF39" s="349"/>
      <c r="EIG39" s="349"/>
      <c r="EIH39" s="349"/>
      <c r="EII39" s="349"/>
      <c r="EIJ39" s="349"/>
      <c r="EIK39" s="349"/>
      <c r="EIL39" s="349"/>
      <c r="EIM39" s="349"/>
      <c r="EIN39" s="349"/>
      <c r="EIO39" s="349"/>
      <c r="EIP39" s="349"/>
      <c r="EIQ39" s="349"/>
      <c r="EIR39" s="349"/>
      <c r="EIS39" s="349"/>
      <c r="EIT39" s="349"/>
      <c r="EIU39" s="349"/>
      <c r="EIV39" s="349"/>
      <c r="EIW39" s="349"/>
      <c r="EIX39" s="349"/>
      <c r="EIY39" s="349"/>
      <c r="EIZ39" s="349"/>
      <c r="EJA39" s="349"/>
      <c r="EJB39" s="349"/>
      <c r="EJC39" s="349"/>
      <c r="EJD39" s="349"/>
      <c r="EJE39" s="349"/>
      <c r="EJF39" s="349"/>
      <c r="EJG39" s="349"/>
      <c r="EJH39" s="349"/>
      <c r="EJI39" s="349"/>
      <c r="EJJ39" s="349"/>
      <c r="EJK39" s="349"/>
      <c r="EJL39" s="349"/>
      <c r="EJM39" s="349"/>
      <c r="EJN39" s="349"/>
      <c r="EJO39" s="349"/>
      <c r="EJP39" s="349"/>
      <c r="EJQ39" s="349"/>
      <c r="EJR39" s="349"/>
      <c r="EJS39" s="349"/>
      <c r="EJT39" s="349"/>
      <c r="EJU39" s="349"/>
      <c r="EJV39" s="349"/>
      <c r="EJW39" s="349"/>
      <c r="EJX39" s="349"/>
      <c r="EJY39" s="349"/>
      <c r="EJZ39" s="349"/>
      <c r="EKA39" s="349"/>
      <c r="EKB39" s="349"/>
      <c r="EKC39" s="349"/>
      <c r="EKD39" s="349"/>
      <c r="EKE39" s="349"/>
      <c r="EKF39" s="349"/>
      <c r="EKG39" s="349"/>
      <c r="EKH39" s="349"/>
      <c r="EKI39" s="349"/>
      <c r="EKJ39" s="349"/>
      <c r="EKK39" s="349"/>
      <c r="EKL39" s="349"/>
      <c r="EKM39" s="349"/>
      <c r="EKN39" s="349"/>
      <c r="EKO39" s="349"/>
      <c r="EKP39" s="349"/>
      <c r="EKQ39" s="349"/>
      <c r="EKR39" s="349"/>
      <c r="EKS39" s="349"/>
      <c r="EKT39" s="349"/>
      <c r="EKU39" s="349"/>
      <c r="EKV39" s="349"/>
      <c r="EKW39" s="349"/>
      <c r="EKX39" s="349"/>
      <c r="EKY39" s="349"/>
      <c r="EKZ39" s="349"/>
      <c r="ELA39" s="349"/>
      <c r="ELB39" s="349"/>
      <c r="ELC39" s="349"/>
      <c r="ELD39" s="349"/>
      <c r="ELE39" s="349"/>
      <c r="ELF39" s="349"/>
      <c r="ELG39" s="349"/>
      <c r="ELH39" s="349"/>
      <c r="ELI39" s="349"/>
      <c r="ELJ39" s="349"/>
      <c r="ELK39" s="349"/>
      <c r="ELL39" s="349"/>
      <c r="ELM39" s="349"/>
      <c r="ELN39" s="349"/>
      <c r="ELO39" s="349"/>
      <c r="ELP39" s="349"/>
      <c r="ELQ39" s="349"/>
      <c r="ELR39" s="349"/>
      <c r="ELS39" s="349"/>
      <c r="ELT39" s="349"/>
      <c r="ELU39" s="349"/>
      <c r="ELV39" s="349"/>
      <c r="ELW39" s="349"/>
      <c r="ELX39" s="349"/>
      <c r="ELY39" s="349"/>
      <c r="ELZ39" s="349"/>
      <c r="EMA39" s="349"/>
      <c r="EMB39" s="349"/>
      <c r="EMC39" s="349"/>
      <c r="EMD39" s="349"/>
      <c r="EME39" s="349"/>
      <c r="EMF39" s="349"/>
      <c r="EMG39" s="349"/>
      <c r="EMH39" s="349"/>
      <c r="EMI39" s="349"/>
      <c r="EMJ39" s="349"/>
      <c r="EMK39" s="349"/>
      <c r="EML39" s="349"/>
      <c r="EMM39" s="349"/>
      <c r="EMN39" s="349"/>
      <c r="EMO39" s="349"/>
      <c r="EMP39" s="349"/>
      <c r="EMQ39" s="349"/>
      <c r="EMR39" s="349"/>
      <c r="EMS39" s="349"/>
      <c r="EMT39" s="349"/>
      <c r="EMU39" s="349"/>
      <c r="EMV39" s="349"/>
      <c r="EMW39" s="349"/>
      <c r="EMX39" s="349"/>
      <c r="EMY39" s="349"/>
      <c r="EMZ39" s="349"/>
      <c r="ENA39" s="349"/>
      <c r="ENB39" s="349"/>
      <c r="ENC39" s="349"/>
      <c r="END39" s="349"/>
      <c r="ENE39" s="349"/>
      <c r="ENF39" s="349"/>
      <c r="ENG39" s="349"/>
      <c r="ENH39" s="349"/>
      <c r="ENI39" s="349"/>
      <c r="ENJ39" s="349"/>
      <c r="ENK39" s="349"/>
      <c r="ENL39" s="349"/>
      <c r="ENM39" s="349"/>
      <c r="ENN39" s="349"/>
      <c r="ENO39" s="349"/>
      <c r="ENP39" s="349"/>
      <c r="ENQ39" s="349"/>
      <c r="ENR39" s="349"/>
      <c r="ENS39" s="349"/>
      <c r="ENT39" s="349"/>
      <c r="ENU39" s="349"/>
      <c r="ENV39" s="349"/>
      <c r="ENW39" s="349"/>
      <c r="ENX39" s="349"/>
      <c r="ENY39" s="349"/>
      <c r="ENZ39" s="349"/>
      <c r="EOA39" s="349"/>
      <c r="EOB39" s="349"/>
      <c r="EOC39" s="349"/>
      <c r="EOD39" s="349"/>
      <c r="EOE39" s="349"/>
      <c r="EOF39" s="349"/>
      <c r="EOG39" s="349"/>
      <c r="EOH39" s="349"/>
      <c r="EOI39" s="349"/>
      <c r="EOJ39" s="349"/>
      <c r="EOK39" s="349"/>
      <c r="EOL39" s="349"/>
      <c r="EOM39" s="349"/>
      <c r="EON39" s="349"/>
      <c r="EOO39" s="349"/>
      <c r="EOP39" s="349"/>
      <c r="EOQ39" s="349"/>
      <c r="EOR39" s="349"/>
      <c r="EOS39" s="349"/>
      <c r="EOT39" s="349"/>
      <c r="EOU39" s="349"/>
      <c r="EOV39" s="349"/>
      <c r="EOW39" s="349"/>
      <c r="EOX39" s="349"/>
      <c r="EOY39" s="349"/>
      <c r="EOZ39" s="349"/>
      <c r="EPA39" s="349"/>
      <c r="EPB39" s="349"/>
      <c r="EPC39" s="349"/>
      <c r="EPD39" s="349"/>
      <c r="EPE39" s="349"/>
      <c r="EPF39" s="349"/>
      <c r="EPG39" s="349"/>
      <c r="EPH39" s="349"/>
      <c r="EPI39" s="349"/>
      <c r="EPJ39" s="349"/>
      <c r="EPK39" s="349"/>
      <c r="EPL39" s="349"/>
      <c r="EPM39" s="349"/>
      <c r="EPN39" s="349"/>
      <c r="EPO39" s="349"/>
      <c r="EPP39" s="349"/>
      <c r="EPQ39" s="349"/>
      <c r="EPR39" s="349"/>
      <c r="EPS39" s="349"/>
      <c r="EPT39" s="349"/>
      <c r="EPU39" s="349"/>
      <c r="EPV39" s="349"/>
      <c r="EPW39" s="349"/>
      <c r="EPX39" s="349"/>
      <c r="EPY39" s="349"/>
      <c r="EPZ39" s="349"/>
      <c r="EQA39" s="349"/>
      <c r="EQB39" s="349"/>
      <c r="EQC39" s="349"/>
      <c r="EQD39" s="349"/>
      <c r="EQE39" s="349"/>
      <c r="EQF39" s="349"/>
      <c r="EQG39" s="349"/>
      <c r="EQH39" s="349"/>
      <c r="EQI39" s="349"/>
      <c r="EQJ39" s="349"/>
      <c r="EQK39" s="349"/>
      <c r="EQL39" s="349"/>
      <c r="EQM39" s="349"/>
      <c r="EQN39" s="349"/>
      <c r="EQO39" s="349"/>
      <c r="EQP39" s="349"/>
      <c r="EQQ39" s="349"/>
      <c r="EQR39" s="349"/>
      <c r="EQS39" s="349"/>
      <c r="EQT39" s="349"/>
      <c r="EQU39" s="349"/>
      <c r="EQV39" s="349"/>
      <c r="EQW39" s="349"/>
      <c r="EQX39" s="349"/>
      <c r="EQY39" s="349"/>
      <c r="EQZ39" s="349"/>
      <c r="ERA39" s="349"/>
      <c r="ERB39" s="349"/>
      <c r="ERC39" s="349"/>
      <c r="ERD39" s="349"/>
      <c r="ERE39" s="349"/>
      <c r="ERF39" s="349"/>
      <c r="ERG39" s="349"/>
      <c r="ERH39" s="349"/>
      <c r="ERI39" s="349"/>
      <c r="ERJ39" s="349"/>
      <c r="ERK39" s="349"/>
      <c r="ERL39" s="349"/>
      <c r="ERM39" s="349"/>
      <c r="ERN39" s="349"/>
      <c r="ERO39" s="349"/>
      <c r="ERP39" s="349"/>
      <c r="ERQ39" s="349"/>
      <c r="ERR39" s="349"/>
      <c r="ERS39" s="349"/>
      <c r="ERT39" s="349"/>
      <c r="ERU39" s="349"/>
      <c r="ERV39" s="349"/>
      <c r="ERW39" s="349"/>
      <c r="ERX39" s="349"/>
      <c r="ERY39" s="349"/>
      <c r="ERZ39" s="349"/>
      <c r="ESA39" s="349"/>
      <c r="ESB39" s="349"/>
      <c r="ESC39" s="349"/>
      <c r="ESD39" s="349"/>
      <c r="ESE39" s="349"/>
      <c r="ESF39" s="349"/>
      <c r="ESG39" s="349"/>
      <c r="ESH39" s="349"/>
      <c r="ESI39" s="349"/>
      <c r="ESJ39" s="349"/>
      <c r="ESK39" s="349"/>
      <c r="ESL39" s="349"/>
      <c r="ESM39" s="349"/>
      <c r="ESN39" s="349"/>
      <c r="ESO39" s="349"/>
      <c r="ESP39" s="349"/>
      <c r="ESQ39" s="349"/>
      <c r="ESR39" s="349"/>
      <c r="ESS39" s="349"/>
      <c r="EST39" s="349"/>
      <c r="ESU39" s="349"/>
      <c r="ESV39" s="349"/>
      <c r="ESW39" s="349"/>
      <c r="ESX39" s="349"/>
      <c r="ESY39" s="349"/>
      <c r="ESZ39" s="349"/>
      <c r="ETA39" s="349"/>
      <c r="ETB39" s="349"/>
      <c r="ETC39" s="349"/>
      <c r="ETD39" s="349"/>
      <c r="ETE39" s="349"/>
      <c r="ETF39" s="349"/>
      <c r="ETG39" s="349"/>
      <c r="ETH39" s="349"/>
      <c r="ETI39" s="349"/>
      <c r="ETJ39" s="349"/>
      <c r="ETK39" s="349"/>
      <c r="ETL39" s="349"/>
      <c r="ETM39" s="349"/>
      <c r="ETN39" s="349"/>
      <c r="ETO39" s="349"/>
      <c r="ETP39" s="349"/>
      <c r="ETQ39" s="349"/>
      <c r="ETR39" s="349"/>
      <c r="ETS39" s="349"/>
      <c r="ETT39" s="349"/>
      <c r="ETU39" s="349"/>
      <c r="ETV39" s="349"/>
      <c r="ETW39" s="349"/>
      <c r="ETX39" s="349"/>
      <c r="ETY39" s="349"/>
      <c r="ETZ39" s="349"/>
      <c r="EUA39" s="349"/>
      <c r="EUB39" s="349"/>
      <c r="EUC39" s="349"/>
      <c r="EUD39" s="349"/>
      <c r="EUE39" s="349"/>
      <c r="EUF39" s="349"/>
      <c r="EUG39" s="349"/>
      <c r="EUH39" s="349"/>
      <c r="EUI39" s="349"/>
      <c r="EUJ39" s="349"/>
      <c r="EUK39" s="349"/>
      <c r="EUL39" s="349"/>
      <c r="EUM39" s="349"/>
      <c r="EUN39" s="349"/>
      <c r="EUO39" s="349"/>
      <c r="EUP39" s="349"/>
      <c r="EUQ39" s="349"/>
      <c r="EUR39" s="349"/>
      <c r="EUS39" s="349"/>
      <c r="EUT39" s="349"/>
      <c r="EUU39" s="349"/>
      <c r="EUV39" s="349"/>
      <c r="EUW39" s="349"/>
      <c r="EUX39" s="349"/>
      <c r="EUY39" s="349"/>
      <c r="EUZ39" s="349"/>
      <c r="EVA39" s="349"/>
      <c r="EVB39" s="349"/>
      <c r="EVC39" s="349"/>
      <c r="EVD39" s="349"/>
      <c r="EVE39" s="349"/>
      <c r="EVF39" s="349"/>
      <c r="EVG39" s="349"/>
      <c r="EVH39" s="349"/>
      <c r="EVI39" s="349"/>
      <c r="EVJ39" s="349"/>
      <c r="EVK39" s="349"/>
      <c r="EVL39" s="349"/>
      <c r="EVM39" s="349"/>
      <c r="EVN39" s="349"/>
      <c r="EVO39" s="349"/>
      <c r="EVP39" s="349"/>
      <c r="EVQ39" s="349"/>
      <c r="EVR39" s="349"/>
      <c r="EVS39" s="349"/>
      <c r="EVT39" s="349"/>
      <c r="EVU39" s="349"/>
      <c r="EVV39" s="349"/>
      <c r="EVW39" s="349"/>
      <c r="EVX39" s="349"/>
      <c r="EVY39" s="349"/>
      <c r="EVZ39" s="349"/>
      <c r="EWA39" s="349"/>
      <c r="EWB39" s="349"/>
      <c r="EWC39" s="349"/>
      <c r="EWD39" s="349"/>
      <c r="EWE39" s="349"/>
      <c r="EWF39" s="349"/>
      <c r="EWG39" s="349"/>
      <c r="EWH39" s="349"/>
      <c r="EWI39" s="349"/>
      <c r="EWJ39" s="349"/>
      <c r="EWK39" s="349"/>
      <c r="EWL39" s="349"/>
      <c r="EWM39" s="349"/>
      <c r="EWN39" s="349"/>
      <c r="EWO39" s="349"/>
      <c r="EWP39" s="349"/>
      <c r="EWQ39" s="349"/>
      <c r="EWR39" s="349"/>
      <c r="EWS39" s="349"/>
      <c r="EWT39" s="349"/>
      <c r="EWU39" s="349"/>
      <c r="EWV39" s="349"/>
      <c r="EWW39" s="349"/>
      <c r="EWX39" s="349"/>
      <c r="EWY39" s="349"/>
      <c r="EWZ39" s="349"/>
      <c r="EXA39" s="349"/>
      <c r="EXB39" s="349"/>
      <c r="EXC39" s="349"/>
      <c r="EXD39" s="349"/>
      <c r="EXE39" s="349"/>
      <c r="EXF39" s="349"/>
      <c r="EXG39" s="349"/>
      <c r="EXH39" s="349"/>
      <c r="EXI39" s="349"/>
      <c r="EXJ39" s="349"/>
      <c r="EXK39" s="349"/>
      <c r="EXL39" s="349"/>
      <c r="EXM39" s="349"/>
      <c r="EXN39" s="349"/>
      <c r="EXO39" s="349"/>
      <c r="EXP39" s="349"/>
      <c r="EXQ39" s="349"/>
      <c r="EXR39" s="349"/>
      <c r="EXS39" s="349"/>
      <c r="EXT39" s="349"/>
      <c r="EXU39" s="349"/>
      <c r="EXV39" s="349"/>
      <c r="EXW39" s="349"/>
      <c r="EXX39" s="349"/>
      <c r="EXY39" s="349"/>
      <c r="EXZ39" s="349"/>
      <c r="EYA39" s="349"/>
      <c r="EYB39" s="349"/>
      <c r="EYC39" s="349"/>
      <c r="EYD39" s="349"/>
      <c r="EYE39" s="349"/>
      <c r="EYF39" s="349"/>
      <c r="EYG39" s="349"/>
      <c r="EYH39" s="349"/>
      <c r="EYI39" s="349"/>
      <c r="EYJ39" s="349"/>
      <c r="EYK39" s="349"/>
      <c r="EYL39" s="349"/>
      <c r="EYM39" s="349"/>
      <c r="EYN39" s="349"/>
      <c r="EYO39" s="349"/>
      <c r="EYP39" s="349"/>
      <c r="EYQ39" s="349"/>
      <c r="EYR39" s="349"/>
      <c r="EYS39" s="349"/>
      <c r="EYT39" s="349"/>
      <c r="EYU39" s="349"/>
      <c r="EYV39" s="349"/>
      <c r="EYW39" s="349"/>
      <c r="EYX39" s="349"/>
      <c r="EYY39" s="349"/>
      <c r="EYZ39" s="349"/>
      <c r="EZA39" s="349"/>
      <c r="EZB39" s="349"/>
      <c r="EZC39" s="349"/>
      <c r="EZD39" s="349"/>
      <c r="EZE39" s="349"/>
      <c r="EZF39" s="349"/>
      <c r="EZG39" s="349"/>
      <c r="EZH39" s="349"/>
      <c r="EZI39" s="349"/>
      <c r="EZJ39" s="349"/>
      <c r="EZK39" s="349"/>
      <c r="EZL39" s="349"/>
      <c r="EZM39" s="349"/>
      <c r="EZN39" s="349"/>
      <c r="EZO39" s="349"/>
      <c r="EZP39" s="349"/>
      <c r="EZQ39" s="349"/>
      <c r="EZR39" s="349"/>
      <c r="EZS39" s="349"/>
      <c r="EZT39" s="349"/>
      <c r="EZU39" s="349"/>
      <c r="EZV39" s="349"/>
      <c r="EZW39" s="349"/>
      <c r="EZX39" s="349"/>
      <c r="EZY39" s="349"/>
      <c r="EZZ39" s="349"/>
      <c r="FAA39" s="349"/>
      <c r="FAB39" s="349"/>
      <c r="FAC39" s="349"/>
      <c r="FAD39" s="349"/>
      <c r="FAE39" s="349"/>
      <c r="FAF39" s="349"/>
      <c r="FAG39" s="349"/>
      <c r="FAH39" s="349"/>
      <c r="FAI39" s="349"/>
      <c r="FAJ39" s="349"/>
      <c r="FAK39" s="349"/>
      <c r="FAL39" s="349"/>
      <c r="FAM39" s="349"/>
      <c r="FAN39" s="349"/>
      <c r="FAO39" s="349"/>
      <c r="FAP39" s="349"/>
      <c r="FAQ39" s="349"/>
      <c r="FAR39" s="349"/>
      <c r="FAS39" s="349"/>
      <c r="FAT39" s="349"/>
      <c r="FAU39" s="349"/>
      <c r="FAV39" s="349"/>
      <c r="FAW39" s="349"/>
      <c r="FAX39" s="349"/>
      <c r="FAY39" s="349"/>
      <c r="FAZ39" s="349"/>
      <c r="FBA39" s="349"/>
      <c r="FBB39" s="349"/>
      <c r="FBC39" s="349"/>
      <c r="FBD39" s="349"/>
      <c r="FBE39" s="349"/>
      <c r="FBF39" s="349"/>
      <c r="FBG39" s="349"/>
      <c r="FBH39" s="349"/>
      <c r="FBI39" s="349"/>
      <c r="FBJ39" s="349"/>
      <c r="FBK39" s="349"/>
      <c r="FBL39" s="349"/>
      <c r="FBM39" s="349"/>
      <c r="FBN39" s="349"/>
      <c r="FBO39" s="349"/>
      <c r="FBP39" s="349"/>
      <c r="FBQ39" s="349"/>
      <c r="FBR39" s="349"/>
      <c r="FBS39" s="349"/>
      <c r="FBT39" s="349"/>
      <c r="FBU39" s="349"/>
      <c r="FBV39" s="349"/>
      <c r="FBW39" s="349"/>
      <c r="FBX39" s="349"/>
      <c r="FBY39" s="349"/>
      <c r="FBZ39" s="349"/>
      <c r="FCA39" s="349"/>
      <c r="FCB39" s="349"/>
      <c r="FCC39" s="349"/>
      <c r="FCD39" s="349"/>
      <c r="FCE39" s="349"/>
      <c r="FCF39" s="349"/>
      <c r="FCG39" s="349"/>
      <c r="FCH39" s="349"/>
      <c r="FCI39" s="349"/>
      <c r="FCJ39" s="349"/>
      <c r="FCK39" s="349"/>
      <c r="FCL39" s="349"/>
      <c r="FCM39" s="349"/>
      <c r="FCN39" s="349"/>
      <c r="FCO39" s="349"/>
      <c r="FCP39" s="349"/>
      <c r="FCQ39" s="349"/>
      <c r="FCR39" s="349"/>
      <c r="FCS39" s="349"/>
      <c r="FCT39" s="349"/>
      <c r="FCU39" s="349"/>
      <c r="FCV39" s="349"/>
      <c r="FCW39" s="349"/>
      <c r="FCX39" s="349"/>
      <c r="FCY39" s="349"/>
      <c r="FCZ39" s="349"/>
      <c r="FDA39" s="349"/>
      <c r="FDB39" s="349"/>
      <c r="FDC39" s="349"/>
      <c r="FDD39" s="349"/>
      <c r="FDE39" s="349"/>
      <c r="FDF39" s="349"/>
      <c r="FDG39" s="349"/>
      <c r="FDH39" s="349"/>
      <c r="FDI39" s="349"/>
      <c r="FDJ39" s="349"/>
      <c r="FDK39" s="349"/>
      <c r="FDL39" s="349"/>
      <c r="FDM39" s="349"/>
      <c r="FDN39" s="349"/>
      <c r="FDO39" s="349"/>
      <c r="FDP39" s="349"/>
      <c r="FDQ39" s="349"/>
      <c r="FDR39" s="349"/>
      <c r="FDS39" s="349"/>
      <c r="FDT39" s="349"/>
      <c r="FDU39" s="349"/>
      <c r="FDV39" s="349"/>
      <c r="FDW39" s="349"/>
      <c r="FDX39" s="349"/>
      <c r="FDY39" s="349"/>
      <c r="FDZ39" s="349"/>
      <c r="FEA39" s="349"/>
      <c r="FEB39" s="349"/>
      <c r="FEC39" s="349"/>
      <c r="FED39" s="349"/>
      <c r="FEE39" s="349"/>
      <c r="FEF39" s="349"/>
      <c r="FEG39" s="349"/>
      <c r="FEH39" s="349"/>
      <c r="FEI39" s="349"/>
      <c r="FEJ39" s="349"/>
      <c r="FEK39" s="349"/>
      <c r="FEL39" s="349"/>
      <c r="FEM39" s="349"/>
      <c r="FEN39" s="349"/>
      <c r="FEO39" s="349"/>
      <c r="FEP39" s="349"/>
      <c r="FEQ39" s="349"/>
      <c r="FER39" s="349"/>
      <c r="FES39" s="349"/>
      <c r="FET39" s="349"/>
      <c r="FEU39" s="349"/>
      <c r="FEV39" s="349"/>
      <c r="FEW39" s="349"/>
      <c r="FEX39" s="349"/>
      <c r="FEY39" s="349"/>
      <c r="FEZ39" s="349"/>
      <c r="FFA39" s="349"/>
      <c r="FFB39" s="349"/>
      <c r="FFC39" s="349"/>
      <c r="FFD39" s="349"/>
      <c r="FFE39" s="349"/>
      <c r="FFF39" s="349"/>
      <c r="FFG39" s="349"/>
      <c r="FFH39" s="349"/>
      <c r="FFI39" s="349"/>
      <c r="FFJ39" s="349"/>
      <c r="FFK39" s="349"/>
      <c r="FFL39" s="349"/>
      <c r="FFM39" s="349"/>
      <c r="FFN39" s="349"/>
      <c r="FFO39" s="349"/>
      <c r="FFP39" s="349"/>
      <c r="FFQ39" s="349"/>
      <c r="FFR39" s="349"/>
      <c r="FFS39" s="349"/>
      <c r="FFT39" s="349"/>
      <c r="FFU39" s="349"/>
      <c r="FFV39" s="349"/>
      <c r="FFW39" s="349"/>
      <c r="FFX39" s="349"/>
      <c r="FFY39" s="349"/>
      <c r="FFZ39" s="349"/>
      <c r="FGA39" s="349"/>
      <c r="FGB39" s="349"/>
      <c r="FGC39" s="349"/>
      <c r="FGD39" s="349"/>
      <c r="FGE39" s="349"/>
      <c r="FGF39" s="349"/>
      <c r="FGG39" s="349"/>
      <c r="FGH39" s="349"/>
      <c r="FGI39" s="349"/>
      <c r="FGJ39" s="349"/>
      <c r="FGK39" s="349"/>
      <c r="FGL39" s="349"/>
      <c r="FGM39" s="349"/>
      <c r="FGN39" s="349"/>
      <c r="FGO39" s="349"/>
      <c r="FGP39" s="349"/>
      <c r="FGQ39" s="349"/>
      <c r="FGR39" s="349"/>
      <c r="FGS39" s="349"/>
      <c r="FGT39" s="349"/>
      <c r="FGU39" s="349"/>
      <c r="FGV39" s="349"/>
      <c r="FGW39" s="349"/>
      <c r="FGX39" s="349"/>
      <c r="FGY39" s="349"/>
      <c r="FGZ39" s="349"/>
      <c r="FHA39" s="349"/>
      <c r="FHB39" s="349"/>
      <c r="FHC39" s="349"/>
      <c r="FHD39" s="349"/>
      <c r="FHE39" s="349"/>
      <c r="FHF39" s="349"/>
      <c r="FHG39" s="349"/>
      <c r="FHH39" s="349"/>
      <c r="FHI39" s="349"/>
      <c r="FHJ39" s="349"/>
      <c r="FHK39" s="349"/>
      <c r="FHL39" s="349"/>
      <c r="FHM39" s="349"/>
      <c r="FHN39" s="349"/>
      <c r="FHO39" s="349"/>
      <c r="FHP39" s="349"/>
      <c r="FHQ39" s="349"/>
      <c r="FHR39" s="349"/>
      <c r="FHS39" s="349"/>
      <c r="FHT39" s="349"/>
      <c r="FHU39" s="349"/>
      <c r="FHV39" s="349"/>
      <c r="FHW39" s="349"/>
      <c r="FHX39" s="349"/>
      <c r="FHY39" s="349"/>
      <c r="FHZ39" s="349"/>
      <c r="FIA39" s="349"/>
      <c r="FIB39" s="349"/>
      <c r="FIC39" s="349"/>
      <c r="FID39" s="349"/>
      <c r="FIE39" s="349"/>
      <c r="FIF39" s="349"/>
      <c r="FIG39" s="349"/>
      <c r="FIH39" s="349"/>
      <c r="FII39" s="349"/>
      <c r="FIJ39" s="349"/>
      <c r="FIK39" s="349"/>
      <c r="FIL39" s="349"/>
      <c r="FIM39" s="349"/>
      <c r="FIN39" s="349"/>
      <c r="FIO39" s="349"/>
      <c r="FIP39" s="349"/>
      <c r="FIQ39" s="349"/>
      <c r="FIR39" s="349"/>
      <c r="FIS39" s="349"/>
      <c r="FIT39" s="349"/>
      <c r="FIU39" s="349"/>
      <c r="FIV39" s="349"/>
      <c r="FIW39" s="349"/>
      <c r="FIX39" s="349"/>
      <c r="FIY39" s="349"/>
      <c r="FIZ39" s="349"/>
      <c r="FJA39" s="349"/>
      <c r="FJB39" s="349"/>
      <c r="FJC39" s="349"/>
      <c r="FJD39" s="349"/>
      <c r="FJE39" s="349"/>
      <c r="FJF39" s="349"/>
      <c r="FJG39" s="349"/>
      <c r="FJH39" s="349"/>
      <c r="FJI39" s="349"/>
      <c r="FJJ39" s="349"/>
      <c r="FJK39" s="349"/>
      <c r="FJL39" s="349"/>
      <c r="FJM39" s="349"/>
      <c r="FJN39" s="349"/>
      <c r="FJO39" s="349"/>
      <c r="FJP39" s="349"/>
      <c r="FJQ39" s="349"/>
      <c r="FJR39" s="349"/>
      <c r="FJS39" s="349"/>
      <c r="FJT39" s="349"/>
      <c r="FJU39" s="349"/>
      <c r="FJV39" s="349"/>
      <c r="FJW39" s="349"/>
      <c r="FJX39" s="349"/>
      <c r="FJY39" s="349"/>
      <c r="FJZ39" s="349"/>
      <c r="FKA39" s="349"/>
      <c r="FKB39" s="349"/>
      <c r="FKC39" s="349"/>
      <c r="FKD39" s="349"/>
      <c r="FKE39" s="349"/>
      <c r="FKF39" s="349"/>
      <c r="FKG39" s="349"/>
      <c r="FKH39" s="349"/>
      <c r="FKI39" s="349"/>
      <c r="FKJ39" s="349"/>
      <c r="FKK39" s="349"/>
      <c r="FKL39" s="349"/>
      <c r="FKM39" s="349"/>
      <c r="FKN39" s="349"/>
      <c r="FKO39" s="349"/>
      <c r="FKP39" s="349"/>
      <c r="FKQ39" s="349"/>
      <c r="FKR39" s="349"/>
      <c r="FKS39" s="349"/>
      <c r="FKT39" s="349"/>
      <c r="FKU39" s="349"/>
      <c r="FKV39" s="349"/>
      <c r="FKW39" s="349"/>
      <c r="FKX39" s="349"/>
      <c r="FKY39" s="349"/>
      <c r="FKZ39" s="349"/>
      <c r="FLA39" s="349"/>
      <c r="FLB39" s="349"/>
      <c r="FLC39" s="349"/>
      <c r="FLD39" s="349"/>
      <c r="FLE39" s="349"/>
      <c r="FLF39" s="349"/>
      <c r="FLG39" s="349"/>
      <c r="FLH39" s="349"/>
      <c r="FLI39" s="349"/>
      <c r="FLJ39" s="349"/>
      <c r="FLK39" s="349"/>
      <c r="FLL39" s="349"/>
      <c r="FLM39" s="349"/>
      <c r="FLN39" s="349"/>
      <c r="FLO39" s="349"/>
      <c r="FLP39" s="349"/>
      <c r="FLQ39" s="349"/>
      <c r="FLR39" s="349"/>
      <c r="FLS39" s="349"/>
      <c r="FLT39" s="349"/>
      <c r="FLU39" s="349"/>
      <c r="FLV39" s="349"/>
      <c r="FLW39" s="349"/>
      <c r="FLX39" s="349"/>
      <c r="FLY39" s="349"/>
      <c r="FLZ39" s="349"/>
      <c r="FMA39" s="349"/>
      <c r="FMB39" s="349"/>
      <c r="FMC39" s="349"/>
      <c r="FMD39" s="349"/>
      <c r="FME39" s="349"/>
      <c r="FMF39" s="349"/>
      <c r="FMG39" s="349"/>
      <c r="FMH39" s="349"/>
      <c r="FMI39" s="349"/>
      <c r="FMJ39" s="349"/>
      <c r="FMK39" s="349"/>
      <c r="FML39" s="349"/>
      <c r="FMM39" s="349"/>
      <c r="FMN39" s="349"/>
      <c r="FMO39" s="349"/>
      <c r="FMP39" s="349"/>
      <c r="FMQ39" s="349"/>
      <c r="FMR39" s="349"/>
      <c r="FMS39" s="349"/>
      <c r="FMT39" s="349"/>
      <c r="FMU39" s="349"/>
      <c r="FMV39" s="349"/>
      <c r="FMW39" s="349"/>
      <c r="FMX39" s="349"/>
      <c r="FMY39" s="349"/>
      <c r="FMZ39" s="349"/>
      <c r="FNA39" s="349"/>
      <c r="FNB39" s="349"/>
      <c r="FNC39" s="349"/>
      <c r="FND39" s="349"/>
      <c r="FNE39" s="349"/>
      <c r="FNF39" s="349"/>
      <c r="FNG39" s="349"/>
      <c r="FNH39" s="349"/>
      <c r="FNI39" s="349"/>
      <c r="FNJ39" s="349"/>
      <c r="FNK39" s="349"/>
      <c r="FNL39" s="349"/>
      <c r="FNM39" s="349"/>
      <c r="FNN39" s="349"/>
      <c r="FNO39" s="349"/>
      <c r="FNP39" s="349"/>
      <c r="FNQ39" s="349"/>
      <c r="FNR39" s="349"/>
      <c r="FNS39" s="349"/>
      <c r="FNT39" s="349"/>
      <c r="FNU39" s="349"/>
      <c r="FNV39" s="349"/>
      <c r="FNW39" s="349"/>
      <c r="FNX39" s="349"/>
      <c r="FNY39" s="349"/>
      <c r="FNZ39" s="349"/>
      <c r="FOA39" s="349"/>
      <c r="FOB39" s="349"/>
      <c r="FOC39" s="349"/>
      <c r="FOD39" s="349"/>
      <c r="FOE39" s="349"/>
      <c r="FOF39" s="349"/>
      <c r="FOG39" s="349"/>
      <c r="FOH39" s="349"/>
      <c r="FOI39" s="349"/>
      <c r="FOJ39" s="349"/>
      <c r="FOK39" s="349"/>
      <c r="FOL39" s="349"/>
      <c r="FOM39" s="349"/>
      <c r="FON39" s="349"/>
      <c r="FOO39" s="349"/>
      <c r="FOP39" s="349"/>
      <c r="FOQ39" s="349"/>
      <c r="FOR39" s="349"/>
      <c r="FOS39" s="349"/>
      <c r="FOT39" s="349"/>
      <c r="FOU39" s="349"/>
      <c r="FOV39" s="349"/>
      <c r="FOW39" s="349"/>
      <c r="FOX39" s="349"/>
      <c r="FOY39" s="349"/>
      <c r="FOZ39" s="349"/>
      <c r="FPA39" s="349"/>
      <c r="FPB39" s="349"/>
      <c r="FPC39" s="349"/>
      <c r="FPD39" s="349"/>
      <c r="FPE39" s="349"/>
      <c r="FPF39" s="349"/>
      <c r="FPG39" s="349"/>
      <c r="FPH39" s="349"/>
      <c r="FPI39" s="349"/>
      <c r="FPJ39" s="349"/>
      <c r="FPK39" s="349"/>
      <c r="FPL39" s="349"/>
      <c r="FPM39" s="349"/>
      <c r="FPN39" s="349"/>
      <c r="FPO39" s="349"/>
      <c r="FPP39" s="349"/>
      <c r="FPQ39" s="349"/>
      <c r="FPR39" s="349"/>
      <c r="FPS39" s="349"/>
      <c r="FPT39" s="349"/>
      <c r="FPU39" s="349"/>
      <c r="FPV39" s="349"/>
      <c r="FPW39" s="349"/>
      <c r="FPX39" s="349"/>
      <c r="FPY39" s="349"/>
      <c r="FPZ39" s="349"/>
      <c r="FQA39" s="349"/>
      <c r="FQB39" s="349"/>
      <c r="FQC39" s="349"/>
      <c r="FQD39" s="349"/>
      <c r="FQE39" s="349"/>
      <c r="FQF39" s="349"/>
      <c r="FQG39" s="349"/>
      <c r="FQH39" s="349"/>
      <c r="FQI39" s="349"/>
      <c r="FQJ39" s="349"/>
      <c r="FQK39" s="349"/>
      <c r="FQL39" s="349"/>
      <c r="FQM39" s="349"/>
      <c r="FQN39" s="349"/>
      <c r="FQO39" s="349"/>
      <c r="FQP39" s="349"/>
      <c r="FQQ39" s="349"/>
      <c r="FQR39" s="349"/>
      <c r="FQS39" s="349"/>
      <c r="FQT39" s="349"/>
      <c r="FQU39" s="349"/>
      <c r="FQV39" s="349"/>
      <c r="FQW39" s="349"/>
      <c r="FQX39" s="349"/>
      <c r="FQY39" s="349"/>
      <c r="FQZ39" s="349"/>
      <c r="FRA39" s="349"/>
      <c r="FRB39" s="349"/>
      <c r="FRC39" s="349"/>
      <c r="FRD39" s="349"/>
      <c r="FRE39" s="349"/>
      <c r="FRF39" s="349"/>
      <c r="FRG39" s="349"/>
      <c r="FRH39" s="349"/>
      <c r="FRI39" s="349"/>
      <c r="FRJ39" s="349"/>
      <c r="FRK39" s="349"/>
      <c r="FRL39" s="349"/>
      <c r="FRM39" s="349"/>
      <c r="FRN39" s="349"/>
      <c r="FRO39" s="349"/>
      <c r="FRP39" s="349"/>
      <c r="FRQ39" s="349"/>
      <c r="FRR39" s="349"/>
      <c r="FRS39" s="349"/>
      <c r="FRT39" s="349"/>
      <c r="FRU39" s="349"/>
      <c r="FRV39" s="349"/>
      <c r="FRW39" s="349"/>
      <c r="FRX39" s="349"/>
      <c r="FRY39" s="349"/>
      <c r="FRZ39" s="349"/>
      <c r="FSA39" s="349"/>
      <c r="FSB39" s="349"/>
      <c r="FSC39" s="349"/>
      <c r="FSD39" s="349"/>
      <c r="FSE39" s="349"/>
      <c r="FSF39" s="349"/>
      <c r="FSG39" s="349"/>
      <c r="FSH39" s="349"/>
      <c r="FSI39" s="349"/>
      <c r="FSJ39" s="349"/>
      <c r="FSK39" s="349"/>
      <c r="FSL39" s="349"/>
      <c r="FSM39" s="349"/>
      <c r="FSN39" s="349"/>
      <c r="FSO39" s="349"/>
      <c r="FSP39" s="349"/>
      <c r="FSQ39" s="349"/>
      <c r="FSR39" s="349"/>
      <c r="FSS39" s="349"/>
      <c r="FST39" s="349"/>
      <c r="FSU39" s="349"/>
      <c r="FSV39" s="349"/>
      <c r="FSW39" s="349"/>
      <c r="FSX39" s="349"/>
      <c r="FSY39" s="349"/>
      <c r="FSZ39" s="349"/>
      <c r="FTA39" s="349"/>
      <c r="FTB39" s="349"/>
      <c r="FTC39" s="349"/>
      <c r="FTD39" s="349"/>
      <c r="FTE39" s="349"/>
      <c r="FTF39" s="349"/>
      <c r="FTG39" s="349"/>
      <c r="FTH39" s="349"/>
      <c r="FTI39" s="349"/>
      <c r="FTJ39" s="349"/>
      <c r="FTK39" s="349"/>
      <c r="FTL39" s="349"/>
      <c r="FTM39" s="349"/>
      <c r="FTN39" s="349"/>
      <c r="FTO39" s="349"/>
      <c r="FTP39" s="349"/>
      <c r="FTQ39" s="349"/>
      <c r="FTR39" s="349"/>
      <c r="FTS39" s="349"/>
      <c r="FTT39" s="349"/>
      <c r="FTU39" s="349"/>
      <c r="FTV39" s="349"/>
      <c r="FTW39" s="349"/>
      <c r="FTX39" s="349"/>
      <c r="FTY39" s="349"/>
      <c r="FTZ39" s="349"/>
      <c r="FUA39" s="349"/>
      <c r="FUB39" s="349"/>
      <c r="FUC39" s="349"/>
      <c r="FUD39" s="349"/>
      <c r="FUE39" s="349"/>
      <c r="FUF39" s="349"/>
      <c r="FUG39" s="349"/>
      <c r="FUH39" s="349"/>
      <c r="FUI39" s="349"/>
      <c r="FUJ39" s="349"/>
      <c r="FUK39" s="349"/>
      <c r="FUL39" s="349"/>
      <c r="FUM39" s="349"/>
      <c r="FUN39" s="349"/>
      <c r="FUO39" s="349"/>
      <c r="FUP39" s="349"/>
      <c r="FUQ39" s="349"/>
      <c r="FUR39" s="349"/>
      <c r="FUS39" s="349"/>
      <c r="FUT39" s="349"/>
      <c r="FUU39" s="349"/>
      <c r="FUV39" s="349"/>
      <c r="FUW39" s="349"/>
      <c r="FUX39" s="349"/>
      <c r="FUY39" s="349"/>
      <c r="FUZ39" s="349"/>
      <c r="FVA39" s="349"/>
      <c r="FVB39" s="349"/>
      <c r="FVC39" s="349"/>
      <c r="FVD39" s="349"/>
      <c r="FVE39" s="349"/>
      <c r="FVF39" s="349"/>
      <c r="FVG39" s="349"/>
      <c r="FVH39" s="349"/>
      <c r="FVI39" s="349"/>
      <c r="FVJ39" s="349"/>
      <c r="FVK39" s="349"/>
      <c r="FVL39" s="349"/>
      <c r="FVM39" s="349"/>
      <c r="FVN39" s="349"/>
      <c r="FVO39" s="349"/>
      <c r="FVP39" s="349"/>
      <c r="FVQ39" s="349"/>
      <c r="FVR39" s="349"/>
      <c r="FVS39" s="349"/>
      <c r="FVT39" s="349"/>
      <c r="FVU39" s="349"/>
      <c r="FVV39" s="349"/>
      <c r="FVW39" s="349"/>
      <c r="FVX39" s="349"/>
      <c r="FVY39" s="349"/>
      <c r="FVZ39" s="349"/>
      <c r="FWA39" s="349"/>
      <c r="FWB39" s="349"/>
      <c r="FWC39" s="349"/>
      <c r="FWD39" s="349"/>
      <c r="FWE39" s="349"/>
      <c r="FWF39" s="349"/>
      <c r="FWG39" s="349"/>
      <c r="FWH39" s="349"/>
      <c r="FWI39" s="349"/>
      <c r="FWJ39" s="349"/>
      <c r="FWK39" s="349"/>
      <c r="FWL39" s="349"/>
      <c r="FWM39" s="349"/>
      <c r="FWN39" s="349"/>
      <c r="FWO39" s="349"/>
      <c r="FWP39" s="349"/>
      <c r="FWQ39" s="349"/>
      <c r="FWR39" s="349"/>
      <c r="FWS39" s="349"/>
      <c r="FWT39" s="349"/>
      <c r="FWU39" s="349"/>
      <c r="FWV39" s="349"/>
      <c r="FWW39" s="349"/>
      <c r="FWX39" s="349"/>
      <c r="FWY39" s="349"/>
      <c r="FWZ39" s="349"/>
      <c r="FXA39" s="349"/>
      <c r="FXB39" s="349"/>
      <c r="FXC39" s="349"/>
      <c r="FXD39" s="349"/>
      <c r="FXE39" s="349"/>
      <c r="FXF39" s="349"/>
      <c r="FXG39" s="349"/>
      <c r="FXH39" s="349"/>
      <c r="FXI39" s="349"/>
      <c r="FXJ39" s="349"/>
      <c r="FXK39" s="349"/>
      <c r="FXL39" s="349"/>
      <c r="FXM39" s="349"/>
      <c r="FXN39" s="349"/>
      <c r="FXO39" s="349"/>
      <c r="FXP39" s="349"/>
      <c r="FXQ39" s="349"/>
      <c r="FXR39" s="349"/>
      <c r="FXS39" s="349"/>
      <c r="FXT39" s="349"/>
      <c r="FXU39" s="349"/>
      <c r="FXV39" s="349"/>
      <c r="FXW39" s="349"/>
      <c r="FXX39" s="349"/>
      <c r="FXY39" s="349"/>
      <c r="FXZ39" s="349"/>
      <c r="FYA39" s="349"/>
      <c r="FYB39" s="349"/>
      <c r="FYC39" s="349"/>
      <c r="FYD39" s="349"/>
      <c r="FYE39" s="349"/>
      <c r="FYF39" s="349"/>
      <c r="FYG39" s="349"/>
      <c r="FYH39" s="349"/>
      <c r="FYI39" s="349"/>
      <c r="FYJ39" s="349"/>
      <c r="FYK39" s="349"/>
      <c r="FYL39" s="349"/>
      <c r="FYM39" s="349"/>
      <c r="FYN39" s="349"/>
      <c r="FYO39" s="349"/>
      <c r="FYP39" s="349"/>
      <c r="FYQ39" s="349"/>
      <c r="FYR39" s="349"/>
      <c r="FYS39" s="349"/>
      <c r="FYT39" s="349"/>
      <c r="FYU39" s="349"/>
      <c r="FYV39" s="349"/>
      <c r="FYW39" s="349"/>
      <c r="FYX39" s="349"/>
      <c r="FYY39" s="349"/>
      <c r="FYZ39" s="349"/>
      <c r="FZA39" s="349"/>
      <c r="FZB39" s="349"/>
      <c r="FZC39" s="349"/>
      <c r="FZD39" s="349"/>
      <c r="FZE39" s="349"/>
      <c r="FZF39" s="349"/>
      <c r="FZG39" s="349"/>
      <c r="FZH39" s="349"/>
      <c r="FZI39" s="349"/>
      <c r="FZJ39" s="349"/>
      <c r="FZK39" s="349"/>
      <c r="FZL39" s="349"/>
      <c r="FZM39" s="349"/>
      <c r="FZN39" s="349"/>
      <c r="FZO39" s="349"/>
      <c r="FZP39" s="349"/>
      <c r="FZQ39" s="349"/>
      <c r="FZR39" s="349"/>
      <c r="FZS39" s="349"/>
      <c r="FZT39" s="349"/>
      <c r="FZU39" s="349"/>
      <c r="FZV39" s="349"/>
      <c r="FZW39" s="349"/>
      <c r="FZX39" s="349"/>
      <c r="FZY39" s="349"/>
      <c r="FZZ39" s="349"/>
      <c r="GAA39" s="349"/>
      <c r="GAB39" s="349"/>
      <c r="GAC39" s="349"/>
      <c r="GAD39" s="349"/>
      <c r="GAE39" s="349"/>
      <c r="GAF39" s="349"/>
      <c r="GAG39" s="349"/>
      <c r="GAH39" s="349"/>
      <c r="GAI39" s="349"/>
      <c r="GAJ39" s="349"/>
      <c r="GAK39" s="349"/>
      <c r="GAL39" s="349"/>
      <c r="GAM39" s="349"/>
      <c r="GAN39" s="349"/>
      <c r="GAO39" s="349"/>
      <c r="GAP39" s="349"/>
      <c r="GAQ39" s="349"/>
      <c r="GAR39" s="349"/>
      <c r="GAS39" s="349"/>
      <c r="GAT39" s="349"/>
      <c r="GAU39" s="349"/>
      <c r="GAV39" s="349"/>
      <c r="GAW39" s="349"/>
      <c r="GAX39" s="349"/>
      <c r="GAY39" s="349"/>
      <c r="GAZ39" s="349"/>
      <c r="GBA39" s="349"/>
      <c r="GBB39" s="349"/>
      <c r="GBC39" s="349"/>
      <c r="GBD39" s="349"/>
      <c r="GBE39" s="349"/>
      <c r="GBF39" s="349"/>
      <c r="GBG39" s="349"/>
      <c r="GBH39" s="349"/>
      <c r="GBI39" s="349"/>
      <c r="GBJ39" s="349"/>
      <c r="GBK39" s="349"/>
      <c r="GBL39" s="349"/>
      <c r="GBM39" s="349"/>
      <c r="GBN39" s="349"/>
      <c r="GBO39" s="349"/>
      <c r="GBP39" s="349"/>
      <c r="GBQ39" s="349"/>
      <c r="GBR39" s="349"/>
      <c r="GBS39" s="349"/>
      <c r="GBT39" s="349"/>
      <c r="GBU39" s="349"/>
      <c r="GBV39" s="349"/>
      <c r="GBW39" s="349"/>
      <c r="GBX39" s="349"/>
      <c r="GBY39" s="349"/>
      <c r="GBZ39" s="349"/>
      <c r="GCA39" s="349"/>
      <c r="GCB39" s="349"/>
      <c r="GCC39" s="349"/>
      <c r="GCD39" s="349"/>
      <c r="GCE39" s="349"/>
      <c r="GCF39" s="349"/>
      <c r="GCG39" s="349"/>
      <c r="GCH39" s="349"/>
      <c r="GCI39" s="349"/>
      <c r="GCJ39" s="349"/>
      <c r="GCK39" s="349"/>
      <c r="GCL39" s="349"/>
      <c r="GCM39" s="349"/>
      <c r="GCN39" s="349"/>
      <c r="GCO39" s="349"/>
      <c r="GCP39" s="349"/>
      <c r="GCQ39" s="349"/>
      <c r="GCR39" s="349"/>
      <c r="GCS39" s="349"/>
      <c r="GCT39" s="349"/>
      <c r="GCU39" s="349"/>
      <c r="GCV39" s="349"/>
      <c r="GCW39" s="349"/>
      <c r="GCX39" s="349"/>
      <c r="GCY39" s="349"/>
      <c r="GCZ39" s="349"/>
      <c r="GDA39" s="349"/>
      <c r="GDB39" s="349"/>
      <c r="GDC39" s="349"/>
      <c r="GDD39" s="349"/>
      <c r="GDE39" s="349"/>
      <c r="GDF39" s="349"/>
      <c r="GDG39" s="349"/>
      <c r="GDH39" s="349"/>
      <c r="GDI39" s="349"/>
      <c r="GDJ39" s="349"/>
      <c r="GDK39" s="349"/>
      <c r="GDL39" s="349"/>
      <c r="GDM39" s="349"/>
      <c r="GDN39" s="349"/>
      <c r="GDO39" s="349"/>
      <c r="GDP39" s="349"/>
      <c r="GDQ39" s="349"/>
      <c r="GDR39" s="349"/>
      <c r="GDS39" s="349"/>
      <c r="GDT39" s="349"/>
      <c r="GDU39" s="349"/>
      <c r="GDV39" s="349"/>
      <c r="GDW39" s="349"/>
      <c r="GDX39" s="349"/>
      <c r="GDY39" s="349"/>
      <c r="GDZ39" s="349"/>
      <c r="GEA39" s="349"/>
      <c r="GEB39" s="349"/>
      <c r="GEC39" s="349"/>
      <c r="GED39" s="349"/>
      <c r="GEE39" s="349"/>
      <c r="GEF39" s="349"/>
      <c r="GEG39" s="349"/>
      <c r="GEH39" s="349"/>
      <c r="GEI39" s="349"/>
      <c r="GEJ39" s="349"/>
      <c r="GEK39" s="349"/>
      <c r="GEL39" s="349"/>
      <c r="GEM39" s="349"/>
      <c r="GEN39" s="349"/>
      <c r="GEO39" s="349"/>
      <c r="GEP39" s="349"/>
      <c r="GEQ39" s="349"/>
      <c r="GER39" s="349"/>
      <c r="GES39" s="349"/>
      <c r="GET39" s="349"/>
      <c r="GEU39" s="349"/>
      <c r="GEV39" s="349"/>
      <c r="GEW39" s="349"/>
      <c r="GEX39" s="349"/>
      <c r="GEY39" s="349"/>
      <c r="GEZ39" s="349"/>
      <c r="GFA39" s="349"/>
      <c r="GFB39" s="349"/>
      <c r="GFC39" s="349"/>
      <c r="GFD39" s="349"/>
      <c r="GFE39" s="349"/>
      <c r="GFF39" s="349"/>
      <c r="GFG39" s="349"/>
      <c r="GFH39" s="349"/>
      <c r="GFI39" s="349"/>
      <c r="GFJ39" s="349"/>
      <c r="GFK39" s="349"/>
      <c r="GFL39" s="349"/>
      <c r="GFM39" s="349"/>
      <c r="GFN39" s="349"/>
      <c r="GFO39" s="349"/>
      <c r="GFP39" s="349"/>
      <c r="GFQ39" s="349"/>
      <c r="GFR39" s="349"/>
      <c r="GFS39" s="349"/>
      <c r="GFT39" s="349"/>
      <c r="GFU39" s="349"/>
      <c r="GFV39" s="349"/>
      <c r="GFW39" s="349"/>
      <c r="GFX39" s="349"/>
      <c r="GFY39" s="349"/>
      <c r="GFZ39" s="349"/>
      <c r="GGA39" s="349"/>
      <c r="GGB39" s="349"/>
      <c r="GGC39" s="349"/>
      <c r="GGD39" s="349"/>
      <c r="GGE39" s="349"/>
      <c r="GGF39" s="349"/>
      <c r="GGG39" s="349"/>
      <c r="GGH39" s="349"/>
      <c r="GGI39" s="349"/>
      <c r="GGJ39" s="349"/>
      <c r="GGK39" s="349"/>
      <c r="GGL39" s="349"/>
      <c r="GGM39" s="349"/>
      <c r="GGN39" s="349"/>
      <c r="GGO39" s="349"/>
      <c r="GGP39" s="349"/>
      <c r="GGQ39" s="349"/>
      <c r="GGR39" s="349"/>
      <c r="GGS39" s="349"/>
      <c r="GGT39" s="349"/>
      <c r="GGU39" s="349"/>
      <c r="GGV39" s="349"/>
      <c r="GGW39" s="349"/>
      <c r="GGX39" s="349"/>
      <c r="GGY39" s="349"/>
      <c r="GGZ39" s="349"/>
      <c r="GHA39" s="349"/>
      <c r="GHB39" s="349"/>
      <c r="GHC39" s="349"/>
      <c r="GHD39" s="349"/>
      <c r="GHE39" s="349"/>
      <c r="GHF39" s="349"/>
      <c r="GHG39" s="349"/>
      <c r="GHH39" s="349"/>
      <c r="GHI39" s="349"/>
      <c r="GHJ39" s="349"/>
      <c r="GHK39" s="349"/>
      <c r="GHL39" s="349"/>
      <c r="GHM39" s="349"/>
      <c r="GHN39" s="349"/>
      <c r="GHO39" s="349"/>
      <c r="GHP39" s="349"/>
      <c r="GHQ39" s="349"/>
      <c r="GHR39" s="349"/>
      <c r="GHS39" s="349"/>
      <c r="GHT39" s="349"/>
      <c r="GHU39" s="349"/>
      <c r="GHV39" s="349"/>
      <c r="GHW39" s="349"/>
      <c r="GHX39" s="349"/>
      <c r="GHY39" s="349"/>
      <c r="GHZ39" s="349"/>
      <c r="GIA39" s="349"/>
      <c r="GIB39" s="349"/>
      <c r="GIC39" s="349"/>
      <c r="GID39" s="349"/>
      <c r="GIE39" s="349"/>
      <c r="GIF39" s="349"/>
      <c r="GIG39" s="349"/>
      <c r="GIH39" s="349"/>
      <c r="GII39" s="349"/>
      <c r="GIJ39" s="349"/>
      <c r="GIK39" s="349"/>
      <c r="GIL39" s="349"/>
      <c r="GIM39" s="349"/>
      <c r="GIN39" s="349"/>
      <c r="GIO39" s="349"/>
      <c r="GIP39" s="349"/>
      <c r="GIQ39" s="349"/>
      <c r="GIR39" s="349"/>
      <c r="GIS39" s="349"/>
      <c r="GIT39" s="349"/>
      <c r="GIU39" s="349"/>
      <c r="GIV39" s="349"/>
      <c r="GIW39" s="349"/>
      <c r="GIX39" s="349"/>
      <c r="GIY39" s="349"/>
      <c r="GIZ39" s="349"/>
      <c r="GJA39" s="349"/>
      <c r="GJB39" s="349"/>
      <c r="GJC39" s="349"/>
      <c r="GJD39" s="349"/>
      <c r="GJE39" s="349"/>
      <c r="GJF39" s="349"/>
      <c r="GJG39" s="349"/>
      <c r="GJH39" s="349"/>
      <c r="GJI39" s="349"/>
      <c r="GJJ39" s="349"/>
      <c r="GJK39" s="349"/>
      <c r="GJL39" s="349"/>
      <c r="GJM39" s="349"/>
      <c r="GJN39" s="349"/>
      <c r="GJO39" s="349"/>
      <c r="GJP39" s="349"/>
      <c r="GJQ39" s="349"/>
      <c r="GJR39" s="349"/>
      <c r="GJS39" s="349"/>
      <c r="GJT39" s="349"/>
      <c r="GJU39" s="349"/>
      <c r="GJV39" s="349"/>
      <c r="GJW39" s="349"/>
      <c r="GJX39" s="349"/>
      <c r="GJY39" s="349"/>
      <c r="GJZ39" s="349"/>
      <c r="GKA39" s="349"/>
      <c r="GKB39" s="349"/>
      <c r="GKC39" s="349"/>
      <c r="GKD39" s="349"/>
      <c r="GKE39" s="349"/>
      <c r="GKF39" s="349"/>
      <c r="GKG39" s="349"/>
      <c r="GKH39" s="349"/>
      <c r="GKI39" s="349"/>
      <c r="GKJ39" s="349"/>
      <c r="GKK39" s="349"/>
      <c r="GKL39" s="349"/>
      <c r="GKM39" s="349"/>
      <c r="GKN39" s="349"/>
      <c r="GKO39" s="349"/>
      <c r="GKP39" s="349"/>
      <c r="GKQ39" s="349"/>
      <c r="GKR39" s="349"/>
      <c r="GKS39" s="349"/>
      <c r="GKT39" s="349"/>
      <c r="GKU39" s="349"/>
      <c r="GKV39" s="349"/>
      <c r="GKW39" s="349"/>
      <c r="GKX39" s="349"/>
      <c r="GKY39" s="349"/>
      <c r="GKZ39" s="349"/>
      <c r="GLA39" s="349"/>
      <c r="GLB39" s="349"/>
      <c r="GLC39" s="349"/>
      <c r="GLD39" s="349"/>
      <c r="GLE39" s="349"/>
      <c r="GLF39" s="349"/>
      <c r="GLG39" s="349"/>
      <c r="GLH39" s="349"/>
      <c r="GLI39" s="349"/>
      <c r="GLJ39" s="349"/>
      <c r="GLK39" s="349"/>
      <c r="GLL39" s="349"/>
      <c r="GLM39" s="349"/>
      <c r="GLN39" s="349"/>
      <c r="GLO39" s="349"/>
      <c r="GLP39" s="349"/>
      <c r="GLQ39" s="349"/>
      <c r="GLR39" s="349"/>
      <c r="GLS39" s="349"/>
      <c r="GLT39" s="349"/>
      <c r="GLU39" s="349"/>
      <c r="GLV39" s="349"/>
      <c r="GLW39" s="349"/>
      <c r="GLX39" s="349"/>
      <c r="GLY39" s="349"/>
      <c r="GLZ39" s="349"/>
      <c r="GMA39" s="349"/>
      <c r="GMB39" s="349"/>
      <c r="GMC39" s="349"/>
      <c r="GMD39" s="349"/>
      <c r="GME39" s="349"/>
      <c r="GMF39" s="349"/>
      <c r="GMG39" s="349"/>
      <c r="GMH39" s="349"/>
      <c r="GMI39" s="349"/>
      <c r="GMJ39" s="349"/>
      <c r="GMK39" s="349"/>
      <c r="GML39" s="349"/>
      <c r="GMM39" s="349"/>
      <c r="GMN39" s="349"/>
      <c r="GMO39" s="349"/>
      <c r="GMP39" s="349"/>
      <c r="GMQ39" s="349"/>
      <c r="GMR39" s="349"/>
      <c r="GMS39" s="349"/>
      <c r="GMT39" s="349"/>
      <c r="GMU39" s="349"/>
      <c r="GMV39" s="349"/>
      <c r="GMW39" s="349"/>
      <c r="GMX39" s="349"/>
      <c r="GMY39" s="349"/>
      <c r="GMZ39" s="349"/>
      <c r="GNA39" s="349"/>
      <c r="GNB39" s="349"/>
      <c r="GNC39" s="349"/>
      <c r="GND39" s="349"/>
      <c r="GNE39" s="349"/>
      <c r="GNF39" s="349"/>
      <c r="GNG39" s="349"/>
      <c r="GNH39" s="349"/>
      <c r="GNI39" s="349"/>
      <c r="GNJ39" s="349"/>
      <c r="GNK39" s="349"/>
      <c r="GNL39" s="349"/>
      <c r="GNM39" s="349"/>
      <c r="GNN39" s="349"/>
      <c r="GNO39" s="349"/>
      <c r="GNP39" s="349"/>
      <c r="GNQ39" s="349"/>
      <c r="GNR39" s="349"/>
      <c r="GNS39" s="349"/>
      <c r="GNT39" s="349"/>
      <c r="GNU39" s="349"/>
      <c r="GNV39" s="349"/>
      <c r="GNW39" s="349"/>
      <c r="GNX39" s="349"/>
      <c r="GNY39" s="349"/>
      <c r="GNZ39" s="349"/>
      <c r="GOA39" s="349"/>
      <c r="GOB39" s="349"/>
      <c r="GOC39" s="349"/>
      <c r="GOD39" s="349"/>
      <c r="GOE39" s="349"/>
      <c r="GOF39" s="349"/>
      <c r="GOG39" s="349"/>
      <c r="GOH39" s="349"/>
      <c r="GOI39" s="349"/>
      <c r="GOJ39" s="349"/>
      <c r="GOK39" s="349"/>
      <c r="GOL39" s="349"/>
      <c r="GOM39" s="349"/>
      <c r="GON39" s="349"/>
      <c r="GOO39" s="349"/>
      <c r="GOP39" s="349"/>
      <c r="GOQ39" s="349"/>
      <c r="GOR39" s="349"/>
      <c r="GOS39" s="349"/>
      <c r="GOT39" s="349"/>
      <c r="GOU39" s="349"/>
      <c r="GOV39" s="349"/>
      <c r="GOW39" s="349"/>
      <c r="GOX39" s="349"/>
      <c r="GOY39" s="349"/>
      <c r="GOZ39" s="349"/>
      <c r="GPA39" s="349"/>
      <c r="GPB39" s="349"/>
      <c r="GPC39" s="349"/>
      <c r="GPD39" s="349"/>
      <c r="GPE39" s="349"/>
      <c r="GPF39" s="349"/>
      <c r="GPG39" s="349"/>
      <c r="GPH39" s="349"/>
      <c r="GPI39" s="349"/>
      <c r="GPJ39" s="349"/>
      <c r="GPK39" s="349"/>
      <c r="GPL39" s="349"/>
      <c r="GPM39" s="349"/>
      <c r="GPN39" s="349"/>
      <c r="GPO39" s="349"/>
      <c r="GPP39" s="349"/>
      <c r="GPQ39" s="349"/>
      <c r="GPR39" s="349"/>
      <c r="GPS39" s="349"/>
      <c r="GPT39" s="349"/>
      <c r="GPU39" s="349"/>
      <c r="GPV39" s="349"/>
      <c r="GPW39" s="349"/>
      <c r="GPX39" s="349"/>
      <c r="GPY39" s="349"/>
      <c r="GPZ39" s="349"/>
      <c r="GQA39" s="349"/>
      <c r="GQB39" s="349"/>
      <c r="GQC39" s="349"/>
      <c r="GQD39" s="349"/>
      <c r="GQE39" s="349"/>
      <c r="GQF39" s="349"/>
      <c r="GQG39" s="349"/>
      <c r="GQH39" s="349"/>
      <c r="GQI39" s="349"/>
      <c r="GQJ39" s="349"/>
      <c r="GQK39" s="349"/>
      <c r="GQL39" s="349"/>
      <c r="GQM39" s="349"/>
      <c r="GQN39" s="349"/>
      <c r="GQO39" s="349"/>
      <c r="GQP39" s="349"/>
      <c r="GQQ39" s="349"/>
      <c r="GQR39" s="349"/>
      <c r="GQS39" s="349"/>
      <c r="GQT39" s="349"/>
      <c r="GQU39" s="349"/>
      <c r="GQV39" s="349"/>
      <c r="GQW39" s="349"/>
      <c r="GQX39" s="349"/>
      <c r="GQY39" s="349"/>
      <c r="GQZ39" s="349"/>
      <c r="GRA39" s="349"/>
      <c r="GRB39" s="349"/>
      <c r="GRC39" s="349"/>
      <c r="GRD39" s="349"/>
      <c r="GRE39" s="349"/>
      <c r="GRF39" s="349"/>
      <c r="GRG39" s="349"/>
      <c r="GRH39" s="349"/>
      <c r="GRI39" s="349"/>
      <c r="GRJ39" s="349"/>
      <c r="GRK39" s="349"/>
      <c r="GRL39" s="349"/>
      <c r="GRM39" s="349"/>
      <c r="GRN39" s="349"/>
      <c r="GRO39" s="349"/>
      <c r="GRP39" s="349"/>
      <c r="GRQ39" s="349"/>
      <c r="GRR39" s="349"/>
      <c r="GRS39" s="349"/>
      <c r="GRT39" s="349"/>
      <c r="GRU39" s="349"/>
      <c r="GRV39" s="349"/>
      <c r="GRW39" s="349"/>
      <c r="GRX39" s="349"/>
      <c r="GRY39" s="349"/>
      <c r="GRZ39" s="349"/>
      <c r="GSA39" s="349"/>
      <c r="GSB39" s="349"/>
      <c r="GSC39" s="349"/>
      <c r="GSD39" s="349"/>
      <c r="GSE39" s="349"/>
      <c r="GSF39" s="349"/>
      <c r="GSG39" s="349"/>
      <c r="GSH39" s="349"/>
      <c r="GSI39" s="349"/>
      <c r="GSJ39" s="349"/>
      <c r="GSK39" s="349"/>
      <c r="GSL39" s="349"/>
      <c r="GSM39" s="349"/>
      <c r="GSN39" s="349"/>
      <c r="GSO39" s="349"/>
      <c r="GSP39" s="349"/>
      <c r="GSQ39" s="349"/>
      <c r="GSR39" s="349"/>
      <c r="GSS39" s="349"/>
      <c r="GST39" s="349"/>
      <c r="GSU39" s="349"/>
      <c r="GSV39" s="349"/>
      <c r="GSW39" s="349"/>
      <c r="GSX39" s="349"/>
      <c r="GSY39" s="349"/>
      <c r="GSZ39" s="349"/>
      <c r="GTA39" s="349"/>
      <c r="GTB39" s="349"/>
      <c r="GTC39" s="349"/>
      <c r="GTD39" s="349"/>
      <c r="GTE39" s="349"/>
      <c r="GTF39" s="349"/>
      <c r="GTG39" s="349"/>
      <c r="GTH39" s="349"/>
      <c r="GTI39" s="349"/>
      <c r="GTJ39" s="349"/>
      <c r="GTK39" s="349"/>
      <c r="GTL39" s="349"/>
      <c r="GTM39" s="349"/>
      <c r="GTN39" s="349"/>
      <c r="GTO39" s="349"/>
      <c r="GTP39" s="349"/>
      <c r="GTQ39" s="349"/>
      <c r="GTR39" s="349"/>
      <c r="GTS39" s="349"/>
      <c r="GTT39" s="349"/>
      <c r="GTU39" s="349"/>
      <c r="GTV39" s="349"/>
      <c r="GTW39" s="349"/>
      <c r="GTX39" s="349"/>
      <c r="GTY39" s="349"/>
      <c r="GTZ39" s="349"/>
      <c r="GUA39" s="349"/>
      <c r="GUB39" s="349"/>
      <c r="GUC39" s="349"/>
      <c r="GUD39" s="349"/>
      <c r="GUE39" s="349"/>
      <c r="GUF39" s="349"/>
      <c r="GUG39" s="349"/>
      <c r="GUH39" s="349"/>
      <c r="GUI39" s="349"/>
      <c r="GUJ39" s="349"/>
      <c r="GUK39" s="349"/>
      <c r="GUL39" s="349"/>
      <c r="GUM39" s="349"/>
      <c r="GUN39" s="349"/>
      <c r="GUO39" s="349"/>
      <c r="GUP39" s="349"/>
      <c r="GUQ39" s="349"/>
      <c r="GUR39" s="349"/>
      <c r="GUS39" s="349"/>
      <c r="GUT39" s="349"/>
      <c r="GUU39" s="349"/>
      <c r="GUV39" s="349"/>
      <c r="GUW39" s="349"/>
      <c r="GUX39" s="349"/>
      <c r="GUY39" s="349"/>
      <c r="GUZ39" s="349"/>
      <c r="GVA39" s="349"/>
      <c r="GVB39" s="349"/>
      <c r="GVC39" s="349"/>
      <c r="GVD39" s="349"/>
      <c r="GVE39" s="349"/>
      <c r="GVF39" s="349"/>
      <c r="GVG39" s="349"/>
      <c r="GVH39" s="349"/>
      <c r="GVI39" s="349"/>
      <c r="GVJ39" s="349"/>
      <c r="GVK39" s="349"/>
      <c r="GVL39" s="349"/>
      <c r="GVM39" s="349"/>
      <c r="GVN39" s="349"/>
      <c r="GVO39" s="349"/>
      <c r="GVP39" s="349"/>
      <c r="GVQ39" s="349"/>
      <c r="GVR39" s="349"/>
      <c r="GVS39" s="349"/>
      <c r="GVT39" s="349"/>
      <c r="GVU39" s="349"/>
      <c r="GVV39" s="349"/>
      <c r="GVW39" s="349"/>
      <c r="GVX39" s="349"/>
      <c r="GVY39" s="349"/>
      <c r="GVZ39" s="349"/>
      <c r="GWA39" s="349"/>
      <c r="GWB39" s="349"/>
      <c r="GWC39" s="349"/>
      <c r="GWD39" s="349"/>
      <c r="GWE39" s="349"/>
      <c r="GWF39" s="349"/>
      <c r="GWG39" s="349"/>
      <c r="GWH39" s="349"/>
      <c r="GWI39" s="349"/>
      <c r="GWJ39" s="349"/>
      <c r="GWK39" s="349"/>
      <c r="GWL39" s="349"/>
      <c r="GWM39" s="349"/>
      <c r="GWN39" s="349"/>
      <c r="GWO39" s="349"/>
      <c r="GWP39" s="349"/>
      <c r="GWQ39" s="349"/>
      <c r="GWR39" s="349"/>
      <c r="GWS39" s="349"/>
      <c r="GWT39" s="349"/>
      <c r="GWU39" s="349"/>
      <c r="GWV39" s="349"/>
      <c r="GWW39" s="349"/>
      <c r="GWX39" s="349"/>
      <c r="GWY39" s="349"/>
      <c r="GWZ39" s="349"/>
      <c r="GXA39" s="349"/>
      <c r="GXB39" s="349"/>
      <c r="GXC39" s="349"/>
      <c r="GXD39" s="349"/>
      <c r="GXE39" s="349"/>
      <c r="GXF39" s="349"/>
      <c r="GXG39" s="349"/>
      <c r="GXH39" s="349"/>
      <c r="GXI39" s="349"/>
      <c r="GXJ39" s="349"/>
      <c r="GXK39" s="349"/>
      <c r="GXL39" s="349"/>
      <c r="GXM39" s="349"/>
      <c r="GXN39" s="349"/>
      <c r="GXO39" s="349"/>
      <c r="GXP39" s="349"/>
      <c r="GXQ39" s="349"/>
      <c r="GXR39" s="349"/>
      <c r="GXS39" s="349"/>
      <c r="GXT39" s="349"/>
      <c r="GXU39" s="349"/>
      <c r="GXV39" s="349"/>
      <c r="GXW39" s="349"/>
      <c r="GXX39" s="349"/>
      <c r="GXY39" s="349"/>
      <c r="GXZ39" s="349"/>
      <c r="GYA39" s="349"/>
      <c r="GYB39" s="349"/>
      <c r="GYC39" s="349"/>
      <c r="GYD39" s="349"/>
      <c r="GYE39" s="349"/>
      <c r="GYF39" s="349"/>
      <c r="GYG39" s="349"/>
      <c r="GYH39" s="349"/>
      <c r="GYI39" s="349"/>
      <c r="GYJ39" s="349"/>
      <c r="GYK39" s="349"/>
      <c r="GYL39" s="349"/>
      <c r="GYM39" s="349"/>
      <c r="GYN39" s="349"/>
      <c r="GYO39" s="349"/>
      <c r="GYP39" s="349"/>
      <c r="GYQ39" s="349"/>
      <c r="GYR39" s="349"/>
      <c r="GYS39" s="349"/>
      <c r="GYT39" s="349"/>
      <c r="GYU39" s="349"/>
      <c r="GYV39" s="349"/>
      <c r="GYW39" s="349"/>
      <c r="GYX39" s="349"/>
      <c r="GYY39" s="349"/>
      <c r="GYZ39" s="349"/>
      <c r="GZA39" s="349"/>
      <c r="GZB39" s="349"/>
      <c r="GZC39" s="349"/>
      <c r="GZD39" s="349"/>
      <c r="GZE39" s="349"/>
      <c r="GZF39" s="349"/>
      <c r="GZG39" s="349"/>
      <c r="GZH39" s="349"/>
      <c r="GZI39" s="349"/>
      <c r="GZJ39" s="349"/>
      <c r="GZK39" s="349"/>
      <c r="GZL39" s="349"/>
      <c r="GZM39" s="349"/>
      <c r="GZN39" s="349"/>
      <c r="GZO39" s="349"/>
      <c r="GZP39" s="349"/>
      <c r="GZQ39" s="349"/>
      <c r="GZR39" s="349"/>
      <c r="GZS39" s="349"/>
      <c r="GZT39" s="349"/>
      <c r="GZU39" s="349"/>
      <c r="GZV39" s="349"/>
      <c r="GZW39" s="349"/>
      <c r="GZX39" s="349"/>
      <c r="GZY39" s="349"/>
      <c r="GZZ39" s="349"/>
      <c r="HAA39" s="349"/>
      <c r="HAB39" s="349"/>
      <c r="HAC39" s="349"/>
      <c r="HAD39" s="349"/>
      <c r="HAE39" s="349"/>
      <c r="HAF39" s="349"/>
      <c r="HAG39" s="349"/>
      <c r="HAH39" s="349"/>
      <c r="HAI39" s="349"/>
      <c r="HAJ39" s="349"/>
      <c r="HAK39" s="349"/>
      <c r="HAL39" s="349"/>
      <c r="HAM39" s="349"/>
      <c r="HAN39" s="349"/>
      <c r="HAO39" s="349"/>
      <c r="HAP39" s="349"/>
      <c r="HAQ39" s="349"/>
      <c r="HAR39" s="349"/>
      <c r="HAS39" s="349"/>
      <c r="HAT39" s="349"/>
      <c r="HAU39" s="349"/>
      <c r="HAV39" s="349"/>
      <c r="HAW39" s="349"/>
      <c r="HAX39" s="349"/>
      <c r="HAY39" s="349"/>
      <c r="HAZ39" s="349"/>
      <c r="HBA39" s="349"/>
      <c r="HBB39" s="349"/>
      <c r="HBC39" s="349"/>
      <c r="HBD39" s="349"/>
      <c r="HBE39" s="349"/>
      <c r="HBF39" s="349"/>
      <c r="HBG39" s="349"/>
      <c r="HBH39" s="349"/>
      <c r="HBI39" s="349"/>
      <c r="HBJ39" s="349"/>
      <c r="HBK39" s="349"/>
      <c r="HBL39" s="349"/>
      <c r="HBM39" s="349"/>
      <c r="HBN39" s="349"/>
      <c r="HBO39" s="349"/>
      <c r="HBP39" s="349"/>
      <c r="HBQ39" s="349"/>
      <c r="HBR39" s="349"/>
      <c r="HBS39" s="349"/>
      <c r="HBT39" s="349"/>
      <c r="HBU39" s="349"/>
      <c r="HBV39" s="349"/>
      <c r="HBW39" s="349"/>
      <c r="HBX39" s="349"/>
      <c r="HBY39" s="349"/>
      <c r="HBZ39" s="349"/>
      <c r="HCA39" s="349"/>
      <c r="HCB39" s="349"/>
      <c r="HCC39" s="349"/>
      <c r="HCD39" s="349"/>
      <c r="HCE39" s="349"/>
      <c r="HCF39" s="349"/>
      <c r="HCG39" s="349"/>
      <c r="HCH39" s="349"/>
      <c r="HCI39" s="349"/>
      <c r="HCJ39" s="349"/>
      <c r="HCK39" s="349"/>
      <c r="HCL39" s="349"/>
      <c r="HCM39" s="349"/>
      <c r="HCN39" s="349"/>
      <c r="HCO39" s="349"/>
      <c r="HCP39" s="349"/>
      <c r="HCQ39" s="349"/>
      <c r="HCR39" s="349"/>
      <c r="HCS39" s="349"/>
      <c r="HCT39" s="349"/>
      <c r="HCU39" s="349"/>
      <c r="HCV39" s="349"/>
      <c r="HCW39" s="349"/>
      <c r="HCX39" s="349"/>
      <c r="HCY39" s="349"/>
      <c r="HCZ39" s="349"/>
      <c r="HDA39" s="349"/>
      <c r="HDB39" s="349"/>
      <c r="HDC39" s="349"/>
      <c r="HDD39" s="349"/>
      <c r="HDE39" s="349"/>
      <c r="HDF39" s="349"/>
      <c r="HDG39" s="349"/>
      <c r="HDH39" s="349"/>
      <c r="HDI39" s="349"/>
      <c r="HDJ39" s="349"/>
      <c r="HDK39" s="349"/>
      <c r="HDL39" s="349"/>
      <c r="HDM39" s="349"/>
      <c r="HDN39" s="349"/>
      <c r="HDO39" s="349"/>
      <c r="HDP39" s="349"/>
      <c r="HDQ39" s="349"/>
      <c r="HDR39" s="349"/>
      <c r="HDS39" s="349"/>
      <c r="HDT39" s="349"/>
      <c r="HDU39" s="349"/>
      <c r="HDV39" s="349"/>
      <c r="HDW39" s="349"/>
      <c r="HDX39" s="349"/>
      <c r="HDY39" s="349"/>
      <c r="HDZ39" s="349"/>
      <c r="HEA39" s="349"/>
      <c r="HEB39" s="349"/>
      <c r="HEC39" s="349"/>
      <c r="HED39" s="349"/>
      <c r="HEE39" s="349"/>
      <c r="HEF39" s="349"/>
      <c r="HEG39" s="349"/>
      <c r="HEH39" s="349"/>
      <c r="HEI39" s="349"/>
      <c r="HEJ39" s="349"/>
      <c r="HEK39" s="349"/>
      <c r="HEL39" s="349"/>
      <c r="HEM39" s="349"/>
      <c r="HEN39" s="349"/>
      <c r="HEO39" s="349"/>
      <c r="HEP39" s="349"/>
      <c r="HEQ39" s="349"/>
      <c r="HER39" s="349"/>
      <c r="HES39" s="349"/>
      <c r="HET39" s="349"/>
      <c r="HEU39" s="349"/>
      <c r="HEV39" s="349"/>
      <c r="HEW39" s="349"/>
      <c r="HEX39" s="349"/>
      <c r="HEY39" s="349"/>
      <c r="HEZ39" s="349"/>
      <c r="HFA39" s="349"/>
      <c r="HFB39" s="349"/>
      <c r="HFC39" s="349"/>
      <c r="HFD39" s="349"/>
      <c r="HFE39" s="349"/>
      <c r="HFF39" s="349"/>
      <c r="HFG39" s="349"/>
      <c r="HFH39" s="349"/>
      <c r="HFI39" s="349"/>
      <c r="HFJ39" s="349"/>
      <c r="HFK39" s="349"/>
      <c r="HFL39" s="349"/>
      <c r="HFM39" s="349"/>
      <c r="HFN39" s="349"/>
      <c r="HFO39" s="349"/>
      <c r="HFP39" s="349"/>
      <c r="HFQ39" s="349"/>
      <c r="HFR39" s="349"/>
      <c r="HFS39" s="349"/>
      <c r="HFT39" s="349"/>
      <c r="HFU39" s="349"/>
      <c r="HFV39" s="349"/>
      <c r="HFW39" s="349"/>
      <c r="HFX39" s="349"/>
      <c r="HFY39" s="349"/>
      <c r="HFZ39" s="349"/>
      <c r="HGA39" s="349"/>
      <c r="HGB39" s="349"/>
      <c r="HGC39" s="349"/>
      <c r="HGD39" s="349"/>
      <c r="HGE39" s="349"/>
      <c r="HGF39" s="349"/>
      <c r="HGG39" s="349"/>
      <c r="HGH39" s="349"/>
      <c r="HGI39" s="349"/>
      <c r="HGJ39" s="349"/>
      <c r="HGK39" s="349"/>
      <c r="HGL39" s="349"/>
      <c r="HGM39" s="349"/>
      <c r="HGN39" s="349"/>
      <c r="HGO39" s="349"/>
      <c r="HGP39" s="349"/>
      <c r="HGQ39" s="349"/>
      <c r="HGR39" s="349"/>
      <c r="HGS39" s="349"/>
      <c r="HGT39" s="349"/>
      <c r="HGU39" s="349"/>
      <c r="HGV39" s="349"/>
      <c r="HGW39" s="349"/>
      <c r="HGX39" s="349"/>
      <c r="HGY39" s="349"/>
      <c r="HGZ39" s="349"/>
      <c r="HHA39" s="349"/>
      <c r="HHB39" s="349"/>
      <c r="HHC39" s="349"/>
      <c r="HHD39" s="349"/>
      <c r="HHE39" s="349"/>
      <c r="HHF39" s="349"/>
      <c r="HHG39" s="349"/>
      <c r="HHH39" s="349"/>
      <c r="HHI39" s="349"/>
      <c r="HHJ39" s="349"/>
      <c r="HHK39" s="349"/>
      <c r="HHL39" s="349"/>
      <c r="HHM39" s="349"/>
      <c r="HHN39" s="349"/>
      <c r="HHO39" s="349"/>
      <c r="HHP39" s="349"/>
      <c r="HHQ39" s="349"/>
      <c r="HHR39" s="349"/>
      <c r="HHS39" s="349"/>
      <c r="HHT39" s="349"/>
      <c r="HHU39" s="349"/>
      <c r="HHV39" s="349"/>
      <c r="HHW39" s="349"/>
      <c r="HHX39" s="349"/>
      <c r="HHY39" s="349"/>
      <c r="HHZ39" s="349"/>
      <c r="HIA39" s="349"/>
      <c r="HIB39" s="349"/>
      <c r="HIC39" s="349"/>
      <c r="HID39" s="349"/>
      <c r="HIE39" s="349"/>
      <c r="HIF39" s="349"/>
      <c r="HIG39" s="349"/>
      <c r="HIH39" s="349"/>
      <c r="HII39" s="349"/>
      <c r="HIJ39" s="349"/>
      <c r="HIK39" s="349"/>
      <c r="HIL39" s="349"/>
      <c r="HIM39" s="349"/>
      <c r="HIN39" s="349"/>
      <c r="HIO39" s="349"/>
      <c r="HIP39" s="349"/>
      <c r="HIQ39" s="349"/>
      <c r="HIR39" s="349"/>
      <c r="HIS39" s="349"/>
      <c r="HIT39" s="349"/>
      <c r="HIU39" s="349"/>
      <c r="HIV39" s="349"/>
      <c r="HIW39" s="349"/>
      <c r="HIX39" s="349"/>
      <c r="HIY39" s="349"/>
      <c r="HIZ39" s="349"/>
      <c r="HJA39" s="349"/>
      <c r="HJB39" s="349"/>
      <c r="HJC39" s="349"/>
      <c r="HJD39" s="349"/>
      <c r="HJE39" s="349"/>
      <c r="HJF39" s="349"/>
      <c r="HJG39" s="349"/>
      <c r="HJH39" s="349"/>
      <c r="HJI39" s="349"/>
      <c r="HJJ39" s="349"/>
      <c r="HJK39" s="349"/>
      <c r="HJL39" s="349"/>
      <c r="HJM39" s="349"/>
      <c r="HJN39" s="349"/>
      <c r="HJO39" s="349"/>
      <c r="HJP39" s="349"/>
      <c r="HJQ39" s="349"/>
      <c r="HJR39" s="349"/>
      <c r="HJS39" s="349"/>
      <c r="HJT39" s="349"/>
      <c r="HJU39" s="349"/>
      <c r="HJV39" s="349"/>
      <c r="HJW39" s="349"/>
      <c r="HJX39" s="349"/>
      <c r="HJY39" s="349"/>
      <c r="HJZ39" s="349"/>
      <c r="HKA39" s="349"/>
      <c r="HKB39" s="349"/>
      <c r="HKC39" s="349"/>
      <c r="HKD39" s="349"/>
      <c r="HKE39" s="349"/>
      <c r="HKF39" s="349"/>
      <c r="HKG39" s="349"/>
      <c r="HKH39" s="349"/>
      <c r="HKI39" s="349"/>
      <c r="HKJ39" s="349"/>
      <c r="HKK39" s="349"/>
      <c r="HKL39" s="349"/>
      <c r="HKM39" s="349"/>
      <c r="HKN39" s="349"/>
      <c r="HKO39" s="349"/>
      <c r="HKP39" s="349"/>
      <c r="HKQ39" s="349"/>
      <c r="HKR39" s="349"/>
      <c r="HKS39" s="349"/>
      <c r="HKT39" s="349"/>
      <c r="HKU39" s="349"/>
      <c r="HKV39" s="349"/>
      <c r="HKW39" s="349"/>
      <c r="HKX39" s="349"/>
      <c r="HKY39" s="349"/>
      <c r="HKZ39" s="349"/>
      <c r="HLA39" s="349"/>
      <c r="HLB39" s="349"/>
      <c r="HLC39" s="349"/>
      <c r="HLD39" s="349"/>
      <c r="HLE39" s="349"/>
      <c r="HLF39" s="349"/>
      <c r="HLG39" s="349"/>
      <c r="HLH39" s="349"/>
      <c r="HLI39" s="349"/>
      <c r="HLJ39" s="349"/>
      <c r="HLK39" s="349"/>
      <c r="HLL39" s="349"/>
      <c r="HLM39" s="349"/>
      <c r="HLN39" s="349"/>
      <c r="HLO39" s="349"/>
      <c r="HLP39" s="349"/>
      <c r="HLQ39" s="349"/>
      <c r="HLR39" s="349"/>
      <c r="HLS39" s="349"/>
      <c r="HLT39" s="349"/>
      <c r="HLU39" s="349"/>
      <c r="HLV39" s="349"/>
      <c r="HLW39" s="349"/>
      <c r="HLX39" s="349"/>
      <c r="HLY39" s="349"/>
      <c r="HLZ39" s="349"/>
      <c r="HMA39" s="349"/>
      <c r="HMB39" s="349"/>
      <c r="HMC39" s="349"/>
      <c r="HMD39" s="349"/>
      <c r="HME39" s="349"/>
      <c r="HMF39" s="349"/>
      <c r="HMG39" s="349"/>
      <c r="HMH39" s="349"/>
      <c r="HMI39" s="349"/>
      <c r="HMJ39" s="349"/>
      <c r="HMK39" s="349"/>
      <c r="HML39" s="349"/>
      <c r="HMM39" s="349"/>
      <c r="HMN39" s="349"/>
      <c r="HMO39" s="349"/>
      <c r="HMP39" s="349"/>
      <c r="HMQ39" s="349"/>
      <c r="HMR39" s="349"/>
      <c r="HMS39" s="349"/>
      <c r="HMT39" s="349"/>
      <c r="HMU39" s="349"/>
      <c r="HMV39" s="349"/>
      <c r="HMW39" s="349"/>
      <c r="HMX39" s="349"/>
      <c r="HMY39" s="349"/>
      <c r="HMZ39" s="349"/>
      <c r="HNA39" s="349"/>
      <c r="HNB39" s="349"/>
      <c r="HNC39" s="349"/>
      <c r="HND39" s="349"/>
      <c r="HNE39" s="349"/>
      <c r="HNF39" s="349"/>
      <c r="HNG39" s="349"/>
      <c r="HNH39" s="349"/>
      <c r="HNI39" s="349"/>
      <c r="HNJ39" s="349"/>
      <c r="HNK39" s="349"/>
      <c r="HNL39" s="349"/>
      <c r="HNM39" s="349"/>
      <c r="HNN39" s="349"/>
      <c r="HNO39" s="349"/>
      <c r="HNP39" s="349"/>
      <c r="HNQ39" s="349"/>
      <c r="HNR39" s="349"/>
      <c r="HNS39" s="349"/>
      <c r="HNT39" s="349"/>
      <c r="HNU39" s="349"/>
      <c r="HNV39" s="349"/>
      <c r="HNW39" s="349"/>
      <c r="HNX39" s="349"/>
      <c r="HNY39" s="349"/>
      <c r="HNZ39" s="349"/>
      <c r="HOA39" s="349"/>
      <c r="HOB39" s="349"/>
      <c r="HOC39" s="349"/>
      <c r="HOD39" s="349"/>
      <c r="HOE39" s="349"/>
      <c r="HOF39" s="349"/>
      <c r="HOG39" s="349"/>
      <c r="HOH39" s="349"/>
      <c r="HOI39" s="349"/>
      <c r="HOJ39" s="349"/>
      <c r="HOK39" s="349"/>
      <c r="HOL39" s="349"/>
      <c r="HOM39" s="349"/>
      <c r="HON39" s="349"/>
      <c r="HOO39" s="349"/>
      <c r="HOP39" s="349"/>
      <c r="HOQ39" s="349"/>
      <c r="HOR39" s="349"/>
      <c r="HOS39" s="349"/>
      <c r="HOT39" s="349"/>
      <c r="HOU39" s="349"/>
      <c r="HOV39" s="349"/>
      <c r="HOW39" s="349"/>
      <c r="HOX39" s="349"/>
      <c r="HOY39" s="349"/>
      <c r="HOZ39" s="349"/>
      <c r="HPA39" s="349"/>
      <c r="HPB39" s="349"/>
      <c r="HPC39" s="349"/>
      <c r="HPD39" s="349"/>
      <c r="HPE39" s="349"/>
      <c r="HPF39" s="349"/>
      <c r="HPG39" s="349"/>
      <c r="HPH39" s="349"/>
      <c r="HPI39" s="349"/>
      <c r="HPJ39" s="349"/>
      <c r="HPK39" s="349"/>
      <c r="HPL39" s="349"/>
      <c r="HPM39" s="349"/>
      <c r="HPN39" s="349"/>
      <c r="HPO39" s="349"/>
      <c r="HPP39" s="349"/>
      <c r="HPQ39" s="349"/>
      <c r="HPR39" s="349"/>
      <c r="HPS39" s="349"/>
      <c r="HPT39" s="349"/>
      <c r="HPU39" s="349"/>
      <c r="HPV39" s="349"/>
      <c r="HPW39" s="349"/>
      <c r="HPX39" s="349"/>
      <c r="HPY39" s="349"/>
      <c r="HPZ39" s="349"/>
      <c r="HQA39" s="349"/>
      <c r="HQB39" s="349"/>
      <c r="HQC39" s="349"/>
      <c r="HQD39" s="349"/>
      <c r="HQE39" s="349"/>
      <c r="HQF39" s="349"/>
      <c r="HQG39" s="349"/>
      <c r="HQH39" s="349"/>
      <c r="HQI39" s="349"/>
      <c r="HQJ39" s="349"/>
      <c r="HQK39" s="349"/>
      <c r="HQL39" s="349"/>
      <c r="HQM39" s="349"/>
      <c r="HQN39" s="349"/>
      <c r="HQO39" s="349"/>
      <c r="HQP39" s="349"/>
      <c r="HQQ39" s="349"/>
      <c r="HQR39" s="349"/>
      <c r="HQS39" s="349"/>
      <c r="HQT39" s="349"/>
      <c r="HQU39" s="349"/>
      <c r="HQV39" s="349"/>
      <c r="HQW39" s="349"/>
      <c r="HQX39" s="349"/>
      <c r="HQY39" s="349"/>
      <c r="HQZ39" s="349"/>
      <c r="HRA39" s="349"/>
      <c r="HRB39" s="349"/>
      <c r="HRC39" s="349"/>
      <c r="HRD39" s="349"/>
      <c r="HRE39" s="349"/>
      <c r="HRF39" s="349"/>
      <c r="HRG39" s="349"/>
      <c r="HRH39" s="349"/>
      <c r="HRI39" s="349"/>
      <c r="HRJ39" s="349"/>
      <c r="HRK39" s="349"/>
      <c r="HRL39" s="349"/>
      <c r="HRM39" s="349"/>
      <c r="HRN39" s="349"/>
      <c r="HRO39" s="349"/>
      <c r="HRP39" s="349"/>
      <c r="HRQ39" s="349"/>
      <c r="HRR39" s="349"/>
      <c r="HRS39" s="349"/>
      <c r="HRT39" s="349"/>
      <c r="HRU39" s="349"/>
      <c r="HRV39" s="349"/>
      <c r="HRW39" s="349"/>
      <c r="HRX39" s="349"/>
      <c r="HRY39" s="349"/>
      <c r="HRZ39" s="349"/>
      <c r="HSA39" s="349"/>
      <c r="HSB39" s="349"/>
      <c r="HSC39" s="349"/>
      <c r="HSD39" s="349"/>
      <c r="HSE39" s="349"/>
      <c r="HSF39" s="349"/>
      <c r="HSG39" s="349"/>
      <c r="HSH39" s="349"/>
      <c r="HSI39" s="349"/>
      <c r="HSJ39" s="349"/>
      <c r="HSK39" s="349"/>
      <c r="HSL39" s="349"/>
      <c r="HSM39" s="349"/>
      <c r="HSN39" s="349"/>
      <c r="HSO39" s="349"/>
      <c r="HSP39" s="349"/>
      <c r="HSQ39" s="349"/>
      <c r="HSR39" s="349"/>
      <c r="HSS39" s="349"/>
      <c r="HST39" s="349"/>
      <c r="HSU39" s="349"/>
      <c r="HSV39" s="349"/>
      <c r="HSW39" s="349"/>
      <c r="HSX39" s="349"/>
      <c r="HSY39" s="349"/>
      <c r="HSZ39" s="349"/>
      <c r="HTA39" s="349"/>
      <c r="HTB39" s="349"/>
      <c r="HTC39" s="349"/>
      <c r="HTD39" s="349"/>
      <c r="HTE39" s="349"/>
      <c r="HTF39" s="349"/>
      <c r="HTG39" s="349"/>
      <c r="HTH39" s="349"/>
      <c r="HTI39" s="349"/>
      <c r="HTJ39" s="349"/>
      <c r="HTK39" s="349"/>
      <c r="HTL39" s="349"/>
      <c r="HTM39" s="349"/>
      <c r="HTN39" s="349"/>
      <c r="HTO39" s="349"/>
      <c r="HTP39" s="349"/>
      <c r="HTQ39" s="349"/>
      <c r="HTR39" s="349"/>
      <c r="HTS39" s="349"/>
      <c r="HTT39" s="349"/>
      <c r="HTU39" s="349"/>
      <c r="HTV39" s="349"/>
      <c r="HTW39" s="349"/>
      <c r="HTX39" s="349"/>
      <c r="HTY39" s="349"/>
      <c r="HTZ39" s="349"/>
      <c r="HUA39" s="349"/>
      <c r="HUB39" s="349"/>
      <c r="HUC39" s="349"/>
      <c r="HUD39" s="349"/>
      <c r="HUE39" s="349"/>
      <c r="HUF39" s="349"/>
      <c r="HUG39" s="349"/>
      <c r="HUH39" s="349"/>
      <c r="HUI39" s="349"/>
      <c r="HUJ39" s="349"/>
      <c r="HUK39" s="349"/>
      <c r="HUL39" s="349"/>
      <c r="HUM39" s="349"/>
      <c r="HUN39" s="349"/>
      <c r="HUO39" s="349"/>
      <c r="HUP39" s="349"/>
      <c r="HUQ39" s="349"/>
      <c r="HUR39" s="349"/>
      <c r="HUS39" s="349"/>
      <c r="HUT39" s="349"/>
      <c r="HUU39" s="349"/>
      <c r="HUV39" s="349"/>
      <c r="HUW39" s="349"/>
      <c r="HUX39" s="349"/>
      <c r="HUY39" s="349"/>
      <c r="HUZ39" s="349"/>
      <c r="HVA39" s="349"/>
      <c r="HVB39" s="349"/>
      <c r="HVC39" s="349"/>
      <c r="HVD39" s="349"/>
      <c r="HVE39" s="349"/>
      <c r="HVF39" s="349"/>
      <c r="HVG39" s="349"/>
      <c r="HVH39" s="349"/>
      <c r="HVI39" s="349"/>
      <c r="HVJ39" s="349"/>
      <c r="HVK39" s="349"/>
      <c r="HVL39" s="349"/>
      <c r="HVM39" s="349"/>
      <c r="HVN39" s="349"/>
      <c r="HVO39" s="349"/>
      <c r="HVP39" s="349"/>
      <c r="HVQ39" s="349"/>
      <c r="HVR39" s="349"/>
      <c r="HVS39" s="349"/>
      <c r="HVT39" s="349"/>
      <c r="HVU39" s="349"/>
      <c r="HVV39" s="349"/>
      <c r="HVW39" s="349"/>
      <c r="HVX39" s="349"/>
      <c r="HVY39" s="349"/>
      <c r="HVZ39" s="349"/>
      <c r="HWA39" s="349"/>
      <c r="HWB39" s="349"/>
      <c r="HWC39" s="349"/>
      <c r="HWD39" s="349"/>
      <c r="HWE39" s="349"/>
      <c r="HWF39" s="349"/>
      <c r="HWG39" s="349"/>
      <c r="HWH39" s="349"/>
      <c r="HWI39" s="349"/>
      <c r="HWJ39" s="349"/>
      <c r="HWK39" s="349"/>
      <c r="HWL39" s="349"/>
      <c r="HWM39" s="349"/>
      <c r="HWN39" s="349"/>
      <c r="HWO39" s="349"/>
      <c r="HWP39" s="349"/>
      <c r="HWQ39" s="349"/>
      <c r="HWR39" s="349"/>
      <c r="HWS39" s="349"/>
      <c r="HWT39" s="349"/>
      <c r="HWU39" s="349"/>
      <c r="HWV39" s="349"/>
      <c r="HWW39" s="349"/>
      <c r="HWX39" s="349"/>
      <c r="HWY39" s="349"/>
      <c r="HWZ39" s="349"/>
      <c r="HXA39" s="349"/>
      <c r="HXB39" s="349"/>
      <c r="HXC39" s="349"/>
      <c r="HXD39" s="349"/>
      <c r="HXE39" s="349"/>
      <c r="HXF39" s="349"/>
      <c r="HXG39" s="349"/>
      <c r="HXH39" s="349"/>
      <c r="HXI39" s="349"/>
      <c r="HXJ39" s="349"/>
      <c r="HXK39" s="349"/>
      <c r="HXL39" s="349"/>
      <c r="HXM39" s="349"/>
      <c r="HXN39" s="349"/>
      <c r="HXO39" s="349"/>
      <c r="HXP39" s="349"/>
      <c r="HXQ39" s="349"/>
      <c r="HXR39" s="349"/>
      <c r="HXS39" s="349"/>
      <c r="HXT39" s="349"/>
      <c r="HXU39" s="349"/>
      <c r="HXV39" s="349"/>
      <c r="HXW39" s="349"/>
      <c r="HXX39" s="349"/>
      <c r="HXY39" s="349"/>
      <c r="HXZ39" s="349"/>
      <c r="HYA39" s="349"/>
      <c r="HYB39" s="349"/>
      <c r="HYC39" s="349"/>
      <c r="HYD39" s="349"/>
      <c r="HYE39" s="349"/>
      <c r="HYF39" s="349"/>
      <c r="HYG39" s="349"/>
      <c r="HYH39" s="349"/>
      <c r="HYI39" s="349"/>
      <c r="HYJ39" s="349"/>
      <c r="HYK39" s="349"/>
      <c r="HYL39" s="349"/>
      <c r="HYM39" s="349"/>
      <c r="HYN39" s="349"/>
      <c r="HYO39" s="349"/>
      <c r="HYP39" s="349"/>
      <c r="HYQ39" s="349"/>
      <c r="HYR39" s="349"/>
      <c r="HYS39" s="349"/>
      <c r="HYT39" s="349"/>
      <c r="HYU39" s="349"/>
      <c r="HYV39" s="349"/>
      <c r="HYW39" s="349"/>
      <c r="HYX39" s="349"/>
      <c r="HYY39" s="349"/>
      <c r="HYZ39" s="349"/>
      <c r="HZA39" s="349"/>
      <c r="HZB39" s="349"/>
      <c r="HZC39" s="349"/>
      <c r="HZD39" s="349"/>
      <c r="HZE39" s="349"/>
      <c r="HZF39" s="349"/>
      <c r="HZG39" s="349"/>
      <c r="HZH39" s="349"/>
      <c r="HZI39" s="349"/>
      <c r="HZJ39" s="349"/>
      <c r="HZK39" s="349"/>
      <c r="HZL39" s="349"/>
      <c r="HZM39" s="349"/>
      <c r="HZN39" s="349"/>
      <c r="HZO39" s="349"/>
      <c r="HZP39" s="349"/>
      <c r="HZQ39" s="349"/>
      <c r="HZR39" s="349"/>
      <c r="HZS39" s="349"/>
      <c r="HZT39" s="349"/>
      <c r="HZU39" s="349"/>
      <c r="HZV39" s="349"/>
      <c r="HZW39" s="349"/>
      <c r="HZX39" s="349"/>
      <c r="HZY39" s="349"/>
      <c r="HZZ39" s="349"/>
      <c r="IAA39" s="349"/>
      <c r="IAB39" s="349"/>
      <c r="IAC39" s="349"/>
      <c r="IAD39" s="349"/>
      <c r="IAE39" s="349"/>
      <c r="IAF39" s="349"/>
      <c r="IAG39" s="349"/>
      <c r="IAH39" s="349"/>
      <c r="IAI39" s="349"/>
      <c r="IAJ39" s="349"/>
      <c r="IAK39" s="349"/>
      <c r="IAL39" s="349"/>
      <c r="IAM39" s="349"/>
      <c r="IAN39" s="349"/>
      <c r="IAO39" s="349"/>
      <c r="IAP39" s="349"/>
      <c r="IAQ39" s="349"/>
      <c r="IAR39" s="349"/>
      <c r="IAS39" s="349"/>
      <c r="IAT39" s="349"/>
      <c r="IAU39" s="349"/>
      <c r="IAV39" s="349"/>
      <c r="IAW39" s="349"/>
      <c r="IAX39" s="349"/>
      <c r="IAY39" s="349"/>
      <c r="IAZ39" s="349"/>
      <c r="IBA39" s="349"/>
      <c r="IBB39" s="349"/>
      <c r="IBC39" s="349"/>
      <c r="IBD39" s="349"/>
      <c r="IBE39" s="349"/>
      <c r="IBF39" s="349"/>
      <c r="IBG39" s="349"/>
      <c r="IBH39" s="349"/>
      <c r="IBI39" s="349"/>
      <c r="IBJ39" s="349"/>
      <c r="IBK39" s="349"/>
      <c r="IBL39" s="349"/>
      <c r="IBM39" s="349"/>
      <c r="IBN39" s="349"/>
      <c r="IBO39" s="349"/>
      <c r="IBP39" s="349"/>
      <c r="IBQ39" s="349"/>
      <c r="IBR39" s="349"/>
      <c r="IBS39" s="349"/>
      <c r="IBT39" s="349"/>
      <c r="IBU39" s="349"/>
      <c r="IBV39" s="349"/>
      <c r="IBW39" s="349"/>
      <c r="IBX39" s="349"/>
      <c r="IBY39" s="349"/>
      <c r="IBZ39" s="349"/>
      <c r="ICA39" s="349"/>
      <c r="ICB39" s="349"/>
      <c r="ICC39" s="349"/>
      <c r="ICD39" s="349"/>
      <c r="ICE39" s="349"/>
      <c r="ICF39" s="349"/>
      <c r="ICG39" s="349"/>
      <c r="ICH39" s="349"/>
      <c r="ICI39" s="349"/>
      <c r="ICJ39" s="349"/>
      <c r="ICK39" s="349"/>
      <c r="ICL39" s="349"/>
      <c r="ICM39" s="349"/>
      <c r="ICN39" s="349"/>
      <c r="ICO39" s="349"/>
      <c r="ICP39" s="349"/>
      <c r="ICQ39" s="349"/>
      <c r="ICR39" s="349"/>
      <c r="ICS39" s="349"/>
      <c r="ICT39" s="349"/>
      <c r="ICU39" s="349"/>
      <c r="ICV39" s="349"/>
      <c r="ICW39" s="349"/>
      <c r="ICX39" s="349"/>
      <c r="ICY39" s="349"/>
      <c r="ICZ39" s="349"/>
      <c r="IDA39" s="349"/>
      <c r="IDB39" s="349"/>
      <c r="IDC39" s="349"/>
      <c r="IDD39" s="349"/>
      <c r="IDE39" s="349"/>
      <c r="IDF39" s="349"/>
      <c r="IDG39" s="349"/>
      <c r="IDH39" s="349"/>
      <c r="IDI39" s="349"/>
      <c r="IDJ39" s="349"/>
      <c r="IDK39" s="349"/>
      <c r="IDL39" s="349"/>
      <c r="IDM39" s="349"/>
      <c r="IDN39" s="349"/>
      <c r="IDO39" s="349"/>
      <c r="IDP39" s="349"/>
      <c r="IDQ39" s="349"/>
      <c r="IDR39" s="349"/>
      <c r="IDS39" s="349"/>
      <c r="IDT39" s="349"/>
      <c r="IDU39" s="349"/>
      <c r="IDV39" s="349"/>
      <c r="IDW39" s="349"/>
      <c r="IDX39" s="349"/>
      <c r="IDY39" s="349"/>
      <c r="IDZ39" s="349"/>
      <c r="IEA39" s="349"/>
      <c r="IEB39" s="349"/>
      <c r="IEC39" s="349"/>
      <c r="IED39" s="349"/>
      <c r="IEE39" s="349"/>
      <c r="IEF39" s="349"/>
      <c r="IEG39" s="349"/>
      <c r="IEH39" s="349"/>
      <c r="IEI39" s="349"/>
      <c r="IEJ39" s="349"/>
      <c r="IEK39" s="349"/>
      <c r="IEL39" s="349"/>
      <c r="IEM39" s="349"/>
      <c r="IEN39" s="349"/>
      <c r="IEO39" s="349"/>
      <c r="IEP39" s="349"/>
      <c r="IEQ39" s="349"/>
      <c r="IER39" s="349"/>
      <c r="IES39" s="349"/>
      <c r="IET39" s="349"/>
      <c r="IEU39" s="349"/>
      <c r="IEV39" s="349"/>
      <c r="IEW39" s="349"/>
      <c r="IEX39" s="349"/>
      <c r="IEY39" s="349"/>
      <c r="IEZ39" s="349"/>
      <c r="IFA39" s="349"/>
      <c r="IFB39" s="349"/>
      <c r="IFC39" s="349"/>
      <c r="IFD39" s="349"/>
      <c r="IFE39" s="349"/>
      <c r="IFF39" s="349"/>
      <c r="IFG39" s="349"/>
      <c r="IFH39" s="349"/>
      <c r="IFI39" s="349"/>
      <c r="IFJ39" s="349"/>
      <c r="IFK39" s="349"/>
      <c r="IFL39" s="349"/>
      <c r="IFM39" s="349"/>
      <c r="IFN39" s="349"/>
      <c r="IFO39" s="349"/>
      <c r="IFP39" s="349"/>
      <c r="IFQ39" s="349"/>
      <c r="IFR39" s="349"/>
      <c r="IFS39" s="349"/>
      <c r="IFT39" s="349"/>
      <c r="IFU39" s="349"/>
      <c r="IFV39" s="349"/>
      <c r="IFW39" s="349"/>
      <c r="IFX39" s="349"/>
      <c r="IFY39" s="349"/>
      <c r="IFZ39" s="349"/>
      <c r="IGA39" s="349"/>
      <c r="IGB39" s="349"/>
      <c r="IGC39" s="349"/>
      <c r="IGD39" s="349"/>
      <c r="IGE39" s="349"/>
      <c r="IGF39" s="349"/>
      <c r="IGG39" s="349"/>
      <c r="IGH39" s="349"/>
      <c r="IGI39" s="349"/>
      <c r="IGJ39" s="349"/>
      <c r="IGK39" s="349"/>
      <c r="IGL39" s="349"/>
      <c r="IGM39" s="349"/>
      <c r="IGN39" s="349"/>
      <c r="IGO39" s="349"/>
      <c r="IGP39" s="349"/>
      <c r="IGQ39" s="349"/>
      <c r="IGR39" s="349"/>
      <c r="IGS39" s="349"/>
      <c r="IGT39" s="349"/>
      <c r="IGU39" s="349"/>
      <c r="IGV39" s="349"/>
      <c r="IGW39" s="349"/>
      <c r="IGX39" s="349"/>
      <c r="IGY39" s="349"/>
      <c r="IGZ39" s="349"/>
      <c r="IHA39" s="349"/>
      <c r="IHB39" s="349"/>
      <c r="IHC39" s="349"/>
      <c r="IHD39" s="349"/>
      <c r="IHE39" s="349"/>
      <c r="IHF39" s="349"/>
      <c r="IHG39" s="349"/>
      <c r="IHH39" s="349"/>
      <c r="IHI39" s="349"/>
      <c r="IHJ39" s="349"/>
      <c r="IHK39" s="349"/>
      <c r="IHL39" s="349"/>
      <c r="IHM39" s="349"/>
      <c r="IHN39" s="349"/>
      <c r="IHO39" s="349"/>
      <c r="IHP39" s="349"/>
      <c r="IHQ39" s="349"/>
      <c r="IHR39" s="349"/>
      <c r="IHS39" s="349"/>
      <c r="IHT39" s="349"/>
      <c r="IHU39" s="349"/>
      <c r="IHV39" s="349"/>
      <c r="IHW39" s="349"/>
      <c r="IHX39" s="349"/>
      <c r="IHY39" s="349"/>
      <c r="IHZ39" s="349"/>
      <c r="IIA39" s="349"/>
      <c r="IIB39" s="349"/>
      <c r="IIC39" s="349"/>
      <c r="IID39" s="349"/>
      <c r="IIE39" s="349"/>
      <c r="IIF39" s="349"/>
      <c r="IIG39" s="349"/>
      <c r="IIH39" s="349"/>
      <c r="III39" s="349"/>
      <c r="IIJ39" s="349"/>
      <c r="IIK39" s="349"/>
      <c r="IIL39" s="349"/>
      <c r="IIM39" s="349"/>
      <c r="IIN39" s="349"/>
      <c r="IIO39" s="349"/>
      <c r="IIP39" s="349"/>
      <c r="IIQ39" s="349"/>
      <c r="IIR39" s="349"/>
      <c r="IIS39" s="349"/>
      <c r="IIT39" s="349"/>
      <c r="IIU39" s="349"/>
      <c r="IIV39" s="349"/>
      <c r="IIW39" s="349"/>
      <c r="IIX39" s="349"/>
      <c r="IIY39" s="349"/>
      <c r="IIZ39" s="349"/>
      <c r="IJA39" s="349"/>
      <c r="IJB39" s="349"/>
      <c r="IJC39" s="349"/>
      <c r="IJD39" s="349"/>
      <c r="IJE39" s="349"/>
      <c r="IJF39" s="349"/>
      <c r="IJG39" s="349"/>
      <c r="IJH39" s="349"/>
      <c r="IJI39" s="349"/>
      <c r="IJJ39" s="349"/>
      <c r="IJK39" s="349"/>
      <c r="IJL39" s="349"/>
      <c r="IJM39" s="349"/>
      <c r="IJN39" s="349"/>
      <c r="IJO39" s="349"/>
      <c r="IJP39" s="349"/>
      <c r="IJQ39" s="349"/>
      <c r="IJR39" s="349"/>
      <c r="IJS39" s="349"/>
      <c r="IJT39" s="349"/>
      <c r="IJU39" s="349"/>
      <c r="IJV39" s="349"/>
      <c r="IJW39" s="349"/>
      <c r="IJX39" s="349"/>
      <c r="IJY39" s="349"/>
      <c r="IJZ39" s="349"/>
      <c r="IKA39" s="349"/>
      <c r="IKB39" s="349"/>
      <c r="IKC39" s="349"/>
      <c r="IKD39" s="349"/>
      <c r="IKE39" s="349"/>
      <c r="IKF39" s="349"/>
      <c r="IKG39" s="349"/>
      <c r="IKH39" s="349"/>
      <c r="IKI39" s="349"/>
      <c r="IKJ39" s="349"/>
      <c r="IKK39" s="349"/>
      <c r="IKL39" s="349"/>
      <c r="IKM39" s="349"/>
      <c r="IKN39" s="349"/>
      <c r="IKO39" s="349"/>
      <c r="IKP39" s="349"/>
      <c r="IKQ39" s="349"/>
      <c r="IKR39" s="349"/>
      <c r="IKS39" s="349"/>
      <c r="IKT39" s="349"/>
      <c r="IKU39" s="349"/>
      <c r="IKV39" s="349"/>
      <c r="IKW39" s="349"/>
      <c r="IKX39" s="349"/>
      <c r="IKY39" s="349"/>
      <c r="IKZ39" s="349"/>
      <c r="ILA39" s="349"/>
      <c r="ILB39" s="349"/>
      <c r="ILC39" s="349"/>
      <c r="ILD39" s="349"/>
      <c r="ILE39" s="349"/>
      <c r="ILF39" s="349"/>
      <c r="ILG39" s="349"/>
      <c r="ILH39" s="349"/>
      <c r="ILI39" s="349"/>
      <c r="ILJ39" s="349"/>
      <c r="ILK39" s="349"/>
      <c r="ILL39" s="349"/>
      <c r="ILM39" s="349"/>
      <c r="ILN39" s="349"/>
      <c r="ILO39" s="349"/>
      <c r="ILP39" s="349"/>
      <c r="ILQ39" s="349"/>
      <c r="ILR39" s="349"/>
      <c r="ILS39" s="349"/>
      <c r="ILT39" s="349"/>
      <c r="ILU39" s="349"/>
      <c r="ILV39" s="349"/>
      <c r="ILW39" s="349"/>
      <c r="ILX39" s="349"/>
      <c r="ILY39" s="349"/>
      <c r="ILZ39" s="349"/>
      <c r="IMA39" s="349"/>
      <c r="IMB39" s="349"/>
      <c r="IMC39" s="349"/>
      <c r="IMD39" s="349"/>
      <c r="IME39" s="349"/>
      <c r="IMF39" s="349"/>
      <c r="IMG39" s="349"/>
      <c r="IMH39" s="349"/>
      <c r="IMI39" s="349"/>
      <c r="IMJ39" s="349"/>
      <c r="IMK39" s="349"/>
      <c r="IML39" s="349"/>
      <c r="IMM39" s="349"/>
      <c r="IMN39" s="349"/>
      <c r="IMO39" s="349"/>
      <c r="IMP39" s="349"/>
      <c r="IMQ39" s="349"/>
      <c r="IMR39" s="349"/>
      <c r="IMS39" s="349"/>
      <c r="IMT39" s="349"/>
      <c r="IMU39" s="349"/>
      <c r="IMV39" s="349"/>
      <c r="IMW39" s="349"/>
      <c r="IMX39" s="349"/>
      <c r="IMY39" s="349"/>
      <c r="IMZ39" s="349"/>
      <c r="INA39" s="349"/>
      <c r="INB39" s="349"/>
      <c r="INC39" s="349"/>
      <c r="IND39" s="349"/>
      <c r="INE39" s="349"/>
      <c r="INF39" s="349"/>
      <c r="ING39" s="349"/>
      <c r="INH39" s="349"/>
      <c r="INI39" s="349"/>
      <c r="INJ39" s="349"/>
      <c r="INK39" s="349"/>
      <c r="INL39" s="349"/>
      <c r="INM39" s="349"/>
      <c r="INN39" s="349"/>
      <c r="INO39" s="349"/>
      <c r="INP39" s="349"/>
      <c r="INQ39" s="349"/>
      <c r="INR39" s="349"/>
      <c r="INS39" s="349"/>
      <c r="INT39" s="349"/>
      <c r="INU39" s="349"/>
      <c r="INV39" s="349"/>
      <c r="INW39" s="349"/>
      <c r="INX39" s="349"/>
      <c r="INY39" s="349"/>
      <c r="INZ39" s="349"/>
      <c r="IOA39" s="349"/>
      <c r="IOB39" s="349"/>
      <c r="IOC39" s="349"/>
      <c r="IOD39" s="349"/>
      <c r="IOE39" s="349"/>
      <c r="IOF39" s="349"/>
      <c r="IOG39" s="349"/>
      <c r="IOH39" s="349"/>
      <c r="IOI39" s="349"/>
      <c r="IOJ39" s="349"/>
      <c r="IOK39" s="349"/>
      <c r="IOL39" s="349"/>
      <c r="IOM39" s="349"/>
      <c r="ION39" s="349"/>
      <c r="IOO39" s="349"/>
      <c r="IOP39" s="349"/>
      <c r="IOQ39" s="349"/>
      <c r="IOR39" s="349"/>
      <c r="IOS39" s="349"/>
      <c r="IOT39" s="349"/>
      <c r="IOU39" s="349"/>
      <c r="IOV39" s="349"/>
      <c r="IOW39" s="349"/>
      <c r="IOX39" s="349"/>
      <c r="IOY39" s="349"/>
      <c r="IOZ39" s="349"/>
      <c r="IPA39" s="349"/>
      <c r="IPB39" s="349"/>
      <c r="IPC39" s="349"/>
      <c r="IPD39" s="349"/>
      <c r="IPE39" s="349"/>
      <c r="IPF39" s="349"/>
      <c r="IPG39" s="349"/>
      <c r="IPH39" s="349"/>
      <c r="IPI39" s="349"/>
      <c r="IPJ39" s="349"/>
      <c r="IPK39" s="349"/>
      <c r="IPL39" s="349"/>
      <c r="IPM39" s="349"/>
      <c r="IPN39" s="349"/>
      <c r="IPO39" s="349"/>
      <c r="IPP39" s="349"/>
      <c r="IPQ39" s="349"/>
      <c r="IPR39" s="349"/>
      <c r="IPS39" s="349"/>
      <c r="IPT39" s="349"/>
      <c r="IPU39" s="349"/>
      <c r="IPV39" s="349"/>
      <c r="IPW39" s="349"/>
      <c r="IPX39" s="349"/>
      <c r="IPY39" s="349"/>
      <c r="IPZ39" s="349"/>
      <c r="IQA39" s="349"/>
      <c r="IQB39" s="349"/>
      <c r="IQC39" s="349"/>
      <c r="IQD39" s="349"/>
      <c r="IQE39" s="349"/>
      <c r="IQF39" s="349"/>
      <c r="IQG39" s="349"/>
      <c r="IQH39" s="349"/>
      <c r="IQI39" s="349"/>
      <c r="IQJ39" s="349"/>
      <c r="IQK39" s="349"/>
      <c r="IQL39" s="349"/>
      <c r="IQM39" s="349"/>
      <c r="IQN39" s="349"/>
      <c r="IQO39" s="349"/>
      <c r="IQP39" s="349"/>
      <c r="IQQ39" s="349"/>
      <c r="IQR39" s="349"/>
      <c r="IQS39" s="349"/>
      <c r="IQT39" s="349"/>
      <c r="IQU39" s="349"/>
      <c r="IQV39" s="349"/>
      <c r="IQW39" s="349"/>
      <c r="IQX39" s="349"/>
      <c r="IQY39" s="349"/>
      <c r="IQZ39" s="349"/>
      <c r="IRA39" s="349"/>
      <c r="IRB39" s="349"/>
      <c r="IRC39" s="349"/>
      <c r="IRD39" s="349"/>
      <c r="IRE39" s="349"/>
      <c r="IRF39" s="349"/>
      <c r="IRG39" s="349"/>
      <c r="IRH39" s="349"/>
      <c r="IRI39" s="349"/>
      <c r="IRJ39" s="349"/>
      <c r="IRK39" s="349"/>
      <c r="IRL39" s="349"/>
      <c r="IRM39" s="349"/>
      <c r="IRN39" s="349"/>
      <c r="IRO39" s="349"/>
      <c r="IRP39" s="349"/>
      <c r="IRQ39" s="349"/>
      <c r="IRR39" s="349"/>
      <c r="IRS39" s="349"/>
      <c r="IRT39" s="349"/>
      <c r="IRU39" s="349"/>
      <c r="IRV39" s="349"/>
      <c r="IRW39" s="349"/>
      <c r="IRX39" s="349"/>
      <c r="IRY39" s="349"/>
      <c r="IRZ39" s="349"/>
      <c r="ISA39" s="349"/>
      <c r="ISB39" s="349"/>
      <c r="ISC39" s="349"/>
      <c r="ISD39" s="349"/>
      <c r="ISE39" s="349"/>
      <c r="ISF39" s="349"/>
      <c r="ISG39" s="349"/>
      <c r="ISH39" s="349"/>
      <c r="ISI39" s="349"/>
      <c r="ISJ39" s="349"/>
      <c r="ISK39" s="349"/>
      <c r="ISL39" s="349"/>
      <c r="ISM39" s="349"/>
      <c r="ISN39" s="349"/>
      <c r="ISO39" s="349"/>
      <c r="ISP39" s="349"/>
      <c r="ISQ39" s="349"/>
      <c r="ISR39" s="349"/>
      <c r="ISS39" s="349"/>
      <c r="IST39" s="349"/>
      <c r="ISU39" s="349"/>
      <c r="ISV39" s="349"/>
      <c r="ISW39" s="349"/>
      <c r="ISX39" s="349"/>
      <c r="ISY39" s="349"/>
      <c r="ISZ39" s="349"/>
      <c r="ITA39" s="349"/>
      <c r="ITB39" s="349"/>
      <c r="ITC39" s="349"/>
      <c r="ITD39" s="349"/>
      <c r="ITE39" s="349"/>
      <c r="ITF39" s="349"/>
      <c r="ITG39" s="349"/>
      <c r="ITH39" s="349"/>
      <c r="ITI39" s="349"/>
      <c r="ITJ39" s="349"/>
      <c r="ITK39" s="349"/>
      <c r="ITL39" s="349"/>
      <c r="ITM39" s="349"/>
      <c r="ITN39" s="349"/>
      <c r="ITO39" s="349"/>
      <c r="ITP39" s="349"/>
      <c r="ITQ39" s="349"/>
      <c r="ITR39" s="349"/>
      <c r="ITS39" s="349"/>
      <c r="ITT39" s="349"/>
      <c r="ITU39" s="349"/>
      <c r="ITV39" s="349"/>
      <c r="ITW39" s="349"/>
      <c r="ITX39" s="349"/>
      <c r="ITY39" s="349"/>
      <c r="ITZ39" s="349"/>
      <c r="IUA39" s="349"/>
      <c r="IUB39" s="349"/>
      <c r="IUC39" s="349"/>
      <c r="IUD39" s="349"/>
      <c r="IUE39" s="349"/>
      <c r="IUF39" s="349"/>
      <c r="IUG39" s="349"/>
      <c r="IUH39" s="349"/>
      <c r="IUI39" s="349"/>
      <c r="IUJ39" s="349"/>
      <c r="IUK39" s="349"/>
      <c r="IUL39" s="349"/>
      <c r="IUM39" s="349"/>
      <c r="IUN39" s="349"/>
      <c r="IUO39" s="349"/>
      <c r="IUP39" s="349"/>
      <c r="IUQ39" s="349"/>
      <c r="IUR39" s="349"/>
      <c r="IUS39" s="349"/>
      <c r="IUT39" s="349"/>
      <c r="IUU39" s="349"/>
      <c r="IUV39" s="349"/>
      <c r="IUW39" s="349"/>
      <c r="IUX39" s="349"/>
      <c r="IUY39" s="349"/>
      <c r="IUZ39" s="349"/>
      <c r="IVA39" s="349"/>
      <c r="IVB39" s="349"/>
      <c r="IVC39" s="349"/>
      <c r="IVD39" s="349"/>
      <c r="IVE39" s="349"/>
      <c r="IVF39" s="349"/>
      <c r="IVG39" s="349"/>
      <c r="IVH39" s="349"/>
      <c r="IVI39" s="349"/>
      <c r="IVJ39" s="349"/>
      <c r="IVK39" s="349"/>
      <c r="IVL39" s="349"/>
      <c r="IVM39" s="349"/>
      <c r="IVN39" s="349"/>
      <c r="IVO39" s="349"/>
      <c r="IVP39" s="349"/>
      <c r="IVQ39" s="349"/>
      <c r="IVR39" s="349"/>
      <c r="IVS39" s="349"/>
      <c r="IVT39" s="349"/>
      <c r="IVU39" s="349"/>
      <c r="IVV39" s="349"/>
      <c r="IVW39" s="349"/>
      <c r="IVX39" s="349"/>
      <c r="IVY39" s="349"/>
      <c r="IVZ39" s="349"/>
      <c r="IWA39" s="349"/>
      <c r="IWB39" s="349"/>
      <c r="IWC39" s="349"/>
      <c r="IWD39" s="349"/>
      <c r="IWE39" s="349"/>
      <c r="IWF39" s="349"/>
      <c r="IWG39" s="349"/>
      <c r="IWH39" s="349"/>
      <c r="IWI39" s="349"/>
      <c r="IWJ39" s="349"/>
      <c r="IWK39" s="349"/>
      <c r="IWL39" s="349"/>
      <c r="IWM39" s="349"/>
      <c r="IWN39" s="349"/>
      <c r="IWO39" s="349"/>
      <c r="IWP39" s="349"/>
      <c r="IWQ39" s="349"/>
      <c r="IWR39" s="349"/>
      <c r="IWS39" s="349"/>
      <c r="IWT39" s="349"/>
      <c r="IWU39" s="349"/>
      <c r="IWV39" s="349"/>
      <c r="IWW39" s="349"/>
      <c r="IWX39" s="349"/>
      <c r="IWY39" s="349"/>
      <c r="IWZ39" s="349"/>
      <c r="IXA39" s="349"/>
      <c r="IXB39" s="349"/>
      <c r="IXC39" s="349"/>
      <c r="IXD39" s="349"/>
      <c r="IXE39" s="349"/>
      <c r="IXF39" s="349"/>
      <c r="IXG39" s="349"/>
      <c r="IXH39" s="349"/>
      <c r="IXI39" s="349"/>
      <c r="IXJ39" s="349"/>
      <c r="IXK39" s="349"/>
      <c r="IXL39" s="349"/>
      <c r="IXM39" s="349"/>
      <c r="IXN39" s="349"/>
      <c r="IXO39" s="349"/>
      <c r="IXP39" s="349"/>
      <c r="IXQ39" s="349"/>
      <c r="IXR39" s="349"/>
      <c r="IXS39" s="349"/>
      <c r="IXT39" s="349"/>
      <c r="IXU39" s="349"/>
      <c r="IXV39" s="349"/>
      <c r="IXW39" s="349"/>
      <c r="IXX39" s="349"/>
      <c r="IXY39" s="349"/>
      <c r="IXZ39" s="349"/>
      <c r="IYA39" s="349"/>
      <c r="IYB39" s="349"/>
      <c r="IYC39" s="349"/>
      <c r="IYD39" s="349"/>
      <c r="IYE39" s="349"/>
      <c r="IYF39" s="349"/>
      <c r="IYG39" s="349"/>
      <c r="IYH39" s="349"/>
      <c r="IYI39" s="349"/>
      <c r="IYJ39" s="349"/>
      <c r="IYK39" s="349"/>
      <c r="IYL39" s="349"/>
      <c r="IYM39" s="349"/>
      <c r="IYN39" s="349"/>
      <c r="IYO39" s="349"/>
      <c r="IYP39" s="349"/>
      <c r="IYQ39" s="349"/>
      <c r="IYR39" s="349"/>
      <c r="IYS39" s="349"/>
      <c r="IYT39" s="349"/>
      <c r="IYU39" s="349"/>
      <c r="IYV39" s="349"/>
      <c r="IYW39" s="349"/>
      <c r="IYX39" s="349"/>
      <c r="IYY39" s="349"/>
      <c r="IYZ39" s="349"/>
      <c r="IZA39" s="349"/>
      <c r="IZB39" s="349"/>
      <c r="IZC39" s="349"/>
      <c r="IZD39" s="349"/>
      <c r="IZE39" s="349"/>
      <c r="IZF39" s="349"/>
      <c r="IZG39" s="349"/>
      <c r="IZH39" s="349"/>
      <c r="IZI39" s="349"/>
      <c r="IZJ39" s="349"/>
      <c r="IZK39" s="349"/>
      <c r="IZL39" s="349"/>
      <c r="IZM39" s="349"/>
      <c r="IZN39" s="349"/>
      <c r="IZO39" s="349"/>
      <c r="IZP39" s="349"/>
      <c r="IZQ39" s="349"/>
      <c r="IZR39" s="349"/>
      <c r="IZS39" s="349"/>
      <c r="IZT39" s="349"/>
      <c r="IZU39" s="349"/>
      <c r="IZV39" s="349"/>
      <c r="IZW39" s="349"/>
      <c r="IZX39" s="349"/>
      <c r="IZY39" s="349"/>
      <c r="IZZ39" s="349"/>
      <c r="JAA39" s="349"/>
      <c r="JAB39" s="349"/>
      <c r="JAC39" s="349"/>
      <c r="JAD39" s="349"/>
      <c r="JAE39" s="349"/>
      <c r="JAF39" s="349"/>
      <c r="JAG39" s="349"/>
      <c r="JAH39" s="349"/>
      <c r="JAI39" s="349"/>
      <c r="JAJ39" s="349"/>
      <c r="JAK39" s="349"/>
      <c r="JAL39" s="349"/>
      <c r="JAM39" s="349"/>
      <c r="JAN39" s="349"/>
      <c r="JAO39" s="349"/>
      <c r="JAP39" s="349"/>
      <c r="JAQ39" s="349"/>
      <c r="JAR39" s="349"/>
      <c r="JAS39" s="349"/>
      <c r="JAT39" s="349"/>
      <c r="JAU39" s="349"/>
      <c r="JAV39" s="349"/>
      <c r="JAW39" s="349"/>
      <c r="JAX39" s="349"/>
      <c r="JAY39" s="349"/>
      <c r="JAZ39" s="349"/>
      <c r="JBA39" s="349"/>
      <c r="JBB39" s="349"/>
      <c r="JBC39" s="349"/>
      <c r="JBD39" s="349"/>
      <c r="JBE39" s="349"/>
      <c r="JBF39" s="349"/>
      <c r="JBG39" s="349"/>
      <c r="JBH39" s="349"/>
      <c r="JBI39" s="349"/>
      <c r="JBJ39" s="349"/>
      <c r="JBK39" s="349"/>
      <c r="JBL39" s="349"/>
      <c r="JBM39" s="349"/>
      <c r="JBN39" s="349"/>
      <c r="JBO39" s="349"/>
      <c r="JBP39" s="349"/>
      <c r="JBQ39" s="349"/>
      <c r="JBR39" s="349"/>
      <c r="JBS39" s="349"/>
      <c r="JBT39" s="349"/>
      <c r="JBU39" s="349"/>
      <c r="JBV39" s="349"/>
      <c r="JBW39" s="349"/>
      <c r="JBX39" s="349"/>
      <c r="JBY39" s="349"/>
      <c r="JBZ39" s="349"/>
      <c r="JCA39" s="349"/>
      <c r="JCB39" s="349"/>
      <c r="JCC39" s="349"/>
      <c r="JCD39" s="349"/>
      <c r="JCE39" s="349"/>
      <c r="JCF39" s="349"/>
      <c r="JCG39" s="349"/>
      <c r="JCH39" s="349"/>
      <c r="JCI39" s="349"/>
      <c r="JCJ39" s="349"/>
      <c r="JCK39" s="349"/>
      <c r="JCL39" s="349"/>
      <c r="JCM39" s="349"/>
      <c r="JCN39" s="349"/>
      <c r="JCO39" s="349"/>
      <c r="JCP39" s="349"/>
      <c r="JCQ39" s="349"/>
      <c r="JCR39" s="349"/>
      <c r="JCS39" s="349"/>
      <c r="JCT39" s="349"/>
      <c r="JCU39" s="349"/>
      <c r="JCV39" s="349"/>
      <c r="JCW39" s="349"/>
      <c r="JCX39" s="349"/>
      <c r="JCY39" s="349"/>
      <c r="JCZ39" s="349"/>
      <c r="JDA39" s="349"/>
      <c r="JDB39" s="349"/>
      <c r="JDC39" s="349"/>
      <c r="JDD39" s="349"/>
      <c r="JDE39" s="349"/>
      <c r="JDF39" s="349"/>
      <c r="JDG39" s="349"/>
      <c r="JDH39" s="349"/>
      <c r="JDI39" s="349"/>
      <c r="JDJ39" s="349"/>
      <c r="JDK39" s="349"/>
      <c r="JDL39" s="349"/>
      <c r="JDM39" s="349"/>
      <c r="JDN39" s="349"/>
      <c r="JDO39" s="349"/>
      <c r="JDP39" s="349"/>
      <c r="JDQ39" s="349"/>
      <c r="JDR39" s="349"/>
      <c r="JDS39" s="349"/>
      <c r="JDT39" s="349"/>
      <c r="JDU39" s="349"/>
      <c r="JDV39" s="349"/>
      <c r="JDW39" s="349"/>
      <c r="JDX39" s="349"/>
      <c r="JDY39" s="349"/>
      <c r="JDZ39" s="349"/>
      <c r="JEA39" s="349"/>
      <c r="JEB39" s="349"/>
      <c r="JEC39" s="349"/>
      <c r="JED39" s="349"/>
      <c r="JEE39" s="349"/>
      <c r="JEF39" s="349"/>
      <c r="JEG39" s="349"/>
      <c r="JEH39" s="349"/>
      <c r="JEI39" s="349"/>
      <c r="JEJ39" s="349"/>
      <c r="JEK39" s="349"/>
      <c r="JEL39" s="349"/>
      <c r="JEM39" s="349"/>
      <c r="JEN39" s="349"/>
      <c r="JEO39" s="349"/>
      <c r="JEP39" s="349"/>
      <c r="JEQ39" s="349"/>
      <c r="JER39" s="349"/>
      <c r="JES39" s="349"/>
      <c r="JET39" s="349"/>
      <c r="JEU39" s="349"/>
      <c r="JEV39" s="349"/>
      <c r="JEW39" s="349"/>
      <c r="JEX39" s="349"/>
      <c r="JEY39" s="349"/>
      <c r="JEZ39" s="349"/>
      <c r="JFA39" s="349"/>
      <c r="JFB39" s="349"/>
      <c r="JFC39" s="349"/>
      <c r="JFD39" s="349"/>
      <c r="JFE39" s="349"/>
      <c r="JFF39" s="349"/>
      <c r="JFG39" s="349"/>
      <c r="JFH39" s="349"/>
      <c r="JFI39" s="349"/>
      <c r="JFJ39" s="349"/>
      <c r="JFK39" s="349"/>
      <c r="JFL39" s="349"/>
      <c r="JFM39" s="349"/>
      <c r="JFN39" s="349"/>
      <c r="JFO39" s="349"/>
      <c r="JFP39" s="349"/>
      <c r="JFQ39" s="349"/>
      <c r="JFR39" s="349"/>
      <c r="JFS39" s="349"/>
      <c r="JFT39" s="349"/>
      <c r="JFU39" s="349"/>
      <c r="JFV39" s="349"/>
      <c r="JFW39" s="349"/>
      <c r="JFX39" s="349"/>
      <c r="JFY39" s="349"/>
      <c r="JFZ39" s="349"/>
      <c r="JGA39" s="349"/>
      <c r="JGB39" s="349"/>
      <c r="JGC39" s="349"/>
      <c r="JGD39" s="349"/>
      <c r="JGE39" s="349"/>
      <c r="JGF39" s="349"/>
      <c r="JGG39" s="349"/>
      <c r="JGH39" s="349"/>
      <c r="JGI39" s="349"/>
      <c r="JGJ39" s="349"/>
      <c r="JGK39" s="349"/>
      <c r="JGL39" s="349"/>
      <c r="JGM39" s="349"/>
      <c r="JGN39" s="349"/>
      <c r="JGO39" s="349"/>
      <c r="JGP39" s="349"/>
      <c r="JGQ39" s="349"/>
      <c r="JGR39" s="349"/>
      <c r="JGS39" s="349"/>
      <c r="JGT39" s="349"/>
      <c r="JGU39" s="349"/>
      <c r="JGV39" s="349"/>
      <c r="JGW39" s="349"/>
      <c r="JGX39" s="349"/>
      <c r="JGY39" s="349"/>
      <c r="JGZ39" s="349"/>
      <c r="JHA39" s="349"/>
      <c r="JHB39" s="349"/>
      <c r="JHC39" s="349"/>
      <c r="JHD39" s="349"/>
      <c r="JHE39" s="349"/>
      <c r="JHF39" s="349"/>
      <c r="JHG39" s="349"/>
      <c r="JHH39" s="349"/>
      <c r="JHI39" s="349"/>
      <c r="JHJ39" s="349"/>
      <c r="JHK39" s="349"/>
      <c r="JHL39" s="349"/>
      <c r="JHM39" s="349"/>
      <c r="JHN39" s="349"/>
      <c r="JHO39" s="349"/>
      <c r="JHP39" s="349"/>
      <c r="JHQ39" s="349"/>
      <c r="JHR39" s="349"/>
      <c r="JHS39" s="349"/>
      <c r="JHT39" s="349"/>
      <c r="JHU39" s="349"/>
      <c r="JHV39" s="349"/>
      <c r="JHW39" s="349"/>
      <c r="JHX39" s="349"/>
      <c r="JHY39" s="349"/>
      <c r="JHZ39" s="349"/>
      <c r="JIA39" s="349"/>
      <c r="JIB39" s="349"/>
      <c r="JIC39" s="349"/>
      <c r="JID39" s="349"/>
      <c r="JIE39" s="349"/>
      <c r="JIF39" s="349"/>
      <c r="JIG39" s="349"/>
      <c r="JIH39" s="349"/>
      <c r="JII39" s="349"/>
      <c r="JIJ39" s="349"/>
      <c r="JIK39" s="349"/>
      <c r="JIL39" s="349"/>
      <c r="JIM39" s="349"/>
      <c r="JIN39" s="349"/>
      <c r="JIO39" s="349"/>
      <c r="JIP39" s="349"/>
      <c r="JIQ39" s="349"/>
      <c r="JIR39" s="349"/>
      <c r="JIS39" s="349"/>
      <c r="JIT39" s="349"/>
      <c r="JIU39" s="349"/>
      <c r="JIV39" s="349"/>
      <c r="JIW39" s="349"/>
      <c r="JIX39" s="349"/>
      <c r="JIY39" s="349"/>
      <c r="JIZ39" s="349"/>
      <c r="JJA39" s="349"/>
      <c r="JJB39" s="349"/>
      <c r="JJC39" s="349"/>
      <c r="JJD39" s="349"/>
      <c r="JJE39" s="349"/>
      <c r="JJF39" s="349"/>
      <c r="JJG39" s="349"/>
      <c r="JJH39" s="349"/>
      <c r="JJI39" s="349"/>
      <c r="JJJ39" s="349"/>
      <c r="JJK39" s="349"/>
      <c r="JJL39" s="349"/>
      <c r="JJM39" s="349"/>
      <c r="JJN39" s="349"/>
      <c r="JJO39" s="349"/>
      <c r="JJP39" s="349"/>
      <c r="JJQ39" s="349"/>
      <c r="JJR39" s="349"/>
      <c r="JJS39" s="349"/>
      <c r="JJT39" s="349"/>
      <c r="JJU39" s="349"/>
      <c r="JJV39" s="349"/>
      <c r="JJW39" s="349"/>
      <c r="JJX39" s="349"/>
      <c r="JJY39" s="349"/>
      <c r="JJZ39" s="349"/>
      <c r="JKA39" s="349"/>
      <c r="JKB39" s="349"/>
      <c r="JKC39" s="349"/>
      <c r="JKD39" s="349"/>
      <c r="JKE39" s="349"/>
      <c r="JKF39" s="349"/>
      <c r="JKG39" s="349"/>
      <c r="JKH39" s="349"/>
      <c r="JKI39" s="349"/>
      <c r="JKJ39" s="349"/>
      <c r="JKK39" s="349"/>
      <c r="JKL39" s="349"/>
      <c r="JKM39" s="349"/>
      <c r="JKN39" s="349"/>
      <c r="JKO39" s="349"/>
      <c r="JKP39" s="349"/>
      <c r="JKQ39" s="349"/>
      <c r="JKR39" s="349"/>
      <c r="JKS39" s="349"/>
      <c r="JKT39" s="349"/>
      <c r="JKU39" s="349"/>
      <c r="JKV39" s="349"/>
      <c r="JKW39" s="349"/>
      <c r="JKX39" s="349"/>
      <c r="JKY39" s="349"/>
      <c r="JKZ39" s="349"/>
      <c r="JLA39" s="349"/>
      <c r="JLB39" s="349"/>
      <c r="JLC39" s="349"/>
      <c r="JLD39" s="349"/>
      <c r="JLE39" s="349"/>
      <c r="JLF39" s="349"/>
      <c r="JLG39" s="349"/>
      <c r="JLH39" s="349"/>
      <c r="JLI39" s="349"/>
      <c r="JLJ39" s="349"/>
      <c r="JLK39" s="349"/>
      <c r="JLL39" s="349"/>
      <c r="JLM39" s="349"/>
      <c r="JLN39" s="349"/>
      <c r="JLO39" s="349"/>
      <c r="JLP39" s="349"/>
      <c r="JLQ39" s="349"/>
      <c r="JLR39" s="349"/>
      <c r="JLS39" s="349"/>
      <c r="JLT39" s="349"/>
      <c r="JLU39" s="349"/>
      <c r="JLV39" s="349"/>
      <c r="JLW39" s="349"/>
      <c r="JLX39" s="349"/>
      <c r="JLY39" s="349"/>
      <c r="JLZ39" s="349"/>
      <c r="JMA39" s="349"/>
      <c r="JMB39" s="349"/>
      <c r="JMC39" s="349"/>
      <c r="JMD39" s="349"/>
      <c r="JME39" s="349"/>
      <c r="JMF39" s="349"/>
      <c r="JMG39" s="349"/>
      <c r="JMH39" s="349"/>
      <c r="JMI39" s="349"/>
      <c r="JMJ39" s="349"/>
      <c r="JMK39" s="349"/>
      <c r="JML39" s="349"/>
      <c r="JMM39" s="349"/>
      <c r="JMN39" s="349"/>
      <c r="JMO39" s="349"/>
      <c r="JMP39" s="349"/>
      <c r="JMQ39" s="349"/>
      <c r="JMR39" s="349"/>
      <c r="JMS39" s="349"/>
      <c r="JMT39" s="349"/>
      <c r="JMU39" s="349"/>
      <c r="JMV39" s="349"/>
      <c r="JMW39" s="349"/>
      <c r="JMX39" s="349"/>
      <c r="JMY39" s="349"/>
      <c r="JMZ39" s="349"/>
      <c r="JNA39" s="349"/>
      <c r="JNB39" s="349"/>
      <c r="JNC39" s="349"/>
      <c r="JND39" s="349"/>
      <c r="JNE39" s="349"/>
      <c r="JNF39" s="349"/>
      <c r="JNG39" s="349"/>
      <c r="JNH39" s="349"/>
      <c r="JNI39" s="349"/>
      <c r="JNJ39" s="349"/>
      <c r="JNK39" s="349"/>
      <c r="JNL39" s="349"/>
      <c r="JNM39" s="349"/>
      <c r="JNN39" s="349"/>
      <c r="JNO39" s="349"/>
      <c r="JNP39" s="349"/>
      <c r="JNQ39" s="349"/>
      <c r="JNR39" s="349"/>
      <c r="JNS39" s="349"/>
      <c r="JNT39" s="349"/>
      <c r="JNU39" s="349"/>
      <c r="JNV39" s="349"/>
      <c r="JNW39" s="349"/>
      <c r="JNX39" s="349"/>
      <c r="JNY39" s="349"/>
      <c r="JNZ39" s="349"/>
      <c r="JOA39" s="349"/>
      <c r="JOB39" s="349"/>
      <c r="JOC39" s="349"/>
      <c r="JOD39" s="349"/>
      <c r="JOE39" s="349"/>
      <c r="JOF39" s="349"/>
      <c r="JOG39" s="349"/>
      <c r="JOH39" s="349"/>
      <c r="JOI39" s="349"/>
      <c r="JOJ39" s="349"/>
      <c r="JOK39" s="349"/>
      <c r="JOL39" s="349"/>
      <c r="JOM39" s="349"/>
      <c r="JON39" s="349"/>
      <c r="JOO39" s="349"/>
      <c r="JOP39" s="349"/>
      <c r="JOQ39" s="349"/>
      <c r="JOR39" s="349"/>
      <c r="JOS39" s="349"/>
      <c r="JOT39" s="349"/>
      <c r="JOU39" s="349"/>
      <c r="JOV39" s="349"/>
      <c r="JOW39" s="349"/>
      <c r="JOX39" s="349"/>
      <c r="JOY39" s="349"/>
      <c r="JOZ39" s="349"/>
      <c r="JPA39" s="349"/>
      <c r="JPB39" s="349"/>
      <c r="JPC39" s="349"/>
      <c r="JPD39" s="349"/>
      <c r="JPE39" s="349"/>
      <c r="JPF39" s="349"/>
      <c r="JPG39" s="349"/>
      <c r="JPH39" s="349"/>
      <c r="JPI39" s="349"/>
      <c r="JPJ39" s="349"/>
      <c r="JPK39" s="349"/>
      <c r="JPL39" s="349"/>
      <c r="JPM39" s="349"/>
      <c r="JPN39" s="349"/>
      <c r="JPO39" s="349"/>
      <c r="JPP39" s="349"/>
      <c r="JPQ39" s="349"/>
      <c r="JPR39" s="349"/>
      <c r="JPS39" s="349"/>
      <c r="JPT39" s="349"/>
      <c r="JPU39" s="349"/>
      <c r="JPV39" s="349"/>
      <c r="JPW39" s="349"/>
      <c r="JPX39" s="349"/>
      <c r="JPY39" s="349"/>
      <c r="JPZ39" s="349"/>
      <c r="JQA39" s="349"/>
      <c r="JQB39" s="349"/>
      <c r="JQC39" s="349"/>
      <c r="JQD39" s="349"/>
      <c r="JQE39" s="349"/>
      <c r="JQF39" s="349"/>
      <c r="JQG39" s="349"/>
      <c r="JQH39" s="349"/>
      <c r="JQI39" s="349"/>
      <c r="JQJ39" s="349"/>
      <c r="JQK39" s="349"/>
      <c r="JQL39" s="349"/>
      <c r="JQM39" s="349"/>
      <c r="JQN39" s="349"/>
      <c r="JQO39" s="349"/>
      <c r="JQP39" s="349"/>
      <c r="JQQ39" s="349"/>
      <c r="JQR39" s="349"/>
      <c r="JQS39" s="349"/>
      <c r="JQT39" s="349"/>
      <c r="JQU39" s="349"/>
      <c r="JQV39" s="349"/>
      <c r="JQW39" s="349"/>
      <c r="JQX39" s="349"/>
      <c r="JQY39" s="349"/>
      <c r="JQZ39" s="349"/>
      <c r="JRA39" s="349"/>
      <c r="JRB39" s="349"/>
      <c r="JRC39" s="349"/>
      <c r="JRD39" s="349"/>
      <c r="JRE39" s="349"/>
      <c r="JRF39" s="349"/>
      <c r="JRG39" s="349"/>
      <c r="JRH39" s="349"/>
      <c r="JRI39" s="349"/>
      <c r="JRJ39" s="349"/>
      <c r="JRK39" s="349"/>
      <c r="JRL39" s="349"/>
      <c r="JRM39" s="349"/>
      <c r="JRN39" s="349"/>
      <c r="JRO39" s="349"/>
      <c r="JRP39" s="349"/>
      <c r="JRQ39" s="349"/>
      <c r="JRR39" s="349"/>
      <c r="JRS39" s="349"/>
      <c r="JRT39" s="349"/>
      <c r="JRU39" s="349"/>
      <c r="JRV39" s="349"/>
      <c r="JRW39" s="349"/>
      <c r="JRX39" s="349"/>
      <c r="JRY39" s="349"/>
      <c r="JRZ39" s="349"/>
      <c r="JSA39" s="349"/>
      <c r="JSB39" s="349"/>
      <c r="JSC39" s="349"/>
      <c r="JSD39" s="349"/>
      <c r="JSE39" s="349"/>
      <c r="JSF39" s="349"/>
      <c r="JSG39" s="349"/>
      <c r="JSH39" s="349"/>
      <c r="JSI39" s="349"/>
      <c r="JSJ39" s="349"/>
      <c r="JSK39" s="349"/>
      <c r="JSL39" s="349"/>
      <c r="JSM39" s="349"/>
      <c r="JSN39" s="349"/>
      <c r="JSO39" s="349"/>
      <c r="JSP39" s="349"/>
      <c r="JSQ39" s="349"/>
      <c r="JSR39" s="349"/>
      <c r="JSS39" s="349"/>
      <c r="JST39" s="349"/>
      <c r="JSU39" s="349"/>
      <c r="JSV39" s="349"/>
      <c r="JSW39" s="349"/>
      <c r="JSX39" s="349"/>
      <c r="JSY39" s="349"/>
      <c r="JSZ39" s="349"/>
      <c r="JTA39" s="349"/>
      <c r="JTB39" s="349"/>
      <c r="JTC39" s="349"/>
      <c r="JTD39" s="349"/>
      <c r="JTE39" s="349"/>
      <c r="JTF39" s="349"/>
      <c r="JTG39" s="349"/>
      <c r="JTH39" s="349"/>
      <c r="JTI39" s="349"/>
      <c r="JTJ39" s="349"/>
      <c r="JTK39" s="349"/>
      <c r="JTL39" s="349"/>
      <c r="JTM39" s="349"/>
      <c r="JTN39" s="349"/>
      <c r="JTO39" s="349"/>
      <c r="JTP39" s="349"/>
      <c r="JTQ39" s="349"/>
      <c r="JTR39" s="349"/>
      <c r="JTS39" s="349"/>
      <c r="JTT39" s="349"/>
      <c r="JTU39" s="349"/>
      <c r="JTV39" s="349"/>
      <c r="JTW39" s="349"/>
      <c r="JTX39" s="349"/>
      <c r="JTY39" s="349"/>
      <c r="JTZ39" s="349"/>
      <c r="JUA39" s="349"/>
      <c r="JUB39" s="349"/>
      <c r="JUC39" s="349"/>
      <c r="JUD39" s="349"/>
      <c r="JUE39" s="349"/>
      <c r="JUF39" s="349"/>
      <c r="JUG39" s="349"/>
      <c r="JUH39" s="349"/>
      <c r="JUI39" s="349"/>
      <c r="JUJ39" s="349"/>
      <c r="JUK39" s="349"/>
      <c r="JUL39" s="349"/>
      <c r="JUM39" s="349"/>
      <c r="JUN39" s="349"/>
      <c r="JUO39" s="349"/>
      <c r="JUP39" s="349"/>
      <c r="JUQ39" s="349"/>
      <c r="JUR39" s="349"/>
      <c r="JUS39" s="349"/>
      <c r="JUT39" s="349"/>
      <c r="JUU39" s="349"/>
      <c r="JUV39" s="349"/>
      <c r="JUW39" s="349"/>
      <c r="JUX39" s="349"/>
      <c r="JUY39" s="349"/>
      <c r="JUZ39" s="349"/>
      <c r="JVA39" s="349"/>
      <c r="JVB39" s="349"/>
      <c r="JVC39" s="349"/>
      <c r="JVD39" s="349"/>
      <c r="JVE39" s="349"/>
      <c r="JVF39" s="349"/>
      <c r="JVG39" s="349"/>
      <c r="JVH39" s="349"/>
      <c r="JVI39" s="349"/>
      <c r="JVJ39" s="349"/>
      <c r="JVK39" s="349"/>
      <c r="JVL39" s="349"/>
      <c r="JVM39" s="349"/>
      <c r="JVN39" s="349"/>
      <c r="JVO39" s="349"/>
      <c r="JVP39" s="349"/>
      <c r="JVQ39" s="349"/>
      <c r="JVR39" s="349"/>
      <c r="JVS39" s="349"/>
      <c r="JVT39" s="349"/>
      <c r="JVU39" s="349"/>
      <c r="JVV39" s="349"/>
      <c r="JVW39" s="349"/>
      <c r="JVX39" s="349"/>
      <c r="JVY39" s="349"/>
      <c r="JVZ39" s="349"/>
      <c r="JWA39" s="349"/>
      <c r="JWB39" s="349"/>
      <c r="JWC39" s="349"/>
      <c r="JWD39" s="349"/>
      <c r="JWE39" s="349"/>
      <c r="JWF39" s="349"/>
      <c r="JWG39" s="349"/>
      <c r="JWH39" s="349"/>
      <c r="JWI39" s="349"/>
      <c r="JWJ39" s="349"/>
      <c r="JWK39" s="349"/>
      <c r="JWL39" s="349"/>
      <c r="JWM39" s="349"/>
      <c r="JWN39" s="349"/>
      <c r="JWO39" s="349"/>
      <c r="JWP39" s="349"/>
      <c r="JWQ39" s="349"/>
      <c r="JWR39" s="349"/>
      <c r="JWS39" s="349"/>
      <c r="JWT39" s="349"/>
      <c r="JWU39" s="349"/>
      <c r="JWV39" s="349"/>
      <c r="JWW39" s="349"/>
      <c r="JWX39" s="349"/>
      <c r="JWY39" s="349"/>
      <c r="JWZ39" s="349"/>
      <c r="JXA39" s="349"/>
      <c r="JXB39" s="349"/>
      <c r="JXC39" s="349"/>
      <c r="JXD39" s="349"/>
      <c r="JXE39" s="349"/>
      <c r="JXF39" s="349"/>
      <c r="JXG39" s="349"/>
      <c r="JXH39" s="349"/>
      <c r="JXI39" s="349"/>
      <c r="JXJ39" s="349"/>
      <c r="JXK39" s="349"/>
      <c r="JXL39" s="349"/>
      <c r="JXM39" s="349"/>
      <c r="JXN39" s="349"/>
      <c r="JXO39" s="349"/>
      <c r="JXP39" s="349"/>
      <c r="JXQ39" s="349"/>
      <c r="JXR39" s="349"/>
      <c r="JXS39" s="349"/>
      <c r="JXT39" s="349"/>
      <c r="JXU39" s="349"/>
      <c r="JXV39" s="349"/>
      <c r="JXW39" s="349"/>
      <c r="JXX39" s="349"/>
      <c r="JXY39" s="349"/>
      <c r="JXZ39" s="349"/>
      <c r="JYA39" s="349"/>
      <c r="JYB39" s="349"/>
      <c r="JYC39" s="349"/>
      <c r="JYD39" s="349"/>
      <c r="JYE39" s="349"/>
      <c r="JYF39" s="349"/>
      <c r="JYG39" s="349"/>
      <c r="JYH39" s="349"/>
      <c r="JYI39" s="349"/>
      <c r="JYJ39" s="349"/>
      <c r="JYK39" s="349"/>
      <c r="JYL39" s="349"/>
      <c r="JYM39" s="349"/>
      <c r="JYN39" s="349"/>
      <c r="JYO39" s="349"/>
      <c r="JYP39" s="349"/>
      <c r="JYQ39" s="349"/>
      <c r="JYR39" s="349"/>
      <c r="JYS39" s="349"/>
      <c r="JYT39" s="349"/>
      <c r="JYU39" s="349"/>
      <c r="JYV39" s="349"/>
      <c r="JYW39" s="349"/>
      <c r="JYX39" s="349"/>
      <c r="JYY39" s="349"/>
      <c r="JYZ39" s="349"/>
      <c r="JZA39" s="349"/>
      <c r="JZB39" s="349"/>
      <c r="JZC39" s="349"/>
      <c r="JZD39" s="349"/>
      <c r="JZE39" s="349"/>
      <c r="JZF39" s="349"/>
      <c r="JZG39" s="349"/>
      <c r="JZH39" s="349"/>
      <c r="JZI39" s="349"/>
      <c r="JZJ39" s="349"/>
      <c r="JZK39" s="349"/>
      <c r="JZL39" s="349"/>
      <c r="JZM39" s="349"/>
      <c r="JZN39" s="349"/>
      <c r="JZO39" s="349"/>
      <c r="JZP39" s="349"/>
      <c r="JZQ39" s="349"/>
      <c r="JZR39" s="349"/>
      <c r="JZS39" s="349"/>
      <c r="JZT39" s="349"/>
      <c r="JZU39" s="349"/>
      <c r="JZV39" s="349"/>
      <c r="JZW39" s="349"/>
      <c r="JZX39" s="349"/>
      <c r="JZY39" s="349"/>
      <c r="JZZ39" s="349"/>
      <c r="KAA39" s="349"/>
      <c r="KAB39" s="349"/>
      <c r="KAC39" s="349"/>
      <c r="KAD39" s="349"/>
      <c r="KAE39" s="349"/>
      <c r="KAF39" s="349"/>
      <c r="KAG39" s="349"/>
      <c r="KAH39" s="349"/>
      <c r="KAI39" s="349"/>
      <c r="KAJ39" s="349"/>
      <c r="KAK39" s="349"/>
      <c r="KAL39" s="349"/>
      <c r="KAM39" s="349"/>
      <c r="KAN39" s="349"/>
      <c r="KAO39" s="349"/>
      <c r="KAP39" s="349"/>
      <c r="KAQ39" s="349"/>
      <c r="KAR39" s="349"/>
      <c r="KAS39" s="349"/>
      <c r="KAT39" s="349"/>
      <c r="KAU39" s="349"/>
      <c r="KAV39" s="349"/>
      <c r="KAW39" s="349"/>
      <c r="KAX39" s="349"/>
      <c r="KAY39" s="349"/>
      <c r="KAZ39" s="349"/>
      <c r="KBA39" s="349"/>
      <c r="KBB39" s="349"/>
      <c r="KBC39" s="349"/>
      <c r="KBD39" s="349"/>
      <c r="KBE39" s="349"/>
      <c r="KBF39" s="349"/>
      <c r="KBG39" s="349"/>
      <c r="KBH39" s="349"/>
      <c r="KBI39" s="349"/>
      <c r="KBJ39" s="349"/>
      <c r="KBK39" s="349"/>
      <c r="KBL39" s="349"/>
      <c r="KBM39" s="349"/>
      <c r="KBN39" s="349"/>
      <c r="KBO39" s="349"/>
      <c r="KBP39" s="349"/>
      <c r="KBQ39" s="349"/>
      <c r="KBR39" s="349"/>
      <c r="KBS39" s="349"/>
      <c r="KBT39" s="349"/>
      <c r="KBU39" s="349"/>
      <c r="KBV39" s="349"/>
      <c r="KBW39" s="349"/>
      <c r="KBX39" s="349"/>
      <c r="KBY39" s="349"/>
      <c r="KBZ39" s="349"/>
      <c r="KCA39" s="349"/>
      <c r="KCB39" s="349"/>
      <c r="KCC39" s="349"/>
      <c r="KCD39" s="349"/>
      <c r="KCE39" s="349"/>
      <c r="KCF39" s="349"/>
      <c r="KCG39" s="349"/>
      <c r="KCH39" s="349"/>
      <c r="KCI39" s="349"/>
      <c r="KCJ39" s="349"/>
      <c r="KCK39" s="349"/>
      <c r="KCL39" s="349"/>
      <c r="KCM39" s="349"/>
      <c r="KCN39" s="349"/>
      <c r="KCO39" s="349"/>
      <c r="KCP39" s="349"/>
      <c r="KCQ39" s="349"/>
      <c r="KCR39" s="349"/>
      <c r="KCS39" s="349"/>
      <c r="KCT39" s="349"/>
      <c r="KCU39" s="349"/>
      <c r="KCV39" s="349"/>
      <c r="KCW39" s="349"/>
      <c r="KCX39" s="349"/>
      <c r="KCY39" s="349"/>
      <c r="KCZ39" s="349"/>
      <c r="KDA39" s="349"/>
      <c r="KDB39" s="349"/>
      <c r="KDC39" s="349"/>
      <c r="KDD39" s="349"/>
      <c r="KDE39" s="349"/>
      <c r="KDF39" s="349"/>
      <c r="KDG39" s="349"/>
      <c r="KDH39" s="349"/>
      <c r="KDI39" s="349"/>
      <c r="KDJ39" s="349"/>
      <c r="KDK39" s="349"/>
      <c r="KDL39" s="349"/>
      <c r="KDM39" s="349"/>
      <c r="KDN39" s="349"/>
      <c r="KDO39" s="349"/>
      <c r="KDP39" s="349"/>
      <c r="KDQ39" s="349"/>
      <c r="KDR39" s="349"/>
      <c r="KDS39" s="349"/>
      <c r="KDT39" s="349"/>
      <c r="KDU39" s="349"/>
      <c r="KDV39" s="349"/>
      <c r="KDW39" s="349"/>
      <c r="KDX39" s="349"/>
      <c r="KDY39" s="349"/>
      <c r="KDZ39" s="349"/>
      <c r="KEA39" s="349"/>
      <c r="KEB39" s="349"/>
      <c r="KEC39" s="349"/>
      <c r="KED39" s="349"/>
      <c r="KEE39" s="349"/>
      <c r="KEF39" s="349"/>
      <c r="KEG39" s="349"/>
      <c r="KEH39" s="349"/>
      <c r="KEI39" s="349"/>
      <c r="KEJ39" s="349"/>
      <c r="KEK39" s="349"/>
      <c r="KEL39" s="349"/>
      <c r="KEM39" s="349"/>
      <c r="KEN39" s="349"/>
      <c r="KEO39" s="349"/>
      <c r="KEP39" s="349"/>
      <c r="KEQ39" s="349"/>
      <c r="KER39" s="349"/>
      <c r="KES39" s="349"/>
      <c r="KET39" s="349"/>
      <c r="KEU39" s="349"/>
      <c r="KEV39" s="349"/>
      <c r="KEW39" s="349"/>
      <c r="KEX39" s="349"/>
      <c r="KEY39" s="349"/>
      <c r="KEZ39" s="349"/>
      <c r="KFA39" s="349"/>
      <c r="KFB39" s="349"/>
      <c r="KFC39" s="349"/>
      <c r="KFD39" s="349"/>
      <c r="KFE39" s="349"/>
      <c r="KFF39" s="349"/>
      <c r="KFG39" s="349"/>
      <c r="KFH39" s="349"/>
      <c r="KFI39" s="349"/>
      <c r="KFJ39" s="349"/>
      <c r="KFK39" s="349"/>
      <c r="KFL39" s="349"/>
      <c r="KFM39" s="349"/>
      <c r="KFN39" s="349"/>
      <c r="KFO39" s="349"/>
      <c r="KFP39" s="349"/>
      <c r="KFQ39" s="349"/>
      <c r="KFR39" s="349"/>
      <c r="KFS39" s="349"/>
      <c r="KFT39" s="349"/>
      <c r="KFU39" s="349"/>
      <c r="KFV39" s="349"/>
      <c r="KFW39" s="349"/>
      <c r="KFX39" s="349"/>
      <c r="KFY39" s="349"/>
      <c r="KFZ39" s="349"/>
      <c r="KGA39" s="349"/>
      <c r="KGB39" s="349"/>
      <c r="KGC39" s="349"/>
      <c r="KGD39" s="349"/>
      <c r="KGE39" s="349"/>
      <c r="KGF39" s="349"/>
      <c r="KGG39" s="349"/>
      <c r="KGH39" s="349"/>
      <c r="KGI39" s="349"/>
      <c r="KGJ39" s="349"/>
      <c r="KGK39" s="349"/>
      <c r="KGL39" s="349"/>
      <c r="KGM39" s="349"/>
      <c r="KGN39" s="349"/>
      <c r="KGO39" s="349"/>
      <c r="KGP39" s="349"/>
      <c r="KGQ39" s="349"/>
      <c r="KGR39" s="349"/>
      <c r="KGS39" s="349"/>
      <c r="KGT39" s="349"/>
      <c r="KGU39" s="349"/>
      <c r="KGV39" s="349"/>
      <c r="KGW39" s="349"/>
      <c r="KGX39" s="349"/>
      <c r="KGY39" s="349"/>
      <c r="KGZ39" s="349"/>
      <c r="KHA39" s="349"/>
      <c r="KHB39" s="349"/>
      <c r="KHC39" s="349"/>
      <c r="KHD39" s="349"/>
      <c r="KHE39" s="349"/>
      <c r="KHF39" s="349"/>
      <c r="KHG39" s="349"/>
      <c r="KHH39" s="349"/>
      <c r="KHI39" s="349"/>
      <c r="KHJ39" s="349"/>
      <c r="KHK39" s="349"/>
      <c r="KHL39" s="349"/>
      <c r="KHM39" s="349"/>
      <c r="KHN39" s="349"/>
      <c r="KHO39" s="349"/>
      <c r="KHP39" s="349"/>
      <c r="KHQ39" s="349"/>
      <c r="KHR39" s="349"/>
      <c r="KHS39" s="349"/>
      <c r="KHT39" s="349"/>
      <c r="KHU39" s="349"/>
      <c r="KHV39" s="349"/>
      <c r="KHW39" s="349"/>
      <c r="KHX39" s="349"/>
      <c r="KHY39" s="349"/>
      <c r="KHZ39" s="349"/>
      <c r="KIA39" s="349"/>
      <c r="KIB39" s="349"/>
      <c r="KIC39" s="349"/>
      <c r="KID39" s="349"/>
      <c r="KIE39" s="349"/>
      <c r="KIF39" s="349"/>
      <c r="KIG39" s="349"/>
      <c r="KIH39" s="349"/>
      <c r="KII39" s="349"/>
      <c r="KIJ39" s="349"/>
      <c r="KIK39" s="349"/>
      <c r="KIL39" s="349"/>
      <c r="KIM39" s="349"/>
      <c r="KIN39" s="349"/>
      <c r="KIO39" s="349"/>
      <c r="KIP39" s="349"/>
      <c r="KIQ39" s="349"/>
      <c r="KIR39" s="349"/>
      <c r="KIS39" s="349"/>
      <c r="KIT39" s="349"/>
      <c r="KIU39" s="349"/>
      <c r="KIV39" s="349"/>
      <c r="KIW39" s="349"/>
      <c r="KIX39" s="349"/>
      <c r="KIY39" s="349"/>
      <c r="KIZ39" s="349"/>
      <c r="KJA39" s="349"/>
      <c r="KJB39" s="349"/>
      <c r="KJC39" s="349"/>
      <c r="KJD39" s="349"/>
      <c r="KJE39" s="349"/>
      <c r="KJF39" s="349"/>
      <c r="KJG39" s="349"/>
      <c r="KJH39" s="349"/>
      <c r="KJI39" s="349"/>
      <c r="KJJ39" s="349"/>
      <c r="KJK39" s="349"/>
      <c r="KJL39" s="349"/>
      <c r="KJM39" s="349"/>
      <c r="KJN39" s="349"/>
      <c r="KJO39" s="349"/>
      <c r="KJP39" s="349"/>
      <c r="KJQ39" s="349"/>
      <c r="KJR39" s="349"/>
      <c r="KJS39" s="349"/>
      <c r="KJT39" s="349"/>
      <c r="KJU39" s="349"/>
      <c r="KJV39" s="349"/>
      <c r="KJW39" s="349"/>
      <c r="KJX39" s="349"/>
      <c r="KJY39" s="349"/>
      <c r="KJZ39" s="349"/>
      <c r="KKA39" s="349"/>
      <c r="KKB39" s="349"/>
      <c r="KKC39" s="349"/>
      <c r="KKD39" s="349"/>
      <c r="KKE39" s="349"/>
      <c r="KKF39" s="349"/>
      <c r="KKG39" s="349"/>
      <c r="KKH39" s="349"/>
      <c r="KKI39" s="349"/>
      <c r="KKJ39" s="349"/>
      <c r="KKK39" s="349"/>
      <c r="KKL39" s="349"/>
      <c r="KKM39" s="349"/>
      <c r="KKN39" s="349"/>
      <c r="KKO39" s="349"/>
      <c r="KKP39" s="349"/>
      <c r="KKQ39" s="349"/>
      <c r="KKR39" s="349"/>
      <c r="KKS39" s="349"/>
      <c r="KKT39" s="349"/>
      <c r="KKU39" s="349"/>
      <c r="KKV39" s="349"/>
      <c r="KKW39" s="349"/>
      <c r="KKX39" s="349"/>
      <c r="KKY39" s="349"/>
      <c r="KKZ39" s="349"/>
      <c r="KLA39" s="349"/>
      <c r="KLB39" s="349"/>
      <c r="KLC39" s="349"/>
      <c r="KLD39" s="349"/>
      <c r="KLE39" s="349"/>
      <c r="KLF39" s="349"/>
      <c r="KLG39" s="349"/>
      <c r="KLH39" s="349"/>
      <c r="KLI39" s="349"/>
      <c r="KLJ39" s="349"/>
      <c r="KLK39" s="349"/>
      <c r="KLL39" s="349"/>
      <c r="KLM39" s="349"/>
      <c r="KLN39" s="349"/>
      <c r="KLO39" s="349"/>
      <c r="KLP39" s="349"/>
      <c r="KLQ39" s="349"/>
      <c r="KLR39" s="349"/>
      <c r="KLS39" s="349"/>
      <c r="KLT39" s="349"/>
      <c r="KLU39" s="349"/>
      <c r="KLV39" s="349"/>
      <c r="KLW39" s="349"/>
      <c r="KLX39" s="349"/>
      <c r="KLY39" s="349"/>
      <c r="KLZ39" s="349"/>
      <c r="KMA39" s="349"/>
      <c r="KMB39" s="349"/>
      <c r="KMC39" s="349"/>
      <c r="KMD39" s="349"/>
      <c r="KME39" s="349"/>
      <c r="KMF39" s="349"/>
      <c r="KMG39" s="349"/>
      <c r="KMH39" s="349"/>
      <c r="KMI39" s="349"/>
      <c r="KMJ39" s="349"/>
      <c r="KMK39" s="349"/>
      <c r="KML39" s="349"/>
      <c r="KMM39" s="349"/>
      <c r="KMN39" s="349"/>
      <c r="KMO39" s="349"/>
      <c r="KMP39" s="349"/>
      <c r="KMQ39" s="349"/>
      <c r="KMR39" s="349"/>
      <c r="KMS39" s="349"/>
      <c r="KMT39" s="349"/>
      <c r="KMU39" s="349"/>
      <c r="KMV39" s="349"/>
      <c r="KMW39" s="349"/>
      <c r="KMX39" s="349"/>
      <c r="KMY39" s="349"/>
      <c r="KMZ39" s="349"/>
      <c r="KNA39" s="349"/>
      <c r="KNB39" s="349"/>
      <c r="KNC39" s="349"/>
      <c r="KND39" s="349"/>
      <c r="KNE39" s="349"/>
      <c r="KNF39" s="349"/>
      <c r="KNG39" s="349"/>
      <c r="KNH39" s="349"/>
      <c r="KNI39" s="349"/>
      <c r="KNJ39" s="349"/>
      <c r="KNK39" s="349"/>
      <c r="KNL39" s="349"/>
      <c r="KNM39" s="349"/>
      <c r="KNN39" s="349"/>
      <c r="KNO39" s="349"/>
      <c r="KNP39" s="349"/>
      <c r="KNQ39" s="349"/>
      <c r="KNR39" s="349"/>
      <c r="KNS39" s="349"/>
      <c r="KNT39" s="349"/>
      <c r="KNU39" s="349"/>
      <c r="KNV39" s="349"/>
      <c r="KNW39" s="349"/>
      <c r="KNX39" s="349"/>
      <c r="KNY39" s="349"/>
      <c r="KNZ39" s="349"/>
      <c r="KOA39" s="349"/>
      <c r="KOB39" s="349"/>
      <c r="KOC39" s="349"/>
      <c r="KOD39" s="349"/>
      <c r="KOE39" s="349"/>
      <c r="KOF39" s="349"/>
      <c r="KOG39" s="349"/>
      <c r="KOH39" s="349"/>
      <c r="KOI39" s="349"/>
      <c r="KOJ39" s="349"/>
      <c r="KOK39" s="349"/>
      <c r="KOL39" s="349"/>
      <c r="KOM39" s="349"/>
      <c r="KON39" s="349"/>
      <c r="KOO39" s="349"/>
      <c r="KOP39" s="349"/>
      <c r="KOQ39" s="349"/>
      <c r="KOR39" s="349"/>
      <c r="KOS39" s="349"/>
      <c r="KOT39" s="349"/>
      <c r="KOU39" s="349"/>
      <c r="KOV39" s="349"/>
      <c r="KOW39" s="349"/>
      <c r="KOX39" s="349"/>
      <c r="KOY39" s="349"/>
      <c r="KOZ39" s="349"/>
      <c r="KPA39" s="349"/>
      <c r="KPB39" s="349"/>
      <c r="KPC39" s="349"/>
      <c r="KPD39" s="349"/>
      <c r="KPE39" s="349"/>
      <c r="KPF39" s="349"/>
      <c r="KPG39" s="349"/>
      <c r="KPH39" s="349"/>
      <c r="KPI39" s="349"/>
      <c r="KPJ39" s="349"/>
      <c r="KPK39" s="349"/>
      <c r="KPL39" s="349"/>
      <c r="KPM39" s="349"/>
      <c r="KPN39" s="349"/>
      <c r="KPO39" s="349"/>
      <c r="KPP39" s="349"/>
      <c r="KPQ39" s="349"/>
      <c r="KPR39" s="349"/>
      <c r="KPS39" s="349"/>
      <c r="KPT39" s="349"/>
      <c r="KPU39" s="349"/>
      <c r="KPV39" s="349"/>
      <c r="KPW39" s="349"/>
      <c r="KPX39" s="349"/>
      <c r="KPY39" s="349"/>
      <c r="KPZ39" s="349"/>
      <c r="KQA39" s="349"/>
      <c r="KQB39" s="349"/>
      <c r="KQC39" s="349"/>
      <c r="KQD39" s="349"/>
      <c r="KQE39" s="349"/>
      <c r="KQF39" s="349"/>
      <c r="KQG39" s="349"/>
      <c r="KQH39" s="349"/>
      <c r="KQI39" s="349"/>
      <c r="KQJ39" s="349"/>
      <c r="KQK39" s="349"/>
      <c r="KQL39" s="349"/>
      <c r="KQM39" s="349"/>
      <c r="KQN39" s="349"/>
      <c r="KQO39" s="349"/>
      <c r="KQP39" s="349"/>
      <c r="KQQ39" s="349"/>
      <c r="KQR39" s="349"/>
      <c r="KQS39" s="349"/>
      <c r="KQT39" s="349"/>
      <c r="KQU39" s="349"/>
      <c r="KQV39" s="349"/>
      <c r="KQW39" s="349"/>
      <c r="KQX39" s="349"/>
      <c r="KQY39" s="349"/>
      <c r="KQZ39" s="349"/>
      <c r="KRA39" s="349"/>
      <c r="KRB39" s="349"/>
      <c r="KRC39" s="349"/>
      <c r="KRD39" s="349"/>
      <c r="KRE39" s="349"/>
      <c r="KRF39" s="349"/>
      <c r="KRG39" s="349"/>
      <c r="KRH39" s="349"/>
      <c r="KRI39" s="349"/>
      <c r="KRJ39" s="349"/>
      <c r="KRK39" s="349"/>
      <c r="KRL39" s="349"/>
      <c r="KRM39" s="349"/>
      <c r="KRN39" s="349"/>
      <c r="KRO39" s="349"/>
      <c r="KRP39" s="349"/>
      <c r="KRQ39" s="349"/>
      <c r="KRR39" s="349"/>
      <c r="KRS39" s="349"/>
      <c r="KRT39" s="349"/>
      <c r="KRU39" s="349"/>
      <c r="KRV39" s="349"/>
      <c r="KRW39" s="349"/>
      <c r="KRX39" s="349"/>
      <c r="KRY39" s="349"/>
      <c r="KRZ39" s="349"/>
      <c r="KSA39" s="349"/>
      <c r="KSB39" s="349"/>
      <c r="KSC39" s="349"/>
      <c r="KSD39" s="349"/>
      <c r="KSE39" s="349"/>
      <c r="KSF39" s="349"/>
      <c r="KSG39" s="349"/>
      <c r="KSH39" s="349"/>
      <c r="KSI39" s="349"/>
      <c r="KSJ39" s="349"/>
      <c r="KSK39" s="349"/>
      <c r="KSL39" s="349"/>
      <c r="KSM39" s="349"/>
      <c r="KSN39" s="349"/>
      <c r="KSO39" s="349"/>
      <c r="KSP39" s="349"/>
      <c r="KSQ39" s="349"/>
      <c r="KSR39" s="349"/>
      <c r="KSS39" s="349"/>
      <c r="KST39" s="349"/>
      <c r="KSU39" s="349"/>
      <c r="KSV39" s="349"/>
      <c r="KSW39" s="349"/>
      <c r="KSX39" s="349"/>
      <c r="KSY39" s="349"/>
      <c r="KSZ39" s="349"/>
      <c r="KTA39" s="349"/>
      <c r="KTB39" s="349"/>
      <c r="KTC39" s="349"/>
      <c r="KTD39" s="349"/>
      <c r="KTE39" s="349"/>
      <c r="KTF39" s="349"/>
      <c r="KTG39" s="349"/>
      <c r="KTH39" s="349"/>
      <c r="KTI39" s="349"/>
      <c r="KTJ39" s="349"/>
      <c r="KTK39" s="349"/>
      <c r="KTL39" s="349"/>
      <c r="KTM39" s="349"/>
      <c r="KTN39" s="349"/>
      <c r="KTO39" s="349"/>
      <c r="KTP39" s="349"/>
      <c r="KTQ39" s="349"/>
      <c r="KTR39" s="349"/>
      <c r="KTS39" s="349"/>
      <c r="KTT39" s="349"/>
      <c r="KTU39" s="349"/>
      <c r="KTV39" s="349"/>
      <c r="KTW39" s="349"/>
      <c r="KTX39" s="349"/>
      <c r="KTY39" s="349"/>
      <c r="KTZ39" s="349"/>
      <c r="KUA39" s="349"/>
      <c r="KUB39" s="349"/>
      <c r="KUC39" s="349"/>
      <c r="KUD39" s="349"/>
      <c r="KUE39" s="349"/>
      <c r="KUF39" s="349"/>
      <c r="KUG39" s="349"/>
      <c r="KUH39" s="349"/>
      <c r="KUI39" s="349"/>
      <c r="KUJ39" s="349"/>
      <c r="KUK39" s="349"/>
      <c r="KUL39" s="349"/>
      <c r="KUM39" s="349"/>
      <c r="KUN39" s="349"/>
      <c r="KUO39" s="349"/>
      <c r="KUP39" s="349"/>
      <c r="KUQ39" s="349"/>
      <c r="KUR39" s="349"/>
      <c r="KUS39" s="349"/>
      <c r="KUT39" s="349"/>
      <c r="KUU39" s="349"/>
      <c r="KUV39" s="349"/>
      <c r="KUW39" s="349"/>
      <c r="KUX39" s="349"/>
      <c r="KUY39" s="349"/>
      <c r="KUZ39" s="349"/>
      <c r="KVA39" s="349"/>
      <c r="KVB39" s="349"/>
      <c r="KVC39" s="349"/>
      <c r="KVD39" s="349"/>
      <c r="KVE39" s="349"/>
      <c r="KVF39" s="349"/>
      <c r="KVG39" s="349"/>
      <c r="KVH39" s="349"/>
      <c r="KVI39" s="349"/>
      <c r="KVJ39" s="349"/>
      <c r="KVK39" s="349"/>
      <c r="KVL39" s="349"/>
      <c r="KVM39" s="349"/>
      <c r="KVN39" s="349"/>
      <c r="KVO39" s="349"/>
      <c r="KVP39" s="349"/>
      <c r="KVQ39" s="349"/>
      <c r="KVR39" s="349"/>
      <c r="KVS39" s="349"/>
      <c r="KVT39" s="349"/>
      <c r="KVU39" s="349"/>
      <c r="KVV39" s="349"/>
      <c r="KVW39" s="349"/>
      <c r="KVX39" s="349"/>
      <c r="KVY39" s="349"/>
      <c r="KVZ39" s="349"/>
      <c r="KWA39" s="349"/>
      <c r="KWB39" s="349"/>
      <c r="KWC39" s="349"/>
      <c r="KWD39" s="349"/>
      <c r="KWE39" s="349"/>
      <c r="KWF39" s="349"/>
      <c r="KWG39" s="349"/>
      <c r="KWH39" s="349"/>
      <c r="KWI39" s="349"/>
      <c r="KWJ39" s="349"/>
      <c r="KWK39" s="349"/>
      <c r="KWL39" s="349"/>
      <c r="KWM39" s="349"/>
      <c r="KWN39" s="349"/>
      <c r="KWO39" s="349"/>
      <c r="KWP39" s="349"/>
      <c r="KWQ39" s="349"/>
      <c r="KWR39" s="349"/>
      <c r="KWS39" s="349"/>
      <c r="KWT39" s="349"/>
      <c r="KWU39" s="349"/>
      <c r="KWV39" s="349"/>
      <c r="KWW39" s="349"/>
      <c r="KWX39" s="349"/>
      <c r="KWY39" s="349"/>
      <c r="KWZ39" s="349"/>
      <c r="KXA39" s="349"/>
      <c r="KXB39" s="349"/>
      <c r="KXC39" s="349"/>
      <c r="KXD39" s="349"/>
      <c r="KXE39" s="349"/>
      <c r="KXF39" s="349"/>
      <c r="KXG39" s="349"/>
      <c r="KXH39" s="349"/>
      <c r="KXI39" s="349"/>
      <c r="KXJ39" s="349"/>
      <c r="KXK39" s="349"/>
      <c r="KXL39" s="349"/>
      <c r="KXM39" s="349"/>
      <c r="KXN39" s="349"/>
      <c r="KXO39" s="349"/>
      <c r="KXP39" s="349"/>
      <c r="KXQ39" s="349"/>
      <c r="KXR39" s="349"/>
      <c r="KXS39" s="349"/>
      <c r="KXT39" s="349"/>
      <c r="KXU39" s="349"/>
      <c r="KXV39" s="349"/>
      <c r="KXW39" s="349"/>
      <c r="KXX39" s="349"/>
      <c r="KXY39" s="349"/>
      <c r="KXZ39" s="349"/>
      <c r="KYA39" s="349"/>
      <c r="KYB39" s="349"/>
      <c r="KYC39" s="349"/>
      <c r="KYD39" s="349"/>
      <c r="KYE39" s="349"/>
      <c r="KYF39" s="349"/>
      <c r="KYG39" s="349"/>
      <c r="KYH39" s="349"/>
      <c r="KYI39" s="349"/>
      <c r="KYJ39" s="349"/>
      <c r="KYK39" s="349"/>
      <c r="KYL39" s="349"/>
      <c r="KYM39" s="349"/>
      <c r="KYN39" s="349"/>
      <c r="KYO39" s="349"/>
      <c r="KYP39" s="349"/>
      <c r="KYQ39" s="349"/>
      <c r="KYR39" s="349"/>
      <c r="KYS39" s="349"/>
      <c r="KYT39" s="349"/>
      <c r="KYU39" s="349"/>
      <c r="KYV39" s="349"/>
      <c r="KYW39" s="349"/>
      <c r="KYX39" s="349"/>
      <c r="KYY39" s="349"/>
      <c r="KYZ39" s="349"/>
      <c r="KZA39" s="349"/>
      <c r="KZB39" s="349"/>
      <c r="KZC39" s="349"/>
      <c r="KZD39" s="349"/>
      <c r="KZE39" s="349"/>
      <c r="KZF39" s="349"/>
      <c r="KZG39" s="349"/>
      <c r="KZH39" s="349"/>
      <c r="KZI39" s="349"/>
      <c r="KZJ39" s="349"/>
      <c r="KZK39" s="349"/>
      <c r="KZL39" s="349"/>
      <c r="KZM39" s="349"/>
      <c r="KZN39" s="349"/>
      <c r="KZO39" s="349"/>
      <c r="KZP39" s="349"/>
      <c r="KZQ39" s="349"/>
      <c r="KZR39" s="349"/>
      <c r="KZS39" s="349"/>
      <c r="KZT39" s="349"/>
      <c r="KZU39" s="349"/>
      <c r="KZV39" s="349"/>
      <c r="KZW39" s="349"/>
      <c r="KZX39" s="349"/>
      <c r="KZY39" s="349"/>
      <c r="KZZ39" s="349"/>
      <c r="LAA39" s="349"/>
      <c r="LAB39" s="349"/>
      <c r="LAC39" s="349"/>
      <c r="LAD39" s="349"/>
      <c r="LAE39" s="349"/>
      <c r="LAF39" s="349"/>
      <c r="LAG39" s="349"/>
      <c r="LAH39" s="349"/>
      <c r="LAI39" s="349"/>
      <c r="LAJ39" s="349"/>
      <c r="LAK39" s="349"/>
      <c r="LAL39" s="349"/>
      <c r="LAM39" s="349"/>
      <c r="LAN39" s="349"/>
      <c r="LAO39" s="349"/>
      <c r="LAP39" s="349"/>
      <c r="LAQ39" s="349"/>
      <c r="LAR39" s="349"/>
      <c r="LAS39" s="349"/>
      <c r="LAT39" s="349"/>
      <c r="LAU39" s="349"/>
      <c r="LAV39" s="349"/>
      <c r="LAW39" s="349"/>
      <c r="LAX39" s="349"/>
      <c r="LAY39" s="349"/>
      <c r="LAZ39" s="349"/>
      <c r="LBA39" s="349"/>
      <c r="LBB39" s="349"/>
      <c r="LBC39" s="349"/>
      <c r="LBD39" s="349"/>
      <c r="LBE39" s="349"/>
      <c r="LBF39" s="349"/>
      <c r="LBG39" s="349"/>
      <c r="LBH39" s="349"/>
      <c r="LBI39" s="349"/>
      <c r="LBJ39" s="349"/>
      <c r="LBK39" s="349"/>
      <c r="LBL39" s="349"/>
      <c r="LBM39" s="349"/>
      <c r="LBN39" s="349"/>
      <c r="LBO39" s="349"/>
      <c r="LBP39" s="349"/>
      <c r="LBQ39" s="349"/>
      <c r="LBR39" s="349"/>
      <c r="LBS39" s="349"/>
      <c r="LBT39" s="349"/>
      <c r="LBU39" s="349"/>
      <c r="LBV39" s="349"/>
      <c r="LBW39" s="349"/>
      <c r="LBX39" s="349"/>
      <c r="LBY39" s="349"/>
      <c r="LBZ39" s="349"/>
      <c r="LCA39" s="349"/>
      <c r="LCB39" s="349"/>
      <c r="LCC39" s="349"/>
      <c r="LCD39" s="349"/>
      <c r="LCE39" s="349"/>
      <c r="LCF39" s="349"/>
      <c r="LCG39" s="349"/>
      <c r="LCH39" s="349"/>
      <c r="LCI39" s="349"/>
      <c r="LCJ39" s="349"/>
      <c r="LCK39" s="349"/>
      <c r="LCL39" s="349"/>
      <c r="LCM39" s="349"/>
      <c r="LCN39" s="349"/>
      <c r="LCO39" s="349"/>
      <c r="LCP39" s="349"/>
      <c r="LCQ39" s="349"/>
      <c r="LCR39" s="349"/>
      <c r="LCS39" s="349"/>
      <c r="LCT39" s="349"/>
      <c r="LCU39" s="349"/>
      <c r="LCV39" s="349"/>
      <c r="LCW39" s="349"/>
      <c r="LCX39" s="349"/>
      <c r="LCY39" s="349"/>
      <c r="LCZ39" s="349"/>
      <c r="LDA39" s="349"/>
      <c r="LDB39" s="349"/>
      <c r="LDC39" s="349"/>
      <c r="LDD39" s="349"/>
      <c r="LDE39" s="349"/>
      <c r="LDF39" s="349"/>
      <c r="LDG39" s="349"/>
      <c r="LDH39" s="349"/>
      <c r="LDI39" s="349"/>
      <c r="LDJ39" s="349"/>
      <c r="LDK39" s="349"/>
      <c r="LDL39" s="349"/>
      <c r="LDM39" s="349"/>
      <c r="LDN39" s="349"/>
      <c r="LDO39" s="349"/>
      <c r="LDP39" s="349"/>
      <c r="LDQ39" s="349"/>
      <c r="LDR39" s="349"/>
      <c r="LDS39" s="349"/>
      <c r="LDT39" s="349"/>
      <c r="LDU39" s="349"/>
      <c r="LDV39" s="349"/>
      <c r="LDW39" s="349"/>
      <c r="LDX39" s="349"/>
      <c r="LDY39" s="349"/>
      <c r="LDZ39" s="349"/>
      <c r="LEA39" s="349"/>
      <c r="LEB39" s="349"/>
      <c r="LEC39" s="349"/>
      <c r="LED39" s="349"/>
      <c r="LEE39" s="349"/>
      <c r="LEF39" s="349"/>
      <c r="LEG39" s="349"/>
      <c r="LEH39" s="349"/>
      <c r="LEI39" s="349"/>
      <c r="LEJ39" s="349"/>
      <c r="LEK39" s="349"/>
      <c r="LEL39" s="349"/>
      <c r="LEM39" s="349"/>
      <c r="LEN39" s="349"/>
      <c r="LEO39" s="349"/>
      <c r="LEP39" s="349"/>
      <c r="LEQ39" s="349"/>
      <c r="LER39" s="349"/>
      <c r="LES39" s="349"/>
      <c r="LET39" s="349"/>
      <c r="LEU39" s="349"/>
      <c r="LEV39" s="349"/>
      <c r="LEW39" s="349"/>
      <c r="LEX39" s="349"/>
      <c r="LEY39" s="349"/>
      <c r="LEZ39" s="349"/>
      <c r="LFA39" s="349"/>
      <c r="LFB39" s="349"/>
      <c r="LFC39" s="349"/>
      <c r="LFD39" s="349"/>
      <c r="LFE39" s="349"/>
      <c r="LFF39" s="349"/>
      <c r="LFG39" s="349"/>
      <c r="LFH39" s="349"/>
      <c r="LFI39" s="349"/>
      <c r="LFJ39" s="349"/>
      <c r="LFK39" s="349"/>
      <c r="LFL39" s="349"/>
      <c r="LFM39" s="349"/>
      <c r="LFN39" s="349"/>
      <c r="LFO39" s="349"/>
      <c r="LFP39" s="349"/>
      <c r="LFQ39" s="349"/>
      <c r="LFR39" s="349"/>
      <c r="LFS39" s="349"/>
      <c r="LFT39" s="349"/>
      <c r="LFU39" s="349"/>
      <c r="LFV39" s="349"/>
      <c r="LFW39" s="349"/>
      <c r="LFX39" s="349"/>
      <c r="LFY39" s="349"/>
      <c r="LFZ39" s="349"/>
      <c r="LGA39" s="349"/>
      <c r="LGB39" s="349"/>
      <c r="LGC39" s="349"/>
      <c r="LGD39" s="349"/>
      <c r="LGE39" s="349"/>
      <c r="LGF39" s="349"/>
      <c r="LGG39" s="349"/>
      <c r="LGH39" s="349"/>
      <c r="LGI39" s="349"/>
      <c r="LGJ39" s="349"/>
      <c r="LGK39" s="349"/>
      <c r="LGL39" s="349"/>
      <c r="LGM39" s="349"/>
      <c r="LGN39" s="349"/>
      <c r="LGO39" s="349"/>
      <c r="LGP39" s="349"/>
      <c r="LGQ39" s="349"/>
      <c r="LGR39" s="349"/>
      <c r="LGS39" s="349"/>
      <c r="LGT39" s="349"/>
      <c r="LGU39" s="349"/>
      <c r="LGV39" s="349"/>
      <c r="LGW39" s="349"/>
      <c r="LGX39" s="349"/>
      <c r="LGY39" s="349"/>
      <c r="LGZ39" s="349"/>
      <c r="LHA39" s="349"/>
      <c r="LHB39" s="349"/>
      <c r="LHC39" s="349"/>
      <c r="LHD39" s="349"/>
      <c r="LHE39" s="349"/>
      <c r="LHF39" s="349"/>
      <c r="LHG39" s="349"/>
      <c r="LHH39" s="349"/>
      <c r="LHI39" s="349"/>
      <c r="LHJ39" s="349"/>
      <c r="LHK39" s="349"/>
      <c r="LHL39" s="349"/>
      <c r="LHM39" s="349"/>
      <c r="LHN39" s="349"/>
      <c r="LHO39" s="349"/>
      <c r="LHP39" s="349"/>
      <c r="LHQ39" s="349"/>
      <c r="LHR39" s="349"/>
      <c r="LHS39" s="349"/>
      <c r="LHT39" s="349"/>
      <c r="LHU39" s="349"/>
      <c r="LHV39" s="349"/>
      <c r="LHW39" s="349"/>
      <c r="LHX39" s="349"/>
      <c r="LHY39" s="349"/>
      <c r="LHZ39" s="349"/>
      <c r="LIA39" s="349"/>
      <c r="LIB39" s="349"/>
      <c r="LIC39" s="349"/>
      <c r="LID39" s="349"/>
      <c r="LIE39" s="349"/>
      <c r="LIF39" s="349"/>
      <c r="LIG39" s="349"/>
      <c r="LIH39" s="349"/>
      <c r="LII39" s="349"/>
      <c r="LIJ39" s="349"/>
      <c r="LIK39" s="349"/>
      <c r="LIL39" s="349"/>
      <c r="LIM39" s="349"/>
      <c r="LIN39" s="349"/>
      <c r="LIO39" s="349"/>
      <c r="LIP39" s="349"/>
      <c r="LIQ39" s="349"/>
      <c r="LIR39" s="349"/>
      <c r="LIS39" s="349"/>
      <c r="LIT39" s="349"/>
      <c r="LIU39" s="349"/>
      <c r="LIV39" s="349"/>
      <c r="LIW39" s="349"/>
      <c r="LIX39" s="349"/>
      <c r="LIY39" s="349"/>
      <c r="LIZ39" s="349"/>
      <c r="LJA39" s="349"/>
      <c r="LJB39" s="349"/>
      <c r="LJC39" s="349"/>
      <c r="LJD39" s="349"/>
      <c r="LJE39" s="349"/>
      <c r="LJF39" s="349"/>
      <c r="LJG39" s="349"/>
      <c r="LJH39" s="349"/>
      <c r="LJI39" s="349"/>
      <c r="LJJ39" s="349"/>
      <c r="LJK39" s="349"/>
      <c r="LJL39" s="349"/>
      <c r="LJM39" s="349"/>
      <c r="LJN39" s="349"/>
      <c r="LJO39" s="349"/>
      <c r="LJP39" s="349"/>
      <c r="LJQ39" s="349"/>
      <c r="LJR39" s="349"/>
      <c r="LJS39" s="349"/>
      <c r="LJT39" s="349"/>
      <c r="LJU39" s="349"/>
      <c r="LJV39" s="349"/>
      <c r="LJW39" s="349"/>
      <c r="LJX39" s="349"/>
      <c r="LJY39" s="349"/>
      <c r="LJZ39" s="349"/>
      <c r="LKA39" s="349"/>
      <c r="LKB39" s="349"/>
      <c r="LKC39" s="349"/>
      <c r="LKD39" s="349"/>
      <c r="LKE39" s="349"/>
      <c r="LKF39" s="349"/>
      <c r="LKG39" s="349"/>
      <c r="LKH39" s="349"/>
      <c r="LKI39" s="349"/>
      <c r="LKJ39" s="349"/>
      <c r="LKK39" s="349"/>
      <c r="LKL39" s="349"/>
      <c r="LKM39" s="349"/>
      <c r="LKN39" s="349"/>
      <c r="LKO39" s="349"/>
      <c r="LKP39" s="349"/>
      <c r="LKQ39" s="349"/>
      <c r="LKR39" s="349"/>
      <c r="LKS39" s="349"/>
      <c r="LKT39" s="349"/>
      <c r="LKU39" s="349"/>
      <c r="LKV39" s="349"/>
      <c r="LKW39" s="349"/>
      <c r="LKX39" s="349"/>
      <c r="LKY39" s="349"/>
      <c r="LKZ39" s="349"/>
      <c r="LLA39" s="349"/>
      <c r="LLB39" s="349"/>
      <c r="LLC39" s="349"/>
      <c r="LLD39" s="349"/>
      <c r="LLE39" s="349"/>
      <c r="LLF39" s="349"/>
      <c r="LLG39" s="349"/>
      <c r="LLH39" s="349"/>
      <c r="LLI39" s="349"/>
      <c r="LLJ39" s="349"/>
      <c r="LLK39" s="349"/>
      <c r="LLL39" s="349"/>
      <c r="LLM39" s="349"/>
      <c r="LLN39" s="349"/>
      <c r="LLO39" s="349"/>
      <c r="LLP39" s="349"/>
      <c r="LLQ39" s="349"/>
      <c r="LLR39" s="349"/>
      <c r="LLS39" s="349"/>
      <c r="LLT39" s="349"/>
      <c r="LLU39" s="349"/>
      <c r="LLV39" s="349"/>
      <c r="LLW39" s="349"/>
      <c r="LLX39" s="349"/>
      <c r="LLY39" s="349"/>
      <c r="LLZ39" s="349"/>
      <c r="LMA39" s="349"/>
      <c r="LMB39" s="349"/>
      <c r="LMC39" s="349"/>
      <c r="LMD39" s="349"/>
      <c r="LME39" s="349"/>
      <c r="LMF39" s="349"/>
      <c r="LMG39" s="349"/>
      <c r="LMH39" s="349"/>
      <c r="LMI39" s="349"/>
      <c r="LMJ39" s="349"/>
      <c r="LMK39" s="349"/>
      <c r="LML39" s="349"/>
      <c r="LMM39" s="349"/>
      <c r="LMN39" s="349"/>
      <c r="LMO39" s="349"/>
      <c r="LMP39" s="349"/>
      <c r="LMQ39" s="349"/>
      <c r="LMR39" s="349"/>
      <c r="LMS39" s="349"/>
      <c r="LMT39" s="349"/>
      <c r="LMU39" s="349"/>
      <c r="LMV39" s="349"/>
      <c r="LMW39" s="349"/>
      <c r="LMX39" s="349"/>
      <c r="LMY39" s="349"/>
      <c r="LMZ39" s="349"/>
      <c r="LNA39" s="349"/>
      <c r="LNB39" s="349"/>
      <c r="LNC39" s="349"/>
      <c r="LND39" s="349"/>
      <c r="LNE39" s="349"/>
      <c r="LNF39" s="349"/>
      <c r="LNG39" s="349"/>
      <c r="LNH39" s="349"/>
      <c r="LNI39" s="349"/>
      <c r="LNJ39" s="349"/>
      <c r="LNK39" s="349"/>
      <c r="LNL39" s="349"/>
      <c r="LNM39" s="349"/>
      <c r="LNN39" s="349"/>
      <c r="LNO39" s="349"/>
      <c r="LNP39" s="349"/>
      <c r="LNQ39" s="349"/>
      <c r="LNR39" s="349"/>
      <c r="LNS39" s="349"/>
      <c r="LNT39" s="349"/>
      <c r="LNU39" s="349"/>
      <c r="LNV39" s="349"/>
      <c r="LNW39" s="349"/>
      <c r="LNX39" s="349"/>
      <c r="LNY39" s="349"/>
      <c r="LNZ39" s="349"/>
      <c r="LOA39" s="349"/>
      <c r="LOB39" s="349"/>
      <c r="LOC39" s="349"/>
      <c r="LOD39" s="349"/>
      <c r="LOE39" s="349"/>
      <c r="LOF39" s="349"/>
      <c r="LOG39" s="349"/>
      <c r="LOH39" s="349"/>
      <c r="LOI39" s="349"/>
      <c r="LOJ39" s="349"/>
      <c r="LOK39" s="349"/>
      <c r="LOL39" s="349"/>
      <c r="LOM39" s="349"/>
      <c r="LON39" s="349"/>
      <c r="LOO39" s="349"/>
      <c r="LOP39" s="349"/>
      <c r="LOQ39" s="349"/>
      <c r="LOR39" s="349"/>
      <c r="LOS39" s="349"/>
      <c r="LOT39" s="349"/>
      <c r="LOU39" s="349"/>
      <c r="LOV39" s="349"/>
      <c r="LOW39" s="349"/>
      <c r="LOX39" s="349"/>
      <c r="LOY39" s="349"/>
      <c r="LOZ39" s="349"/>
      <c r="LPA39" s="349"/>
      <c r="LPB39" s="349"/>
      <c r="LPC39" s="349"/>
      <c r="LPD39" s="349"/>
      <c r="LPE39" s="349"/>
      <c r="LPF39" s="349"/>
      <c r="LPG39" s="349"/>
      <c r="LPH39" s="349"/>
      <c r="LPI39" s="349"/>
      <c r="LPJ39" s="349"/>
      <c r="LPK39" s="349"/>
      <c r="LPL39" s="349"/>
      <c r="LPM39" s="349"/>
      <c r="LPN39" s="349"/>
      <c r="LPO39" s="349"/>
      <c r="LPP39" s="349"/>
      <c r="LPQ39" s="349"/>
      <c r="LPR39" s="349"/>
      <c r="LPS39" s="349"/>
      <c r="LPT39" s="349"/>
      <c r="LPU39" s="349"/>
      <c r="LPV39" s="349"/>
      <c r="LPW39" s="349"/>
      <c r="LPX39" s="349"/>
      <c r="LPY39" s="349"/>
      <c r="LPZ39" s="349"/>
      <c r="LQA39" s="349"/>
      <c r="LQB39" s="349"/>
      <c r="LQC39" s="349"/>
      <c r="LQD39" s="349"/>
      <c r="LQE39" s="349"/>
      <c r="LQF39" s="349"/>
      <c r="LQG39" s="349"/>
      <c r="LQH39" s="349"/>
      <c r="LQI39" s="349"/>
      <c r="LQJ39" s="349"/>
      <c r="LQK39" s="349"/>
      <c r="LQL39" s="349"/>
      <c r="LQM39" s="349"/>
      <c r="LQN39" s="349"/>
      <c r="LQO39" s="349"/>
      <c r="LQP39" s="349"/>
      <c r="LQQ39" s="349"/>
      <c r="LQR39" s="349"/>
      <c r="LQS39" s="349"/>
      <c r="LQT39" s="349"/>
      <c r="LQU39" s="349"/>
      <c r="LQV39" s="349"/>
      <c r="LQW39" s="349"/>
      <c r="LQX39" s="349"/>
      <c r="LQY39" s="349"/>
      <c r="LQZ39" s="349"/>
      <c r="LRA39" s="349"/>
      <c r="LRB39" s="349"/>
      <c r="LRC39" s="349"/>
      <c r="LRD39" s="349"/>
      <c r="LRE39" s="349"/>
      <c r="LRF39" s="349"/>
      <c r="LRG39" s="349"/>
      <c r="LRH39" s="349"/>
      <c r="LRI39" s="349"/>
      <c r="LRJ39" s="349"/>
      <c r="LRK39" s="349"/>
      <c r="LRL39" s="349"/>
      <c r="LRM39" s="349"/>
      <c r="LRN39" s="349"/>
      <c r="LRO39" s="349"/>
      <c r="LRP39" s="349"/>
      <c r="LRQ39" s="349"/>
      <c r="LRR39" s="349"/>
      <c r="LRS39" s="349"/>
      <c r="LRT39" s="349"/>
      <c r="LRU39" s="349"/>
      <c r="LRV39" s="349"/>
      <c r="LRW39" s="349"/>
      <c r="LRX39" s="349"/>
      <c r="LRY39" s="349"/>
      <c r="LRZ39" s="349"/>
      <c r="LSA39" s="349"/>
      <c r="LSB39" s="349"/>
      <c r="LSC39" s="349"/>
      <c r="LSD39" s="349"/>
      <c r="LSE39" s="349"/>
      <c r="LSF39" s="349"/>
      <c r="LSG39" s="349"/>
      <c r="LSH39" s="349"/>
      <c r="LSI39" s="349"/>
      <c r="LSJ39" s="349"/>
      <c r="LSK39" s="349"/>
      <c r="LSL39" s="349"/>
      <c r="LSM39" s="349"/>
      <c r="LSN39" s="349"/>
      <c r="LSO39" s="349"/>
      <c r="LSP39" s="349"/>
      <c r="LSQ39" s="349"/>
      <c r="LSR39" s="349"/>
      <c r="LSS39" s="349"/>
      <c r="LST39" s="349"/>
      <c r="LSU39" s="349"/>
      <c r="LSV39" s="349"/>
      <c r="LSW39" s="349"/>
      <c r="LSX39" s="349"/>
      <c r="LSY39" s="349"/>
      <c r="LSZ39" s="349"/>
      <c r="LTA39" s="349"/>
      <c r="LTB39" s="349"/>
      <c r="LTC39" s="349"/>
      <c r="LTD39" s="349"/>
      <c r="LTE39" s="349"/>
      <c r="LTF39" s="349"/>
      <c r="LTG39" s="349"/>
      <c r="LTH39" s="349"/>
      <c r="LTI39" s="349"/>
      <c r="LTJ39" s="349"/>
      <c r="LTK39" s="349"/>
      <c r="LTL39" s="349"/>
      <c r="LTM39" s="349"/>
      <c r="LTN39" s="349"/>
      <c r="LTO39" s="349"/>
      <c r="LTP39" s="349"/>
      <c r="LTQ39" s="349"/>
      <c r="LTR39" s="349"/>
      <c r="LTS39" s="349"/>
      <c r="LTT39" s="349"/>
      <c r="LTU39" s="349"/>
      <c r="LTV39" s="349"/>
      <c r="LTW39" s="349"/>
      <c r="LTX39" s="349"/>
      <c r="LTY39" s="349"/>
      <c r="LTZ39" s="349"/>
      <c r="LUA39" s="349"/>
      <c r="LUB39" s="349"/>
      <c r="LUC39" s="349"/>
      <c r="LUD39" s="349"/>
      <c r="LUE39" s="349"/>
      <c r="LUF39" s="349"/>
      <c r="LUG39" s="349"/>
      <c r="LUH39" s="349"/>
      <c r="LUI39" s="349"/>
      <c r="LUJ39" s="349"/>
      <c r="LUK39" s="349"/>
      <c r="LUL39" s="349"/>
      <c r="LUM39" s="349"/>
      <c r="LUN39" s="349"/>
      <c r="LUO39" s="349"/>
      <c r="LUP39" s="349"/>
      <c r="LUQ39" s="349"/>
      <c r="LUR39" s="349"/>
      <c r="LUS39" s="349"/>
      <c r="LUT39" s="349"/>
      <c r="LUU39" s="349"/>
      <c r="LUV39" s="349"/>
      <c r="LUW39" s="349"/>
      <c r="LUX39" s="349"/>
      <c r="LUY39" s="349"/>
      <c r="LUZ39" s="349"/>
      <c r="LVA39" s="349"/>
      <c r="LVB39" s="349"/>
      <c r="LVC39" s="349"/>
      <c r="LVD39" s="349"/>
      <c r="LVE39" s="349"/>
      <c r="LVF39" s="349"/>
      <c r="LVG39" s="349"/>
      <c r="LVH39" s="349"/>
      <c r="LVI39" s="349"/>
      <c r="LVJ39" s="349"/>
      <c r="LVK39" s="349"/>
      <c r="LVL39" s="349"/>
      <c r="LVM39" s="349"/>
      <c r="LVN39" s="349"/>
      <c r="LVO39" s="349"/>
      <c r="LVP39" s="349"/>
      <c r="LVQ39" s="349"/>
      <c r="LVR39" s="349"/>
      <c r="LVS39" s="349"/>
      <c r="LVT39" s="349"/>
      <c r="LVU39" s="349"/>
      <c r="LVV39" s="349"/>
      <c r="LVW39" s="349"/>
      <c r="LVX39" s="349"/>
      <c r="LVY39" s="349"/>
      <c r="LVZ39" s="349"/>
      <c r="LWA39" s="349"/>
      <c r="LWB39" s="349"/>
      <c r="LWC39" s="349"/>
      <c r="LWD39" s="349"/>
      <c r="LWE39" s="349"/>
      <c r="LWF39" s="349"/>
      <c r="LWG39" s="349"/>
      <c r="LWH39" s="349"/>
      <c r="LWI39" s="349"/>
      <c r="LWJ39" s="349"/>
      <c r="LWK39" s="349"/>
      <c r="LWL39" s="349"/>
      <c r="LWM39" s="349"/>
      <c r="LWN39" s="349"/>
      <c r="LWO39" s="349"/>
      <c r="LWP39" s="349"/>
      <c r="LWQ39" s="349"/>
      <c r="LWR39" s="349"/>
      <c r="LWS39" s="349"/>
      <c r="LWT39" s="349"/>
      <c r="LWU39" s="349"/>
      <c r="LWV39" s="349"/>
      <c r="LWW39" s="349"/>
      <c r="LWX39" s="349"/>
      <c r="LWY39" s="349"/>
      <c r="LWZ39" s="349"/>
      <c r="LXA39" s="349"/>
      <c r="LXB39" s="349"/>
      <c r="LXC39" s="349"/>
      <c r="LXD39" s="349"/>
      <c r="LXE39" s="349"/>
      <c r="LXF39" s="349"/>
      <c r="LXG39" s="349"/>
      <c r="LXH39" s="349"/>
      <c r="LXI39" s="349"/>
      <c r="LXJ39" s="349"/>
      <c r="LXK39" s="349"/>
      <c r="LXL39" s="349"/>
      <c r="LXM39" s="349"/>
      <c r="LXN39" s="349"/>
      <c r="LXO39" s="349"/>
      <c r="LXP39" s="349"/>
      <c r="LXQ39" s="349"/>
      <c r="LXR39" s="349"/>
      <c r="LXS39" s="349"/>
      <c r="LXT39" s="349"/>
      <c r="LXU39" s="349"/>
      <c r="LXV39" s="349"/>
      <c r="LXW39" s="349"/>
      <c r="LXX39" s="349"/>
      <c r="LXY39" s="349"/>
      <c r="LXZ39" s="349"/>
      <c r="LYA39" s="349"/>
      <c r="LYB39" s="349"/>
      <c r="LYC39" s="349"/>
      <c r="LYD39" s="349"/>
      <c r="LYE39" s="349"/>
      <c r="LYF39" s="349"/>
      <c r="LYG39" s="349"/>
      <c r="LYH39" s="349"/>
      <c r="LYI39" s="349"/>
      <c r="LYJ39" s="349"/>
      <c r="LYK39" s="349"/>
      <c r="LYL39" s="349"/>
      <c r="LYM39" s="349"/>
      <c r="LYN39" s="349"/>
      <c r="LYO39" s="349"/>
      <c r="LYP39" s="349"/>
      <c r="LYQ39" s="349"/>
      <c r="LYR39" s="349"/>
      <c r="LYS39" s="349"/>
      <c r="LYT39" s="349"/>
      <c r="LYU39" s="349"/>
      <c r="LYV39" s="349"/>
      <c r="LYW39" s="349"/>
      <c r="LYX39" s="349"/>
      <c r="LYY39" s="349"/>
      <c r="LYZ39" s="349"/>
      <c r="LZA39" s="349"/>
      <c r="LZB39" s="349"/>
      <c r="LZC39" s="349"/>
      <c r="LZD39" s="349"/>
      <c r="LZE39" s="349"/>
      <c r="LZF39" s="349"/>
      <c r="LZG39" s="349"/>
      <c r="LZH39" s="349"/>
      <c r="LZI39" s="349"/>
      <c r="LZJ39" s="349"/>
      <c r="LZK39" s="349"/>
      <c r="LZL39" s="349"/>
      <c r="LZM39" s="349"/>
      <c r="LZN39" s="349"/>
      <c r="LZO39" s="349"/>
      <c r="LZP39" s="349"/>
      <c r="LZQ39" s="349"/>
      <c r="LZR39" s="349"/>
      <c r="LZS39" s="349"/>
      <c r="LZT39" s="349"/>
      <c r="LZU39" s="349"/>
      <c r="LZV39" s="349"/>
      <c r="LZW39" s="349"/>
      <c r="LZX39" s="349"/>
      <c r="LZY39" s="349"/>
      <c r="LZZ39" s="349"/>
      <c r="MAA39" s="349"/>
      <c r="MAB39" s="349"/>
      <c r="MAC39" s="349"/>
      <c r="MAD39" s="349"/>
      <c r="MAE39" s="349"/>
      <c r="MAF39" s="349"/>
      <c r="MAG39" s="349"/>
      <c r="MAH39" s="349"/>
      <c r="MAI39" s="349"/>
      <c r="MAJ39" s="349"/>
      <c r="MAK39" s="349"/>
      <c r="MAL39" s="349"/>
      <c r="MAM39" s="349"/>
      <c r="MAN39" s="349"/>
      <c r="MAO39" s="349"/>
      <c r="MAP39" s="349"/>
      <c r="MAQ39" s="349"/>
      <c r="MAR39" s="349"/>
      <c r="MAS39" s="349"/>
      <c r="MAT39" s="349"/>
      <c r="MAU39" s="349"/>
      <c r="MAV39" s="349"/>
      <c r="MAW39" s="349"/>
      <c r="MAX39" s="349"/>
      <c r="MAY39" s="349"/>
      <c r="MAZ39" s="349"/>
      <c r="MBA39" s="349"/>
      <c r="MBB39" s="349"/>
      <c r="MBC39" s="349"/>
      <c r="MBD39" s="349"/>
      <c r="MBE39" s="349"/>
      <c r="MBF39" s="349"/>
      <c r="MBG39" s="349"/>
      <c r="MBH39" s="349"/>
      <c r="MBI39" s="349"/>
      <c r="MBJ39" s="349"/>
      <c r="MBK39" s="349"/>
      <c r="MBL39" s="349"/>
      <c r="MBM39" s="349"/>
      <c r="MBN39" s="349"/>
      <c r="MBO39" s="349"/>
      <c r="MBP39" s="349"/>
      <c r="MBQ39" s="349"/>
      <c r="MBR39" s="349"/>
      <c r="MBS39" s="349"/>
      <c r="MBT39" s="349"/>
      <c r="MBU39" s="349"/>
      <c r="MBV39" s="349"/>
      <c r="MBW39" s="349"/>
      <c r="MBX39" s="349"/>
      <c r="MBY39" s="349"/>
      <c r="MBZ39" s="349"/>
      <c r="MCA39" s="349"/>
      <c r="MCB39" s="349"/>
      <c r="MCC39" s="349"/>
      <c r="MCD39" s="349"/>
      <c r="MCE39" s="349"/>
      <c r="MCF39" s="349"/>
      <c r="MCG39" s="349"/>
      <c r="MCH39" s="349"/>
      <c r="MCI39" s="349"/>
      <c r="MCJ39" s="349"/>
      <c r="MCK39" s="349"/>
      <c r="MCL39" s="349"/>
      <c r="MCM39" s="349"/>
      <c r="MCN39" s="349"/>
      <c r="MCO39" s="349"/>
      <c r="MCP39" s="349"/>
      <c r="MCQ39" s="349"/>
      <c r="MCR39" s="349"/>
      <c r="MCS39" s="349"/>
      <c r="MCT39" s="349"/>
      <c r="MCU39" s="349"/>
      <c r="MCV39" s="349"/>
      <c r="MCW39" s="349"/>
      <c r="MCX39" s="349"/>
      <c r="MCY39" s="349"/>
      <c r="MCZ39" s="349"/>
      <c r="MDA39" s="349"/>
      <c r="MDB39" s="349"/>
      <c r="MDC39" s="349"/>
      <c r="MDD39" s="349"/>
      <c r="MDE39" s="349"/>
      <c r="MDF39" s="349"/>
      <c r="MDG39" s="349"/>
      <c r="MDH39" s="349"/>
      <c r="MDI39" s="349"/>
      <c r="MDJ39" s="349"/>
      <c r="MDK39" s="349"/>
      <c r="MDL39" s="349"/>
      <c r="MDM39" s="349"/>
      <c r="MDN39" s="349"/>
      <c r="MDO39" s="349"/>
      <c r="MDP39" s="349"/>
      <c r="MDQ39" s="349"/>
      <c r="MDR39" s="349"/>
      <c r="MDS39" s="349"/>
      <c r="MDT39" s="349"/>
      <c r="MDU39" s="349"/>
      <c r="MDV39" s="349"/>
      <c r="MDW39" s="349"/>
      <c r="MDX39" s="349"/>
      <c r="MDY39" s="349"/>
      <c r="MDZ39" s="349"/>
      <c r="MEA39" s="349"/>
      <c r="MEB39" s="349"/>
      <c r="MEC39" s="349"/>
      <c r="MED39" s="349"/>
      <c r="MEE39" s="349"/>
      <c r="MEF39" s="349"/>
      <c r="MEG39" s="349"/>
      <c r="MEH39" s="349"/>
      <c r="MEI39" s="349"/>
      <c r="MEJ39" s="349"/>
      <c r="MEK39" s="349"/>
      <c r="MEL39" s="349"/>
      <c r="MEM39" s="349"/>
      <c r="MEN39" s="349"/>
      <c r="MEO39" s="349"/>
      <c r="MEP39" s="349"/>
      <c r="MEQ39" s="349"/>
      <c r="MER39" s="349"/>
      <c r="MES39" s="349"/>
      <c r="MET39" s="349"/>
      <c r="MEU39" s="349"/>
      <c r="MEV39" s="349"/>
      <c r="MEW39" s="349"/>
      <c r="MEX39" s="349"/>
      <c r="MEY39" s="349"/>
      <c r="MEZ39" s="349"/>
      <c r="MFA39" s="349"/>
      <c r="MFB39" s="349"/>
      <c r="MFC39" s="349"/>
      <c r="MFD39" s="349"/>
      <c r="MFE39" s="349"/>
      <c r="MFF39" s="349"/>
      <c r="MFG39" s="349"/>
      <c r="MFH39" s="349"/>
      <c r="MFI39" s="349"/>
      <c r="MFJ39" s="349"/>
      <c r="MFK39" s="349"/>
      <c r="MFL39" s="349"/>
      <c r="MFM39" s="349"/>
      <c r="MFN39" s="349"/>
      <c r="MFO39" s="349"/>
      <c r="MFP39" s="349"/>
      <c r="MFQ39" s="349"/>
      <c r="MFR39" s="349"/>
      <c r="MFS39" s="349"/>
      <c r="MFT39" s="349"/>
      <c r="MFU39" s="349"/>
      <c r="MFV39" s="349"/>
      <c r="MFW39" s="349"/>
      <c r="MFX39" s="349"/>
      <c r="MFY39" s="349"/>
      <c r="MFZ39" s="349"/>
      <c r="MGA39" s="349"/>
      <c r="MGB39" s="349"/>
      <c r="MGC39" s="349"/>
      <c r="MGD39" s="349"/>
      <c r="MGE39" s="349"/>
      <c r="MGF39" s="349"/>
      <c r="MGG39" s="349"/>
      <c r="MGH39" s="349"/>
      <c r="MGI39" s="349"/>
      <c r="MGJ39" s="349"/>
      <c r="MGK39" s="349"/>
      <c r="MGL39" s="349"/>
      <c r="MGM39" s="349"/>
      <c r="MGN39" s="349"/>
      <c r="MGO39" s="349"/>
      <c r="MGP39" s="349"/>
      <c r="MGQ39" s="349"/>
      <c r="MGR39" s="349"/>
      <c r="MGS39" s="349"/>
      <c r="MGT39" s="349"/>
      <c r="MGU39" s="349"/>
      <c r="MGV39" s="349"/>
      <c r="MGW39" s="349"/>
      <c r="MGX39" s="349"/>
      <c r="MGY39" s="349"/>
      <c r="MGZ39" s="349"/>
      <c r="MHA39" s="349"/>
      <c r="MHB39" s="349"/>
      <c r="MHC39" s="349"/>
      <c r="MHD39" s="349"/>
      <c r="MHE39" s="349"/>
      <c r="MHF39" s="349"/>
      <c r="MHG39" s="349"/>
      <c r="MHH39" s="349"/>
      <c r="MHI39" s="349"/>
      <c r="MHJ39" s="349"/>
      <c r="MHK39" s="349"/>
      <c r="MHL39" s="349"/>
      <c r="MHM39" s="349"/>
      <c r="MHN39" s="349"/>
      <c r="MHO39" s="349"/>
      <c r="MHP39" s="349"/>
      <c r="MHQ39" s="349"/>
      <c r="MHR39" s="349"/>
      <c r="MHS39" s="349"/>
      <c r="MHT39" s="349"/>
      <c r="MHU39" s="349"/>
      <c r="MHV39" s="349"/>
      <c r="MHW39" s="349"/>
      <c r="MHX39" s="349"/>
      <c r="MHY39" s="349"/>
      <c r="MHZ39" s="349"/>
      <c r="MIA39" s="349"/>
      <c r="MIB39" s="349"/>
      <c r="MIC39" s="349"/>
      <c r="MID39" s="349"/>
      <c r="MIE39" s="349"/>
      <c r="MIF39" s="349"/>
      <c r="MIG39" s="349"/>
      <c r="MIH39" s="349"/>
      <c r="MII39" s="349"/>
      <c r="MIJ39" s="349"/>
      <c r="MIK39" s="349"/>
      <c r="MIL39" s="349"/>
      <c r="MIM39" s="349"/>
      <c r="MIN39" s="349"/>
      <c r="MIO39" s="349"/>
      <c r="MIP39" s="349"/>
      <c r="MIQ39" s="349"/>
      <c r="MIR39" s="349"/>
      <c r="MIS39" s="349"/>
      <c r="MIT39" s="349"/>
      <c r="MIU39" s="349"/>
      <c r="MIV39" s="349"/>
      <c r="MIW39" s="349"/>
      <c r="MIX39" s="349"/>
      <c r="MIY39" s="349"/>
      <c r="MIZ39" s="349"/>
      <c r="MJA39" s="349"/>
      <c r="MJB39" s="349"/>
      <c r="MJC39" s="349"/>
      <c r="MJD39" s="349"/>
      <c r="MJE39" s="349"/>
      <c r="MJF39" s="349"/>
      <c r="MJG39" s="349"/>
      <c r="MJH39" s="349"/>
      <c r="MJI39" s="349"/>
      <c r="MJJ39" s="349"/>
      <c r="MJK39" s="349"/>
      <c r="MJL39" s="349"/>
      <c r="MJM39" s="349"/>
      <c r="MJN39" s="349"/>
      <c r="MJO39" s="349"/>
      <c r="MJP39" s="349"/>
      <c r="MJQ39" s="349"/>
      <c r="MJR39" s="349"/>
      <c r="MJS39" s="349"/>
      <c r="MJT39" s="349"/>
      <c r="MJU39" s="349"/>
      <c r="MJV39" s="349"/>
      <c r="MJW39" s="349"/>
      <c r="MJX39" s="349"/>
      <c r="MJY39" s="349"/>
      <c r="MJZ39" s="349"/>
      <c r="MKA39" s="349"/>
      <c r="MKB39" s="349"/>
      <c r="MKC39" s="349"/>
      <c r="MKD39" s="349"/>
      <c r="MKE39" s="349"/>
      <c r="MKF39" s="349"/>
      <c r="MKG39" s="349"/>
      <c r="MKH39" s="349"/>
      <c r="MKI39" s="349"/>
      <c r="MKJ39" s="349"/>
      <c r="MKK39" s="349"/>
      <c r="MKL39" s="349"/>
      <c r="MKM39" s="349"/>
      <c r="MKN39" s="349"/>
      <c r="MKO39" s="349"/>
      <c r="MKP39" s="349"/>
      <c r="MKQ39" s="349"/>
      <c r="MKR39" s="349"/>
      <c r="MKS39" s="349"/>
      <c r="MKT39" s="349"/>
      <c r="MKU39" s="349"/>
      <c r="MKV39" s="349"/>
      <c r="MKW39" s="349"/>
      <c r="MKX39" s="349"/>
      <c r="MKY39" s="349"/>
      <c r="MKZ39" s="349"/>
      <c r="MLA39" s="349"/>
      <c r="MLB39" s="349"/>
      <c r="MLC39" s="349"/>
      <c r="MLD39" s="349"/>
      <c r="MLE39" s="349"/>
      <c r="MLF39" s="349"/>
      <c r="MLG39" s="349"/>
      <c r="MLH39" s="349"/>
      <c r="MLI39" s="349"/>
      <c r="MLJ39" s="349"/>
      <c r="MLK39" s="349"/>
      <c r="MLL39" s="349"/>
      <c r="MLM39" s="349"/>
      <c r="MLN39" s="349"/>
      <c r="MLO39" s="349"/>
      <c r="MLP39" s="349"/>
      <c r="MLQ39" s="349"/>
      <c r="MLR39" s="349"/>
      <c r="MLS39" s="349"/>
      <c r="MLT39" s="349"/>
      <c r="MLU39" s="349"/>
      <c r="MLV39" s="349"/>
      <c r="MLW39" s="349"/>
      <c r="MLX39" s="349"/>
      <c r="MLY39" s="349"/>
      <c r="MLZ39" s="349"/>
      <c r="MMA39" s="349"/>
      <c r="MMB39" s="349"/>
      <c r="MMC39" s="349"/>
      <c r="MMD39" s="349"/>
      <c r="MME39" s="349"/>
      <c r="MMF39" s="349"/>
      <c r="MMG39" s="349"/>
      <c r="MMH39" s="349"/>
      <c r="MMI39" s="349"/>
      <c r="MMJ39" s="349"/>
      <c r="MMK39" s="349"/>
      <c r="MML39" s="349"/>
      <c r="MMM39" s="349"/>
      <c r="MMN39" s="349"/>
      <c r="MMO39" s="349"/>
      <c r="MMP39" s="349"/>
      <c r="MMQ39" s="349"/>
      <c r="MMR39" s="349"/>
      <c r="MMS39" s="349"/>
      <c r="MMT39" s="349"/>
      <c r="MMU39" s="349"/>
      <c r="MMV39" s="349"/>
      <c r="MMW39" s="349"/>
      <c r="MMX39" s="349"/>
      <c r="MMY39" s="349"/>
      <c r="MMZ39" s="349"/>
      <c r="MNA39" s="349"/>
      <c r="MNB39" s="349"/>
      <c r="MNC39" s="349"/>
      <c r="MND39" s="349"/>
      <c r="MNE39" s="349"/>
      <c r="MNF39" s="349"/>
      <c r="MNG39" s="349"/>
      <c r="MNH39" s="349"/>
      <c r="MNI39" s="349"/>
      <c r="MNJ39" s="349"/>
      <c r="MNK39" s="349"/>
      <c r="MNL39" s="349"/>
      <c r="MNM39" s="349"/>
      <c r="MNN39" s="349"/>
      <c r="MNO39" s="349"/>
      <c r="MNP39" s="349"/>
      <c r="MNQ39" s="349"/>
      <c r="MNR39" s="349"/>
      <c r="MNS39" s="349"/>
      <c r="MNT39" s="349"/>
      <c r="MNU39" s="349"/>
      <c r="MNV39" s="349"/>
      <c r="MNW39" s="349"/>
      <c r="MNX39" s="349"/>
      <c r="MNY39" s="349"/>
      <c r="MNZ39" s="349"/>
      <c r="MOA39" s="349"/>
      <c r="MOB39" s="349"/>
      <c r="MOC39" s="349"/>
      <c r="MOD39" s="349"/>
      <c r="MOE39" s="349"/>
      <c r="MOF39" s="349"/>
      <c r="MOG39" s="349"/>
      <c r="MOH39" s="349"/>
      <c r="MOI39" s="349"/>
      <c r="MOJ39" s="349"/>
      <c r="MOK39" s="349"/>
      <c r="MOL39" s="349"/>
      <c r="MOM39" s="349"/>
      <c r="MON39" s="349"/>
      <c r="MOO39" s="349"/>
      <c r="MOP39" s="349"/>
      <c r="MOQ39" s="349"/>
      <c r="MOR39" s="349"/>
      <c r="MOS39" s="349"/>
      <c r="MOT39" s="349"/>
      <c r="MOU39" s="349"/>
      <c r="MOV39" s="349"/>
      <c r="MOW39" s="349"/>
      <c r="MOX39" s="349"/>
      <c r="MOY39" s="349"/>
      <c r="MOZ39" s="349"/>
      <c r="MPA39" s="349"/>
      <c r="MPB39" s="349"/>
      <c r="MPC39" s="349"/>
      <c r="MPD39" s="349"/>
      <c r="MPE39" s="349"/>
      <c r="MPF39" s="349"/>
      <c r="MPG39" s="349"/>
      <c r="MPH39" s="349"/>
      <c r="MPI39" s="349"/>
      <c r="MPJ39" s="349"/>
      <c r="MPK39" s="349"/>
      <c r="MPL39" s="349"/>
      <c r="MPM39" s="349"/>
      <c r="MPN39" s="349"/>
      <c r="MPO39" s="349"/>
      <c r="MPP39" s="349"/>
      <c r="MPQ39" s="349"/>
      <c r="MPR39" s="349"/>
      <c r="MPS39" s="349"/>
      <c r="MPT39" s="349"/>
      <c r="MPU39" s="349"/>
      <c r="MPV39" s="349"/>
      <c r="MPW39" s="349"/>
      <c r="MPX39" s="349"/>
      <c r="MPY39" s="349"/>
      <c r="MPZ39" s="349"/>
      <c r="MQA39" s="349"/>
      <c r="MQB39" s="349"/>
      <c r="MQC39" s="349"/>
      <c r="MQD39" s="349"/>
      <c r="MQE39" s="349"/>
      <c r="MQF39" s="349"/>
      <c r="MQG39" s="349"/>
      <c r="MQH39" s="349"/>
      <c r="MQI39" s="349"/>
      <c r="MQJ39" s="349"/>
      <c r="MQK39" s="349"/>
      <c r="MQL39" s="349"/>
      <c r="MQM39" s="349"/>
      <c r="MQN39" s="349"/>
      <c r="MQO39" s="349"/>
      <c r="MQP39" s="349"/>
      <c r="MQQ39" s="349"/>
      <c r="MQR39" s="349"/>
      <c r="MQS39" s="349"/>
      <c r="MQT39" s="349"/>
      <c r="MQU39" s="349"/>
      <c r="MQV39" s="349"/>
      <c r="MQW39" s="349"/>
      <c r="MQX39" s="349"/>
      <c r="MQY39" s="349"/>
      <c r="MQZ39" s="349"/>
      <c r="MRA39" s="349"/>
      <c r="MRB39" s="349"/>
      <c r="MRC39" s="349"/>
      <c r="MRD39" s="349"/>
      <c r="MRE39" s="349"/>
      <c r="MRF39" s="349"/>
      <c r="MRG39" s="349"/>
      <c r="MRH39" s="349"/>
      <c r="MRI39" s="349"/>
      <c r="MRJ39" s="349"/>
      <c r="MRK39" s="349"/>
      <c r="MRL39" s="349"/>
      <c r="MRM39" s="349"/>
      <c r="MRN39" s="349"/>
      <c r="MRO39" s="349"/>
      <c r="MRP39" s="349"/>
      <c r="MRQ39" s="349"/>
      <c r="MRR39" s="349"/>
      <c r="MRS39" s="349"/>
      <c r="MRT39" s="349"/>
      <c r="MRU39" s="349"/>
      <c r="MRV39" s="349"/>
      <c r="MRW39" s="349"/>
      <c r="MRX39" s="349"/>
      <c r="MRY39" s="349"/>
      <c r="MRZ39" s="349"/>
      <c r="MSA39" s="349"/>
      <c r="MSB39" s="349"/>
      <c r="MSC39" s="349"/>
      <c r="MSD39" s="349"/>
      <c r="MSE39" s="349"/>
      <c r="MSF39" s="349"/>
      <c r="MSG39" s="349"/>
      <c r="MSH39" s="349"/>
      <c r="MSI39" s="349"/>
      <c r="MSJ39" s="349"/>
      <c r="MSK39" s="349"/>
      <c r="MSL39" s="349"/>
      <c r="MSM39" s="349"/>
      <c r="MSN39" s="349"/>
      <c r="MSO39" s="349"/>
      <c r="MSP39" s="349"/>
      <c r="MSQ39" s="349"/>
      <c r="MSR39" s="349"/>
      <c r="MSS39" s="349"/>
      <c r="MST39" s="349"/>
      <c r="MSU39" s="349"/>
      <c r="MSV39" s="349"/>
      <c r="MSW39" s="349"/>
      <c r="MSX39" s="349"/>
      <c r="MSY39" s="349"/>
      <c r="MSZ39" s="349"/>
      <c r="MTA39" s="349"/>
      <c r="MTB39" s="349"/>
      <c r="MTC39" s="349"/>
      <c r="MTD39" s="349"/>
      <c r="MTE39" s="349"/>
      <c r="MTF39" s="349"/>
      <c r="MTG39" s="349"/>
      <c r="MTH39" s="349"/>
      <c r="MTI39" s="349"/>
      <c r="MTJ39" s="349"/>
      <c r="MTK39" s="349"/>
      <c r="MTL39" s="349"/>
      <c r="MTM39" s="349"/>
      <c r="MTN39" s="349"/>
      <c r="MTO39" s="349"/>
      <c r="MTP39" s="349"/>
      <c r="MTQ39" s="349"/>
      <c r="MTR39" s="349"/>
      <c r="MTS39" s="349"/>
      <c r="MTT39" s="349"/>
      <c r="MTU39" s="349"/>
      <c r="MTV39" s="349"/>
      <c r="MTW39" s="349"/>
      <c r="MTX39" s="349"/>
      <c r="MTY39" s="349"/>
      <c r="MTZ39" s="349"/>
      <c r="MUA39" s="349"/>
      <c r="MUB39" s="349"/>
      <c r="MUC39" s="349"/>
      <c r="MUD39" s="349"/>
      <c r="MUE39" s="349"/>
      <c r="MUF39" s="349"/>
      <c r="MUG39" s="349"/>
      <c r="MUH39" s="349"/>
      <c r="MUI39" s="349"/>
      <c r="MUJ39" s="349"/>
      <c r="MUK39" s="349"/>
      <c r="MUL39" s="349"/>
      <c r="MUM39" s="349"/>
      <c r="MUN39" s="349"/>
      <c r="MUO39" s="349"/>
      <c r="MUP39" s="349"/>
      <c r="MUQ39" s="349"/>
      <c r="MUR39" s="349"/>
      <c r="MUS39" s="349"/>
      <c r="MUT39" s="349"/>
      <c r="MUU39" s="349"/>
      <c r="MUV39" s="349"/>
      <c r="MUW39" s="349"/>
      <c r="MUX39" s="349"/>
      <c r="MUY39" s="349"/>
      <c r="MUZ39" s="349"/>
      <c r="MVA39" s="349"/>
      <c r="MVB39" s="349"/>
      <c r="MVC39" s="349"/>
      <c r="MVD39" s="349"/>
      <c r="MVE39" s="349"/>
      <c r="MVF39" s="349"/>
      <c r="MVG39" s="349"/>
      <c r="MVH39" s="349"/>
      <c r="MVI39" s="349"/>
      <c r="MVJ39" s="349"/>
      <c r="MVK39" s="349"/>
      <c r="MVL39" s="349"/>
      <c r="MVM39" s="349"/>
      <c r="MVN39" s="349"/>
      <c r="MVO39" s="349"/>
      <c r="MVP39" s="349"/>
      <c r="MVQ39" s="349"/>
      <c r="MVR39" s="349"/>
      <c r="MVS39" s="349"/>
      <c r="MVT39" s="349"/>
      <c r="MVU39" s="349"/>
      <c r="MVV39" s="349"/>
      <c r="MVW39" s="349"/>
      <c r="MVX39" s="349"/>
      <c r="MVY39" s="349"/>
      <c r="MVZ39" s="349"/>
      <c r="MWA39" s="349"/>
      <c r="MWB39" s="349"/>
      <c r="MWC39" s="349"/>
      <c r="MWD39" s="349"/>
      <c r="MWE39" s="349"/>
      <c r="MWF39" s="349"/>
      <c r="MWG39" s="349"/>
      <c r="MWH39" s="349"/>
      <c r="MWI39" s="349"/>
      <c r="MWJ39" s="349"/>
      <c r="MWK39" s="349"/>
      <c r="MWL39" s="349"/>
      <c r="MWM39" s="349"/>
      <c r="MWN39" s="349"/>
      <c r="MWO39" s="349"/>
      <c r="MWP39" s="349"/>
      <c r="MWQ39" s="349"/>
      <c r="MWR39" s="349"/>
      <c r="MWS39" s="349"/>
      <c r="MWT39" s="349"/>
      <c r="MWU39" s="349"/>
      <c r="MWV39" s="349"/>
      <c r="MWW39" s="349"/>
      <c r="MWX39" s="349"/>
      <c r="MWY39" s="349"/>
      <c r="MWZ39" s="349"/>
      <c r="MXA39" s="349"/>
      <c r="MXB39" s="349"/>
      <c r="MXC39" s="349"/>
      <c r="MXD39" s="349"/>
      <c r="MXE39" s="349"/>
      <c r="MXF39" s="349"/>
      <c r="MXG39" s="349"/>
      <c r="MXH39" s="349"/>
      <c r="MXI39" s="349"/>
      <c r="MXJ39" s="349"/>
      <c r="MXK39" s="349"/>
      <c r="MXL39" s="349"/>
      <c r="MXM39" s="349"/>
      <c r="MXN39" s="349"/>
      <c r="MXO39" s="349"/>
      <c r="MXP39" s="349"/>
      <c r="MXQ39" s="349"/>
      <c r="MXR39" s="349"/>
      <c r="MXS39" s="349"/>
      <c r="MXT39" s="349"/>
      <c r="MXU39" s="349"/>
      <c r="MXV39" s="349"/>
      <c r="MXW39" s="349"/>
      <c r="MXX39" s="349"/>
      <c r="MXY39" s="349"/>
      <c r="MXZ39" s="349"/>
      <c r="MYA39" s="349"/>
      <c r="MYB39" s="349"/>
      <c r="MYC39" s="349"/>
      <c r="MYD39" s="349"/>
      <c r="MYE39" s="349"/>
      <c r="MYF39" s="349"/>
      <c r="MYG39" s="349"/>
      <c r="MYH39" s="349"/>
      <c r="MYI39" s="349"/>
      <c r="MYJ39" s="349"/>
      <c r="MYK39" s="349"/>
      <c r="MYL39" s="349"/>
      <c r="MYM39" s="349"/>
      <c r="MYN39" s="349"/>
      <c r="MYO39" s="349"/>
      <c r="MYP39" s="349"/>
      <c r="MYQ39" s="349"/>
      <c r="MYR39" s="349"/>
      <c r="MYS39" s="349"/>
      <c r="MYT39" s="349"/>
      <c r="MYU39" s="349"/>
      <c r="MYV39" s="349"/>
      <c r="MYW39" s="349"/>
      <c r="MYX39" s="349"/>
      <c r="MYY39" s="349"/>
      <c r="MYZ39" s="349"/>
      <c r="MZA39" s="349"/>
      <c r="MZB39" s="349"/>
      <c r="MZC39" s="349"/>
      <c r="MZD39" s="349"/>
      <c r="MZE39" s="349"/>
      <c r="MZF39" s="349"/>
      <c r="MZG39" s="349"/>
      <c r="MZH39" s="349"/>
      <c r="MZI39" s="349"/>
      <c r="MZJ39" s="349"/>
      <c r="MZK39" s="349"/>
      <c r="MZL39" s="349"/>
      <c r="MZM39" s="349"/>
      <c r="MZN39" s="349"/>
      <c r="MZO39" s="349"/>
      <c r="MZP39" s="349"/>
      <c r="MZQ39" s="349"/>
      <c r="MZR39" s="349"/>
      <c r="MZS39" s="349"/>
      <c r="MZT39" s="349"/>
      <c r="MZU39" s="349"/>
      <c r="MZV39" s="349"/>
      <c r="MZW39" s="349"/>
      <c r="MZX39" s="349"/>
      <c r="MZY39" s="349"/>
      <c r="MZZ39" s="349"/>
      <c r="NAA39" s="349"/>
      <c r="NAB39" s="349"/>
      <c r="NAC39" s="349"/>
      <c r="NAD39" s="349"/>
      <c r="NAE39" s="349"/>
      <c r="NAF39" s="349"/>
      <c r="NAG39" s="349"/>
      <c r="NAH39" s="349"/>
      <c r="NAI39" s="349"/>
      <c r="NAJ39" s="349"/>
      <c r="NAK39" s="349"/>
      <c r="NAL39" s="349"/>
      <c r="NAM39" s="349"/>
      <c r="NAN39" s="349"/>
      <c r="NAO39" s="349"/>
      <c r="NAP39" s="349"/>
      <c r="NAQ39" s="349"/>
      <c r="NAR39" s="349"/>
      <c r="NAS39" s="349"/>
      <c r="NAT39" s="349"/>
      <c r="NAU39" s="349"/>
      <c r="NAV39" s="349"/>
      <c r="NAW39" s="349"/>
      <c r="NAX39" s="349"/>
      <c r="NAY39" s="349"/>
      <c r="NAZ39" s="349"/>
      <c r="NBA39" s="349"/>
      <c r="NBB39" s="349"/>
      <c r="NBC39" s="349"/>
      <c r="NBD39" s="349"/>
      <c r="NBE39" s="349"/>
      <c r="NBF39" s="349"/>
      <c r="NBG39" s="349"/>
      <c r="NBH39" s="349"/>
      <c r="NBI39" s="349"/>
      <c r="NBJ39" s="349"/>
      <c r="NBK39" s="349"/>
      <c r="NBL39" s="349"/>
      <c r="NBM39" s="349"/>
      <c r="NBN39" s="349"/>
      <c r="NBO39" s="349"/>
      <c r="NBP39" s="349"/>
      <c r="NBQ39" s="349"/>
      <c r="NBR39" s="349"/>
      <c r="NBS39" s="349"/>
      <c r="NBT39" s="349"/>
      <c r="NBU39" s="349"/>
      <c r="NBV39" s="349"/>
      <c r="NBW39" s="349"/>
      <c r="NBX39" s="349"/>
      <c r="NBY39" s="349"/>
      <c r="NBZ39" s="349"/>
      <c r="NCA39" s="349"/>
      <c r="NCB39" s="349"/>
      <c r="NCC39" s="349"/>
      <c r="NCD39" s="349"/>
      <c r="NCE39" s="349"/>
      <c r="NCF39" s="349"/>
      <c r="NCG39" s="349"/>
      <c r="NCH39" s="349"/>
      <c r="NCI39" s="349"/>
      <c r="NCJ39" s="349"/>
      <c r="NCK39" s="349"/>
      <c r="NCL39" s="349"/>
      <c r="NCM39" s="349"/>
      <c r="NCN39" s="349"/>
      <c r="NCO39" s="349"/>
      <c r="NCP39" s="349"/>
      <c r="NCQ39" s="349"/>
      <c r="NCR39" s="349"/>
      <c r="NCS39" s="349"/>
      <c r="NCT39" s="349"/>
      <c r="NCU39" s="349"/>
      <c r="NCV39" s="349"/>
      <c r="NCW39" s="349"/>
      <c r="NCX39" s="349"/>
      <c r="NCY39" s="349"/>
      <c r="NCZ39" s="349"/>
      <c r="NDA39" s="349"/>
      <c r="NDB39" s="349"/>
      <c r="NDC39" s="349"/>
      <c r="NDD39" s="349"/>
      <c r="NDE39" s="349"/>
      <c r="NDF39" s="349"/>
      <c r="NDG39" s="349"/>
      <c r="NDH39" s="349"/>
      <c r="NDI39" s="349"/>
      <c r="NDJ39" s="349"/>
      <c r="NDK39" s="349"/>
      <c r="NDL39" s="349"/>
      <c r="NDM39" s="349"/>
      <c r="NDN39" s="349"/>
      <c r="NDO39" s="349"/>
      <c r="NDP39" s="349"/>
      <c r="NDQ39" s="349"/>
      <c r="NDR39" s="349"/>
      <c r="NDS39" s="349"/>
      <c r="NDT39" s="349"/>
      <c r="NDU39" s="349"/>
      <c r="NDV39" s="349"/>
      <c r="NDW39" s="349"/>
      <c r="NDX39" s="349"/>
      <c r="NDY39" s="349"/>
      <c r="NDZ39" s="349"/>
      <c r="NEA39" s="349"/>
      <c r="NEB39" s="349"/>
      <c r="NEC39" s="349"/>
      <c r="NED39" s="349"/>
      <c r="NEE39" s="349"/>
      <c r="NEF39" s="349"/>
      <c r="NEG39" s="349"/>
      <c r="NEH39" s="349"/>
      <c r="NEI39" s="349"/>
      <c r="NEJ39" s="349"/>
      <c r="NEK39" s="349"/>
      <c r="NEL39" s="349"/>
      <c r="NEM39" s="349"/>
      <c r="NEN39" s="349"/>
      <c r="NEO39" s="349"/>
      <c r="NEP39" s="349"/>
      <c r="NEQ39" s="349"/>
      <c r="NER39" s="349"/>
      <c r="NES39" s="349"/>
      <c r="NET39" s="349"/>
      <c r="NEU39" s="349"/>
      <c r="NEV39" s="349"/>
      <c r="NEW39" s="349"/>
      <c r="NEX39" s="349"/>
      <c r="NEY39" s="349"/>
      <c r="NEZ39" s="349"/>
      <c r="NFA39" s="349"/>
      <c r="NFB39" s="349"/>
      <c r="NFC39" s="349"/>
      <c r="NFD39" s="349"/>
      <c r="NFE39" s="349"/>
      <c r="NFF39" s="349"/>
      <c r="NFG39" s="349"/>
      <c r="NFH39" s="349"/>
      <c r="NFI39" s="349"/>
      <c r="NFJ39" s="349"/>
      <c r="NFK39" s="349"/>
      <c r="NFL39" s="349"/>
      <c r="NFM39" s="349"/>
      <c r="NFN39" s="349"/>
      <c r="NFO39" s="349"/>
      <c r="NFP39" s="349"/>
      <c r="NFQ39" s="349"/>
      <c r="NFR39" s="349"/>
      <c r="NFS39" s="349"/>
      <c r="NFT39" s="349"/>
      <c r="NFU39" s="349"/>
      <c r="NFV39" s="349"/>
      <c r="NFW39" s="349"/>
      <c r="NFX39" s="349"/>
      <c r="NFY39" s="349"/>
      <c r="NFZ39" s="349"/>
      <c r="NGA39" s="349"/>
      <c r="NGB39" s="349"/>
      <c r="NGC39" s="349"/>
      <c r="NGD39" s="349"/>
      <c r="NGE39" s="349"/>
      <c r="NGF39" s="349"/>
      <c r="NGG39" s="349"/>
      <c r="NGH39" s="349"/>
      <c r="NGI39" s="349"/>
      <c r="NGJ39" s="349"/>
      <c r="NGK39" s="349"/>
      <c r="NGL39" s="349"/>
      <c r="NGM39" s="349"/>
      <c r="NGN39" s="349"/>
      <c r="NGO39" s="349"/>
      <c r="NGP39" s="349"/>
      <c r="NGQ39" s="349"/>
      <c r="NGR39" s="349"/>
      <c r="NGS39" s="349"/>
      <c r="NGT39" s="349"/>
      <c r="NGU39" s="349"/>
      <c r="NGV39" s="349"/>
      <c r="NGW39" s="349"/>
      <c r="NGX39" s="349"/>
      <c r="NGY39" s="349"/>
      <c r="NGZ39" s="349"/>
      <c r="NHA39" s="349"/>
      <c r="NHB39" s="349"/>
      <c r="NHC39" s="349"/>
      <c r="NHD39" s="349"/>
      <c r="NHE39" s="349"/>
      <c r="NHF39" s="349"/>
      <c r="NHG39" s="349"/>
      <c r="NHH39" s="349"/>
      <c r="NHI39" s="349"/>
      <c r="NHJ39" s="349"/>
      <c r="NHK39" s="349"/>
      <c r="NHL39" s="349"/>
      <c r="NHM39" s="349"/>
      <c r="NHN39" s="349"/>
      <c r="NHO39" s="349"/>
      <c r="NHP39" s="349"/>
      <c r="NHQ39" s="349"/>
      <c r="NHR39" s="349"/>
      <c r="NHS39" s="349"/>
      <c r="NHT39" s="349"/>
      <c r="NHU39" s="349"/>
      <c r="NHV39" s="349"/>
      <c r="NHW39" s="349"/>
      <c r="NHX39" s="349"/>
      <c r="NHY39" s="349"/>
      <c r="NHZ39" s="349"/>
      <c r="NIA39" s="349"/>
      <c r="NIB39" s="349"/>
      <c r="NIC39" s="349"/>
      <c r="NID39" s="349"/>
      <c r="NIE39" s="349"/>
      <c r="NIF39" s="349"/>
      <c r="NIG39" s="349"/>
      <c r="NIH39" s="349"/>
      <c r="NII39" s="349"/>
      <c r="NIJ39" s="349"/>
      <c r="NIK39" s="349"/>
      <c r="NIL39" s="349"/>
      <c r="NIM39" s="349"/>
      <c r="NIN39" s="349"/>
      <c r="NIO39" s="349"/>
      <c r="NIP39" s="349"/>
      <c r="NIQ39" s="349"/>
      <c r="NIR39" s="349"/>
      <c r="NIS39" s="349"/>
      <c r="NIT39" s="349"/>
      <c r="NIU39" s="349"/>
      <c r="NIV39" s="349"/>
      <c r="NIW39" s="349"/>
      <c r="NIX39" s="349"/>
      <c r="NIY39" s="349"/>
      <c r="NIZ39" s="349"/>
      <c r="NJA39" s="349"/>
      <c r="NJB39" s="349"/>
      <c r="NJC39" s="349"/>
      <c r="NJD39" s="349"/>
      <c r="NJE39" s="349"/>
      <c r="NJF39" s="349"/>
      <c r="NJG39" s="349"/>
      <c r="NJH39" s="349"/>
      <c r="NJI39" s="349"/>
      <c r="NJJ39" s="349"/>
      <c r="NJK39" s="349"/>
      <c r="NJL39" s="349"/>
      <c r="NJM39" s="349"/>
      <c r="NJN39" s="349"/>
      <c r="NJO39" s="349"/>
      <c r="NJP39" s="349"/>
      <c r="NJQ39" s="349"/>
      <c r="NJR39" s="349"/>
      <c r="NJS39" s="349"/>
      <c r="NJT39" s="349"/>
      <c r="NJU39" s="349"/>
      <c r="NJV39" s="349"/>
      <c r="NJW39" s="349"/>
      <c r="NJX39" s="349"/>
      <c r="NJY39" s="349"/>
      <c r="NJZ39" s="349"/>
      <c r="NKA39" s="349"/>
      <c r="NKB39" s="349"/>
      <c r="NKC39" s="349"/>
      <c r="NKD39" s="349"/>
      <c r="NKE39" s="349"/>
      <c r="NKF39" s="349"/>
      <c r="NKG39" s="349"/>
      <c r="NKH39" s="349"/>
      <c r="NKI39" s="349"/>
      <c r="NKJ39" s="349"/>
      <c r="NKK39" s="349"/>
      <c r="NKL39" s="349"/>
      <c r="NKM39" s="349"/>
      <c r="NKN39" s="349"/>
      <c r="NKO39" s="349"/>
      <c r="NKP39" s="349"/>
      <c r="NKQ39" s="349"/>
      <c r="NKR39" s="349"/>
      <c r="NKS39" s="349"/>
      <c r="NKT39" s="349"/>
      <c r="NKU39" s="349"/>
      <c r="NKV39" s="349"/>
      <c r="NKW39" s="349"/>
      <c r="NKX39" s="349"/>
      <c r="NKY39" s="349"/>
      <c r="NKZ39" s="349"/>
      <c r="NLA39" s="349"/>
      <c r="NLB39" s="349"/>
      <c r="NLC39" s="349"/>
      <c r="NLD39" s="349"/>
      <c r="NLE39" s="349"/>
      <c r="NLF39" s="349"/>
      <c r="NLG39" s="349"/>
      <c r="NLH39" s="349"/>
      <c r="NLI39" s="349"/>
      <c r="NLJ39" s="349"/>
      <c r="NLK39" s="349"/>
      <c r="NLL39" s="349"/>
      <c r="NLM39" s="349"/>
      <c r="NLN39" s="349"/>
      <c r="NLO39" s="349"/>
      <c r="NLP39" s="349"/>
      <c r="NLQ39" s="349"/>
      <c r="NLR39" s="349"/>
      <c r="NLS39" s="349"/>
      <c r="NLT39" s="349"/>
      <c r="NLU39" s="349"/>
      <c r="NLV39" s="349"/>
      <c r="NLW39" s="349"/>
      <c r="NLX39" s="349"/>
      <c r="NLY39" s="349"/>
      <c r="NLZ39" s="349"/>
      <c r="NMA39" s="349"/>
      <c r="NMB39" s="349"/>
      <c r="NMC39" s="349"/>
      <c r="NMD39" s="349"/>
      <c r="NME39" s="349"/>
      <c r="NMF39" s="349"/>
      <c r="NMG39" s="349"/>
      <c r="NMH39" s="349"/>
      <c r="NMI39" s="349"/>
      <c r="NMJ39" s="349"/>
      <c r="NMK39" s="349"/>
      <c r="NML39" s="349"/>
      <c r="NMM39" s="349"/>
      <c r="NMN39" s="349"/>
      <c r="NMO39" s="349"/>
      <c r="NMP39" s="349"/>
      <c r="NMQ39" s="349"/>
      <c r="NMR39" s="349"/>
      <c r="NMS39" s="349"/>
      <c r="NMT39" s="349"/>
      <c r="NMU39" s="349"/>
      <c r="NMV39" s="349"/>
      <c r="NMW39" s="349"/>
      <c r="NMX39" s="349"/>
      <c r="NMY39" s="349"/>
      <c r="NMZ39" s="349"/>
      <c r="NNA39" s="349"/>
      <c r="NNB39" s="349"/>
      <c r="NNC39" s="349"/>
      <c r="NND39" s="349"/>
      <c r="NNE39" s="349"/>
      <c r="NNF39" s="349"/>
      <c r="NNG39" s="349"/>
      <c r="NNH39" s="349"/>
      <c r="NNI39" s="349"/>
      <c r="NNJ39" s="349"/>
      <c r="NNK39" s="349"/>
      <c r="NNL39" s="349"/>
      <c r="NNM39" s="349"/>
      <c r="NNN39" s="349"/>
      <c r="NNO39" s="349"/>
      <c r="NNP39" s="349"/>
      <c r="NNQ39" s="349"/>
      <c r="NNR39" s="349"/>
      <c r="NNS39" s="349"/>
      <c r="NNT39" s="349"/>
      <c r="NNU39" s="349"/>
      <c r="NNV39" s="349"/>
      <c r="NNW39" s="349"/>
      <c r="NNX39" s="349"/>
      <c r="NNY39" s="349"/>
      <c r="NNZ39" s="349"/>
      <c r="NOA39" s="349"/>
      <c r="NOB39" s="349"/>
      <c r="NOC39" s="349"/>
      <c r="NOD39" s="349"/>
      <c r="NOE39" s="349"/>
      <c r="NOF39" s="349"/>
      <c r="NOG39" s="349"/>
      <c r="NOH39" s="349"/>
      <c r="NOI39" s="349"/>
      <c r="NOJ39" s="349"/>
      <c r="NOK39" s="349"/>
      <c r="NOL39" s="349"/>
      <c r="NOM39" s="349"/>
      <c r="NON39" s="349"/>
      <c r="NOO39" s="349"/>
      <c r="NOP39" s="349"/>
      <c r="NOQ39" s="349"/>
      <c r="NOR39" s="349"/>
      <c r="NOS39" s="349"/>
      <c r="NOT39" s="349"/>
      <c r="NOU39" s="349"/>
      <c r="NOV39" s="349"/>
      <c r="NOW39" s="349"/>
      <c r="NOX39" s="349"/>
      <c r="NOY39" s="349"/>
      <c r="NOZ39" s="349"/>
      <c r="NPA39" s="349"/>
      <c r="NPB39" s="349"/>
      <c r="NPC39" s="349"/>
      <c r="NPD39" s="349"/>
      <c r="NPE39" s="349"/>
      <c r="NPF39" s="349"/>
      <c r="NPG39" s="349"/>
      <c r="NPH39" s="349"/>
      <c r="NPI39" s="349"/>
      <c r="NPJ39" s="349"/>
      <c r="NPK39" s="349"/>
      <c r="NPL39" s="349"/>
      <c r="NPM39" s="349"/>
      <c r="NPN39" s="349"/>
      <c r="NPO39" s="349"/>
      <c r="NPP39" s="349"/>
      <c r="NPQ39" s="349"/>
      <c r="NPR39" s="349"/>
      <c r="NPS39" s="349"/>
      <c r="NPT39" s="349"/>
      <c r="NPU39" s="349"/>
      <c r="NPV39" s="349"/>
      <c r="NPW39" s="349"/>
      <c r="NPX39" s="349"/>
      <c r="NPY39" s="349"/>
      <c r="NPZ39" s="349"/>
      <c r="NQA39" s="349"/>
      <c r="NQB39" s="349"/>
      <c r="NQC39" s="349"/>
      <c r="NQD39" s="349"/>
      <c r="NQE39" s="349"/>
      <c r="NQF39" s="349"/>
      <c r="NQG39" s="349"/>
      <c r="NQH39" s="349"/>
      <c r="NQI39" s="349"/>
      <c r="NQJ39" s="349"/>
      <c r="NQK39" s="349"/>
      <c r="NQL39" s="349"/>
      <c r="NQM39" s="349"/>
      <c r="NQN39" s="349"/>
      <c r="NQO39" s="349"/>
      <c r="NQP39" s="349"/>
      <c r="NQQ39" s="349"/>
      <c r="NQR39" s="349"/>
      <c r="NQS39" s="349"/>
      <c r="NQT39" s="349"/>
      <c r="NQU39" s="349"/>
      <c r="NQV39" s="349"/>
      <c r="NQW39" s="349"/>
      <c r="NQX39" s="349"/>
      <c r="NQY39" s="349"/>
      <c r="NQZ39" s="349"/>
      <c r="NRA39" s="349"/>
      <c r="NRB39" s="349"/>
      <c r="NRC39" s="349"/>
      <c r="NRD39" s="349"/>
      <c r="NRE39" s="349"/>
      <c r="NRF39" s="349"/>
      <c r="NRG39" s="349"/>
      <c r="NRH39" s="349"/>
      <c r="NRI39" s="349"/>
      <c r="NRJ39" s="349"/>
      <c r="NRK39" s="349"/>
      <c r="NRL39" s="349"/>
      <c r="NRM39" s="349"/>
      <c r="NRN39" s="349"/>
      <c r="NRO39" s="349"/>
      <c r="NRP39" s="349"/>
      <c r="NRQ39" s="349"/>
      <c r="NRR39" s="349"/>
      <c r="NRS39" s="349"/>
      <c r="NRT39" s="349"/>
      <c r="NRU39" s="349"/>
      <c r="NRV39" s="349"/>
      <c r="NRW39" s="349"/>
      <c r="NRX39" s="349"/>
      <c r="NRY39" s="349"/>
      <c r="NRZ39" s="349"/>
      <c r="NSA39" s="349"/>
      <c r="NSB39" s="349"/>
      <c r="NSC39" s="349"/>
      <c r="NSD39" s="349"/>
      <c r="NSE39" s="349"/>
      <c r="NSF39" s="349"/>
      <c r="NSG39" s="349"/>
      <c r="NSH39" s="349"/>
      <c r="NSI39" s="349"/>
      <c r="NSJ39" s="349"/>
      <c r="NSK39" s="349"/>
      <c r="NSL39" s="349"/>
      <c r="NSM39" s="349"/>
      <c r="NSN39" s="349"/>
      <c r="NSO39" s="349"/>
      <c r="NSP39" s="349"/>
      <c r="NSQ39" s="349"/>
      <c r="NSR39" s="349"/>
      <c r="NSS39" s="349"/>
      <c r="NST39" s="349"/>
      <c r="NSU39" s="349"/>
      <c r="NSV39" s="349"/>
      <c r="NSW39" s="349"/>
      <c r="NSX39" s="349"/>
      <c r="NSY39" s="349"/>
      <c r="NSZ39" s="349"/>
      <c r="NTA39" s="349"/>
      <c r="NTB39" s="349"/>
      <c r="NTC39" s="349"/>
      <c r="NTD39" s="349"/>
      <c r="NTE39" s="349"/>
      <c r="NTF39" s="349"/>
      <c r="NTG39" s="349"/>
      <c r="NTH39" s="349"/>
      <c r="NTI39" s="349"/>
      <c r="NTJ39" s="349"/>
      <c r="NTK39" s="349"/>
      <c r="NTL39" s="349"/>
      <c r="NTM39" s="349"/>
      <c r="NTN39" s="349"/>
      <c r="NTO39" s="349"/>
      <c r="NTP39" s="349"/>
      <c r="NTQ39" s="349"/>
      <c r="NTR39" s="349"/>
      <c r="NTS39" s="349"/>
      <c r="NTT39" s="349"/>
      <c r="NTU39" s="349"/>
      <c r="NTV39" s="349"/>
      <c r="NTW39" s="349"/>
      <c r="NTX39" s="349"/>
      <c r="NTY39" s="349"/>
      <c r="NTZ39" s="349"/>
      <c r="NUA39" s="349"/>
      <c r="NUB39" s="349"/>
      <c r="NUC39" s="349"/>
      <c r="NUD39" s="349"/>
      <c r="NUE39" s="349"/>
      <c r="NUF39" s="349"/>
      <c r="NUG39" s="349"/>
      <c r="NUH39" s="349"/>
      <c r="NUI39" s="349"/>
      <c r="NUJ39" s="349"/>
      <c r="NUK39" s="349"/>
      <c r="NUL39" s="349"/>
      <c r="NUM39" s="349"/>
      <c r="NUN39" s="349"/>
      <c r="NUO39" s="349"/>
      <c r="NUP39" s="349"/>
      <c r="NUQ39" s="349"/>
      <c r="NUR39" s="349"/>
      <c r="NUS39" s="349"/>
      <c r="NUT39" s="349"/>
      <c r="NUU39" s="349"/>
      <c r="NUV39" s="349"/>
      <c r="NUW39" s="349"/>
      <c r="NUX39" s="349"/>
      <c r="NUY39" s="349"/>
      <c r="NUZ39" s="349"/>
      <c r="NVA39" s="349"/>
      <c r="NVB39" s="349"/>
      <c r="NVC39" s="349"/>
      <c r="NVD39" s="349"/>
      <c r="NVE39" s="349"/>
      <c r="NVF39" s="349"/>
      <c r="NVG39" s="349"/>
      <c r="NVH39" s="349"/>
      <c r="NVI39" s="349"/>
      <c r="NVJ39" s="349"/>
      <c r="NVK39" s="349"/>
      <c r="NVL39" s="349"/>
      <c r="NVM39" s="349"/>
      <c r="NVN39" s="349"/>
      <c r="NVO39" s="349"/>
      <c r="NVP39" s="349"/>
      <c r="NVQ39" s="349"/>
      <c r="NVR39" s="349"/>
      <c r="NVS39" s="349"/>
      <c r="NVT39" s="349"/>
      <c r="NVU39" s="349"/>
      <c r="NVV39" s="349"/>
      <c r="NVW39" s="349"/>
      <c r="NVX39" s="349"/>
      <c r="NVY39" s="349"/>
      <c r="NVZ39" s="349"/>
      <c r="NWA39" s="349"/>
      <c r="NWB39" s="349"/>
      <c r="NWC39" s="349"/>
      <c r="NWD39" s="349"/>
      <c r="NWE39" s="349"/>
      <c r="NWF39" s="349"/>
      <c r="NWG39" s="349"/>
      <c r="NWH39" s="349"/>
      <c r="NWI39" s="349"/>
      <c r="NWJ39" s="349"/>
      <c r="NWK39" s="349"/>
      <c r="NWL39" s="349"/>
      <c r="NWM39" s="349"/>
      <c r="NWN39" s="349"/>
      <c r="NWO39" s="349"/>
      <c r="NWP39" s="349"/>
      <c r="NWQ39" s="349"/>
      <c r="NWR39" s="349"/>
      <c r="NWS39" s="349"/>
      <c r="NWT39" s="349"/>
      <c r="NWU39" s="349"/>
      <c r="NWV39" s="349"/>
      <c r="NWW39" s="349"/>
      <c r="NWX39" s="349"/>
      <c r="NWY39" s="349"/>
      <c r="NWZ39" s="349"/>
      <c r="NXA39" s="349"/>
      <c r="NXB39" s="349"/>
      <c r="NXC39" s="349"/>
      <c r="NXD39" s="349"/>
      <c r="NXE39" s="349"/>
      <c r="NXF39" s="349"/>
      <c r="NXG39" s="349"/>
      <c r="NXH39" s="349"/>
      <c r="NXI39" s="349"/>
      <c r="NXJ39" s="349"/>
      <c r="NXK39" s="349"/>
      <c r="NXL39" s="349"/>
      <c r="NXM39" s="349"/>
      <c r="NXN39" s="349"/>
      <c r="NXO39" s="349"/>
      <c r="NXP39" s="349"/>
      <c r="NXQ39" s="349"/>
      <c r="NXR39" s="349"/>
      <c r="NXS39" s="349"/>
      <c r="NXT39" s="349"/>
      <c r="NXU39" s="349"/>
      <c r="NXV39" s="349"/>
      <c r="NXW39" s="349"/>
      <c r="NXX39" s="349"/>
      <c r="NXY39" s="349"/>
      <c r="NXZ39" s="349"/>
      <c r="NYA39" s="349"/>
      <c r="NYB39" s="349"/>
      <c r="NYC39" s="349"/>
      <c r="NYD39" s="349"/>
      <c r="NYE39" s="349"/>
      <c r="NYF39" s="349"/>
      <c r="NYG39" s="349"/>
      <c r="NYH39" s="349"/>
      <c r="NYI39" s="349"/>
      <c r="NYJ39" s="349"/>
      <c r="NYK39" s="349"/>
      <c r="NYL39" s="349"/>
      <c r="NYM39" s="349"/>
      <c r="NYN39" s="349"/>
      <c r="NYO39" s="349"/>
      <c r="NYP39" s="349"/>
      <c r="NYQ39" s="349"/>
      <c r="NYR39" s="349"/>
      <c r="NYS39" s="349"/>
      <c r="NYT39" s="349"/>
      <c r="NYU39" s="349"/>
      <c r="NYV39" s="349"/>
      <c r="NYW39" s="349"/>
      <c r="NYX39" s="349"/>
      <c r="NYY39" s="349"/>
      <c r="NYZ39" s="349"/>
      <c r="NZA39" s="349"/>
      <c r="NZB39" s="349"/>
      <c r="NZC39" s="349"/>
      <c r="NZD39" s="349"/>
      <c r="NZE39" s="349"/>
      <c r="NZF39" s="349"/>
      <c r="NZG39" s="349"/>
      <c r="NZH39" s="349"/>
      <c r="NZI39" s="349"/>
      <c r="NZJ39" s="349"/>
      <c r="NZK39" s="349"/>
      <c r="NZL39" s="349"/>
      <c r="NZM39" s="349"/>
      <c r="NZN39" s="349"/>
      <c r="NZO39" s="349"/>
      <c r="NZP39" s="349"/>
      <c r="NZQ39" s="349"/>
      <c r="NZR39" s="349"/>
      <c r="NZS39" s="349"/>
      <c r="NZT39" s="349"/>
      <c r="NZU39" s="349"/>
      <c r="NZV39" s="349"/>
      <c r="NZW39" s="349"/>
      <c r="NZX39" s="349"/>
      <c r="NZY39" s="349"/>
      <c r="NZZ39" s="349"/>
      <c r="OAA39" s="349"/>
      <c r="OAB39" s="349"/>
      <c r="OAC39" s="349"/>
      <c r="OAD39" s="349"/>
      <c r="OAE39" s="349"/>
      <c r="OAF39" s="349"/>
      <c r="OAG39" s="349"/>
      <c r="OAH39" s="349"/>
      <c r="OAI39" s="349"/>
      <c r="OAJ39" s="349"/>
      <c r="OAK39" s="349"/>
      <c r="OAL39" s="349"/>
      <c r="OAM39" s="349"/>
      <c r="OAN39" s="349"/>
      <c r="OAO39" s="349"/>
      <c r="OAP39" s="349"/>
      <c r="OAQ39" s="349"/>
      <c r="OAR39" s="349"/>
      <c r="OAS39" s="349"/>
      <c r="OAT39" s="349"/>
      <c r="OAU39" s="349"/>
      <c r="OAV39" s="349"/>
      <c r="OAW39" s="349"/>
      <c r="OAX39" s="349"/>
      <c r="OAY39" s="349"/>
      <c r="OAZ39" s="349"/>
      <c r="OBA39" s="349"/>
      <c r="OBB39" s="349"/>
      <c r="OBC39" s="349"/>
      <c r="OBD39" s="349"/>
      <c r="OBE39" s="349"/>
      <c r="OBF39" s="349"/>
      <c r="OBG39" s="349"/>
      <c r="OBH39" s="349"/>
      <c r="OBI39" s="349"/>
      <c r="OBJ39" s="349"/>
      <c r="OBK39" s="349"/>
      <c r="OBL39" s="349"/>
      <c r="OBM39" s="349"/>
      <c r="OBN39" s="349"/>
      <c r="OBO39" s="349"/>
      <c r="OBP39" s="349"/>
      <c r="OBQ39" s="349"/>
      <c r="OBR39" s="349"/>
      <c r="OBS39" s="349"/>
      <c r="OBT39" s="349"/>
      <c r="OBU39" s="349"/>
      <c r="OBV39" s="349"/>
      <c r="OBW39" s="349"/>
      <c r="OBX39" s="349"/>
      <c r="OBY39" s="349"/>
      <c r="OBZ39" s="349"/>
      <c r="OCA39" s="349"/>
      <c r="OCB39" s="349"/>
      <c r="OCC39" s="349"/>
      <c r="OCD39" s="349"/>
      <c r="OCE39" s="349"/>
      <c r="OCF39" s="349"/>
      <c r="OCG39" s="349"/>
      <c r="OCH39" s="349"/>
      <c r="OCI39" s="349"/>
      <c r="OCJ39" s="349"/>
      <c r="OCK39" s="349"/>
      <c r="OCL39" s="349"/>
      <c r="OCM39" s="349"/>
      <c r="OCN39" s="349"/>
      <c r="OCO39" s="349"/>
      <c r="OCP39" s="349"/>
      <c r="OCQ39" s="349"/>
      <c r="OCR39" s="349"/>
      <c r="OCS39" s="349"/>
      <c r="OCT39" s="349"/>
      <c r="OCU39" s="349"/>
      <c r="OCV39" s="349"/>
      <c r="OCW39" s="349"/>
      <c r="OCX39" s="349"/>
      <c r="OCY39" s="349"/>
      <c r="OCZ39" s="349"/>
      <c r="ODA39" s="349"/>
      <c r="ODB39" s="349"/>
      <c r="ODC39" s="349"/>
      <c r="ODD39" s="349"/>
      <c r="ODE39" s="349"/>
      <c r="ODF39" s="349"/>
      <c r="ODG39" s="349"/>
      <c r="ODH39" s="349"/>
      <c r="ODI39" s="349"/>
      <c r="ODJ39" s="349"/>
      <c r="ODK39" s="349"/>
      <c r="ODL39" s="349"/>
      <c r="ODM39" s="349"/>
      <c r="ODN39" s="349"/>
      <c r="ODO39" s="349"/>
      <c r="ODP39" s="349"/>
      <c r="ODQ39" s="349"/>
      <c r="ODR39" s="349"/>
      <c r="ODS39" s="349"/>
      <c r="ODT39" s="349"/>
      <c r="ODU39" s="349"/>
      <c r="ODV39" s="349"/>
      <c r="ODW39" s="349"/>
      <c r="ODX39" s="349"/>
      <c r="ODY39" s="349"/>
      <c r="ODZ39" s="349"/>
      <c r="OEA39" s="349"/>
      <c r="OEB39" s="349"/>
      <c r="OEC39" s="349"/>
      <c r="OED39" s="349"/>
      <c r="OEE39" s="349"/>
      <c r="OEF39" s="349"/>
      <c r="OEG39" s="349"/>
      <c r="OEH39" s="349"/>
      <c r="OEI39" s="349"/>
      <c r="OEJ39" s="349"/>
      <c r="OEK39" s="349"/>
      <c r="OEL39" s="349"/>
      <c r="OEM39" s="349"/>
      <c r="OEN39" s="349"/>
      <c r="OEO39" s="349"/>
      <c r="OEP39" s="349"/>
      <c r="OEQ39" s="349"/>
      <c r="OER39" s="349"/>
      <c r="OES39" s="349"/>
      <c r="OET39" s="349"/>
      <c r="OEU39" s="349"/>
      <c r="OEV39" s="349"/>
      <c r="OEW39" s="349"/>
      <c r="OEX39" s="349"/>
      <c r="OEY39" s="349"/>
      <c r="OEZ39" s="349"/>
      <c r="OFA39" s="349"/>
      <c r="OFB39" s="349"/>
      <c r="OFC39" s="349"/>
      <c r="OFD39" s="349"/>
      <c r="OFE39" s="349"/>
      <c r="OFF39" s="349"/>
      <c r="OFG39" s="349"/>
      <c r="OFH39" s="349"/>
      <c r="OFI39" s="349"/>
      <c r="OFJ39" s="349"/>
      <c r="OFK39" s="349"/>
      <c r="OFL39" s="349"/>
      <c r="OFM39" s="349"/>
      <c r="OFN39" s="349"/>
      <c r="OFO39" s="349"/>
      <c r="OFP39" s="349"/>
      <c r="OFQ39" s="349"/>
      <c r="OFR39" s="349"/>
      <c r="OFS39" s="349"/>
      <c r="OFT39" s="349"/>
      <c r="OFU39" s="349"/>
      <c r="OFV39" s="349"/>
      <c r="OFW39" s="349"/>
      <c r="OFX39" s="349"/>
      <c r="OFY39" s="349"/>
      <c r="OFZ39" s="349"/>
      <c r="OGA39" s="349"/>
      <c r="OGB39" s="349"/>
      <c r="OGC39" s="349"/>
      <c r="OGD39" s="349"/>
      <c r="OGE39" s="349"/>
      <c r="OGF39" s="349"/>
      <c r="OGG39" s="349"/>
      <c r="OGH39" s="349"/>
      <c r="OGI39" s="349"/>
      <c r="OGJ39" s="349"/>
      <c r="OGK39" s="349"/>
      <c r="OGL39" s="349"/>
      <c r="OGM39" s="349"/>
      <c r="OGN39" s="349"/>
      <c r="OGO39" s="349"/>
      <c r="OGP39" s="349"/>
      <c r="OGQ39" s="349"/>
      <c r="OGR39" s="349"/>
      <c r="OGS39" s="349"/>
      <c r="OGT39" s="349"/>
      <c r="OGU39" s="349"/>
      <c r="OGV39" s="349"/>
      <c r="OGW39" s="349"/>
      <c r="OGX39" s="349"/>
      <c r="OGY39" s="349"/>
      <c r="OGZ39" s="349"/>
      <c r="OHA39" s="349"/>
      <c r="OHB39" s="349"/>
      <c r="OHC39" s="349"/>
      <c r="OHD39" s="349"/>
      <c r="OHE39" s="349"/>
      <c r="OHF39" s="349"/>
      <c r="OHG39" s="349"/>
      <c r="OHH39" s="349"/>
      <c r="OHI39" s="349"/>
      <c r="OHJ39" s="349"/>
      <c r="OHK39" s="349"/>
      <c r="OHL39" s="349"/>
      <c r="OHM39" s="349"/>
      <c r="OHN39" s="349"/>
      <c r="OHO39" s="349"/>
      <c r="OHP39" s="349"/>
      <c r="OHQ39" s="349"/>
      <c r="OHR39" s="349"/>
      <c r="OHS39" s="349"/>
      <c r="OHT39" s="349"/>
      <c r="OHU39" s="349"/>
      <c r="OHV39" s="349"/>
      <c r="OHW39" s="349"/>
      <c r="OHX39" s="349"/>
      <c r="OHY39" s="349"/>
      <c r="OHZ39" s="349"/>
      <c r="OIA39" s="349"/>
      <c r="OIB39" s="349"/>
      <c r="OIC39" s="349"/>
      <c r="OID39" s="349"/>
      <c r="OIE39" s="349"/>
      <c r="OIF39" s="349"/>
      <c r="OIG39" s="349"/>
      <c r="OIH39" s="349"/>
      <c r="OII39" s="349"/>
      <c r="OIJ39" s="349"/>
      <c r="OIK39" s="349"/>
      <c r="OIL39" s="349"/>
      <c r="OIM39" s="349"/>
      <c r="OIN39" s="349"/>
      <c r="OIO39" s="349"/>
      <c r="OIP39" s="349"/>
      <c r="OIQ39" s="349"/>
      <c r="OIR39" s="349"/>
      <c r="OIS39" s="349"/>
      <c r="OIT39" s="349"/>
      <c r="OIU39" s="349"/>
      <c r="OIV39" s="349"/>
      <c r="OIW39" s="349"/>
      <c r="OIX39" s="349"/>
      <c r="OIY39" s="349"/>
      <c r="OIZ39" s="349"/>
      <c r="OJA39" s="349"/>
      <c r="OJB39" s="349"/>
      <c r="OJC39" s="349"/>
      <c r="OJD39" s="349"/>
      <c r="OJE39" s="349"/>
      <c r="OJF39" s="349"/>
      <c r="OJG39" s="349"/>
      <c r="OJH39" s="349"/>
      <c r="OJI39" s="349"/>
      <c r="OJJ39" s="349"/>
      <c r="OJK39" s="349"/>
      <c r="OJL39" s="349"/>
      <c r="OJM39" s="349"/>
      <c r="OJN39" s="349"/>
      <c r="OJO39" s="349"/>
      <c r="OJP39" s="349"/>
      <c r="OJQ39" s="349"/>
      <c r="OJR39" s="349"/>
      <c r="OJS39" s="349"/>
      <c r="OJT39" s="349"/>
      <c r="OJU39" s="349"/>
      <c r="OJV39" s="349"/>
      <c r="OJW39" s="349"/>
      <c r="OJX39" s="349"/>
      <c r="OJY39" s="349"/>
      <c r="OJZ39" s="349"/>
      <c r="OKA39" s="349"/>
      <c r="OKB39" s="349"/>
      <c r="OKC39" s="349"/>
      <c r="OKD39" s="349"/>
      <c r="OKE39" s="349"/>
      <c r="OKF39" s="349"/>
      <c r="OKG39" s="349"/>
      <c r="OKH39" s="349"/>
      <c r="OKI39" s="349"/>
      <c r="OKJ39" s="349"/>
      <c r="OKK39" s="349"/>
      <c r="OKL39" s="349"/>
      <c r="OKM39" s="349"/>
      <c r="OKN39" s="349"/>
      <c r="OKO39" s="349"/>
      <c r="OKP39" s="349"/>
      <c r="OKQ39" s="349"/>
      <c r="OKR39" s="349"/>
      <c r="OKS39" s="349"/>
      <c r="OKT39" s="349"/>
      <c r="OKU39" s="349"/>
      <c r="OKV39" s="349"/>
      <c r="OKW39" s="349"/>
      <c r="OKX39" s="349"/>
      <c r="OKY39" s="349"/>
      <c r="OKZ39" s="349"/>
      <c r="OLA39" s="349"/>
      <c r="OLB39" s="349"/>
      <c r="OLC39" s="349"/>
      <c r="OLD39" s="349"/>
      <c r="OLE39" s="349"/>
      <c r="OLF39" s="349"/>
      <c r="OLG39" s="349"/>
      <c r="OLH39" s="349"/>
      <c r="OLI39" s="349"/>
      <c r="OLJ39" s="349"/>
      <c r="OLK39" s="349"/>
      <c r="OLL39" s="349"/>
      <c r="OLM39" s="349"/>
      <c r="OLN39" s="349"/>
      <c r="OLO39" s="349"/>
      <c r="OLP39" s="349"/>
      <c r="OLQ39" s="349"/>
      <c r="OLR39" s="349"/>
      <c r="OLS39" s="349"/>
      <c r="OLT39" s="349"/>
      <c r="OLU39" s="349"/>
      <c r="OLV39" s="349"/>
      <c r="OLW39" s="349"/>
      <c r="OLX39" s="349"/>
      <c r="OLY39" s="349"/>
      <c r="OLZ39" s="349"/>
      <c r="OMA39" s="349"/>
      <c r="OMB39" s="349"/>
      <c r="OMC39" s="349"/>
      <c r="OMD39" s="349"/>
      <c r="OME39" s="349"/>
      <c r="OMF39" s="349"/>
      <c r="OMG39" s="349"/>
      <c r="OMH39" s="349"/>
      <c r="OMI39" s="349"/>
      <c r="OMJ39" s="349"/>
      <c r="OMK39" s="349"/>
      <c r="OML39" s="349"/>
      <c r="OMM39" s="349"/>
      <c r="OMN39" s="349"/>
      <c r="OMO39" s="349"/>
      <c r="OMP39" s="349"/>
      <c r="OMQ39" s="349"/>
      <c r="OMR39" s="349"/>
      <c r="OMS39" s="349"/>
      <c r="OMT39" s="349"/>
      <c r="OMU39" s="349"/>
      <c r="OMV39" s="349"/>
      <c r="OMW39" s="349"/>
      <c r="OMX39" s="349"/>
      <c r="OMY39" s="349"/>
      <c r="OMZ39" s="349"/>
      <c r="ONA39" s="349"/>
      <c r="ONB39" s="349"/>
      <c r="ONC39" s="349"/>
      <c r="OND39" s="349"/>
      <c r="ONE39" s="349"/>
      <c r="ONF39" s="349"/>
      <c r="ONG39" s="349"/>
      <c r="ONH39" s="349"/>
      <c r="ONI39" s="349"/>
      <c r="ONJ39" s="349"/>
      <c r="ONK39" s="349"/>
      <c r="ONL39" s="349"/>
      <c r="ONM39" s="349"/>
      <c r="ONN39" s="349"/>
      <c r="ONO39" s="349"/>
      <c r="ONP39" s="349"/>
      <c r="ONQ39" s="349"/>
      <c r="ONR39" s="349"/>
      <c r="ONS39" s="349"/>
      <c r="ONT39" s="349"/>
      <c r="ONU39" s="349"/>
      <c r="ONV39" s="349"/>
      <c r="ONW39" s="349"/>
      <c r="ONX39" s="349"/>
      <c r="ONY39" s="349"/>
      <c r="ONZ39" s="349"/>
      <c r="OOA39" s="349"/>
      <c r="OOB39" s="349"/>
      <c r="OOC39" s="349"/>
      <c r="OOD39" s="349"/>
      <c r="OOE39" s="349"/>
      <c r="OOF39" s="349"/>
      <c r="OOG39" s="349"/>
      <c r="OOH39" s="349"/>
      <c r="OOI39" s="349"/>
      <c r="OOJ39" s="349"/>
      <c r="OOK39" s="349"/>
      <c r="OOL39" s="349"/>
      <c r="OOM39" s="349"/>
      <c r="OON39" s="349"/>
      <c r="OOO39" s="349"/>
      <c r="OOP39" s="349"/>
      <c r="OOQ39" s="349"/>
      <c r="OOR39" s="349"/>
      <c r="OOS39" s="349"/>
      <c r="OOT39" s="349"/>
      <c r="OOU39" s="349"/>
      <c r="OOV39" s="349"/>
      <c r="OOW39" s="349"/>
      <c r="OOX39" s="349"/>
      <c r="OOY39" s="349"/>
      <c r="OOZ39" s="349"/>
      <c r="OPA39" s="349"/>
      <c r="OPB39" s="349"/>
      <c r="OPC39" s="349"/>
      <c r="OPD39" s="349"/>
      <c r="OPE39" s="349"/>
      <c r="OPF39" s="349"/>
      <c r="OPG39" s="349"/>
      <c r="OPH39" s="349"/>
      <c r="OPI39" s="349"/>
      <c r="OPJ39" s="349"/>
      <c r="OPK39" s="349"/>
      <c r="OPL39" s="349"/>
      <c r="OPM39" s="349"/>
      <c r="OPN39" s="349"/>
      <c r="OPO39" s="349"/>
      <c r="OPP39" s="349"/>
      <c r="OPQ39" s="349"/>
      <c r="OPR39" s="349"/>
      <c r="OPS39" s="349"/>
      <c r="OPT39" s="349"/>
      <c r="OPU39" s="349"/>
      <c r="OPV39" s="349"/>
      <c r="OPW39" s="349"/>
      <c r="OPX39" s="349"/>
      <c r="OPY39" s="349"/>
      <c r="OPZ39" s="349"/>
      <c r="OQA39" s="349"/>
      <c r="OQB39" s="349"/>
      <c r="OQC39" s="349"/>
      <c r="OQD39" s="349"/>
      <c r="OQE39" s="349"/>
      <c r="OQF39" s="349"/>
      <c r="OQG39" s="349"/>
      <c r="OQH39" s="349"/>
      <c r="OQI39" s="349"/>
      <c r="OQJ39" s="349"/>
      <c r="OQK39" s="349"/>
      <c r="OQL39" s="349"/>
      <c r="OQM39" s="349"/>
      <c r="OQN39" s="349"/>
      <c r="OQO39" s="349"/>
      <c r="OQP39" s="349"/>
      <c r="OQQ39" s="349"/>
      <c r="OQR39" s="349"/>
      <c r="OQS39" s="349"/>
      <c r="OQT39" s="349"/>
      <c r="OQU39" s="349"/>
      <c r="OQV39" s="349"/>
      <c r="OQW39" s="349"/>
      <c r="OQX39" s="349"/>
      <c r="OQY39" s="349"/>
      <c r="OQZ39" s="349"/>
      <c r="ORA39" s="349"/>
      <c r="ORB39" s="349"/>
      <c r="ORC39" s="349"/>
      <c r="ORD39" s="349"/>
      <c r="ORE39" s="349"/>
      <c r="ORF39" s="349"/>
      <c r="ORG39" s="349"/>
      <c r="ORH39" s="349"/>
      <c r="ORI39" s="349"/>
      <c r="ORJ39" s="349"/>
      <c r="ORK39" s="349"/>
      <c r="ORL39" s="349"/>
      <c r="ORM39" s="349"/>
      <c r="ORN39" s="349"/>
      <c r="ORO39" s="349"/>
      <c r="ORP39" s="349"/>
      <c r="ORQ39" s="349"/>
      <c r="ORR39" s="349"/>
      <c r="ORS39" s="349"/>
      <c r="ORT39" s="349"/>
      <c r="ORU39" s="349"/>
      <c r="ORV39" s="349"/>
      <c r="ORW39" s="349"/>
      <c r="ORX39" s="349"/>
      <c r="ORY39" s="349"/>
      <c r="ORZ39" s="349"/>
      <c r="OSA39" s="349"/>
      <c r="OSB39" s="349"/>
      <c r="OSC39" s="349"/>
      <c r="OSD39" s="349"/>
      <c r="OSE39" s="349"/>
      <c r="OSF39" s="349"/>
      <c r="OSG39" s="349"/>
      <c r="OSH39" s="349"/>
      <c r="OSI39" s="349"/>
      <c r="OSJ39" s="349"/>
      <c r="OSK39" s="349"/>
      <c r="OSL39" s="349"/>
      <c r="OSM39" s="349"/>
      <c r="OSN39" s="349"/>
      <c r="OSO39" s="349"/>
      <c r="OSP39" s="349"/>
      <c r="OSQ39" s="349"/>
      <c r="OSR39" s="349"/>
      <c r="OSS39" s="349"/>
      <c r="OST39" s="349"/>
      <c r="OSU39" s="349"/>
      <c r="OSV39" s="349"/>
      <c r="OSW39" s="349"/>
      <c r="OSX39" s="349"/>
      <c r="OSY39" s="349"/>
      <c r="OSZ39" s="349"/>
      <c r="OTA39" s="349"/>
      <c r="OTB39" s="349"/>
      <c r="OTC39" s="349"/>
      <c r="OTD39" s="349"/>
      <c r="OTE39" s="349"/>
      <c r="OTF39" s="349"/>
      <c r="OTG39" s="349"/>
      <c r="OTH39" s="349"/>
      <c r="OTI39" s="349"/>
      <c r="OTJ39" s="349"/>
      <c r="OTK39" s="349"/>
      <c r="OTL39" s="349"/>
      <c r="OTM39" s="349"/>
      <c r="OTN39" s="349"/>
      <c r="OTO39" s="349"/>
      <c r="OTP39" s="349"/>
      <c r="OTQ39" s="349"/>
      <c r="OTR39" s="349"/>
      <c r="OTS39" s="349"/>
      <c r="OTT39" s="349"/>
      <c r="OTU39" s="349"/>
      <c r="OTV39" s="349"/>
      <c r="OTW39" s="349"/>
      <c r="OTX39" s="349"/>
      <c r="OTY39" s="349"/>
      <c r="OTZ39" s="349"/>
      <c r="OUA39" s="349"/>
      <c r="OUB39" s="349"/>
      <c r="OUC39" s="349"/>
      <c r="OUD39" s="349"/>
      <c r="OUE39" s="349"/>
      <c r="OUF39" s="349"/>
      <c r="OUG39" s="349"/>
      <c r="OUH39" s="349"/>
      <c r="OUI39" s="349"/>
      <c r="OUJ39" s="349"/>
      <c r="OUK39" s="349"/>
      <c r="OUL39" s="349"/>
      <c r="OUM39" s="349"/>
      <c r="OUN39" s="349"/>
      <c r="OUO39" s="349"/>
      <c r="OUP39" s="349"/>
      <c r="OUQ39" s="349"/>
      <c r="OUR39" s="349"/>
      <c r="OUS39" s="349"/>
      <c r="OUT39" s="349"/>
      <c r="OUU39" s="349"/>
      <c r="OUV39" s="349"/>
      <c r="OUW39" s="349"/>
      <c r="OUX39" s="349"/>
      <c r="OUY39" s="349"/>
      <c r="OUZ39" s="349"/>
      <c r="OVA39" s="349"/>
      <c r="OVB39" s="349"/>
      <c r="OVC39" s="349"/>
      <c r="OVD39" s="349"/>
      <c r="OVE39" s="349"/>
      <c r="OVF39" s="349"/>
      <c r="OVG39" s="349"/>
      <c r="OVH39" s="349"/>
      <c r="OVI39" s="349"/>
      <c r="OVJ39" s="349"/>
      <c r="OVK39" s="349"/>
      <c r="OVL39" s="349"/>
      <c r="OVM39" s="349"/>
      <c r="OVN39" s="349"/>
      <c r="OVO39" s="349"/>
      <c r="OVP39" s="349"/>
      <c r="OVQ39" s="349"/>
      <c r="OVR39" s="349"/>
      <c r="OVS39" s="349"/>
      <c r="OVT39" s="349"/>
      <c r="OVU39" s="349"/>
      <c r="OVV39" s="349"/>
      <c r="OVW39" s="349"/>
      <c r="OVX39" s="349"/>
      <c r="OVY39" s="349"/>
      <c r="OVZ39" s="349"/>
      <c r="OWA39" s="349"/>
      <c r="OWB39" s="349"/>
      <c r="OWC39" s="349"/>
      <c r="OWD39" s="349"/>
      <c r="OWE39" s="349"/>
      <c r="OWF39" s="349"/>
      <c r="OWG39" s="349"/>
      <c r="OWH39" s="349"/>
      <c r="OWI39" s="349"/>
      <c r="OWJ39" s="349"/>
      <c r="OWK39" s="349"/>
      <c r="OWL39" s="349"/>
      <c r="OWM39" s="349"/>
      <c r="OWN39" s="349"/>
      <c r="OWO39" s="349"/>
      <c r="OWP39" s="349"/>
      <c r="OWQ39" s="349"/>
      <c r="OWR39" s="349"/>
      <c r="OWS39" s="349"/>
      <c r="OWT39" s="349"/>
      <c r="OWU39" s="349"/>
      <c r="OWV39" s="349"/>
      <c r="OWW39" s="349"/>
      <c r="OWX39" s="349"/>
      <c r="OWY39" s="349"/>
      <c r="OWZ39" s="349"/>
      <c r="OXA39" s="349"/>
      <c r="OXB39" s="349"/>
      <c r="OXC39" s="349"/>
      <c r="OXD39" s="349"/>
      <c r="OXE39" s="349"/>
      <c r="OXF39" s="349"/>
      <c r="OXG39" s="349"/>
      <c r="OXH39" s="349"/>
      <c r="OXI39" s="349"/>
      <c r="OXJ39" s="349"/>
      <c r="OXK39" s="349"/>
      <c r="OXL39" s="349"/>
      <c r="OXM39" s="349"/>
      <c r="OXN39" s="349"/>
      <c r="OXO39" s="349"/>
      <c r="OXP39" s="349"/>
      <c r="OXQ39" s="349"/>
      <c r="OXR39" s="349"/>
      <c r="OXS39" s="349"/>
      <c r="OXT39" s="349"/>
      <c r="OXU39" s="349"/>
      <c r="OXV39" s="349"/>
      <c r="OXW39" s="349"/>
      <c r="OXX39" s="349"/>
      <c r="OXY39" s="349"/>
      <c r="OXZ39" s="349"/>
      <c r="OYA39" s="349"/>
      <c r="OYB39" s="349"/>
      <c r="OYC39" s="349"/>
      <c r="OYD39" s="349"/>
      <c r="OYE39" s="349"/>
      <c r="OYF39" s="349"/>
      <c r="OYG39" s="349"/>
      <c r="OYH39" s="349"/>
      <c r="OYI39" s="349"/>
      <c r="OYJ39" s="349"/>
      <c r="OYK39" s="349"/>
      <c r="OYL39" s="349"/>
      <c r="OYM39" s="349"/>
      <c r="OYN39" s="349"/>
      <c r="OYO39" s="349"/>
      <c r="OYP39" s="349"/>
      <c r="OYQ39" s="349"/>
      <c r="OYR39" s="349"/>
      <c r="OYS39" s="349"/>
      <c r="OYT39" s="349"/>
      <c r="OYU39" s="349"/>
      <c r="OYV39" s="349"/>
      <c r="OYW39" s="349"/>
      <c r="OYX39" s="349"/>
      <c r="OYY39" s="349"/>
      <c r="OYZ39" s="349"/>
      <c r="OZA39" s="349"/>
      <c r="OZB39" s="349"/>
      <c r="OZC39" s="349"/>
      <c r="OZD39" s="349"/>
      <c r="OZE39" s="349"/>
      <c r="OZF39" s="349"/>
      <c r="OZG39" s="349"/>
      <c r="OZH39" s="349"/>
      <c r="OZI39" s="349"/>
      <c r="OZJ39" s="349"/>
      <c r="OZK39" s="349"/>
      <c r="OZL39" s="349"/>
      <c r="OZM39" s="349"/>
      <c r="OZN39" s="349"/>
      <c r="OZO39" s="349"/>
      <c r="OZP39" s="349"/>
      <c r="OZQ39" s="349"/>
      <c r="OZR39" s="349"/>
      <c r="OZS39" s="349"/>
      <c r="OZT39" s="349"/>
      <c r="OZU39" s="349"/>
      <c r="OZV39" s="349"/>
      <c r="OZW39" s="349"/>
      <c r="OZX39" s="349"/>
      <c r="OZY39" s="349"/>
      <c r="OZZ39" s="349"/>
      <c r="PAA39" s="349"/>
      <c r="PAB39" s="349"/>
      <c r="PAC39" s="349"/>
      <c r="PAD39" s="349"/>
      <c r="PAE39" s="349"/>
      <c r="PAF39" s="349"/>
      <c r="PAG39" s="349"/>
      <c r="PAH39" s="349"/>
      <c r="PAI39" s="349"/>
      <c r="PAJ39" s="349"/>
      <c r="PAK39" s="349"/>
      <c r="PAL39" s="349"/>
      <c r="PAM39" s="349"/>
      <c r="PAN39" s="349"/>
      <c r="PAO39" s="349"/>
      <c r="PAP39" s="349"/>
      <c r="PAQ39" s="349"/>
      <c r="PAR39" s="349"/>
      <c r="PAS39" s="349"/>
      <c r="PAT39" s="349"/>
      <c r="PAU39" s="349"/>
      <c r="PAV39" s="349"/>
      <c r="PAW39" s="349"/>
      <c r="PAX39" s="349"/>
      <c r="PAY39" s="349"/>
      <c r="PAZ39" s="349"/>
      <c r="PBA39" s="349"/>
      <c r="PBB39" s="349"/>
      <c r="PBC39" s="349"/>
      <c r="PBD39" s="349"/>
      <c r="PBE39" s="349"/>
      <c r="PBF39" s="349"/>
      <c r="PBG39" s="349"/>
      <c r="PBH39" s="349"/>
      <c r="PBI39" s="349"/>
      <c r="PBJ39" s="349"/>
      <c r="PBK39" s="349"/>
      <c r="PBL39" s="349"/>
      <c r="PBM39" s="349"/>
      <c r="PBN39" s="349"/>
      <c r="PBO39" s="349"/>
      <c r="PBP39" s="349"/>
      <c r="PBQ39" s="349"/>
      <c r="PBR39" s="349"/>
      <c r="PBS39" s="349"/>
      <c r="PBT39" s="349"/>
      <c r="PBU39" s="349"/>
      <c r="PBV39" s="349"/>
      <c r="PBW39" s="349"/>
      <c r="PBX39" s="349"/>
      <c r="PBY39" s="349"/>
      <c r="PBZ39" s="349"/>
      <c r="PCA39" s="349"/>
      <c r="PCB39" s="349"/>
      <c r="PCC39" s="349"/>
      <c r="PCD39" s="349"/>
      <c r="PCE39" s="349"/>
      <c r="PCF39" s="349"/>
      <c r="PCG39" s="349"/>
      <c r="PCH39" s="349"/>
      <c r="PCI39" s="349"/>
      <c r="PCJ39" s="349"/>
      <c r="PCK39" s="349"/>
      <c r="PCL39" s="349"/>
      <c r="PCM39" s="349"/>
      <c r="PCN39" s="349"/>
      <c r="PCO39" s="349"/>
      <c r="PCP39" s="349"/>
      <c r="PCQ39" s="349"/>
      <c r="PCR39" s="349"/>
      <c r="PCS39" s="349"/>
      <c r="PCT39" s="349"/>
      <c r="PCU39" s="349"/>
      <c r="PCV39" s="349"/>
      <c r="PCW39" s="349"/>
      <c r="PCX39" s="349"/>
      <c r="PCY39" s="349"/>
      <c r="PCZ39" s="349"/>
      <c r="PDA39" s="349"/>
      <c r="PDB39" s="349"/>
      <c r="PDC39" s="349"/>
      <c r="PDD39" s="349"/>
      <c r="PDE39" s="349"/>
      <c r="PDF39" s="349"/>
      <c r="PDG39" s="349"/>
      <c r="PDH39" s="349"/>
      <c r="PDI39" s="349"/>
      <c r="PDJ39" s="349"/>
      <c r="PDK39" s="349"/>
      <c r="PDL39" s="349"/>
      <c r="PDM39" s="349"/>
      <c r="PDN39" s="349"/>
      <c r="PDO39" s="349"/>
      <c r="PDP39" s="349"/>
      <c r="PDQ39" s="349"/>
      <c r="PDR39" s="349"/>
      <c r="PDS39" s="349"/>
      <c r="PDT39" s="349"/>
      <c r="PDU39" s="349"/>
      <c r="PDV39" s="349"/>
      <c r="PDW39" s="349"/>
      <c r="PDX39" s="349"/>
      <c r="PDY39" s="349"/>
      <c r="PDZ39" s="349"/>
      <c r="PEA39" s="349"/>
      <c r="PEB39" s="349"/>
      <c r="PEC39" s="349"/>
      <c r="PED39" s="349"/>
      <c r="PEE39" s="349"/>
      <c r="PEF39" s="349"/>
      <c r="PEG39" s="349"/>
      <c r="PEH39" s="349"/>
      <c r="PEI39" s="349"/>
      <c r="PEJ39" s="349"/>
      <c r="PEK39" s="349"/>
      <c r="PEL39" s="349"/>
      <c r="PEM39" s="349"/>
      <c r="PEN39" s="349"/>
      <c r="PEO39" s="349"/>
      <c r="PEP39" s="349"/>
      <c r="PEQ39" s="349"/>
      <c r="PER39" s="349"/>
      <c r="PES39" s="349"/>
      <c r="PET39" s="349"/>
      <c r="PEU39" s="349"/>
      <c r="PEV39" s="349"/>
      <c r="PEW39" s="349"/>
      <c r="PEX39" s="349"/>
      <c r="PEY39" s="349"/>
      <c r="PEZ39" s="349"/>
      <c r="PFA39" s="349"/>
      <c r="PFB39" s="349"/>
      <c r="PFC39" s="349"/>
      <c r="PFD39" s="349"/>
      <c r="PFE39" s="349"/>
      <c r="PFF39" s="349"/>
      <c r="PFG39" s="349"/>
      <c r="PFH39" s="349"/>
      <c r="PFI39" s="349"/>
      <c r="PFJ39" s="349"/>
      <c r="PFK39" s="349"/>
      <c r="PFL39" s="349"/>
      <c r="PFM39" s="349"/>
      <c r="PFN39" s="349"/>
      <c r="PFO39" s="349"/>
      <c r="PFP39" s="349"/>
      <c r="PFQ39" s="349"/>
      <c r="PFR39" s="349"/>
      <c r="PFS39" s="349"/>
      <c r="PFT39" s="349"/>
      <c r="PFU39" s="349"/>
      <c r="PFV39" s="349"/>
      <c r="PFW39" s="349"/>
      <c r="PFX39" s="349"/>
      <c r="PFY39" s="349"/>
      <c r="PFZ39" s="349"/>
      <c r="PGA39" s="349"/>
      <c r="PGB39" s="349"/>
      <c r="PGC39" s="349"/>
      <c r="PGD39" s="349"/>
      <c r="PGE39" s="349"/>
      <c r="PGF39" s="349"/>
      <c r="PGG39" s="349"/>
      <c r="PGH39" s="349"/>
      <c r="PGI39" s="349"/>
      <c r="PGJ39" s="349"/>
      <c r="PGK39" s="349"/>
      <c r="PGL39" s="349"/>
      <c r="PGM39" s="349"/>
      <c r="PGN39" s="349"/>
      <c r="PGO39" s="349"/>
      <c r="PGP39" s="349"/>
      <c r="PGQ39" s="349"/>
      <c r="PGR39" s="349"/>
      <c r="PGS39" s="349"/>
      <c r="PGT39" s="349"/>
      <c r="PGU39" s="349"/>
      <c r="PGV39" s="349"/>
      <c r="PGW39" s="349"/>
      <c r="PGX39" s="349"/>
      <c r="PGY39" s="349"/>
      <c r="PGZ39" s="349"/>
      <c r="PHA39" s="349"/>
      <c r="PHB39" s="349"/>
      <c r="PHC39" s="349"/>
      <c r="PHD39" s="349"/>
      <c r="PHE39" s="349"/>
      <c r="PHF39" s="349"/>
      <c r="PHG39" s="349"/>
      <c r="PHH39" s="349"/>
      <c r="PHI39" s="349"/>
      <c r="PHJ39" s="349"/>
      <c r="PHK39" s="349"/>
      <c r="PHL39" s="349"/>
      <c r="PHM39" s="349"/>
      <c r="PHN39" s="349"/>
      <c r="PHO39" s="349"/>
      <c r="PHP39" s="349"/>
      <c r="PHQ39" s="349"/>
      <c r="PHR39" s="349"/>
      <c r="PHS39" s="349"/>
      <c r="PHT39" s="349"/>
      <c r="PHU39" s="349"/>
      <c r="PHV39" s="349"/>
      <c r="PHW39" s="349"/>
      <c r="PHX39" s="349"/>
      <c r="PHY39" s="349"/>
      <c r="PHZ39" s="349"/>
      <c r="PIA39" s="349"/>
      <c r="PIB39" s="349"/>
      <c r="PIC39" s="349"/>
      <c r="PID39" s="349"/>
      <c r="PIE39" s="349"/>
      <c r="PIF39" s="349"/>
      <c r="PIG39" s="349"/>
      <c r="PIH39" s="349"/>
      <c r="PII39" s="349"/>
      <c r="PIJ39" s="349"/>
      <c r="PIK39" s="349"/>
      <c r="PIL39" s="349"/>
      <c r="PIM39" s="349"/>
      <c r="PIN39" s="349"/>
      <c r="PIO39" s="349"/>
      <c r="PIP39" s="349"/>
      <c r="PIQ39" s="349"/>
      <c r="PIR39" s="349"/>
      <c r="PIS39" s="349"/>
      <c r="PIT39" s="349"/>
      <c r="PIU39" s="349"/>
      <c r="PIV39" s="349"/>
      <c r="PIW39" s="349"/>
      <c r="PIX39" s="349"/>
      <c r="PIY39" s="349"/>
      <c r="PIZ39" s="349"/>
      <c r="PJA39" s="349"/>
      <c r="PJB39" s="349"/>
      <c r="PJC39" s="349"/>
      <c r="PJD39" s="349"/>
      <c r="PJE39" s="349"/>
      <c r="PJF39" s="349"/>
      <c r="PJG39" s="349"/>
      <c r="PJH39" s="349"/>
      <c r="PJI39" s="349"/>
      <c r="PJJ39" s="349"/>
      <c r="PJK39" s="349"/>
      <c r="PJL39" s="349"/>
      <c r="PJM39" s="349"/>
      <c r="PJN39" s="349"/>
      <c r="PJO39" s="349"/>
      <c r="PJP39" s="349"/>
      <c r="PJQ39" s="349"/>
      <c r="PJR39" s="349"/>
      <c r="PJS39" s="349"/>
      <c r="PJT39" s="349"/>
      <c r="PJU39" s="349"/>
      <c r="PJV39" s="349"/>
      <c r="PJW39" s="349"/>
      <c r="PJX39" s="349"/>
      <c r="PJY39" s="349"/>
      <c r="PJZ39" s="349"/>
      <c r="PKA39" s="349"/>
      <c r="PKB39" s="349"/>
      <c r="PKC39" s="349"/>
      <c r="PKD39" s="349"/>
      <c r="PKE39" s="349"/>
      <c r="PKF39" s="349"/>
      <c r="PKG39" s="349"/>
      <c r="PKH39" s="349"/>
      <c r="PKI39" s="349"/>
      <c r="PKJ39" s="349"/>
      <c r="PKK39" s="349"/>
      <c r="PKL39" s="349"/>
      <c r="PKM39" s="349"/>
      <c r="PKN39" s="349"/>
      <c r="PKO39" s="349"/>
      <c r="PKP39" s="349"/>
      <c r="PKQ39" s="349"/>
      <c r="PKR39" s="349"/>
      <c r="PKS39" s="349"/>
      <c r="PKT39" s="349"/>
      <c r="PKU39" s="349"/>
      <c r="PKV39" s="349"/>
      <c r="PKW39" s="349"/>
      <c r="PKX39" s="349"/>
      <c r="PKY39" s="349"/>
      <c r="PKZ39" s="349"/>
      <c r="PLA39" s="349"/>
      <c r="PLB39" s="349"/>
      <c r="PLC39" s="349"/>
      <c r="PLD39" s="349"/>
      <c r="PLE39" s="349"/>
      <c r="PLF39" s="349"/>
      <c r="PLG39" s="349"/>
      <c r="PLH39" s="349"/>
      <c r="PLI39" s="349"/>
      <c r="PLJ39" s="349"/>
      <c r="PLK39" s="349"/>
      <c r="PLL39" s="349"/>
      <c r="PLM39" s="349"/>
      <c r="PLN39" s="349"/>
      <c r="PLO39" s="349"/>
      <c r="PLP39" s="349"/>
      <c r="PLQ39" s="349"/>
      <c r="PLR39" s="349"/>
      <c r="PLS39" s="349"/>
      <c r="PLT39" s="349"/>
      <c r="PLU39" s="349"/>
      <c r="PLV39" s="349"/>
      <c r="PLW39" s="349"/>
      <c r="PLX39" s="349"/>
      <c r="PLY39" s="349"/>
      <c r="PLZ39" s="349"/>
      <c r="PMA39" s="349"/>
      <c r="PMB39" s="349"/>
      <c r="PMC39" s="349"/>
      <c r="PMD39" s="349"/>
      <c r="PME39" s="349"/>
      <c r="PMF39" s="349"/>
      <c r="PMG39" s="349"/>
      <c r="PMH39" s="349"/>
      <c r="PMI39" s="349"/>
      <c r="PMJ39" s="349"/>
      <c r="PMK39" s="349"/>
      <c r="PML39" s="349"/>
      <c r="PMM39" s="349"/>
      <c r="PMN39" s="349"/>
      <c r="PMO39" s="349"/>
      <c r="PMP39" s="349"/>
      <c r="PMQ39" s="349"/>
      <c r="PMR39" s="349"/>
      <c r="PMS39" s="349"/>
      <c r="PMT39" s="349"/>
      <c r="PMU39" s="349"/>
      <c r="PMV39" s="349"/>
      <c r="PMW39" s="349"/>
      <c r="PMX39" s="349"/>
      <c r="PMY39" s="349"/>
      <c r="PMZ39" s="349"/>
      <c r="PNA39" s="349"/>
      <c r="PNB39" s="349"/>
      <c r="PNC39" s="349"/>
      <c r="PND39" s="349"/>
      <c r="PNE39" s="349"/>
      <c r="PNF39" s="349"/>
      <c r="PNG39" s="349"/>
      <c r="PNH39" s="349"/>
      <c r="PNI39" s="349"/>
      <c r="PNJ39" s="349"/>
      <c r="PNK39" s="349"/>
      <c r="PNL39" s="349"/>
      <c r="PNM39" s="349"/>
      <c r="PNN39" s="349"/>
      <c r="PNO39" s="349"/>
      <c r="PNP39" s="349"/>
      <c r="PNQ39" s="349"/>
      <c r="PNR39" s="349"/>
      <c r="PNS39" s="349"/>
      <c r="PNT39" s="349"/>
      <c r="PNU39" s="349"/>
      <c r="PNV39" s="349"/>
      <c r="PNW39" s="349"/>
      <c r="PNX39" s="349"/>
      <c r="PNY39" s="349"/>
      <c r="PNZ39" s="349"/>
      <c r="POA39" s="349"/>
      <c r="POB39" s="349"/>
      <c r="POC39" s="349"/>
      <c r="POD39" s="349"/>
      <c r="POE39" s="349"/>
      <c r="POF39" s="349"/>
      <c r="POG39" s="349"/>
      <c r="POH39" s="349"/>
      <c r="POI39" s="349"/>
      <c r="POJ39" s="349"/>
      <c r="POK39" s="349"/>
      <c r="POL39" s="349"/>
      <c r="POM39" s="349"/>
      <c r="PON39" s="349"/>
      <c r="POO39" s="349"/>
      <c r="POP39" s="349"/>
      <c r="POQ39" s="349"/>
      <c r="POR39" s="349"/>
      <c r="POS39" s="349"/>
      <c r="POT39" s="349"/>
      <c r="POU39" s="349"/>
      <c r="POV39" s="349"/>
      <c r="POW39" s="349"/>
      <c r="POX39" s="349"/>
      <c r="POY39" s="349"/>
      <c r="POZ39" s="349"/>
      <c r="PPA39" s="349"/>
      <c r="PPB39" s="349"/>
      <c r="PPC39" s="349"/>
      <c r="PPD39" s="349"/>
      <c r="PPE39" s="349"/>
      <c r="PPF39" s="349"/>
      <c r="PPG39" s="349"/>
      <c r="PPH39" s="349"/>
      <c r="PPI39" s="349"/>
      <c r="PPJ39" s="349"/>
      <c r="PPK39" s="349"/>
      <c r="PPL39" s="349"/>
      <c r="PPM39" s="349"/>
      <c r="PPN39" s="349"/>
      <c r="PPO39" s="349"/>
      <c r="PPP39" s="349"/>
      <c r="PPQ39" s="349"/>
      <c r="PPR39" s="349"/>
      <c r="PPS39" s="349"/>
      <c r="PPT39" s="349"/>
      <c r="PPU39" s="349"/>
      <c r="PPV39" s="349"/>
      <c r="PPW39" s="349"/>
      <c r="PPX39" s="349"/>
      <c r="PPY39" s="349"/>
      <c r="PPZ39" s="349"/>
      <c r="PQA39" s="349"/>
      <c r="PQB39" s="349"/>
      <c r="PQC39" s="349"/>
      <c r="PQD39" s="349"/>
      <c r="PQE39" s="349"/>
      <c r="PQF39" s="349"/>
      <c r="PQG39" s="349"/>
      <c r="PQH39" s="349"/>
      <c r="PQI39" s="349"/>
      <c r="PQJ39" s="349"/>
      <c r="PQK39" s="349"/>
      <c r="PQL39" s="349"/>
      <c r="PQM39" s="349"/>
      <c r="PQN39" s="349"/>
      <c r="PQO39" s="349"/>
      <c r="PQP39" s="349"/>
      <c r="PQQ39" s="349"/>
      <c r="PQR39" s="349"/>
      <c r="PQS39" s="349"/>
      <c r="PQT39" s="349"/>
      <c r="PQU39" s="349"/>
      <c r="PQV39" s="349"/>
      <c r="PQW39" s="349"/>
      <c r="PQX39" s="349"/>
      <c r="PQY39" s="349"/>
      <c r="PQZ39" s="349"/>
      <c r="PRA39" s="349"/>
      <c r="PRB39" s="349"/>
      <c r="PRC39" s="349"/>
      <c r="PRD39" s="349"/>
      <c r="PRE39" s="349"/>
      <c r="PRF39" s="349"/>
      <c r="PRG39" s="349"/>
      <c r="PRH39" s="349"/>
      <c r="PRI39" s="349"/>
      <c r="PRJ39" s="349"/>
      <c r="PRK39" s="349"/>
      <c r="PRL39" s="349"/>
      <c r="PRM39" s="349"/>
      <c r="PRN39" s="349"/>
      <c r="PRO39" s="349"/>
      <c r="PRP39" s="349"/>
      <c r="PRQ39" s="349"/>
      <c r="PRR39" s="349"/>
      <c r="PRS39" s="349"/>
      <c r="PRT39" s="349"/>
      <c r="PRU39" s="349"/>
      <c r="PRV39" s="349"/>
      <c r="PRW39" s="349"/>
      <c r="PRX39" s="349"/>
      <c r="PRY39" s="349"/>
      <c r="PRZ39" s="349"/>
      <c r="PSA39" s="349"/>
      <c r="PSB39" s="349"/>
      <c r="PSC39" s="349"/>
      <c r="PSD39" s="349"/>
      <c r="PSE39" s="349"/>
      <c r="PSF39" s="349"/>
      <c r="PSG39" s="349"/>
      <c r="PSH39" s="349"/>
      <c r="PSI39" s="349"/>
      <c r="PSJ39" s="349"/>
      <c r="PSK39" s="349"/>
      <c r="PSL39" s="349"/>
      <c r="PSM39" s="349"/>
      <c r="PSN39" s="349"/>
      <c r="PSO39" s="349"/>
      <c r="PSP39" s="349"/>
      <c r="PSQ39" s="349"/>
      <c r="PSR39" s="349"/>
      <c r="PSS39" s="349"/>
      <c r="PST39" s="349"/>
      <c r="PSU39" s="349"/>
      <c r="PSV39" s="349"/>
      <c r="PSW39" s="349"/>
      <c r="PSX39" s="349"/>
      <c r="PSY39" s="349"/>
      <c r="PSZ39" s="349"/>
      <c r="PTA39" s="349"/>
      <c r="PTB39" s="349"/>
      <c r="PTC39" s="349"/>
      <c r="PTD39" s="349"/>
      <c r="PTE39" s="349"/>
      <c r="PTF39" s="349"/>
      <c r="PTG39" s="349"/>
      <c r="PTH39" s="349"/>
      <c r="PTI39" s="349"/>
      <c r="PTJ39" s="349"/>
      <c r="PTK39" s="349"/>
      <c r="PTL39" s="349"/>
      <c r="PTM39" s="349"/>
      <c r="PTN39" s="349"/>
      <c r="PTO39" s="349"/>
      <c r="PTP39" s="349"/>
      <c r="PTQ39" s="349"/>
      <c r="PTR39" s="349"/>
      <c r="PTS39" s="349"/>
      <c r="PTT39" s="349"/>
      <c r="PTU39" s="349"/>
      <c r="PTV39" s="349"/>
      <c r="PTW39" s="349"/>
      <c r="PTX39" s="349"/>
      <c r="PTY39" s="349"/>
      <c r="PTZ39" s="349"/>
      <c r="PUA39" s="349"/>
      <c r="PUB39" s="349"/>
      <c r="PUC39" s="349"/>
      <c r="PUD39" s="349"/>
      <c r="PUE39" s="349"/>
      <c r="PUF39" s="349"/>
      <c r="PUG39" s="349"/>
      <c r="PUH39" s="349"/>
      <c r="PUI39" s="349"/>
      <c r="PUJ39" s="349"/>
      <c r="PUK39" s="349"/>
      <c r="PUL39" s="349"/>
      <c r="PUM39" s="349"/>
      <c r="PUN39" s="349"/>
      <c r="PUO39" s="349"/>
      <c r="PUP39" s="349"/>
      <c r="PUQ39" s="349"/>
      <c r="PUR39" s="349"/>
      <c r="PUS39" s="349"/>
      <c r="PUT39" s="349"/>
      <c r="PUU39" s="349"/>
      <c r="PUV39" s="349"/>
      <c r="PUW39" s="349"/>
      <c r="PUX39" s="349"/>
      <c r="PUY39" s="349"/>
      <c r="PUZ39" s="349"/>
      <c r="PVA39" s="349"/>
      <c r="PVB39" s="349"/>
      <c r="PVC39" s="349"/>
      <c r="PVD39" s="349"/>
      <c r="PVE39" s="349"/>
      <c r="PVF39" s="349"/>
      <c r="PVG39" s="349"/>
      <c r="PVH39" s="349"/>
      <c r="PVI39" s="349"/>
      <c r="PVJ39" s="349"/>
      <c r="PVK39" s="349"/>
      <c r="PVL39" s="349"/>
      <c r="PVM39" s="349"/>
      <c r="PVN39" s="349"/>
      <c r="PVO39" s="349"/>
      <c r="PVP39" s="349"/>
      <c r="PVQ39" s="349"/>
      <c r="PVR39" s="349"/>
      <c r="PVS39" s="349"/>
      <c r="PVT39" s="349"/>
      <c r="PVU39" s="349"/>
      <c r="PVV39" s="349"/>
      <c r="PVW39" s="349"/>
      <c r="PVX39" s="349"/>
      <c r="PVY39" s="349"/>
      <c r="PVZ39" s="349"/>
      <c r="PWA39" s="349"/>
      <c r="PWB39" s="349"/>
      <c r="PWC39" s="349"/>
      <c r="PWD39" s="349"/>
      <c r="PWE39" s="349"/>
      <c r="PWF39" s="349"/>
      <c r="PWG39" s="349"/>
      <c r="PWH39" s="349"/>
      <c r="PWI39" s="349"/>
      <c r="PWJ39" s="349"/>
      <c r="PWK39" s="349"/>
      <c r="PWL39" s="349"/>
      <c r="PWM39" s="349"/>
      <c r="PWN39" s="349"/>
      <c r="PWO39" s="349"/>
      <c r="PWP39" s="349"/>
      <c r="PWQ39" s="349"/>
      <c r="PWR39" s="349"/>
      <c r="PWS39" s="349"/>
      <c r="PWT39" s="349"/>
      <c r="PWU39" s="349"/>
      <c r="PWV39" s="349"/>
      <c r="PWW39" s="349"/>
      <c r="PWX39" s="349"/>
      <c r="PWY39" s="349"/>
      <c r="PWZ39" s="349"/>
      <c r="PXA39" s="349"/>
      <c r="PXB39" s="349"/>
      <c r="PXC39" s="349"/>
      <c r="PXD39" s="349"/>
      <c r="PXE39" s="349"/>
      <c r="PXF39" s="349"/>
      <c r="PXG39" s="349"/>
      <c r="PXH39" s="349"/>
      <c r="PXI39" s="349"/>
      <c r="PXJ39" s="349"/>
      <c r="PXK39" s="349"/>
      <c r="PXL39" s="349"/>
      <c r="PXM39" s="349"/>
      <c r="PXN39" s="349"/>
      <c r="PXO39" s="349"/>
      <c r="PXP39" s="349"/>
      <c r="PXQ39" s="349"/>
      <c r="PXR39" s="349"/>
      <c r="PXS39" s="349"/>
      <c r="PXT39" s="349"/>
      <c r="PXU39" s="349"/>
      <c r="PXV39" s="349"/>
      <c r="PXW39" s="349"/>
      <c r="PXX39" s="349"/>
      <c r="PXY39" s="349"/>
      <c r="PXZ39" s="349"/>
      <c r="PYA39" s="349"/>
      <c r="PYB39" s="349"/>
      <c r="PYC39" s="349"/>
      <c r="PYD39" s="349"/>
      <c r="PYE39" s="349"/>
      <c r="PYF39" s="349"/>
      <c r="PYG39" s="349"/>
      <c r="PYH39" s="349"/>
      <c r="PYI39" s="349"/>
      <c r="PYJ39" s="349"/>
      <c r="PYK39" s="349"/>
      <c r="PYL39" s="349"/>
      <c r="PYM39" s="349"/>
      <c r="PYN39" s="349"/>
      <c r="PYO39" s="349"/>
      <c r="PYP39" s="349"/>
      <c r="PYQ39" s="349"/>
      <c r="PYR39" s="349"/>
      <c r="PYS39" s="349"/>
      <c r="PYT39" s="349"/>
      <c r="PYU39" s="349"/>
      <c r="PYV39" s="349"/>
      <c r="PYW39" s="349"/>
      <c r="PYX39" s="349"/>
      <c r="PYY39" s="349"/>
      <c r="PYZ39" s="349"/>
      <c r="PZA39" s="349"/>
      <c r="PZB39" s="349"/>
      <c r="PZC39" s="349"/>
      <c r="PZD39" s="349"/>
      <c r="PZE39" s="349"/>
      <c r="PZF39" s="349"/>
      <c r="PZG39" s="349"/>
      <c r="PZH39" s="349"/>
      <c r="PZI39" s="349"/>
      <c r="PZJ39" s="349"/>
      <c r="PZK39" s="349"/>
      <c r="PZL39" s="349"/>
      <c r="PZM39" s="349"/>
      <c r="PZN39" s="349"/>
      <c r="PZO39" s="349"/>
      <c r="PZP39" s="349"/>
      <c r="PZQ39" s="349"/>
      <c r="PZR39" s="349"/>
      <c r="PZS39" s="349"/>
      <c r="PZT39" s="349"/>
      <c r="PZU39" s="349"/>
      <c r="PZV39" s="349"/>
      <c r="PZW39" s="349"/>
      <c r="PZX39" s="349"/>
      <c r="PZY39" s="349"/>
      <c r="PZZ39" s="349"/>
      <c r="QAA39" s="349"/>
      <c r="QAB39" s="349"/>
      <c r="QAC39" s="349"/>
      <c r="QAD39" s="349"/>
      <c r="QAE39" s="349"/>
      <c r="QAF39" s="349"/>
      <c r="QAG39" s="349"/>
      <c r="QAH39" s="349"/>
      <c r="QAI39" s="349"/>
      <c r="QAJ39" s="349"/>
      <c r="QAK39" s="349"/>
      <c r="QAL39" s="349"/>
      <c r="QAM39" s="349"/>
      <c r="QAN39" s="349"/>
      <c r="QAO39" s="349"/>
      <c r="QAP39" s="349"/>
      <c r="QAQ39" s="349"/>
      <c r="QAR39" s="349"/>
      <c r="QAS39" s="349"/>
      <c r="QAT39" s="349"/>
      <c r="QAU39" s="349"/>
      <c r="QAV39" s="349"/>
      <c r="QAW39" s="349"/>
      <c r="QAX39" s="349"/>
      <c r="QAY39" s="349"/>
      <c r="QAZ39" s="349"/>
      <c r="QBA39" s="349"/>
      <c r="QBB39" s="349"/>
      <c r="QBC39" s="349"/>
      <c r="QBD39" s="349"/>
      <c r="QBE39" s="349"/>
      <c r="QBF39" s="349"/>
      <c r="QBG39" s="349"/>
      <c r="QBH39" s="349"/>
      <c r="QBI39" s="349"/>
      <c r="QBJ39" s="349"/>
      <c r="QBK39" s="349"/>
      <c r="QBL39" s="349"/>
      <c r="QBM39" s="349"/>
      <c r="QBN39" s="349"/>
      <c r="QBO39" s="349"/>
      <c r="QBP39" s="349"/>
      <c r="QBQ39" s="349"/>
      <c r="QBR39" s="349"/>
      <c r="QBS39" s="349"/>
      <c r="QBT39" s="349"/>
      <c r="QBU39" s="349"/>
      <c r="QBV39" s="349"/>
      <c r="QBW39" s="349"/>
      <c r="QBX39" s="349"/>
      <c r="QBY39" s="349"/>
      <c r="QBZ39" s="349"/>
      <c r="QCA39" s="349"/>
      <c r="QCB39" s="349"/>
      <c r="QCC39" s="349"/>
      <c r="QCD39" s="349"/>
      <c r="QCE39" s="349"/>
      <c r="QCF39" s="349"/>
      <c r="QCG39" s="349"/>
      <c r="QCH39" s="349"/>
      <c r="QCI39" s="349"/>
      <c r="QCJ39" s="349"/>
      <c r="QCK39" s="349"/>
      <c r="QCL39" s="349"/>
      <c r="QCM39" s="349"/>
      <c r="QCN39" s="349"/>
      <c r="QCO39" s="349"/>
      <c r="QCP39" s="349"/>
      <c r="QCQ39" s="349"/>
      <c r="QCR39" s="349"/>
      <c r="QCS39" s="349"/>
      <c r="QCT39" s="349"/>
      <c r="QCU39" s="349"/>
      <c r="QCV39" s="349"/>
      <c r="QCW39" s="349"/>
      <c r="QCX39" s="349"/>
      <c r="QCY39" s="349"/>
      <c r="QCZ39" s="349"/>
      <c r="QDA39" s="349"/>
      <c r="QDB39" s="349"/>
      <c r="QDC39" s="349"/>
      <c r="QDD39" s="349"/>
      <c r="QDE39" s="349"/>
      <c r="QDF39" s="349"/>
      <c r="QDG39" s="349"/>
      <c r="QDH39" s="349"/>
      <c r="QDI39" s="349"/>
      <c r="QDJ39" s="349"/>
      <c r="QDK39" s="349"/>
      <c r="QDL39" s="349"/>
      <c r="QDM39" s="349"/>
      <c r="QDN39" s="349"/>
      <c r="QDO39" s="349"/>
      <c r="QDP39" s="349"/>
      <c r="QDQ39" s="349"/>
      <c r="QDR39" s="349"/>
      <c r="QDS39" s="349"/>
      <c r="QDT39" s="349"/>
      <c r="QDU39" s="349"/>
      <c r="QDV39" s="349"/>
      <c r="QDW39" s="349"/>
      <c r="QDX39" s="349"/>
      <c r="QDY39" s="349"/>
      <c r="QDZ39" s="349"/>
      <c r="QEA39" s="349"/>
      <c r="QEB39" s="349"/>
      <c r="QEC39" s="349"/>
      <c r="QED39" s="349"/>
      <c r="QEE39" s="349"/>
      <c r="QEF39" s="349"/>
      <c r="QEG39" s="349"/>
      <c r="QEH39" s="349"/>
      <c r="QEI39" s="349"/>
      <c r="QEJ39" s="349"/>
      <c r="QEK39" s="349"/>
      <c r="QEL39" s="349"/>
      <c r="QEM39" s="349"/>
      <c r="QEN39" s="349"/>
      <c r="QEO39" s="349"/>
      <c r="QEP39" s="349"/>
      <c r="QEQ39" s="349"/>
      <c r="QER39" s="349"/>
      <c r="QES39" s="349"/>
      <c r="QET39" s="349"/>
      <c r="QEU39" s="349"/>
      <c r="QEV39" s="349"/>
      <c r="QEW39" s="349"/>
      <c r="QEX39" s="349"/>
      <c r="QEY39" s="349"/>
      <c r="QEZ39" s="349"/>
      <c r="QFA39" s="349"/>
      <c r="QFB39" s="349"/>
      <c r="QFC39" s="349"/>
      <c r="QFD39" s="349"/>
      <c r="QFE39" s="349"/>
      <c r="QFF39" s="349"/>
      <c r="QFG39" s="349"/>
      <c r="QFH39" s="349"/>
      <c r="QFI39" s="349"/>
      <c r="QFJ39" s="349"/>
      <c r="QFK39" s="349"/>
      <c r="QFL39" s="349"/>
      <c r="QFM39" s="349"/>
      <c r="QFN39" s="349"/>
      <c r="QFO39" s="349"/>
      <c r="QFP39" s="349"/>
      <c r="QFQ39" s="349"/>
      <c r="QFR39" s="349"/>
      <c r="QFS39" s="349"/>
      <c r="QFT39" s="349"/>
      <c r="QFU39" s="349"/>
      <c r="QFV39" s="349"/>
      <c r="QFW39" s="349"/>
      <c r="QFX39" s="349"/>
      <c r="QFY39" s="349"/>
      <c r="QFZ39" s="349"/>
      <c r="QGA39" s="349"/>
      <c r="QGB39" s="349"/>
      <c r="QGC39" s="349"/>
      <c r="QGD39" s="349"/>
      <c r="QGE39" s="349"/>
      <c r="QGF39" s="349"/>
      <c r="QGG39" s="349"/>
      <c r="QGH39" s="349"/>
      <c r="QGI39" s="349"/>
      <c r="QGJ39" s="349"/>
      <c r="QGK39" s="349"/>
      <c r="QGL39" s="349"/>
      <c r="QGM39" s="349"/>
      <c r="QGN39" s="349"/>
      <c r="QGO39" s="349"/>
      <c r="QGP39" s="349"/>
      <c r="QGQ39" s="349"/>
      <c r="QGR39" s="349"/>
      <c r="QGS39" s="349"/>
      <c r="QGT39" s="349"/>
      <c r="QGU39" s="349"/>
      <c r="QGV39" s="349"/>
      <c r="QGW39" s="349"/>
      <c r="QGX39" s="349"/>
      <c r="QGY39" s="349"/>
      <c r="QGZ39" s="349"/>
      <c r="QHA39" s="349"/>
      <c r="QHB39" s="349"/>
      <c r="QHC39" s="349"/>
      <c r="QHD39" s="349"/>
      <c r="QHE39" s="349"/>
      <c r="QHF39" s="349"/>
      <c r="QHG39" s="349"/>
      <c r="QHH39" s="349"/>
      <c r="QHI39" s="349"/>
      <c r="QHJ39" s="349"/>
      <c r="QHK39" s="349"/>
      <c r="QHL39" s="349"/>
      <c r="QHM39" s="349"/>
      <c r="QHN39" s="349"/>
      <c r="QHO39" s="349"/>
      <c r="QHP39" s="349"/>
      <c r="QHQ39" s="349"/>
      <c r="QHR39" s="349"/>
      <c r="QHS39" s="349"/>
      <c r="QHT39" s="349"/>
      <c r="QHU39" s="349"/>
      <c r="QHV39" s="349"/>
      <c r="QHW39" s="349"/>
      <c r="QHX39" s="349"/>
      <c r="QHY39" s="349"/>
      <c r="QHZ39" s="349"/>
      <c r="QIA39" s="349"/>
      <c r="QIB39" s="349"/>
      <c r="QIC39" s="349"/>
      <c r="QID39" s="349"/>
      <c r="QIE39" s="349"/>
      <c r="QIF39" s="349"/>
      <c r="QIG39" s="349"/>
      <c r="QIH39" s="349"/>
      <c r="QII39" s="349"/>
      <c r="QIJ39" s="349"/>
      <c r="QIK39" s="349"/>
      <c r="QIL39" s="349"/>
      <c r="QIM39" s="349"/>
      <c r="QIN39" s="349"/>
      <c r="QIO39" s="349"/>
      <c r="QIP39" s="349"/>
      <c r="QIQ39" s="349"/>
      <c r="QIR39" s="349"/>
      <c r="QIS39" s="349"/>
      <c r="QIT39" s="349"/>
      <c r="QIU39" s="349"/>
      <c r="QIV39" s="349"/>
      <c r="QIW39" s="349"/>
      <c r="QIX39" s="349"/>
      <c r="QIY39" s="349"/>
      <c r="QIZ39" s="349"/>
      <c r="QJA39" s="349"/>
      <c r="QJB39" s="349"/>
      <c r="QJC39" s="349"/>
      <c r="QJD39" s="349"/>
      <c r="QJE39" s="349"/>
      <c r="QJF39" s="349"/>
      <c r="QJG39" s="349"/>
      <c r="QJH39" s="349"/>
      <c r="QJI39" s="349"/>
      <c r="QJJ39" s="349"/>
      <c r="QJK39" s="349"/>
      <c r="QJL39" s="349"/>
      <c r="QJM39" s="349"/>
      <c r="QJN39" s="349"/>
      <c r="QJO39" s="349"/>
      <c r="QJP39" s="349"/>
      <c r="QJQ39" s="349"/>
      <c r="QJR39" s="349"/>
      <c r="QJS39" s="349"/>
      <c r="QJT39" s="349"/>
      <c r="QJU39" s="349"/>
      <c r="QJV39" s="349"/>
      <c r="QJW39" s="349"/>
      <c r="QJX39" s="349"/>
      <c r="QJY39" s="349"/>
      <c r="QJZ39" s="349"/>
      <c r="QKA39" s="349"/>
      <c r="QKB39" s="349"/>
      <c r="QKC39" s="349"/>
      <c r="QKD39" s="349"/>
      <c r="QKE39" s="349"/>
      <c r="QKF39" s="349"/>
      <c r="QKG39" s="349"/>
      <c r="QKH39" s="349"/>
      <c r="QKI39" s="349"/>
      <c r="QKJ39" s="349"/>
      <c r="QKK39" s="349"/>
      <c r="QKL39" s="349"/>
      <c r="QKM39" s="349"/>
      <c r="QKN39" s="349"/>
      <c r="QKO39" s="349"/>
      <c r="QKP39" s="349"/>
      <c r="QKQ39" s="349"/>
      <c r="QKR39" s="349"/>
      <c r="QKS39" s="349"/>
      <c r="QKT39" s="349"/>
      <c r="QKU39" s="349"/>
      <c r="QKV39" s="349"/>
      <c r="QKW39" s="349"/>
      <c r="QKX39" s="349"/>
      <c r="QKY39" s="349"/>
      <c r="QKZ39" s="349"/>
      <c r="QLA39" s="349"/>
      <c r="QLB39" s="349"/>
      <c r="QLC39" s="349"/>
      <c r="QLD39" s="349"/>
      <c r="QLE39" s="349"/>
      <c r="QLF39" s="349"/>
      <c r="QLG39" s="349"/>
      <c r="QLH39" s="349"/>
      <c r="QLI39" s="349"/>
      <c r="QLJ39" s="349"/>
      <c r="QLK39" s="349"/>
      <c r="QLL39" s="349"/>
      <c r="QLM39" s="349"/>
      <c r="QLN39" s="349"/>
      <c r="QLO39" s="349"/>
      <c r="QLP39" s="349"/>
      <c r="QLQ39" s="349"/>
      <c r="QLR39" s="349"/>
      <c r="QLS39" s="349"/>
      <c r="QLT39" s="349"/>
      <c r="QLU39" s="349"/>
      <c r="QLV39" s="349"/>
      <c r="QLW39" s="349"/>
      <c r="QLX39" s="349"/>
      <c r="QLY39" s="349"/>
      <c r="QLZ39" s="349"/>
      <c r="QMA39" s="349"/>
      <c r="QMB39" s="349"/>
      <c r="QMC39" s="349"/>
      <c r="QMD39" s="349"/>
      <c r="QME39" s="349"/>
      <c r="QMF39" s="349"/>
      <c r="QMG39" s="349"/>
      <c r="QMH39" s="349"/>
      <c r="QMI39" s="349"/>
      <c r="QMJ39" s="349"/>
      <c r="QMK39" s="349"/>
      <c r="QML39" s="349"/>
      <c r="QMM39" s="349"/>
      <c r="QMN39" s="349"/>
      <c r="QMO39" s="349"/>
      <c r="QMP39" s="349"/>
      <c r="QMQ39" s="349"/>
      <c r="QMR39" s="349"/>
      <c r="QMS39" s="349"/>
      <c r="QMT39" s="349"/>
      <c r="QMU39" s="349"/>
      <c r="QMV39" s="349"/>
      <c r="QMW39" s="349"/>
      <c r="QMX39" s="349"/>
      <c r="QMY39" s="349"/>
      <c r="QMZ39" s="349"/>
      <c r="QNA39" s="349"/>
      <c r="QNB39" s="349"/>
      <c r="QNC39" s="349"/>
      <c r="QND39" s="349"/>
      <c r="QNE39" s="349"/>
      <c r="QNF39" s="349"/>
      <c r="QNG39" s="349"/>
      <c r="QNH39" s="349"/>
      <c r="QNI39" s="349"/>
      <c r="QNJ39" s="349"/>
      <c r="QNK39" s="349"/>
      <c r="QNL39" s="349"/>
      <c r="QNM39" s="349"/>
      <c r="QNN39" s="349"/>
      <c r="QNO39" s="349"/>
      <c r="QNP39" s="349"/>
      <c r="QNQ39" s="349"/>
      <c r="QNR39" s="349"/>
      <c r="QNS39" s="349"/>
      <c r="QNT39" s="349"/>
      <c r="QNU39" s="349"/>
      <c r="QNV39" s="349"/>
      <c r="QNW39" s="349"/>
      <c r="QNX39" s="349"/>
      <c r="QNY39" s="349"/>
      <c r="QNZ39" s="349"/>
      <c r="QOA39" s="349"/>
      <c r="QOB39" s="349"/>
      <c r="QOC39" s="349"/>
      <c r="QOD39" s="349"/>
      <c r="QOE39" s="349"/>
      <c r="QOF39" s="349"/>
      <c r="QOG39" s="349"/>
      <c r="QOH39" s="349"/>
      <c r="QOI39" s="349"/>
      <c r="QOJ39" s="349"/>
      <c r="QOK39" s="349"/>
      <c r="QOL39" s="349"/>
      <c r="QOM39" s="349"/>
      <c r="QON39" s="349"/>
      <c r="QOO39" s="349"/>
      <c r="QOP39" s="349"/>
      <c r="QOQ39" s="349"/>
      <c r="QOR39" s="349"/>
      <c r="QOS39" s="349"/>
      <c r="QOT39" s="349"/>
      <c r="QOU39" s="349"/>
      <c r="QOV39" s="349"/>
      <c r="QOW39" s="349"/>
      <c r="QOX39" s="349"/>
      <c r="QOY39" s="349"/>
      <c r="QOZ39" s="349"/>
      <c r="QPA39" s="349"/>
      <c r="QPB39" s="349"/>
      <c r="QPC39" s="349"/>
      <c r="QPD39" s="349"/>
      <c r="QPE39" s="349"/>
      <c r="QPF39" s="349"/>
      <c r="QPG39" s="349"/>
      <c r="QPH39" s="349"/>
      <c r="QPI39" s="349"/>
      <c r="QPJ39" s="349"/>
      <c r="QPK39" s="349"/>
      <c r="QPL39" s="349"/>
      <c r="QPM39" s="349"/>
      <c r="QPN39" s="349"/>
      <c r="QPO39" s="349"/>
      <c r="QPP39" s="349"/>
      <c r="QPQ39" s="349"/>
      <c r="QPR39" s="349"/>
      <c r="QPS39" s="349"/>
      <c r="QPT39" s="349"/>
      <c r="QPU39" s="349"/>
      <c r="QPV39" s="349"/>
      <c r="QPW39" s="349"/>
      <c r="QPX39" s="349"/>
      <c r="QPY39" s="349"/>
      <c r="QPZ39" s="349"/>
      <c r="QQA39" s="349"/>
      <c r="QQB39" s="349"/>
      <c r="QQC39" s="349"/>
      <c r="QQD39" s="349"/>
      <c r="QQE39" s="349"/>
      <c r="QQF39" s="349"/>
      <c r="QQG39" s="349"/>
      <c r="QQH39" s="349"/>
      <c r="QQI39" s="349"/>
      <c r="QQJ39" s="349"/>
      <c r="QQK39" s="349"/>
      <c r="QQL39" s="349"/>
      <c r="QQM39" s="349"/>
      <c r="QQN39" s="349"/>
      <c r="QQO39" s="349"/>
      <c r="QQP39" s="349"/>
      <c r="QQQ39" s="349"/>
      <c r="QQR39" s="349"/>
      <c r="QQS39" s="349"/>
      <c r="QQT39" s="349"/>
      <c r="QQU39" s="349"/>
      <c r="QQV39" s="349"/>
      <c r="QQW39" s="349"/>
      <c r="QQX39" s="349"/>
      <c r="QQY39" s="349"/>
      <c r="QQZ39" s="349"/>
      <c r="QRA39" s="349"/>
      <c r="QRB39" s="349"/>
      <c r="QRC39" s="349"/>
      <c r="QRD39" s="349"/>
      <c r="QRE39" s="349"/>
      <c r="QRF39" s="349"/>
      <c r="QRG39" s="349"/>
      <c r="QRH39" s="349"/>
      <c r="QRI39" s="349"/>
      <c r="QRJ39" s="349"/>
      <c r="QRK39" s="349"/>
      <c r="QRL39" s="349"/>
      <c r="QRM39" s="349"/>
      <c r="QRN39" s="349"/>
      <c r="QRO39" s="349"/>
      <c r="QRP39" s="349"/>
      <c r="QRQ39" s="349"/>
      <c r="QRR39" s="349"/>
      <c r="QRS39" s="349"/>
      <c r="QRT39" s="349"/>
      <c r="QRU39" s="349"/>
      <c r="QRV39" s="349"/>
      <c r="QRW39" s="349"/>
      <c r="QRX39" s="349"/>
      <c r="QRY39" s="349"/>
      <c r="QRZ39" s="349"/>
      <c r="QSA39" s="349"/>
      <c r="QSB39" s="349"/>
      <c r="QSC39" s="349"/>
      <c r="QSD39" s="349"/>
      <c r="QSE39" s="349"/>
      <c r="QSF39" s="349"/>
      <c r="QSG39" s="349"/>
      <c r="QSH39" s="349"/>
      <c r="QSI39" s="349"/>
      <c r="QSJ39" s="349"/>
      <c r="QSK39" s="349"/>
      <c r="QSL39" s="349"/>
      <c r="QSM39" s="349"/>
      <c r="QSN39" s="349"/>
      <c r="QSO39" s="349"/>
      <c r="QSP39" s="349"/>
      <c r="QSQ39" s="349"/>
      <c r="QSR39" s="349"/>
      <c r="QSS39" s="349"/>
      <c r="QST39" s="349"/>
      <c r="QSU39" s="349"/>
      <c r="QSV39" s="349"/>
      <c r="QSW39" s="349"/>
      <c r="QSX39" s="349"/>
      <c r="QSY39" s="349"/>
      <c r="QSZ39" s="349"/>
      <c r="QTA39" s="349"/>
      <c r="QTB39" s="349"/>
      <c r="QTC39" s="349"/>
      <c r="QTD39" s="349"/>
      <c r="QTE39" s="349"/>
      <c r="QTF39" s="349"/>
      <c r="QTG39" s="349"/>
      <c r="QTH39" s="349"/>
      <c r="QTI39" s="349"/>
      <c r="QTJ39" s="349"/>
      <c r="QTK39" s="349"/>
      <c r="QTL39" s="349"/>
      <c r="QTM39" s="349"/>
      <c r="QTN39" s="349"/>
      <c r="QTO39" s="349"/>
      <c r="QTP39" s="349"/>
      <c r="QTQ39" s="349"/>
      <c r="QTR39" s="349"/>
      <c r="QTS39" s="349"/>
      <c r="QTT39" s="349"/>
      <c r="QTU39" s="349"/>
      <c r="QTV39" s="349"/>
      <c r="QTW39" s="349"/>
      <c r="QTX39" s="349"/>
      <c r="QTY39" s="349"/>
      <c r="QTZ39" s="349"/>
      <c r="QUA39" s="349"/>
      <c r="QUB39" s="349"/>
      <c r="QUC39" s="349"/>
      <c r="QUD39" s="349"/>
      <c r="QUE39" s="349"/>
      <c r="QUF39" s="349"/>
      <c r="QUG39" s="349"/>
      <c r="QUH39" s="349"/>
      <c r="QUI39" s="349"/>
      <c r="QUJ39" s="349"/>
      <c r="QUK39" s="349"/>
      <c r="QUL39" s="349"/>
      <c r="QUM39" s="349"/>
      <c r="QUN39" s="349"/>
      <c r="QUO39" s="349"/>
      <c r="QUP39" s="349"/>
      <c r="QUQ39" s="349"/>
      <c r="QUR39" s="349"/>
      <c r="QUS39" s="349"/>
      <c r="QUT39" s="349"/>
      <c r="QUU39" s="349"/>
      <c r="QUV39" s="349"/>
      <c r="QUW39" s="349"/>
      <c r="QUX39" s="349"/>
      <c r="QUY39" s="349"/>
      <c r="QUZ39" s="349"/>
      <c r="QVA39" s="349"/>
      <c r="QVB39" s="349"/>
      <c r="QVC39" s="349"/>
      <c r="QVD39" s="349"/>
      <c r="QVE39" s="349"/>
      <c r="QVF39" s="349"/>
      <c r="QVG39" s="349"/>
      <c r="QVH39" s="349"/>
      <c r="QVI39" s="349"/>
      <c r="QVJ39" s="349"/>
      <c r="QVK39" s="349"/>
      <c r="QVL39" s="349"/>
      <c r="QVM39" s="349"/>
      <c r="QVN39" s="349"/>
      <c r="QVO39" s="349"/>
      <c r="QVP39" s="349"/>
      <c r="QVQ39" s="349"/>
      <c r="QVR39" s="349"/>
      <c r="QVS39" s="349"/>
      <c r="QVT39" s="349"/>
      <c r="QVU39" s="349"/>
      <c r="QVV39" s="349"/>
      <c r="QVW39" s="349"/>
      <c r="QVX39" s="349"/>
      <c r="QVY39" s="349"/>
      <c r="QVZ39" s="349"/>
      <c r="QWA39" s="349"/>
      <c r="QWB39" s="349"/>
      <c r="QWC39" s="349"/>
      <c r="QWD39" s="349"/>
      <c r="QWE39" s="349"/>
      <c r="QWF39" s="349"/>
      <c r="QWG39" s="349"/>
      <c r="QWH39" s="349"/>
      <c r="QWI39" s="349"/>
      <c r="QWJ39" s="349"/>
      <c r="QWK39" s="349"/>
      <c r="QWL39" s="349"/>
      <c r="QWM39" s="349"/>
      <c r="QWN39" s="349"/>
      <c r="QWO39" s="349"/>
      <c r="QWP39" s="349"/>
      <c r="QWQ39" s="349"/>
      <c r="QWR39" s="349"/>
      <c r="QWS39" s="349"/>
      <c r="QWT39" s="349"/>
      <c r="QWU39" s="349"/>
      <c r="QWV39" s="349"/>
      <c r="QWW39" s="349"/>
      <c r="QWX39" s="349"/>
      <c r="QWY39" s="349"/>
      <c r="QWZ39" s="349"/>
      <c r="QXA39" s="349"/>
      <c r="QXB39" s="349"/>
      <c r="QXC39" s="349"/>
      <c r="QXD39" s="349"/>
      <c r="QXE39" s="349"/>
      <c r="QXF39" s="349"/>
      <c r="QXG39" s="349"/>
      <c r="QXH39" s="349"/>
      <c r="QXI39" s="349"/>
      <c r="QXJ39" s="349"/>
      <c r="QXK39" s="349"/>
      <c r="QXL39" s="349"/>
      <c r="QXM39" s="349"/>
      <c r="QXN39" s="349"/>
      <c r="QXO39" s="349"/>
      <c r="QXP39" s="349"/>
      <c r="QXQ39" s="349"/>
      <c r="QXR39" s="349"/>
      <c r="QXS39" s="349"/>
      <c r="QXT39" s="349"/>
      <c r="QXU39" s="349"/>
      <c r="QXV39" s="349"/>
      <c r="QXW39" s="349"/>
      <c r="QXX39" s="349"/>
      <c r="QXY39" s="349"/>
      <c r="QXZ39" s="349"/>
      <c r="QYA39" s="349"/>
      <c r="QYB39" s="349"/>
      <c r="QYC39" s="349"/>
      <c r="QYD39" s="349"/>
      <c r="QYE39" s="349"/>
      <c r="QYF39" s="349"/>
      <c r="QYG39" s="349"/>
      <c r="QYH39" s="349"/>
      <c r="QYI39" s="349"/>
      <c r="QYJ39" s="349"/>
      <c r="QYK39" s="349"/>
      <c r="QYL39" s="349"/>
      <c r="QYM39" s="349"/>
      <c r="QYN39" s="349"/>
      <c r="QYO39" s="349"/>
      <c r="QYP39" s="349"/>
      <c r="QYQ39" s="349"/>
      <c r="QYR39" s="349"/>
      <c r="QYS39" s="349"/>
      <c r="QYT39" s="349"/>
      <c r="QYU39" s="349"/>
      <c r="QYV39" s="349"/>
      <c r="QYW39" s="349"/>
      <c r="QYX39" s="349"/>
      <c r="QYY39" s="349"/>
      <c r="QYZ39" s="349"/>
      <c r="QZA39" s="349"/>
      <c r="QZB39" s="349"/>
      <c r="QZC39" s="349"/>
      <c r="QZD39" s="349"/>
      <c r="QZE39" s="349"/>
      <c r="QZF39" s="349"/>
      <c r="QZG39" s="349"/>
      <c r="QZH39" s="349"/>
      <c r="QZI39" s="349"/>
      <c r="QZJ39" s="349"/>
      <c r="QZK39" s="349"/>
      <c r="QZL39" s="349"/>
      <c r="QZM39" s="349"/>
      <c r="QZN39" s="349"/>
      <c r="QZO39" s="349"/>
      <c r="QZP39" s="349"/>
      <c r="QZQ39" s="349"/>
      <c r="QZR39" s="349"/>
      <c r="QZS39" s="349"/>
      <c r="QZT39" s="349"/>
      <c r="QZU39" s="349"/>
      <c r="QZV39" s="349"/>
      <c r="QZW39" s="349"/>
      <c r="QZX39" s="349"/>
      <c r="QZY39" s="349"/>
      <c r="QZZ39" s="349"/>
      <c r="RAA39" s="349"/>
      <c r="RAB39" s="349"/>
      <c r="RAC39" s="349"/>
      <c r="RAD39" s="349"/>
      <c r="RAE39" s="349"/>
      <c r="RAF39" s="349"/>
      <c r="RAG39" s="349"/>
      <c r="RAH39" s="349"/>
      <c r="RAI39" s="349"/>
      <c r="RAJ39" s="349"/>
      <c r="RAK39" s="349"/>
      <c r="RAL39" s="349"/>
      <c r="RAM39" s="349"/>
      <c r="RAN39" s="349"/>
      <c r="RAO39" s="349"/>
      <c r="RAP39" s="349"/>
      <c r="RAQ39" s="349"/>
      <c r="RAR39" s="349"/>
      <c r="RAS39" s="349"/>
      <c r="RAT39" s="349"/>
      <c r="RAU39" s="349"/>
      <c r="RAV39" s="349"/>
      <c r="RAW39" s="349"/>
      <c r="RAX39" s="349"/>
      <c r="RAY39" s="349"/>
      <c r="RAZ39" s="349"/>
      <c r="RBA39" s="349"/>
      <c r="RBB39" s="349"/>
      <c r="RBC39" s="349"/>
      <c r="RBD39" s="349"/>
      <c r="RBE39" s="349"/>
      <c r="RBF39" s="349"/>
      <c r="RBG39" s="349"/>
      <c r="RBH39" s="349"/>
      <c r="RBI39" s="349"/>
      <c r="RBJ39" s="349"/>
      <c r="RBK39" s="349"/>
      <c r="RBL39" s="349"/>
      <c r="RBM39" s="349"/>
      <c r="RBN39" s="349"/>
      <c r="RBO39" s="349"/>
      <c r="RBP39" s="349"/>
      <c r="RBQ39" s="349"/>
      <c r="RBR39" s="349"/>
      <c r="RBS39" s="349"/>
      <c r="RBT39" s="349"/>
      <c r="RBU39" s="349"/>
      <c r="RBV39" s="349"/>
      <c r="RBW39" s="349"/>
      <c r="RBX39" s="349"/>
      <c r="RBY39" s="349"/>
      <c r="RBZ39" s="349"/>
      <c r="RCA39" s="349"/>
      <c r="RCB39" s="349"/>
      <c r="RCC39" s="349"/>
      <c r="RCD39" s="349"/>
      <c r="RCE39" s="349"/>
      <c r="RCF39" s="349"/>
      <c r="RCG39" s="349"/>
      <c r="RCH39" s="349"/>
      <c r="RCI39" s="349"/>
      <c r="RCJ39" s="349"/>
      <c r="RCK39" s="349"/>
      <c r="RCL39" s="349"/>
      <c r="RCM39" s="349"/>
      <c r="RCN39" s="349"/>
      <c r="RCO39" s="349"/>
      <c r="RCP39" s="349"/>
      <c r="RCQ39" s="349"/>
      <c r="RCR39" s="349"/>
      <c r="RCS39" s="349"/>
      <c r="RCT39" s="349"/>
      <c r="RCU39" s="349"/>
      <c r="RCV39" s="349"/>
      <c r="RCW39" s="349"/>
      <c r="RCX39" s="349"/>
      <c r="RCY39" s="349"/>
      <c r="RCZ39" s="349"/>
      <c r="RDA39" s="349"/>
      <c r="RDB39" s="349"/>
      <c r="RDC39" s="349"/>
      <c r="RDD39" s="349"/>
      <c r="RDE39" s="349"/>
      <c r="RDF39" s="349"/>
      <c r="RDG39" s="349"/>
      <c r="RDH39" s="349"/>
      <c r="RDI39" s="349"/>
      <c r="RDJ39" s="349"/>
      <c r="RDK39" s="349"/>
      <c r="RDL39" s="349"/>
      <c r="RDM39" s="349"/>
      <c r="RDN39" s="349"/>
      <c r="RDO39" s="349"/>
      <c r="RDP39" s="349"/>
      <c r="RDQ39" s="349"/>
      <c r="RDR39" s="349"/>
      <c r="RDS39" s="349"/>
      <c r="RDT39" s="349"/>
      <c r="RDU39" s="349"/>
      <c r="RDV39" s="349"/>
      <c r="RDW39" s="349"/>
      <c r="RDX39" s="349"/>
      <c r="RDY39" s="349"/>
      <c r="RDZ39" s="349"/>
      <c r="REA39" s="349"/>
      <c r="REB39" s="349"/>
      <c r="REC39" s="349"/>
      <c r="RED39" s="349"/>
      <c r="REE39" s="349"/>
      <c r="REF39" s="349"/>
      <c r="REG39" s="349"/>
      <c r="REH39" s="349"/>
      <c r="REI39" s="349"/>
      <c r="REJ39" s="349"/>
      <c r="REK39" s="349"/>
      <c r="REL39" s="349"/>
      <c r="REM39" s="349"/>
      <c r="REN39" s="349"/>
      <c r="REO39" s="349"/>
      <c r="REP39" s="349"/>
      <c r="REQ39" s="349"/>
      <c r="RER39" s="349"/>
      <c r="RES39" s="349"/>
      <c r="RET39" s="349"/>
      <c r="REU39" s="349"/>
      <c r="REV39" s="349"/>
      <c r="REW39" s="349"/>
      <c r="REX39" s="349"/>
      <c r="REY39" s="349"/>
      <c r="REZ39" s="349"/>
      <c r="RFA39" s="349"/>
      <c r="RFB39" s="349"/>
      <c r="RFC39" s="349"/>
      <c r="RFD39" s="349"/>
      <c r="RFE39" s="349"/>
      <c r="RFF39" s="349"/>
      <c r="RFG39" s="349"/>
      <c r="RFH39" s="349"/>
      <c r="RFI39" s="349"/>
      <c r="RFJ39" s="349"/>
      <c r="RFK39" s="349"/>
      <c r="RFL39" s="349"/>
      <c r="RFM39" s="349"/>
      <c r="RFN39" s="349"/>
      <c r="RFO39" s="349"/>
      <c r="RFP39" s="349"/>
      <c r="RFQ39" s="349"/>
      <c r="RFR39" s="349"/>
      <c r="RFS39" s="349"/>
      <c r="RFT39" s="349"/>
      <c r="RFU39" s="349"/>
      <c r="RFV39" s="349"/>
      <c r="RFW39" s="349"/>
      <c r="RFX39" s="349"/>
      <c r="RFY39" s="349"/>
      <c r="RFZ39" s="349"/>
      <c r="RGA39" s="349"/>
      <c r="RGB39" s="349"/>
      <c r="RGC39" s="349"/>
      <c r="RGD39" s="349"/>
      <c r="RGE39" s="349"/>
      <c r="RGF39" s="349"/>
      <c r="RGG39" s="349"/>
      <c r="RGH39" s="349"/>
      <c r="RGI39" s="349"/>
      <c r="RGJ39" s="349"/>
      <c r="RGK39" s="349"/>
      <c r="RGL39" s="349"/>
      <c r="RGM39" s="349"/>
      <c r="RGN39" s="349"/>
      <c r="RGO39" s="349"/>
      <c r="RGP39" s="349"/>
      <c r="RGQ39" s="349"/>
      <c r="RGR39" s="349"/>
      <c r="RGS39" s="349"/>
      <c r="RGT39" s="349"/>
      <c r="RGU39" s="349"/>
      <c r="RGV39" s="349"/>
      <c r="RGW39" s="349"/>
      <c r="RGX39" s="349"/>
      <c r="RGY39" s="349"/>
      <c r="RGZ39" s="349"/>
      <c r="RHA39" s="349"/>
      <c r="RHB39" s="349"/>
      <c r="RHC39" s="349"/>
      <c r="RHD39" s="349"/>
      <c r="RHE39" s="349"/>
      <c r="RHF39" s="349"/>
      <c r="RHG39" s="349"/>
      <c r="RHH39" s="349"/>
      <c r="RHI39" s="349"/>
      <c r="RHJ39" s="349"/>
      <c r="RHK39" s="349"/>
      <c r="RHL39" s="349"/>
      <c r="RHM39" s="349"/>
      <c r="RHN39" s="349"/>
      <c r="RHO39" s="349"/>
      <c r="RHP39" s="349"/>
      <c r="RHQ39" s="349"/>
      <c r="RHR39" s="349"/>
      <c r="RHS39" s="349"/>
      <c r="RHT39" s="349"/>
      <c r="RHU39" s="349"/>
      <c r="RHV39" s="349"/>
      <c r="RHW39" s="349"/>
      <c r="RHX39" s="349"/>
      <c r="RHY39" s="349"/>
      <c r="RHZ39" s="349"/>
      <c r="RIA39" s="349"/>
      <c r="RIB39" s="349"/>
      <c r="RIC39" s="349"/>
      <c r="RID39" s="349"/>
      <c r="RIE39" s="349"/>
      <c r="RIF39" s="349"/>
      <c r="RIG39" s="349"/>
      <c r="RIH39" s="349"/>
      <c r="RII39" s="349"/>
      <c r="RIJ39" s="349"/>
      <c r="RIK39" s="349"/>
      <c r="RIL39" s="349"/>
      <c r="RIM39" s="349"/>
      <c r="RIN39" s="349"/>
      <c r="RIO39" s="349"/>
      <c r="RIP39" s="349"/>
      <c r="RIQ39" s="349"/>
      <c r="RIR39" s="349"/>
      <c r="RIS39" s="349"/>
      <c r="RIT39" s="349"/>
      <c r="RIU39" s="349"/>
      <c r="RIV39" s="349"/>
      <c r="RIW39" s="349"/>
      <c r="RIX39" s="349"/>
      <c r="RIY39" s="349"/>
      <c r="RIZ39" s="349"/>
      <c r="RJA39" s="349"/>
      <c r="RJB39" s="349"/>
      <c r="RJC39" s="349"/>
      <c r="RJD39" s="349"/>
      <c r="RJE39" s="349"/>
      <c r="RJF39" s="349"/>
      <c r="RJG39" s="349"/>
      <c r="RJH39" s="349"/>
      <c r="RJI39" s="349"/>
      <c r="RJJ39" s="349"/>
      <c r="RJK39" s="349"/>
      <c r="RJL39" s="349"/>
      <c r="RJM39" s="349"/>
      <c r="RJN39" s="349"/>
      <c r="RJO39" s="349"/>
      <c r="RJP39" s="349"/>
      <c r="RJQ39" s="349"/>
      <c r="RJR39" s="349"/>
      <c r="RJS39" s="349"/>
      <c r="RJT39" s="349"/>
      <c r="RJU39" s="349"/>
      <c r="RJV39" s="349"/>
      <c r="RJW39" s="349"/>
      <c r="RJX39" s="349"/>
      <c r="RJY39" s="349"/>
      <c r="RJZ39" s="349"/>
      <c r="RKA39" s="349"/>
      <c r="RKB39" s="349"/>
      <c r="RKC39" s="349"/>
      <c r="RKD39" s="349"/>
      <c r="RKE39" s="349"/>
      <c r="RKF39" s="349"/>
      <c r="RKG39" s="349"/>
      <c r="RKH39" s="349"/>
      <c r="RKI39" s="349"/>
      <c r="RKJ39" s="349"/>
      <c r="RKK39" s="349"/>
      <c r="RKL39" s="349"/>
      <c r="RKM39" s="349"/>
      <c r="RKN39" s="349"/>
      <c r="RKO39" s="349"/>
      <c r="RKP39" s="349"/>
      <c r="RKQ39" s="349"/>
      <c r="RKR39" s="349"/>
      <c r="RKS39" s="349"/>
      <c r="RKT39" s="349"/>
      <c r="RKU39" s="349"/>
      <c r="RKV39" s="349"/>
      <c r="RKW39" s="349"/>
      <c r="RKX39" s="349"/>
      <c r="RKY39" s="349"/>
      <c r="RKZ39" s="349"/>
      <c r="RLA39" s="349"/>
      <c r="RLB39" s="349"/>
      <c r="RLC39" s="349"/>
      <c r="RLD39" s="349"/>
      <c r="RLE39" s="349"/>
      <c r="RLF39" s="349"/>
      <c r="RLG39" s="349"/>
      <c r="RLH39" s="349"/>
      <c r="RLI39" s="349"/>
      <c r="RLJ39" s="349"/>
      <c r="RLK39" s="349"/>
      <c r="RLL39" s="349"/>
      <c r="RLM39" s="349"/>
      <c r="RLN39" s="349"/>
      <c r="RLO39" s="349"/>
      <c r="RLP39" s="349"/>
      <c r="RLQ39" s="349"/>
      <c r="RLR39" s="349"/>
      <c r="RLS39" s="349"/>
      <c r="RLT39" s="349"/>
      <c r="RLU39" s="349"/>
      <c r="RLV39" s="349"/>
      <c r="RLW39" s="349"/>
      <c r="RLX39" s="349"/>
      <c r="RLY39" s="349"/>
      <c r="RLZ39" s="349"/>
      <c r="RMA39" s="349"/>
      <c r="RMB39" s="349"/>
      <c r="RMC39" s="349"/>
      <c r="RMD39" s="349"/>
      <c r="RME39" s="349"/>
      <c r="RMF39" s="349"/>
      <c r="RMG39" s="349"/>
      <c r="RMH39" s="349"/>
      <c r="RMI39" s="349"/>
      <c r="RMJ39" s="349"/>
      <c r="RMK39" s="349"/>
      <c r="RML39" s="349"/>
      <c r="RMM39" s="349"/>
      <c r="RMN39" s="349"/>
      <c r="RMO39" s="349"/>
      <c r="RMP39" s="349"/>
      <c r="RMQ39" s="349"/>
      <c r="RMR39" s="349"/>
      <c r="RMS39" s="349"/>
      <c r="RMT39" s="349"/>
      <c r="RMU39" s="349"/>
      <c r="RMV39" s="349"/>
      <c r="RMW39" s="349"/>
      <c r="RMX39" s="349"/>
      <c r="RMY39" s="349"/>
      <c r="RMZ39" s="349"/>
      <c r="RNA39" s="349"/>
      <c r="RNB39" s="349"/>
      <c r="RNC39" s="349"/>
      <c r="RND39" s="349"/>
      <c r="RNE39" s="349"/>
      <c r="RNF39" s="349"/>
      <c r="RNG39" s="349"/>
      <c r="RNH39" s="349"/>
      <c r="RNI39" s="349"/>
      <c r="RNJ39" s="349"/>
      <c r="RNK39" s="349"/>
      <c r="RNL39" s="349"/>
      <c r="RNM39" s="349"/>
      <c r="RNN39" s="349"/>
      <c r="RNO39" s="349"/>
      <c r="RNP39" s="349"/>
      <c r="RNQ39" s="349"/>
      <c r="RNR39" s="349"/>
      <c r="RNS39" s="349"/>
      <c r="RNT39" s="349"/>
      <c r="RNU39" s="349"/>
      <c r="RNV39" s="349"/>
      <c r="RNW39" s="349"/>
      <c r="RNX39" s="349"/>
      <c r="RNY39" s="349"/>
      <c r="RNZ39" s="349"/>
      <c r="ROA39" s="349"/>
      <c r="ROB39" s="349"/>
      <c r="ROC39" s="349"/>
      <c r="ROD39" s="349"/>
      <c r="ROE39" s="349"/>
      <c r="ROF39" s="349"/>
      <c r="ROG39" s="349"/>
      <c r="ROH39" s="349"/>
      <c r="ROI39" s="349"/>
      <c r="ROJ39" s="349"/>
      <c r="ROK39" s="349"/>
      <c r="ROL39" s="349"/>
      <c r="ROM39" s="349"/>
      <c r="RON39" s="349"/>
      <c r="ROO39" s="349"/>
      <c r="ROP39" s="349"/>
      <c r="ROQ39" s="349"/>
      <c r="ROR39" s="349"/>
      <c r="ROS39" s="349"/>
      <c r="ROT39" s="349"/>
      <c r="ROU39" s="349"/>
      <c r="ROV39" s="349"/>
      <c r="ROW39" s="349"/>
      <c r="ROX39" s="349"/>
      <c r="ROY39" s="349"/>
      <c r="ROZ39" s="349"/>
      <c r="RPA39" s="349"/>
      <c r="RPB39" s="349"/>
      <c r="RPC39" s="349"/>
      <c r="RPD39" s="349"/>
      <c r="RPE39" s="349"/>
      <c r="RPF39" s="349"/>
      <c r="RPG39" s="349"/>
      <c r="RPH39" s="349"/>
      <c r="RPI39" s="349"/>
      <c r="RPJ39" s="349"/>
      <c r="RPK39" s="349"/>
      <c r="RPL39" s="349"/>
      <c r="RPM39" s="349"/>
      <c r="RPN39" s="349"/>
      <c r="RPO39" s="349"/>
      <c r="RPP39" s="349"/>
      <c r="RPQ39" s="349"/>
      <c r="RPR39" s="349"/>
      <c r="RPS39" s="349"/>
      <c r="RPT39" s="349"/>
      <c r="RPU39" s="349"/>
      <c r="RPV39" s="349"/>
      <c r="RPW39" s="349"/>
      <c r="RPX39" s="349"/>
      <c r="RPY39" s="349"/>
      <c r="RPZ39" s="349"/>
      <c r="RQA39" s="349"/>
      <c r="RQB39" s="349"/>
      <c r="RQC39" s="349"/>
      <c r="RQD39" s="349"/>
      <c r="RQE39" s="349"/>
      <c r="RQF39" s="349"/>
      <c r="RQG39" s="349"/>
      <c r="RQH39" s="349"/>
      <c r="RQI39" s="349"/>
      <c r="RQJ39" s="349"/>
      <c r="RQK39" s="349"/>
      <c r="RQL39" s="349"/>
      <c r="RQM39" s="349"/>
      <c r="RQN39" s="349"/>
      <c r="RQO39" s="349"/>
      <c r="RQP39" s="349"/>
      <c r="RQQ39" s="349"/>
      <c r="RQR39" s="349"/>
      <c r="RQS39" s="349"/>
      <c r="RQT39" s="349"/>
      <c r="RQU39" s="349"/>
      <c r="RQV39" s="349"/>
      <c r="RQW39" s="349"/>
      <c r="RQX39" s="349"/>
      <c r="RQY39" s="349"/>
      <c r="RQZ39" s="349"/>
      <c r="RRA39" s="349"/>
      <c r="RRB39" s="349"/>
      <c r="RRC39" s="349"/>
      <c r="RRD39" s="349"/>
      <c r="RRE39" s="349"/>
      <c r="RRF39" s="349"/>
      <c r="RRG39" s="349"/>
      <c r="RRH39" s="349"/>
      <c r="RRI39" s="349"/>
      <c r="RRJ39" s="349"/>
      <c r="RRK39" s="349"/>
      <c r="RRL39" s="349"/>
      <c r="RRM39" s="349"/>
      <c r="RRN39" s="349"/>
      <c r="RRO39" s="349"/>
      <c r="RRP39" s="349"/>
      <c r="RRQ39" s="349"/>
      <c r="RRR39" s="349"/>
      <c r="RRS39" s="349"/>
      <c r="RRT39" s="349"/>
      <c r="RRU39" s="349"/>
      <c r="RRV39" s="349"/>
      <c r="RRW39" s="349"/>
      <c r="RRX39" s="349"/>
      <c r="RRY39" s="349"/>
      <c r="RRZ39" s="349"/>
      <c r="RSA39" s="349"/>
      <c r="RSB39" s="349"/>
      <c r="RSC39" s="349"/>
      <c r="RSD39" s="349"/>
      <c r="RSE39" s="349"/>
      <c r="RSF39" s="349"/>
      <c r="RSG39" s="349"/>
      <c r="RSH39" s="349"/>
      <c r="RSI39" s="349"/>
      <c r="RSJ39" s="349"/>
      <c r="RSK39" s="349"/>
      <c r="RSL39" s="349"/>
      <c r="RSM39" s="349"/>
      <c r="RSN39" s="349"/>
      <c r="RSO39" s="349"/>
      <c r="RSP39" s="349"/>
      <c r="RSQ39" s="349"/>
      <c r="RSR39" s="349"/>
      <c r="RSS39" s="349"/>
      <c r="RST39" s="349"/>
      <c r="RSU39" s="349"/>
      <c r="RSV39" s="349"/>
      <c r="RSW39" s="349"/>
      <c r="RSX39" s="349"/>
      <c r="RSY39" s="349"/>
      <c r="RSZ39" s="349"/>
      <c r="RTA39" s="349"/>
      <c r="RTB39" s="349"/>
      <c r="RTC39" s="349"/>
      <c r="RTD39" s="349"/>
      <c r="RTE39" s="349"/>
      <c r="RTF39" s="349"/>
      <c r="RTG39" s="349"/>
      <c r="RTH39" s="349"/>
      <c r="RTI39" s="349"/>
      <c r="RTJ39" s="349"/>
      <c r="RTK39" s="349"/>
      <c r="RTL39" s="349"/>
      <c r="RTM39" s="349"/>
      <c r="RTN39" s="349"/>
      <c r="RTO39" s="349"/>
      <c r="RTP39" s="349"/>
      <c r="RTQ39" s="349"/>
      <c r="RTR39" s="349"/>
      <c r="RTS39" s="349"/>
      <c r="RTT39" s="349"/>
      <c r="RTU39" s="349"/>
      <c r="RTV39" s="349"/>
      <c r="RTW39" s="349"/>
      <c r="RTX39" s="349"/>
      <c r="RTY39" s="349"/>
      <c r="RTZ39" s="349"/>
      <c r="RUA39" s="349"/>
      <c r="RUB39" s="349"/>
      <c r="RUC39" s="349"/>
      <c r="RUD39" s="349"/>
      <c r="RUE39" s="349"/>
      <c r="RUF39" s="349"/>
      <c r="RUG39" s="349"/>
      <c r="RUH39" s="349"/>
      <c r="RUI39" s="349"/>
      <c r="RUJ39" s="349"/>
      <c r="RUK39" s="349"/>
      <c r="RUL39" s="349"/>
      <c r="RUM39" s="349"/>
      <c r="RUN39" s="349"/>
      <c r="RUO39" s="349"/>
      <c r="RUP39" s="349"/>
      <c r="RUQ39" s="349"/>
      <c r="RUR39" s="349"/>
      <c r="RUS39" s="349"/>
      <c r="RUT39" s="349"/>
      <c r="RUU39" s="349"/>
      <c r="RUV39" s="349"/>
      <c r="RUW39" s="349"/>
      <c r="RUX39" s="349"/>
      <c r="RUY39" s="349"/>
      <c r="RUZ39" s="349"/>
      <c r="RVA39" s="349"/>
      <c r="RVB39" s="349"/>
      <c r="RVC39" s="349"/>
      <c r="RVD39" s="349"/>
      <c r="RVE39" s="349"/>
      <c r="RVF39" s="349"/>
      <c r="RVG39" s="349"/>
      <c r="RVH39" s="349"/>
      <c r="RVI39" s="349"/>
      <c r="RVJ39" s="349"/>
      <c r="RVK39" s="349"/>
      <c r="RVL39" s="349"/>
      <c r="RVM39" s="349"/>
      <c r="RVN39" s="349"/>
      <c r="RVO39" s="349"/>
      <c r="RVP39" s="349"/>
      <c r="RVQ39" s="349"/>
      <c r="RVR39" s="349"/>
      <c r="RVS39" s="349"/>
      <c r="RVT39" s="349"/>
      <c r="RVU39" s="349"/>
      <c r="RVV39" s="349"/>
      <c r="RVW39" s="349"/>
      <c r="RVX39" s="349"/>
      <c r="RVY39" s="349"/>
      <c r="RVZ39" s="349"/>
      <c r="RWA39" s="349"/>
      <c r="RWB39" s="349"/>
      <c r="RWC39" s="349"/>
      <c r="RWD39" s="349"/>
      <c r="RWE39" s="349"/>
      <c r="RWF39" s="349"/>
      <c r="RWG39" s="349"/>
      <c r="RWH39" s="349"/>
      <c r="RWI39" s="349"/>
      <c r="RWJ39" s="349"/>
      <c r="RWK39" s="349"/>
      <c r="RWL39" s="349"/>
      <c r="RWM39" s="349"/>
      <c r="RWN39" s="349"/>
      <c r="RWO39" s="349"/>
      <c r="RWP39" s="349"/>
      <c r="RWQ39" s="349"/>
      <c r="RWR39" s="349"/>
      <c r="RWS39" s="349"/>
      <c r="RWT39" s="349"/>
      <c r="RWU39" s="349"/>
      <c r="RWV39" s="349"/>
      <c r="RWW39" s="349"/>
      <c r="RWX39" s="349"/>
      <c r="RWY39" s="349"/>
      <c r="RWZ39" s="349"/>
      <c r="RXA39" s="349"/>
      <c r="RXB39" s="349"/>
      <c r="RXC39" s="349"/>
      <c r="RXD39" s="349"/>
      <c r="RXE39" s="349"/>
      <c r="RXF39" s="349"/>
      <c r="RXG39" s="349"/>
      <c r="RXH39" s="349"/>
      <c r="RXI39" s="349"/>
      <c r="RXJ39" s="349"/>
      <c r="RXK39" s="349"/>
      <c r="RXL39" s="349"/>
      <c r="RXM39" s="349"/>
      <c r="RXN39" s="349"/>
      <c r="RXO39" s="349"/>
      <c r="RXP39" s="349"/>
      <c r="RXQ39" s="349"/>
      <c r="RXR39" s="349"/>
      <c r="RXS39" s="349"/>
      <c r="RXT39" s="349"/>
      <c r="RXU39" s="349"/>
      <c r="RXV39" s="349"/>
      <c r="RXW39" s="349"/>
      <c r="RXX39" s="349"/>
      <c r="RXY39" s="349"/>
      <c r="RXZ39" s="349"/>
      <c r="RYA39" s="349"/>
      <c r="RYB39" s="349"/>
      <c r="RYC39" s="349"/>
      <c r="RYD39" s="349"/>
      <c r="RYE39" s="349"/>
      <c r="RYF39" s="349"/>
      <c r="RYG39" s="349"/>
      <c r="RYH39" s="349"/>
      <c r="RYI39" s="349"/>
      <c r="RYJ39" s="349"/>
      <c r="RYK39" s="349"/>
      <c r="RYL39" s="349"/>
      <c r="RYM39" s="349"/>
      <c r="RYN39" s="349"/>
      <c r="RYO39" s="349"/>
      <c r="RYP39" s="349"/>
      <c r="RYQ39" s="349"/>
      <c r="RYR39" s="349"/>
      <c r="RYS39" s="349"/>
      <c r="RYT39" s="349"/>
      <c r="RYU39" s="349"/>
      <c r="RYV39" s="349"/>
      <c r="RYW39" s="349"/>
      <c r="RYX39" s="349"/>
      <c r="RYY39" s="349"/>
      <c r="RYZ39" s="349"/>
      <c r="RZA39" s="349"/>
      <c r="RZB39" s="349"/>
      <c r="RZC39" s="349"/>
      <c r="RZD39" s="349"/>
      <c r="RZE39" s="349"/>
      <c r="RZF39" s="349"/>
      <c r="RZG39" s="349"/>
      <c r="RZH39" s="349"/>
      <c r="RZI39" s="349"/>
      <c r="RZJ39" s="349"/>
      <c r="RZK39" s="349"/>
      <c r="RZL39" s="349"/>
      <c r="RZM39" s="349"/>
      <c r="RZN39" s="349"/>
      <c r="RZO39" s="349"/>
      <c r="RZP39" s="349"/>
      <c r="RZQ39" s="349"/>
      <c r="RZR39" s="349"/>
      <c r="RZS39" s="349"/>
      <c r="RZT39" s="349"/>
      <c r="RZU39" s="349"/>
      <c r="RZV39" s="349"/>
      <c r="RZW39" s="349"/>
      <c r="RZX39" s="349"/>
      <c r="RZY39" s="349"/>
      <c r="RZZ39" s="349"/>
      <c r="SAA39" s="349"/>
      <c r="SAB39" s="349"/>
      <c r="SAC39" s="349"/>
      <c r="SAD39" s="349"/>
      <c r="SAE39" s="349"/>
      <c r="SAF39" s="349"/>
      <c r="SAG39" s="349"/>
      <c r="SAH39" s="349"/>
      <c r="SAI39" s="349"/>
      <c r="SAJ39" s="349"/>
      <c r="SAK39" s="349"/>
      <c r="SAL39" s="349"/>
      <c r="SAM39" s="349"/>
      <c r="SAN39" s="349"/>
      <c r="SAO39" s="349"/>
      <c r="SAP39" s="349"/>
      <c r="SAQ39" s="349"/>
      <c r="SAR39" s="349"/>
      <c r="SAS39" s="349"/>
      <c r="SAT39" s="349"/>
      <c r="SAU39" s="349"/>
      <c r="SAV39" s="349"/>
      <c r="SAW39" s="349"/>
      <c r="SAX39" s="349"/>
      <c r="SAY39" s="349"/>
      <c r="SAZ39" s="349"/>
      <c r="SBA39" s="349"/>
      <c r="SBB39" s="349"/>
      <c r="SBC39" s="349"/>
      <c r="SBD39" s="349"/>
      <c r="SBE39" s="349"/>
      <c r="SBF39" s="349"/>
      <c r="SBG39" s="349"/>
      <c r="SBH39" s="349"/>
      <c r="SBI39" s="349"/>
      <c r="SBJ39" s="349"/>
      <c r="SBK39" s="349"/>
      <c r="SBL39" s="349"/>
      <c r="SBM39" s="349"/>
      <c r="SBN39" s="349"/>
      <c r="SBO39" s="349"/>
      <c r="SBP39" s="349"/>
      <c r="SBQ39" s="349"/>
      <c r="SBR39" s="349"/>
      <c r="SBS39" s="349"/>
      <c r="SBT39" s="349"/>
      <c r="SBU39" s="349"/>
      <c r="SBV39" s="349"/>
      <c r="SBW39" s="349"/>
      <c r="SBX39" s="349"/>
      <c r="SBY39" s="349"/>
      <c r="SBZ39" s="349"/>
      <c r="SCA39" s="349"/>
      <c r="SCB39" s="349"/>
      <c r="SCC39" s="349"/>
      <c r="SCD39" s="349"/>
      <c r="SCE39" s="349"/>
      <c r="SCF39" s="349"/>
      <c r="SCG39" s="349"/>
      <c r="SCH39" s="349"/>
      <c r="SCI39" s="349"/>
      <c r="SCJ39" s="349"/>
      <c r="SCK39" s="349"/>
      <c r="SCL39" s="349"/>
      <c r="SCM39" s="349"/>
      <c r="SCN39" s="349"/>
      <c r="SCO39" s="349"/>
      <c r="SCP39" s="349"/>
      <c r="SCQ39" s="349"/>
      <c r="SCR39" s="349"/>
      <c r="SCS39" s="349"/>
      <c r="SCT39" s="349"/>
      <c r="SCU39" s="349"/>
      <c r="SCV39" s="349"/>
      <c r="SCW39" s="349"/>
      <c r="SCX39" s="349"/>
      <c r="SCY39" s="349"/>
      <c r="SCZ39" s="349"/>
      <c r="SDA39" s="349"/>
      <c r="SDB39" s="349"/>
      <c r="SDC39" s="349"/>
      <c r="SDD39" s="349"/>
      <c r="SDE39" s="349"/>
      <c r="SDF39" s="349"/>
      <c r="SDG39" s="349"/>
      <c r="SDH39" s="349"/>
      <c r="SDI39" s="349"/>
      <c r="SDJ39" s="349"/>
      <c r="SDK39" s="349"/>
      <c r="SDL39" s="349"/>
      <c r="SDM39" s="349"/>
      <c r="SDN39" s="349"/>
      <c r="SDO39" s="349"/>
      <c r="SDP39" s="349"/>
      <c r="SDQ39" s="349"/>
      <c r="SDR39" s="349"/>
      <c r="SDS39" s="349"/>
      <c r="SDT39" s="349"/>
      <c r="SDU39" s="349"/>
      <c r="SDV39" s="349"/>
      <c r="SDW39" s="349"/>
      <c r="SDX39" s="349"/>
      <c r="SDY39" s="349"/>
      <c r="SDZ39" s="349"/>
      <c r="SEA39" s="349"/>
      <c r="SEB39" s="349"/>
      <c r="SEC39" s="349"/>
      <c r="SED39" s="349"/>
      <c r="SEE39" s="349"/>
      <c r="SEF39" s="349"/>
      <c r="SEG39" s="349"/>
      <c r="SEH39" s="349"/>
      <c r="SEI39" s="349"/>
      <c r="SEJ39" s="349"/>
      <c r="SEK39" s="349"/>
      <c r="SEL39" s="349"/>
      <c r="SEM39" s="349"/>
      <c r="SEN39" s="349"/>
      <c r="SEO39" s="349"/>
      <c r="SEP39" s="349"/>
      <c r="SEQ39" s="349"/>
      <c r="SER39" s="349"/>
      <c r="SES39" s="349"/>
      <c r="SET39" s="349"/>
      <c r="SEU39" s="349"/>
      <c r="SEV39" s="349"/>
      <c r="SEW39" s="349"/>
      <c r="SEX39" s="349"/>
      <c r="SEY39" s="349"/>
      <c r="SEZ39" s="349"/>
      <c r="SFA39" s="349"/>
      <c r="SFB39" s="349"/>
      <c r="SFC39" s="349"/>
      <c r="SFD39" s="349"/>
      <c r="SFE39" s="349"/>
      <c r="SFF39" s="349"/>
      <c r="SFG39" s="349"/>
      <c r="SFH39" s="349"/>
      <c r="SFI39" s="349"/>
      <c r="SFJ39" s="349"/>
      <c r="SFK39" s="349"/>
      <c r="SFL39" s="349"/>
      <c r="SFM39" s="349"/>
      <c r="SFN39" s="349"/>
      <c r="SFO39" s="349"/>
      <c r="SFP39" s="349"/>
      <c r="SFQ39" s="349"/>
      <c r="SFR39" s="349"/>
      <c r="SFS39" s="349"/>
      <c r="SFT39" s="349"/>
      <c r="SFU39" s="349"/>
      <c r="SFV39" s="349"/>
      <c r="SFW39" s="349"/>
      <c r="SFX39" s="349"/>
      <c r="SFY39" s="349"/>
      <c r="SFZ39" s="349"/>
      <c r="SGA39" s="349"/>
      <c r="SGB39" s="349"/>
      <c r="SGC39" s="349"/>
      <c r="SGD39" s="349"/>
      <c r="SGE39" s="349"/>
      <c r="SGF39" s="349"/>
      <c r="SGG39" s="349"/>
      <c r="SGH39" s="349"/>
      <c r="SGI39" s="349"/>
      <c r="SGJ39" s="349"/>
      <c r="SGK39" s="349"/>
      <c r="SGL39" s="349"/>
      <c r="SGM39" s="349"/>
      <c r="SGN39" s="349"/>
      <c r="SGO39" s="349"/>
      <c r="SGP39" s="349"/>
      <c r="SGQ39" s="349"/>
      <c r="SGR39" s="349"/>
      <c r="SGS39" s="349"/>
      <c r="SGT39" s="349"/>
      <c r="SGU39" s="349"/>
      <c r="SGV39" s="349"/>
      <c r="SGW39" s="349"/>
      <c r="SGX39" s="349"/>
      <c r="SGY39" s="349"/>
      <c r="SGZ39" s="349"/>
      <c r="SHA39" s="349"/>
      <c r="SHB39" s="349"/>
      <c r="SHC39" s="349"/>
      <c r="SHD39" s="349"/>
      <c r="SHE39" s="349"/>
      <c r="SHF39" s="349"/>
      <c r="SHG39" s="349"/>
      <c r="SHH39" s="349"/>
      <c r="SHI39" s="349"/>
      <c r="SHJ39" s="349"/>
      <c r="SHK39" s="349"/>
      <c r="SHL39" s="349"/>
      <c r="SHM39" s="349"/>
      <c r="SHN39" s="349"/>
      <c r="SHO39" s="349"/>
      <c r="SHP39" s="349"/>
      <c r="SHQ39" s="349"/>
      <c r="SHR39" s="349"/>
      <c r="SHS39" s="349"/>
      <c r="SHT39" s="349"/>
      <c r="SHU39" s="349"/>
      <c r="SHV39" s="349"/>
      <c r="SHW39" s="349"/>
      <c r="SHX39" s="349"/>
      <c r="SHY39" s="349"/>
      <c r="SHZ39" s="349"/>
      <c r="SIA39" s="349"/>
      <c r="SIB39" s="349"/>
      <c r="SIC39" s="349"/>
      <c r="SID39" s="349"/>
      <c r="SIE39" s="349"/>
      <c r="SIF39" s="349"/>
      <c r="SIG39" s="349"/>
      <c r="SIH39" s="349"/>
      <c r="SII39" s="349"/>
      <c r="SIJ39" s="349"/>
      <c r="SIK39" s="349"/>
      <c r="SIL39" s="349"/>
      <c r="SIM39" s="349"/>
      <c r="SIN39" s="349"/>
      <c r="SIO39" s="349"/>
      <c r="SIP39" s="349"/>
      <c r="SIQ39" s="349"/>
      <c r="SIR39" s="349"/>
      <c r="SIS39" s="349"/>
      <c r="SIT39" s="349"/>
      <c r="SIU39" s="349"/>
      <c r="SIV39" s="349"/>
      <c r="SIW39" s="349"/>
      <c r="SIX39" s="349"/>
      <c r="SIY39" s="349"/>
      <c r="SIZ39" s="349"/>
      <c r="SJA39" s="349"/>
      <c r="SJB39" s="349"/>
      <c r="SJC39" s="349"/>
      <c r="SJD39" s="349"/>
      <c r="SJE39" s="349"/>
      <c r="SJF39" s="349"/>
      <c r="SJG39" s="349"/>
      <c r="SJH39" s="349"/>
      <c r="SJI39" s="349"/>
      <c r="SJJ39" s="349"/>
      <c r="SJK39" s="349"/>
      <c r="SJL39" s="349"/>
      <c r="SJM39" s="349"/>
      <c r="SJN39" s="349"/>
      <c r="SJO39" s="349"/>
      <c r="SJP39" s="349"/>
      <c r="SJQ39" s="349"/>
      <c r="SJR39" s="349"/>
      <c r="SJS39" s="349"/>
      <c r="SJT39" s="349"/>
      <c r="SJU39" s="349"/>
      <c r="SJV39" s="349"/>
      <c r="SJW39" s="349"/>
      <c r="SJX39" s="349"/>
      <c r="SJY39" s="349"/>
      <c r="SJZ39" s="349"/>
      <c r="SKA39" s="349"/>
      <c r="SKB39" s="349"/>
      <c r="SKC39" s="349"/>
      <c r="SKD39" s="349"/>
      <c r="SKE39" s="349"/>
      <c r="SKF39" s="349"/>
      <c r="SKG39" s="349"/>
      <c r="SKH39" s="349"/>
      <c r="SKI39" s="349"/>
      <c r="SKJ39" s="349"/>
      <c r="SKK39" s="349"/>
      <c r="SKL39" s="349"/>
      <c r="SKM39" s="349"/>
      <c r="SKN39" s="349"/>
      <c r="SKO39" s="349"/>
      <c r="SKP39" s="349"/>
      <c r="SKQ39" s="349"/>
      <c r="SKR39" s="349"/>
      <c r="SKS39" s="349"/>
      <c r="SKT39" s="349"/>
      <c r="SKU39" s="349"/>
      <c r="SKV39" s="349"/>
      <c r="SKW39" s="349"/>
      <c r="SKX39" s="349"/>
      <c r="SKY39" s="349"/>
      <c r="SKZ39" s="349"/>
      <c r="SLA39" s="349"/>
      <c r="SLB39" s="349"/>
      <c r="SLC39" s="349"/>
      <c r="SLD39" s="349"/>
      <c r="SLE39" s="349"/>
      <c r="SLF39" s="349"/>
      <c r="SLG39" s="349"/>
      <c r="SLH39" s="349"/>
      <c r="SLI39" s="349"/>
      <c r="SLJ39" s="349"/>
      <c r="SLK39" s="349"/>
      <c r="SLL39" s="349"/>
      <c r="SLM39" s="349"/>
      <c r="SLN39" s="349"/>
      <c r="SLO39" s="349"/>
      <c r="SLP39" s="349"/>
      <c r="SLQ39" s="349"/>
      <c r="SLR39" s="349"/>
      <c r="SLS39" s="349"/>
      <c r="SLT39" s="349"/>
      <c r="SLU39" s="349"/>
      <c r="SLV39" s="349"/>
      <c r="SLW39" s="349"/>
      <c r="SLX39" s="349"/>
      <c r="SLY39" s="349"/>
      <c r="SLZ39" s="349"/>
      <c r="SMA39" s="349"/>
      <c r="SMB39" s="349"/>
      <c r="SMC39" s="349"/>
      <c r="SMD39" s="349"/>
      <c r="SME39" s="349"/>
      <c r="SMF39" s="349"/>
      <c r="SMG39" s="349"/>
      <c r="SMH39" s="349"/>
      <c r="SMI39" s="349"/>
      <c r="SMJ39" s="349"/>
      <c r="SMK39" s="349"/>
      <c r="SML39" s="349"/>
      <c r="SMM39" s="349"/>
      <c r="SMN39" s="349"/>
      <c r="SMO39" s="349"/>
      <c r="SMP39" s="349"/>
      <c r="SMQ39" s="349"/>
      <c r="SMR39" s="349"/>
      <c r="SMS39" s="349"/>
      <c r="SMT39" s="349"/>
      <c r="SMU39" s="349"/>
      <c r="SMV39" s="349"/>
      <c r="SMW39" s="349"/>
      <c r="SMX39" s="349"/>
      <c r="SMY39" s="349"/>
      <c r="SMZ39" s="349"/>
      <c r="SNA39" s="349"/>
      <c r="SNB39" s="349"/>
      <c r="SNC39" s="349"/>
      <c r="SND39" s="349"/>
      <c r="SNE39" s="349"/>
      <c r="SNF39" s="349"/>
      <c r="SNG39" s="349"/>
      <c r="SNH39" s="349"/>
      <c r="SNI39" s="349"/>
      <c r="SNJ39" s="349"/>
      <c r="SNK39" s="349"/>
      <c r="SNL39" s="349"/>
      <c r="SNM39" s="349"/>
      <c r="SNN39" s="349"/>
      <c r="SNO39" s="349"/>
      <c r="SNP39" s="349"/>
      <c r="SNQ39" s="349"/>
      <c r="SNR39" s="349"/>
      <c r="SNS39" s="349"/>
      <c r="SNT39" s="349"/>
      <c r="SNU39" s="349"/>
      <c r="SNV39" s="349"/>
      <c r="SNW39" s="349"/>
      <c r="SNX39" s="349"/>
      <c r="SNY39" s="349"/>
      <c r="SNZ39" s="349"/>
      <c r="SOA39" s="349"/>
      <c r="SOB39" s="349"/>
      <c r="SOC39" s="349"/>
      <c r="SOD39" s="349"/>
      <c r="SOE39" s="349"/>
      <c r="SOF39" s="349"/>
      <c r="SOG39" s="349"/>
      <c r="SOH39" s="349"/>
      <c r="SOI39" s="349"/>
      <c r="SOJ39" s="349"/>
      <c r="SOK39" s="349"/>
      <c r="SOL39" s="349"/>
      <c r="SOM39" s="349"/>
      <c r="SON39" s="349"/>
      <c r="SOO39" s="349"/>
      <c r="SOP39" s="349"/>
      <c r="SOQ39" s="349"/>
      <c r="SOR39" s="349"/>
      <c r="SOS39" s="349"/>
      <c r="SOT39" s="349"/>
      <c r="SOU39" s="349"/>
      <c r="SOV39" s="349"/>
      <c r="SOW39" s="349"/>
      <c r="SOX39" s="349"/>
      <c r="SOY39" s="349"/>
      <c r="SOZ39" s="349"/>
      <c r="SPA39" s="349"/>
      <c r="SPB39" s="349"/>
      <c r="SPC39" s="349"/>
      <c r="SPD39" s="349"/>
      <c r="SPE39" s="349"/>
      <c r="SPF39" s="349"/>
      <c r="SPG39" s="349"/>
      <c r="SPH39" s="349"/>
      <c r="SPI39" s="349"/>
      <c r="SPJ39" s="349"/>
      <c r="SPK39" s="349"/>
      <c r="SPL39" s="349"/>
      <c r="SPM39" s="349"/>
      <c r="SPN39" s="349"/>
      <c r="SPO39" s="349"/>
      <c r="SPP39" s="349"/>
      <c r="SPQ39" s="349"/>
      <c r="SPR39" s="349"/>
      <c r="SPS39" s="349"/>
      <c r="SPT39" s="349"/>
      <c r="SPU39" s="349"/>
      <c r="SPV39" s="349"/>
      <c r="SPW39" s="349"/>
      <c r="SPX39" s="349"/>
      <c r="SPY39" s="349"/>
      <c r="SPZ39" s="349"/>
      <c r="SQA39" s="349"/>
      <c r="SQB39" s="349"/>
      <c r="SQC39" s="349"/>
      <c r="SQD39" s="349"/>
      <c r="SQE39" s="349"/>
      <c r="SQF39" s="349"/>
      <c r="SQG39" s="349"/>
      <c r="SQH39" s="349"/>
      <c r="SQI39" s="349"/>
      <c r="SQJ39" s="349"/>
      <c r="SQK39" s="349"/>
      <c r="SQL39" s="349"/>
      <c r="SQM39" s="349"/>
      <c r="SQN39" s="349"/>
      <c r="SQO39" s="349"/>
      <c r="SQP39" s="349"/>
      <c r="SQQ39" s="349"/>
      <c r="SQR39" s="349"/>
      <c r="SQS39" s="349"/>
      <c r="SQT39" s="349"/>
      <c r="SQU39" s="349"/>
      <c r="SQV39" s="349"/>
      <c r="SQW39" s="349"/>
      <c r="SQX39" s="349"/>
      <c r="SQY39" s="349"/>
      <c r="SQZ39" s="349"/>
      <c r="SRA39" s="349"/>
      <c r="SRB39" s="349"/>
      <c r="SRC39" s="349"/>
      <c r="SRD39" s="349"/>
      <c r="SRE39" s="349"/>
      <c r="SRF39" s="349"/>
      <c r="SRG39" s="349"/>
      <c r="SRH39" s="349"/>
      <c r="SRI39" s="349"/>
      <c r="SRJ39" s="349"/>
      <c r="SRK39" s="349"/>
      <c r="SRL39" s="349"/>
      <c r="SRM39" s="349"/>
      <c r="SRN39" s="349"/>
      <c r="SRO39" s="349"/>
      <c r="SRP39" s="349"/>
      <c r="SRQ39" s="349"/>
      <c r="SRR39" s="349"/>
      <c r="SRS39" s="349"/>
      <c r="SRT39" s="349"/>
      <c r="SRU39" s="349"/>
      <c r="SRV39" s="349"/>
      <c r="SRW39" s="349"/>
      <c r="SRX39" s="349"/>
      <c r="SRY39" s="349"/>
      <c r="SRZ39" s="349"/>
      <c r="SSA39" s="349"/>
      <c r="SSB39" s="349"/>
      <c r="SSC39" s="349"/>
      <c r="SSD39" s="349"/>
      <c r="SSE39" s="349"/>
      <c r="SSF39" s="349"/>
      <c r="SSG39" s="349"/>
      <c r="SSH39" s="349"/>
      <c r="SSI39" s="349"/>
      <c r="SSJ39" s="349"/>
      <c r="SSK39" s="349"/>
      <c r="SSL39" s="349"/>
      <c r="SSM39" s="349"/>
      <c r="SSN39" s="349"/>
      <c r="SSO39" s="349"/>
      <c r="SSP39" s="349"/>
      <c r="SSQ39" s="349"/>
      <c r="SSR39" s="349"/>
      <c r="SSS39" s="349"/>
      <c r="SST39" s="349"/>
      <c r="SSU39" s="349"/>
      <c r="SSV39" s="349"/>
      <c r="SSW39" s="349"/>
      <c r="SSX39" s="349"/>
      <c r="SSY39" s="349"/>
      <c r="SSZ39" s="349"/>
      <c r="STA39" s="349"/>
      <c r="STB39" s="349"/>
      <c r="STC39" s="349"/>
      <c r="STD39" s="349"/>
      <c r="STE39" s="349"/>
      <c r="STF39" s="349"/>
      <c r="STG39" s="349"/>
      <c r="STH39" s="349"/>
      <c r="STI39" s="349"/>
      <c r="STJ39" s="349"/>
      <c r="STK39" s="349"/>
      <c r="STL39" s="349"/>
      <c r="STM39" s="349"/>
      <c r="STN39" s="349"/>
      <c r="STO39" s="349"/>
      <c r="STP39" s="349"/>
      <c r="STQ39" s="349"/>
      <c r="STR39" s="349"/>
      <c r="STS39" s="349"/>
      <c r="STT39" s="349"/>
      <c r="STU39" s="349"/>
      <c r="STV39" s="349"/>
      <c r="STW39" s="349"/>
      <c r="STX39" s="349"/>
      <c r="STY39" s="349"/>
      <c r="STZ39" s="349"/>
      <c r="SUA39" s="349"/>
      <c r="SUB39" s="349"/>
      <c r="SUC39" s="349"/>
      <c r="SUD39" s="349"/>
      <c r="SUE39" s="349"/>
      <c r="SUF39" s="349"/>
      <c r="SUG39" s="349"/>
      <c r="SUH39" s="349"/>
      <c r="SUI39" s="349"/>
      <c r="SUJ39" s="349"/>
      <c r="SUK39" s="349"/>
      <c r="SUL39" s="349"/>
      <c r="SUM39" s="349"/>
      <c r="SUN39" s="349"/>
      <c r="SUO39" s="349"/>
      <c r="SUP39" s="349"/>
      <c r="SUQ39" s="349"/>
      <c r="SUR39" s="349"/>
      <c r="SUS39" s="349"/>
      <c r="SUT39" s="349"/>
      <c r="SUU39" s="349"/>
      <c r="SUV39" s="349"/>
      <c r="SUW39" s="349"/>
      <c r="SUX39" s="349"/>
      <c r="SUY39" s="349"/>
      <c r="SUZ39" s="349"/>
      <c r="SVA39" s="349"/>
      <c r="SVB39" s="349"/>
      <c r="SVC39" s="349"/>
      <c r="SVD39" s="349"/>
      <c r="SVE39" s="349"/>
      <c r="SVF39" s="349"/>
      <c r="SVG39" s="349"/>
      <c r="SVH39" s="349"/>
      <c r="SVI39" s="349"/>
      <c r="SVJ39" s="349"/>
      <c r="SVK39" s="349"/>
      <c r="SVL39" s="349"/>
      <c r="SVM39" s="349"/>
      <c r="SVN39" s="349"/>
      <c r="SVO39" s="349"/>
      <c r="SVP39" s="349"/>
      <c r="SVQ39" s="349"/>
      <c r="SVR39" s="349"/>
      <c r="SVS39" s="349"/>
      <c r="SVT39" s="349"/>
      <c r="SVU39" s="349"/>
      <c r="SVV39" s="349"/>
      <c r="SVW39" s="349"/>
      <c r="SVX39" s="349"/>
      <c r="SVY39" s="349"/>
      <c r="SVZ39" s="349"/>
      <c r="SWA39" s="349"/>
      <c r="SWB39" s="349"/>
      <c r="SWC39" s="349"/>
      <c r="SWD39" s="349"/>
      <c r="SWE39" s="349"/>
      <c r="SWF39" s="349"/>
      <c r="SWG39" s="349"/>
      <c r="SWH39" s="349"/>
      <c r="SWI39" s="349"/>
      <c r="SWJ39" s="349"/>
      <c r="SWK39" s="349"/>
      <c r="SWL39" s="349"/>
      <c r="SWM39" s="349"/>
      <c r="SWN39" s="349"/>
      <c r="SWO39" s="349"/>
      <c r="SWP39" s="349"/>
      <c r="SWQ39" s="349"/>
      <c r="SWR39" s="349"/>
      <c r="SWS39" s="349"/>
      <c r="SWT39" s="349"/>
      <c r="SWU39" s="349"/>
      <c r="SWV39" s="349"/>
      <c r="SWW39" s="349"/>
      <c r="SWX39" s="349"/>
      <c r="SWY39" s="349"/>
      <c r="SWZ39" s="349"/>
      <c r="SXA39" s="349"/>
      <c r="SXB39" s="349"/>
      <c r="SXC39" s="349"/>
      <c r="SXD39" s="349"/>
      <c r="SXE39" s="349"/>
      <c r="SXF39" s="349"/>
      <c r="SXG39" s="349"/>
      <c r="SXH39" s="349"/>
      <c r="SXI39" s="349"/>
      <c r="SXJ39" s="349"/>
      <c r="SXK39" s="349"/>
      <c r="SXL39" s="349"/>
      <c r="SXM39" s="349"/>
      <c r="SXN39" s="349"/>
      <c r="SXO39" s="349"/>
      <c r="SXP39" s="349"/>
      <c r="SXQ39" s="349"/>
      <c r="SXR39" s="349"/>
      <c r="SXS39" s="349"/>
      <c r="SXT39" s="349"/>
      <c r="SXU39" s="349"/>
      <c r="SXV39" s="349"/>
      <c r="SXW39" s="349"/>
      <c r="SXX39" s="349"/>
      <c r="SXY39" s="349"/>
      <c r="SXZ39" s="349"/>
      <c r="SYA39" s="349"/>
      <c r="SYB39" s="349"/>
      <c r="SYC39" s="349"/>
      <c r="SYD39" s="349"/>
      <c r="SYE39" s="349"/>
      <c r="SYF39" s="349"/>
      <c r="SYG39" s="349"/>
      <c r="SYH39" s="349"/>
      <c r="SYI39" s="349"/>
      <c r="SYJ39" s="349"/>
      <c r="SYK39" s="349"/>
      <c r="SYL39" s="349"/>
      <c r="SYM39" s="349"/>
      <c r="SYN39" s="349"/>
      <c r="SYO39" s="349"/>
      <c r="SYP39" s="349"/>
      <c r="SYQ39" s="349"/>
      <c r="SYR39" s="349"/>
      <c r="SYS39" s="349"/>
      <c r="SYT39" s="349"/>
      <c r="SYU39" s="349"/>
      <c r="SYV39" s="349"/>
      <c r="SYW39" s="349"/>
      <c r="SYX39" s="349"/>
      <c r="SYY39" s="349"/>
      <c r="SYZ39" s="349"/>
      <c r="SZA39" s="349"/>
      <c r="SZB39" s="349"/>
      <c r="SZC39" s="349"/>
      <c r="SZD39" s="349"/>
      <c r="SZE39" s="349"/>
      <c r="SZF39" s="349"/>
      <c r="SZG39" s="349"/>
      <c r="SZH39" s="349"/>
      <c r="SZI39" s="349"/>
      <c r="SZJ39" s="349"/>
      <c r="SZK39" s="349"/>
      <c r="SZL39" s="349"/>
      <c r="SZM39" s="349"/>
      <c r="SZN39" s="349"/>
      <c r="SZO39" s="349"/>
      <c r="SZP39" s="349"/>
      <c r="SZQ39" s="349"/>
      <c r="SZR39" s="349"/>
      <c r="SZS39" s="349"/>
      <c r="SZT39" s="349"/>
      <c r="SZU39" s="349"/>
      <c r="SZV39" s="349"/>
      <c r="SZW39" s="349"/>
      <c r="SZX39" s="349"/>
      <c r="SZY39" s="349"/>
      <c r="SZZ39" s="349"/>
      <c r="TAA39" s="349"/>
      <c r="TAB39" s="349"/>
      <c r="TAC39" s="349"/>
      <c r="TAD39" s="349"/>
      <c r="TAE39" s="349"/>
      <c r="TAF39" s="349"/>
      <c r="TAG39" s="349"/>
      <c r="TAH39" s="349"/>
      <c r="TAI39" s="349"/>
      <c r="TAJ39" s="349"/>
      <c r="TAK39" s="349"/>
      <c r="TAL39" s="349"/>
      <c r="TAM39" s="349"/>
      <c r="TAN39" s="349"/>
      <c r="TAO39" s="349"/>
      <c r="TAP39" s="349"/>
      <c r="TAQ39" s="349"/>
      <c r="TAR39" s="349"/>
      <c r="TAS39" s="349"/>
      <c r="TAT39" s="349"/>
      <c r="TAU39" s="349"/>
      <c r="TAV39" s="349"/>
      <c r="TAW39" s="349"/>
      <c r="TAX39" s="349"/>
      <c r="TAY39" s="349"/>
      <c r="TAZ39" s="349"/>
      <c r="TBA39" s="349"/>
      <c r="TBB39" s="349"/>
      <c r="TBC39" s="349"/>
      <c r="TBD39" s="349"/>
      <c r="TBE39" s="349"/>
      <c r="TBF39" s="349"/>
      <c r="TBG39" s="349"/>
      <c r="TBH39" s="349"/>
      <c r="TBI39" s="349"/>
      <c r="TBJ39" s="349"/>
      <c r="TBK39" s="349"/>
      <c r="TBL39" s="349"/>
      <c r="TBM39" s="349"/>
      <c r="TBN39" s="349"/>
      <c r="TBO39" s="349"/>
      <c r="TBP39" s="349"/>
      <c r="TBQ39" s="349"/>
      <c r="TBR39" s="349"/>
      <c r="TBS39" s="349"/>
      <c r="TBT39" s="349"/>
      <c r="TBU39" s="349"/>
      <c r="TBV39" s="349"/>
      <c r="TBW39" s="349"/>
      <c r="TBX39" s="349"/>
      <c r="TBY39" s="349"/>
      <c r="TBZ39" s="349"/>
      <c r="TCA39" s="349"/>
      <c r="TCB39" s="349"/>
      <c r="TCC39" s="349"/>
      <c r="TCD39" s="349"/>
      <c r="TCE39" s="349"/>
      <c r="TCF39" s="349"/>
      <c r="TCG39" s="349"/>
      <c r="TCH39" s="349"/>
      <c r="TCI39" s="349"/>
      <c r="TCJ39" s="349"/>
      <c r="TCK39" s="349"/>
      <c r="TCL39" s="349"/>
      <c r="TCM39" s="349"/>
      <c r="TCN39" s="349"/>
      <c r="TCO39" s="349"/>
      <c r="TCP39" s="349"/>
      <c r="TCQ39" s="349"/>
      <c r="TCR39" s="349"/>
      <c r="TCS39" s="349"/>
      <c r="TCT39" s="349"/>
      <c r="TCU39" s="349"/>
      <c r="TCV39" s="349"/>
      <c r="TCW39" s="349"/>
      <c r="TCX39" s="349"/>
      <c r="TCY39" s="349"/>
      <c r="TCZ39" s="349"/>
      <c r="TDA39" s="349"/>
      <c r="TDB39" s="349"/>
      <c r="TDC39" s="349"/>
      <c r="TDD39" s="349"/>
      <c r="TDE39" s="349"/>
      <c r="TDF39" s="349"/>
      <c r="TDG39" s="349"/>
      <c r="TDH39" s="349"/>
      <c r="TDI39" s="349"/>
      <c r="TDJ39" s="349"/>
      <c r="TDK39" s="349"/>
      <c r="TDL39" s="349"/>
      <c r="TDM39" s="349"/>
      <c r="TDN39" s="349"/>
      <c r="TDO39" s="349"/>
      <c r="TDP39" s="349"/>
      <c r="TDQ39" s="349"/>
      <c r="TDR39" s="349"/>
      <c r="TDS39" s="349"/>
      <c r="TDT39" s="349"/>
      <c r="TDU39" s="349"/>
      <c r="TDV39" s="349"/>
      <c r="TDW39" s="349"/>
      <c r="TDX39" s="349"/>
      <c r="TDY39" s="349"/>
      <c r="TDZ39" s="349"/>
      <c r="TEA39" s="349"/>
      <c r="TEB39" s="349"/>
      <c r="TEC39" s="349"/>
      <c r="TED39" s="349"/>
      <c r="TEE39" s="349"/>
      <c r="TEF39" s="349"/>
      <c r="TEG39" s="349"/>
      <c r="TEH39" s="349"/>
      <c r="TEI39" s="349"/>
      <c r="TEJ39" s="349"/>
      <c r="TEK39" s="349"/>
      <c r="TEL39" s="349"/>
      <c r="TEM39" s="349"/>
      <c r="TEN39" s="349"/>
      <c r="TEO39" s="349"/>
      <c r="TEP39" s="349"/>
      <c r="TEQ39" s="349"/>
      <c r="TER39" s="349"/>
      <c r="TES39" s="349"/>
      <c r="TET39" s="349"/>
      <c r="TEU39" s="349"/>
      <c r="TEV39" s="349"/>
      <c r="TEW39" s="349"/>
      <c r="TEX39" s="349"/>
      <c r="TEY39" s="349"/>
      <c r="TEZ39" s="349"/>
      <c r="TFA39" s="349"/>
      <c r="TFB39" s="349"/>
      <c r="TFC39" s="349"/>
      <c r="TFD39" s="349"/>
      <c r="TFE39" s="349"/>
      <c r="TFF39" s="349"/>
      <c r="TFG39" s="349"/>
      <c r="TFH39" s="349"/>
      <c r="TFI39" s="349"/>
      <c r="TFJ39" s="349"/>
      <c r="TFK39" s="349"/>
      <c r="TFL39" s="349"/>
      <c r="TFM39" s="349"/>
      <c r="TFN39" s="349"/>
      <c r="TFO39" s="349"/>
      <c r="TFP39" s="349"/>
      <c r="TFQ39" s="349"/>
      <c r="TFR39" s="349"/>
      <c r="TFS39" s="349"/>
      <c r="TFT39" s="349"/>
      <c r="TFU39" s="349"/>
      <c r="TFV39" s="349"/>
      <c r="TFW39" s="349"/>
      <c r="TFX39" s="349"/>
      <c r="TFY39" s="349"/>
      <c r="TFZ39" s="349"/>
      <c r="TGA39" s="349"/>
      <c r="TGB39" s="349"/>
      <c r="TGC39" s="349"/>
      <c r="TGD39" s="349"/>
      <c r="TGE39" s="349"/>
      <c r="TGF39" s="349"/>
      <c r="TGG39" s="349"/>
      <c r="TGH39" s="349"/>
      <c r="TGI39" s="349"/>
      <c r="TGJ39" s="349"/>
      <c r="TGK39" s="349"/>
      <c r="TGL39" s="349"/>
      <c r="TGM39" s="349"/>
      <c r="TGN39" s="349"/>
      <c r="TGO39" s="349"/>
      <c r="TGP39" s="349"/>
      <c r="TGQ39" s="349"/>
      <c r="TGR39" s="349"/>
      <c r="TGS39" s="349"/>
      <c r="TGT39" s="349"/>
      <c r="TGU39" s="349"/>
      <c r="TGV39" s="349"/>
      <c r="TGW39" s="349"/>
      <c r="TGX39" s="349"/>
      <c r="TGY39" s="349"/>
      <c r="TGZ39" s="349"/>
      <c r="THA39" s="349"/>
      <c r="THB39" s="349"/>
      <c r="THC39" s="349"/>
      <c r="THD39" s="349"/>
      <c r="THE39" s="349"/>
      <c r="THF39" s="349"/>
      <c r="THG39" s="349"/>
      <c r="THH39" s="349"/>
      <c r="THI39" s="349"/>
      <c r="THJ39" s="349"/>
      <c r="THK39" s="349"/>
      <c r="THL39" s="349"/>
      <c r="THM39" s="349"/>
      <c r="THN39" s="349"/>
      <c r="THO39" s="349"/>
      <c r="THP39" s="349"/>
      <c r="THQ39" s="349"/>
      <c r="THR39" s="349"/>
      <c r="THS39" s="349"/>
      <c r="THT39" s="349"/>
      <c r="THU39" s="349"/>
      <c r="THV39" s="349"/>
      <c r="THW39" s="349"/>
      <c r="THX39" s="349"/>
      <c r="THY39" s="349"/>
      <c r="THZ39" s="349"/>
      <c r="TIA39" s="349"/>
      <c r="TIB39" s="349"/>
      <c r="TIC39" s="349"/>
      <c r="TID39" s="349"/>
      <c r="TIE39" s="349"/>
      <c r="TIF39" s="349"/>
      <c r="TIG39" s="349"/>
      <c r="TIH39" s="349"/>
      <c r="TII39" s="349"/>
      <c r="TIJ39" s="349"/>
      <c r="TIK39" s="349"/>
      <c r="TIL39" s="349"/>
      <c r="TIM39" s="349"/>
      <c r="TIN39" s="349"/>
      <c r="TIO39" s="349"/>
      <c r="TIP39" s="349"/>
      <c r="TIQ39" s="349"/>
      <c r="TIR39" s="349"/>
      <c r="TIS39" s="349"/>
      <c r="TIT39" s="349"/>
      <c r="TIU39" s="349"/>
      <c r="TIV39" s="349"/>
      <c r="TIW39" s="349"/>
      <c r="TIX39" s="349"/>
      <c r="TIY39" s="349"/>
      <c r="TIZ39" s="349"/>
      <c r="TJA39" s="349"/>
      <c r="TJB39" s="349"/>
      <c r="TJC39" s="349"/>
      <c r="TJD39" s="349"/>
      <c r="TJE39" s="349"/>
      <c r="TJF39" s="349"/>
      <c r="TJG39" s="349"/>
      <c r="TJH39" s="349"/>
      <c r="TJI39" s="349"/>
      <c r="TJJ39" s="349"/>
      <c r="TJK39" s="349"/>
      <c r="TJL39" s="349"/>
      <c r="TJM39" s="349"/>
      <c r="TJN39" s="349"/>
      <c r="TJO39" s="349"/>
      <c r="TJP39" s="349"/>
      <c r="TJQ39" s="349"/>
      <c r="TJR39" s="349"/>
      <c r="TJS39" s="349"/>
      <c r="TJT39" s="349"/>
      <c r="TJU39" s="349"/>
      <c r="TJV39" s="349"/>
      <c r="TJW39" s="349"/>
      <c r="TJX39" s="349"/>
      <c r="TJY39" s="349"/>
      <c r="TJZ39" s="349"/>
      <c r="TKA39" s="349"/>
      <c r="TKB39" s="349"/>
      <c r="TKC39" s="349"/>
      <c r="TKD39" s="349"/>
      <c r="TKE39" s="349"/>
      <c r="TKF39" s="349"/>
      <c r="TKG39" s="349"/>
      <c r="TKH39" s="349"/>
      <c r="TKI39" s="349"/>
      <c r="TKJ39" s="349"/>
      <c r="TKK39" s="349"/>
      <c r="TKL39" s="349"/>
      <c r="TKM39" s="349"/>
      <c r="TKN39" s="349"/>
      <c r="TKO39" s="349"/>
      <c r="TKP39" s="349"/>
      <c r="TKQ39" s="349"/>
      <c r="TKR39" s="349"/>
      <c r="TKS39" s="349"/>
      <c r="TKT39" s="349"/>
      <c r="TKU39" s="349"/>
      <c r="TKV39" s="349"/>
      <c r="TKW39" s="349"/>
      <c r="TKX39" s="349"/>
      <c r="TKY39" s="349"/>
      <c r="TKZ39" s="349"/>
      <c r="TLA39" s="349"/>
      <c r="TLB39" s="349"/>
      <c r="TLC39" s="349"/>
      <c r="TLD39" s="349"/>
      <c r="TLE39" s="349"/>
      <c r="TLF39" s="349"/>
      <c r="TLG39" s="349"/>
      <c r="TLH39" s="349"/>
      <c r="TLI39" s="349"/>
      <c r="TLJ39" s="349"/>
      <c r="TLK39" s="349"/>
      <c r="TLL39" s="349"/>
      <c r="TLM39" s="349"/>
      <c r="TLN39" s="349"/>
      <c r="TLO39" s="349"/>
      <c r="TLP39" s="349"/>
      <c r="TLQ39" s="349"/>
      <c r="TLR39" s="349"/>
      <c r="TLS39" s="349"/>
      <c r="TLT39" s="349"/>
      <c r="TLU39" s="349"/>
      <c r="TLV39" s="349"/>
      <c r="TLW39" s="349"/>
      <c r="TLX39" s="349"/>
      <c r="TLY39" s="349"/>
      <c r="TLZ39" s="349"/>
      <c r="TMA39" s="349"/>
      <c r="TMB39" s="349"/>
      <c r="TMC39" s="349"/>
      <c r="TMD39" s="349"/>
      <c r="TME39" s="349"/>
      <c r="TMF39" s="349"/>
      <c r="TMG39" s="349"/>
      <c r="TMH39" s="349"/>
      <c r="TMI39" s="349"/>
      <c r="TMJ39" s="349"/>
      <c r="TMK39" s="349"/>
      <c r="TML39" s="349"/>
      <c r="TMM39" s="349"/>
      <c r="TMN39" s="349"/>
      <c r="TMO39" s="349"/>
      <c r="TMP39" s="349"/>
      <c r="TMQ39" s="349"/>
      <c r="TMR39" s="349"/>
      <c r="TMS39" s="349"/>
      <c r="TMT39" s="349"/>
      <c r="TMU39" s="349"/>
      <c r="TMV39" s="349"/>
      <c r="TMW39" s="349"/>
      <c r="TMX39" s="349"/>
      <c r="TMY39" s="349"/>
      <c r="TMZ39" s="349"/>
      <c r="TNA39" s="349"/>
      <c r="TNB39" s="349"/>
      <c r="TNC39" s="349"/>
      <c r="TND39" s="349"/>
      <c r="TNE39" s="349"/>
      <c r="TNF39" s="349"/>
      <c r="TNG39" s="349"/>
      <c r="TNH39" s="349"/>
      <c r="TNI39" s="349"/>
      <c r="TNJ39" s="349"/>
      <c r="TNK39" s="349"/>
      <c r="TNL39" s="349"/>
      <c r="TNM39" s="349"/>
      <c r="TNN39" s="349"/>
      <c r="TNO39" s="349"/>
      <c r="TNP39" s="349"/>
      <c r="TNQ39" s="349"/>
      <c r="TNR39" s="349"/>
      <c r="TNS39" s="349"/>
      <c r="TNT39" s="349"/>
      <c r="TNU39" s="349"/>
      <c r="TNV39" s="349"/>
      <c r="TNW39" s="349"/>
      <c r="TNX39" s="349"/>
      <c r="TNY39" s="349"/>
      <c r="TNZ39" s="349"/>
      <c r="TOA39" s="349"/>
      <c r="TOB39" s="349"/>
      <c r="TOC39" s="349"/>
      <c r="TOD39" s="349"/>
      <c r="TOE39" s="349"/>
      <c r="TOF39" s="349"/>
      <c r="TOG39" s="349"/>
      <c r="TOH39" s="349"/>
      <c r="TOI39" s="349"/>
      <c r="TOJ39" s="349"/>
      <c r="TOK39" s="349"/>
      <c r="TOL39" s="349"/>
      <c r="TOM39" s="349"/>
      <c r="TON39" s="349"/>
      <c r="TOO39" s="349"/>
      <c r="TOP39" s="349"/>
      <c r="TOQ39" s="349"/>
      <c r="TOR39" s="349"/>
      <c r="TOS39" s="349"/>
      <c r="TOT39" s="349"/>
      <c r="TOU39" s="349"/>
      <c r="TOV39" s="349"/>
      <c r="TOW39" s="349"/>
      <c r="TOX39" s="349"/>
      <c r="TOY39" s="349"/>
      <c r="TOZ39" s="349"/>
      <c r="TPA39" s="349"/>
      <c r="TPB39" s="349"/>
      <c r="TPC39" s="349"/>
      <c r="TPD39" s="349"/>
      <c r="TPE39" s="349"/>
      <c r="TPF39" s="349"/>
      <c r="TPG39" s="349"/>
      <c r="TPH39" s="349"/>
      <c r="TPI39" s="349"/>
      <c r="TPJ39" s="349"/>
      <c r="TPK39" s="349"/>
      <c r="TPL39" s="349"/>
      <c r="TPM39" s="349"/>
      <c r="TPN39" s="349"/>
      <c r="TPO39" s="349"/>
      <c r="TPP39" s="349"/>
      <c r="TPQ39" s="349"/>
      <c r="TPR39" s="349"/>
      <c r="TPS39" s="349"/>
      <c r="TPT39" s="349"/>
      <c r="TPU39" s="349"/>
      <c r="TPV39" s="349"/>
      <c r="TPW39" s="349"/>
      <c r="TPX39" s="349"/>
      <c r="TPY39" s="349"/>
      <c r="TPZ39" s="349"/>
      <c r="TQA39" s="349"/>
      <c r="TQB39" s="349"/>
      <c r="TQC39" s="349"/>
      <c r="TQD39" s="349"/>
      <c r="TQE39" s="349"/>
      <c r="TQF39" s="349"/>
      <c r="TQG39" s="349"/>
      <c r="TQH39" s="349"/>
      <c r="TQI39" s="349"/>
      <c r="TQJ39" s="349"/>
      <c r="TQK39" s="349"/>
      <c r="TQL39" s="349"/>
      <c r="TQM39" s="349"/>
      <c r="TQN39" s="349"/>
      <c r="TQO39" s="349"/>
      <c r="TQP39" s="349"/>
      <c r="TQQ39" s="349"/>
      <c r="TQR39" s="349"/>
      <c r="TQS39" s="349"/>
      <c r="TQT39" s="349"/>
      <c r="TQU39" s="349"/>
      <c r="TQV39" s="349"/>
      <c r="TQW39" s="349"/>
      <c r="TQX39" s="349"/>
      <c r="TQY39" s="349"/>
      <c r="TQZ39" s="349"/>
      <c r="TRA39" s="349"/>
      <c r="TRB39" s="349"/>
      <c r="TRC39" s="349"/>
      <c r="TRD39" s="349"/>
      <c r="TRE39" s="349"/>
      <c r="TRF39" s="349"/>
      <c r="TRG39" s="349"/>
      <c r="TRH39" s="349"/>
      <c r="TRI39" s="349"/>
      <c r="TRJ39" s="349"/>
      <c r="TRK39" s="349"/>
      <c r="TRL39" s="349"/>
      <c r="TRM39" s="349"/>
      <c r="TRN39" s="349"/>
      <c r="TRO39" s="349"/>
      <c r="TRP39" s="349"/>
      <c r="TRQ39" s="349"/>
      <c r="TRR39" s="349"/>
      <c r="TRS39" s="349"/>
      <c r="TRT39" s="349"/>
      <c r="TRU39" s="349"/>
      <c r="TRV39" s="349"/>
      <c r="TRW39" s="349"/>
      <c r="TRX39" s="349"/>
      <c r="TRY39" s="349"/>
      <c r="TRZ39" s="349"/>
      <c r="TSA39" s="349"/>
      <c r="TSB39" s="349"/>
      <c r="TSC39" s="349"/>
      <c r="TSD39" s="349"/>
      <c r="TSE39" s="349"/>
      <c r="TSF39" s="349"/>
      <c r="TSG39" s="349"/>
      <c r="TSH39" s="349"/>
      <c r="TSI39" s="349"/>
      <c r="TSJ39" s="349"/>
      <c r="TSK39" s="349"/>
      <c r="TSL39" s="349"/>
      <c r="TSM39" s="349"/>
      <c r="TSN39" s="349"/>
      <c r="TSO39" s="349"/>
      <c r="TSP39" s="349"/>
      <c r="TSQ39" s="349"/>
      <c r="TSR39" s="349"/>
      <c r="TSS39" s="349"/>
      <c r="TST39" s="349"/>
      <c r="TSU39" s="349"/>
      <c r="TSV39" s="349"/>
      <c r="TSW39" s="349"/>
      <c r="TSX39" s="349"/>
      <c r="TSY39" s="349"/>
      <c r="TSZ39" s="349"/>
      <c r="TTA39" s="349"/>
      <c r="TTB39" s="349"/>
      <c r="TTC39" s="349"/>
      <c r="TTD39" s="349"/>
      <c r="TTE39" s="349"/>
      <c r="TTF39" s="349"/>
      <c r="TTG39" s="349"/>
      <c r="TTH39" s="349"/>
      <c r="TTI39" s="349"/>
      <c r="TTJ39" s="349"/>
      <c r="TTK39" s="349"/>
      <c r="TTL39" s="349"/>
      <c r="TTM39" s="349"/>
      <c r="TTN39" s="349"/>
      <c r="TTO39" s="349"/>
      <c r="TTP39" s="349"/>
      <c r="TTQ39" s="349"/>
      <c r="TTR39" s="349"/>
      <c r="TTS39" s="349"/>
      <c r="TTT39" s="349"/>
      <c r="TTU39" s="349"/>
      <c r="TTV39" s="349"/>
      <c r="TTW39" s="349"/>
      <c r="TTX39" s="349"/>
      <c r="TTY39" s="349"/>
      <c r="TTZ39" s="349"/>
      <c r="TUA39" s="349"/>
      <c r="TUB39" s="349"/>
      <c r="TUC39" s="349"/>
      <c r="TUD39" s="349"/>
      <c r="TUE39" s="349"/>
      <c r="TUF39" s="349"/>
      <c r="TUG39" s="349"/>
      <c r="TUH39" s="349"/>
      <c r="TUI39" s="349"/>
      <c r="TUJ39" s="349"/>
      <c r="TUK39" s="349"/>
      <c r="TUL39" s="349"/>
      <c r="TUM39" s="349"/>
      <c r="TUN39" s="349"/>
      <c r="TUO39" s="349"/>
      <c r="TUP39" s="349"/>
      <c r="TUQ39" s="349"/>
      <c r="TUR39" s="349"/>
      <c r="TUS39" s="349"/>
      <c r="TUT39" s="349"/>
      <c r="TUU39" s="349"/>
      <c r="TUV39" s="349"/>
      <c r="TUW39" s="349"/>
      <c r="TUX39" s="349"/>
      <c r="TUY39" s="349"/>
      <c r="TUZ39" s="349"/>
      <c r="TVA39" s="349"/>
      <c r="TVB39" s="349"/>
      <c r="TVC39" s="349"/>
      <c r="TVD39" s="349"/>
      <c r="TVE39" s="349"/>
      <c r="TVF39" s="349"/>
      <c r="TVG39" s="349"/>
      <c r="TVH39" s="349"/>
      <c r="TVI39" s="349"/>
      <c r="TVJ39" s="349"/>
      <c r="TVK39" s="349"/>
      <c r="TVL39" s="349"/>
      <c r="TVM39" s="349"/>
      <c r="TVN39" s="349"/>
      <c r="TVO39" s="349"/>
      <c r="TVP39" s="349"/>
      <c r="TVQ39" s="349"/>
      <c r="TVR39" s="349"/>
      <c r="TVS39" s="349"/>
      <c r="TVT39" s="349"/>
      <c r="TVU39" s="349"/>
      <c r="TVV39" s="349"/>
      <c r="TVW39" s="349"/>
      <c r="TVX39" s="349"/>
      <c r="TVY39" s="349"/>
      <c r="TVZ39" s="349"/>
      <c r="TWA39" s="349"/>
      <c r="TWB39" s="349"/>
      <c r="TWC39" s="349"/>
      <c r="TWD39" s="349"/>
      <c r="TWE39" s="349"/>
      <c r="TWF39" s="349"/>
      <c r="TWG39" s="349"/>
      <c r="TWH39" s="349"/>
      <c r="TWI39" s="349"/>
      <c r="TWJ39" s="349"/>
      <c r="TWK39" s="349"/>
      <c r="TWL39" s="349"/>
      <c r="TWM39" s="349"/>
      <c r="TWN39" s="349"/>
      <c r="TWO39" s="349"/>
      <c r="TWP39" s="349"/>
      <c r="TWQ39" s="349"/>
      <c r="TWR39" s="349"/>
      <c r="TWS39" s="349"/>
      <c r="TWT39" s="349"/>
      <c r="TWU39" s="349"/>
      <c r="TWV39" s="349"/>
      <c r="TWW39" s="349"/>
      <c r="TWX39" s="349"/>
      <c r="TWY39" s="349"/>
      <c r="TWZ39" s="349"/>
      <c r="TXA39" s="349"/>
      <c r="TXB39" s="349"/>
      <c r="TXC39" s="349"/>
      <c r="TXD39" s="349"/>
      <c r="TXE39" s="349"/>
      <c r="TXF39" s="349"/>
      <c r="TXG39" s="349"/>
      <c r="TXH39" s="349"/>
      <c r="TXI39" s="349"/>
      <c r="TXJ39" s="349"/>
      <c r="TXK39" s="349"/>
      <c r="TXL39" s="349"/>
      <c r="TXM39" s="349"/>
      <c r="TXN39" s="349"/>
      <c r="TXO39" s="349"/>
      <c r="TXP39" s="349"/>
      <c r="TXQ39" s="349"/>
      <c r="TXR39" s="349"/>
      <c r="TXS39" s="349"/>
      <c r="TXT39" s="349"/>
      <c r="TXU39" s="349"/>
      <c r="TXV39" s="349"/>
      <c r="TXW39" s="349"/>
      <c r="TXX39" s="349"/>
      <c r="TXY39" s="349"/>
      <c r="TXZ39" s="349"/>
      <c r="TYA39" s="349"/>
      <c r="TYB39" s="349"/>
      <c r="TYC39" s="349"/>
      <c r="TYD39" s="349"/>
      <c r="TYE39" s="349"/>
      <c r="TYF39" s="349"/>
      <c r="TYG39" s="349"/>
      <c r="TYH39" s="349"/>
      <c r="TYI39" s="349"/>
      <c r="TYJ39" s="349"/>
      <c r="TYK39" s="349"/>
      <c r="TYL39" s="349"/>
      <c r="TYM39" s="349"/>
      <c r="TYN39" s="349"/>
      <c r="TYO39" s="349"/>
      <c r="TYP39" s="349"/>
      <c r="TYQ39" s="349"/>
      <c r="TYR39" s="349"/>
      <c r="TYS39" s="349"/>
      <c r="TYT39" s="349"/>
      <c r="TYU39" s="349"/>
      <c r="TYV39" s="349"/>
      <c r="TYW39" s="349"/>
      <c r="TYX39" s="349"/>
      <c r="TYY39" s="349"/>
      <c r="TYZ39" s="349"/>
      <c r="TZA39" s="349"/>
      <c r="TZB39" s="349"/>
      <c r="TZC39" s="349"/>
      <c r="TZD39" s="349"/>
      <c r="TZE39" s="349"/>
      <c r="TZF39" s="349"/>
      <c r="TZG39" s="349"/>
      <c r="TZH39" s="349"/>
      <c r="TZI39" s="349"/>
      <c r="TZJ39" s="349"/>
      <c r="TZK39" s="349"/>
      <c r="TZL39" s="349"/>
      <c r="TZM39" s="349"/>
      <c r="TZN39" s="349"/>
      <c r="TZO39" s="349"/>
      <c r="TZP39" s="349"/>
      <c r="TZQ39" s="349"/>
      <c r="TZR39" s="349"/>
      <c r="TZS39" s="349"/>
      <c r="TZT39" s="349"/>
      <c r="TZU39" s="349"/>
      <c r="TZV39" s="349"/>
      <c r="TZW39" s="349"/>
      <c r="TZX39" s="349"/>
      <c r="TZY39" s="349"/>
      <c r="TZZ39" s="349"/>
      <c r="UAA39" s="349"/>
      <c r="UAB39" s="349"/>
      <c r="UAC39" s="349"/>
      <c r="UAD39" s="349"/>
      <c r="UAE39" s="349"/>
      <c r="UAF39" s="349"/>
      <c r="UAG39" s="349"/>
      <c r="UAH39" s="349"/>
      <c r="UAI39" s="349"/>
      <c r="UAJ39" s="349"/>
      <c r="UAK39" s="349"/>
      <c r="UAL39" s="349"/>
      <c r="UAM39" s="349"/>
      <c r="UAN39" s="349"/>
      <c r="UAO39" s="349"/>
      <c r="UAP39" s="349"/>
      <c r="UAQ39" s="349"/>
      <c r="UAR39" s="349"/>
      <c r="UAS39" s="349"/>
      <c r="UAT39" s="349"/>
      <c r="UAU39" s="349"/>
      <c r="UAV39" s="349"/>
      <c r="UAW39" s="349"/>
      <c r="UAX39" s="349"/>
      <c r="UAY39" s="349"/>
      <c r="UAZ39" s="349"/>
      <c r="UBA39" s="349"/>
      <c r="UBB39" s="349"/>
      <c r="UBC39" s="349"/>
      <c r="UBD39" s="349"/>
      <c r="UBE39" s="349"/>
      <c r="UBF39" s="349"/>
      <c r="UBG39" s="349"/>
      <c r="UBH39" s="349"/>
      <c r="UBI39" s="349"/>
      <c r="UBJ39" s="349"/>
      <c r="UBK39" s="349"/>
      <c r="UBL39" s="349"/>
      <c r="UBM39" s="349"/>
      <c r="UBN39" s="349"/>
      <c r="UBO39" s="349"/>
      <c r="UBP39" s="349"/>
      <c r="UBQ39" s="349"/>
      <c r="UBR39" s="349"/>
      <c r="UBS39" s="349"/>
      <c r="UBT39" s="349"/>
      <c r="UBU39" s="349"/>
      <c r="UBV39" s="349"/>
      <c r="UBW39" s="349"/>
      <c r="UBX39" s="349"/>
      <c r="UBY39" s="349"/>
      <c r="UBZ39" s="349"/>
      <c r="UCA39" s="349"/>
      <c r="UCB39" s="349"/>
      <c r="UCC39" s="349"/>
      <c r="UCD39" s="349"/>
      <c r="UCE39" s="349"/>
      <c r="UCF39" s="349"/>
      <c r="UCG39" s="349"/>
      <c r="UCH39" s="349"/>
      <c r="UCI39" s="349"/>
      <c r="UCJ39" s="349"/>
      <c r="UCK39" s="349"/>
      <c r="UCL39" s="349"/>
      <c r="UCM39" s="349"/>
      <c r="UCN39" s="349"/>
      <c r="UCO39" s="349"/>
      <c r="UCP39" s="349"/>
      <c r="UCQ39" s="349"/>
      <c r="UCR39" s="349"/>
      <c r="UCS39" s="349"/>
      <c r="UCT39" s="349"/>
      <c r="UCU39" s="349"/>
      <c r="UCV39" s="349"/>
      <c r="UCW39" s="349"/>
      <c r="UCX39" s="349"/>
      <c r="UCY39" s="349"/>
      <c r="UCZ39" s="349"/>
      <c r="UDA39" s="349"/>
      <c r="UDB39" s="349"/>
      <c r="UDC39" s="349"/>
      <c r="UDD39" s="349"/>
      <c r="UDE39" s="349"/>
      <c r="UDF39" s="349"/>
      <c r="UDG39" s="349"/>
      <c r="UDH39" s="349"/>
      <c r="UDI39" s="349"/>
      <c r="UDJ39" s="349"/>
      <c r="UDK39" s="349"/>
      <c r="UDL39" s="349"/>
      <c r="UDM39" s="349"/>
      <c r="UDN39" s="349"/>
      <c r="UDO39" s="349"/>
      <c r="UDP39" s="349"/>
      <c r="UDQ39" s="349"/>
      <c r="UDR39" s="349"/>
      <c r="UDS39" s="349"/>
      <c r="UDT39" s="349"/>
      <c r="UDU39" s="349"/>
      <c r="UDV39" s="349"/>
      <c r="UDW39" s="349"/>
      <c r="UDX39" s="349"/>
      <c r="UDY39" s="349"/>
      <c r="UDZ39" s="349"/>
      <c r="UEA39" s="349"/>
      <c r="UEB39" s="349"/>
      <c r="UEC39" s="349"/>
      <c r="UED39" s="349"/>
      <c r="UEE39" s="349"/>
      <c r="UEF39" s="349"/>
      <c r="UEG39" s="349"/>
      <c r="UEH39" s="349"/>
      <c r="UEI39" s="349"/>
      <c r="UEJ39" s="349"/>
      <c r="UEK39" s="349"/>
      <c r="UEL39" s="349"/>
      <c r="UEM39" s="349"/>
      <c r="UEN39" s="349"/>
      <c r="UEO39" s="349"/>
      <c r="UEP39" s="349"/>
      <c r="UEQ39" s="349"/>
      <c r="UER39" s="349"/>
      <c r="UES39" s="349"/>
      <c r="UET39" s="349"/>
      <c r="UEU39" s="349"/>
      <c r="UEV39" s="349"/>
      <c r="UEW39" s="349"/>
      <c r="UEX39" s="349"/>
      <c r="UEY39" s="349"/>
      <c r="UEZ39" s="349"/>
      <c r="UFA39" s="349"/>
      <c r="UFB39" s="349"/>
      <c r="UFC39" s="349"/>
      <c r="UFD39" s="349"/>
      <c r="UFE39" s="349"/>
      <c r="UFF39" s="349"/>
      <c r="UFG39" s="349"/>
      <c r="UFH39" s="349"/>
      <c r="UFI39" s="349"/>
      <c r="UFJ39" s="349"/>
      <c r="UFK39" s="349"/>
      <c r="UFL39" s="349"/>
      <c r="UFM39" s="349"/>
      <c r="UFN39" s="349"/>
      <c r="UFO39" s="349"/>
      <c r="UFP39" s="349"/>
      <c r="UFQ39" s="349"/>
      <c r="UFR39" s="349"/>
      <c r="UFS39" s="349"/>
      <c r="UFT39" s="349"/>
      <c r="UFU39" s="349"/>
      <c r="UFV39" s="349"/>
      <c r="UFW39" s="349"/>
      <c r="UFX39" s="349"/>
      <c r="UFY39" s="349"/>
      <c r="UFZ39" s="349"/>
      <c r="UGA39" s="349"/>
      <c r="UGB39" s="349"/>
      <c r="UGC39" s="349"/>
      <c r="UGD39" s="349"/>
      <c r="UGE39" s="349"/>
      <c r="UGF39" s="349"/>
      <c r="UGG39" s="349"/>
      <c r="UGH39" s="349"/>
      <c r="UGI39" s="349"/>
      <c r="UGJ39" s="349"/>
      <c r="UGK39" s="349"/>
      <c r="UGL39" s="349"/>
      <c r="UGM39" s="349"/>
      <c r="UGN39" s="349"/>
      <c r="UGO39" s="349"/>
      <c r="UGP39" s="349"/>
      <c r="UGQ39" s="349"/>
      <c r="UGR39" s="349"/>
      <c r="UGS39" s="349"/>
      <c r="UGT39" s="349"/>
      <c r="UGU39" s="349"/>
      <c r="UGV39" s="349"/>
      <c r="UGW39" s="349"/>
      <c r="UGX39" s="349"/>
      <c r="UGY39" s="349"/>
      <c r="UGZ39" s="349"/>
      <c r="UHA39" s="349"/>
      <c r="UHB39" s="349"/>
      <c r="UHC39" s="349"/>
      <c r="UHD39" s="349"/>
      <c r="UHE39" s="349"/>
      <c r="UHF39" s="349"/>
      <c r="UHG39" s="349"/>
      <c r="UHH39" s="349"/>
      <c r="UHI39" s="349"/>
      <c r="UHJ39" s="349"/>
      <c r="UHK39" s="349"/>
      <c r="UHL39" s="349"/>
      <c r="UHM39" s="349"/>
      <c r="UHN39" s="349"/>
      <c r="UHO39" s="349"/>
      <c r="UHP39" s="349"/>
      <c r="UHQ39" s="349"/>
      <c r="UHR39" s="349"/>
      <c r="UHS39" s="349"/>
      <c r="UHT39" s="349"/>
      <c r="UHU39" s="349"/>
      <c r="UHV39" s="349"/>
      <c r="UHW39" s="349"/>
      <c r="UHX39" s="349"/>
      <c r="UHY39" s="349"/>
      <c r="UHZ39" s="349"/>
      <c r="UIA39" s="349"/>
      <c r="UIB39" s="349"/>
      <c r="UIC39" s="349"/>
      <c r="UID39" s="349"/>
      <c r="UIE39" s="349"/>
      <c r="UIF39" s="349"/>
      <c r="UIG39" s="349"/>
      <c r="UIH39" s="349"/>
      <c r="UII39" s="349"/>
      <c r="UIJ39" s="349"/>
      <c r="UIK39" s="349"/>
      <c r="UIL39" s="349"/>
      <c r="UIM39" s="349"/>
      <c r="UIN39" s="349"/>
      <c r="UIO39" s="349"/>
      <c r="UIP39" s="349"/>
      <c r="UIQ39" s="349"/>
      <c r="UIR39" s="349"/>
      <c r="UIS39" s="349"/>
      <c r="UIT39" s="349"/>
      <c r="UIU39" s="349"/>
      <c r="UIV39" s="349"/>
      <c r="UIW39" s="349"/>
      <c r="UIX39" s="349"/>
      <c r="UIY39" s="349"/>
      <c r="UIZ39" s="349"/>
      <c r="UJA39" s="349"/>
      <c r="UJB39" s="349"/>
      <c r="UJC39" s="349"/>
      <c r="UJD39" s="349"/>
      <c r="UJE39" s="349"/>
      <c r="UJF39" s="349"/>
      <c r="UJG39" s="349"/>
      <c r="UJH39" s="349"/>
      <c r="UJI39" s="349"/>
      <c r="UJJ39" s="349"/>
      <c r="UJK39" s="349"/>
      <c r="UJL39" s="349"/>
      <c r="UJM39" s="349"/>
      <c r="UJN39" s="349"/>
      <c r="UJO39" s="349"/>
      <c r="UJP39" s="349"/>
      <c r="UJQ39" s="349"/>
      <c r="UJR39" s="349"/>
      <c r="UJS39" s="349"/>
      <c r="UJT39" s="349"/>
      <c r="UJU39" s="349"/>
      <c r="UJV39" s="349"/>
      <c r="UJW39" s="349"/>
      <c r="UJX39" s="349"/>
      <c r="UJY39" s="349"/>
      <c r="UJZ39" s="349"/>
      <c r="UKA39" s="349"/>
      <c r="UKB39" s="349"/>
      <c r="UKC39" s="349"/>
      <c r="UKD39" s="349"/>
      <c r="UKE39" s="349"/>
      <c r="UKF39" s="349"/>
      <c r="UKG39" s="349"/>
      <c r="UKH39" s="349"/>
      <c r="UKI39" s="349"/>
      <c r="UKJ39" s="349"/>
      <c r="UKK39" s="349"/>
      <c r="UKL39" s="349"/>
      <c r="UKM39" s="349"/>
      <c r="UKN39" s="349"/>
      <c r="UKO39" s="349"/>
      <c r="UKP39" s="349"/>
      <c r="UKQ39" s="349"/>
      <c r="UKR39" s="349"/>
      <c r="UKS39" s="349"/>
      <c r="UKT39" s="349"/>
      <c r="UKU39" s="349"/>
      <c r="UKV39" s="349"/>
      <c r="UKW39" s="349"/>
      <c r="UKX39" s="349"/>
      <c r="UKY39" s="349"/>
      <c r="UKZ39" s="349"/>
      <c r="ULA39" s="349"/>
      <c r="ULB39" s="349"/>
      <c r="ULC39" s="349"/>
      <c r="ULD39" s="349"/>
      <c r="ULE39" s="349"/>
      <c r="ULF39" s="349"/>
      <c r="ULG39" s="349"/>
      <c r="ULH39" s="349"/>
      <c r="ULI39" s="349"/>
      <c r="ULJ39" s="349"/>
      <c r="ULK39" s="349"/>
      <c r="ULL39" s="349"/>
      <c r="ULM39" s="349"/>
      <c r="ULN39" s="349"/>
      <c r="ULO39" s="349"/>
      <c r="ULP39" s="349"/>
      <c r="ULQ39" s="349"/>
      <c r="ULR39" s="349"/>
      <c r="ULS39" s="349"/>
      <c r="ULT39" s="349"/>
      <c r="ULU39" s="349"/>
      <c r="ULV39" s="349"/>
      <c r="ULW39" s="349"/>
      <c r="ULX39" s="349"/>
      <c r="ULY39" s="349"/>
      <c r="ULZ39" s="349"/>
      <c r="UMA39" s="349"/>
      <c r="UMB39" s="349"/>
      <c r="UMC39" s="349"/>
      <c r="UMD39" s="349"/>
      <c r="UME39" s="349"/>
      <c r="UMF39" s="349"/>
      <c r="UMG39" s="349"/>
      <c r="UMH39" s="349"/>
      <c r="UMI39" s="349"/>
      <c r="UMJ39" s="349"/>
      <c r="UMK39" s="349"/>
      <c r="UML39" s="349"/>
      <c r="UMM39" s="349"/>
      <c r="UMN39" s="349"/>
      <c r="UMO39" s="349"/>
      <c r="UMP39" s="349"/>
      <c r="UMQ39" s="349"/>
      <c r="UMR39" s="349"/>
      <c r="UMS39" s="349"/>
      <c r="UMT39" s="349"/>
      <c r="UMU39" s="349"/>
      <c r="UMV39" s="349"/>
      <c r="UMW39" s="349"/>
      <c r="UMX39" s="349"/>
      <c r="UMY39" s="349"/>
      <c r="UMZ39" s="349"/>
      <c r="UNA39" s="349"/>
      <c r="UNB39" s="349"/>
      <c r="UNC39" s="349"/>
      <c r="UND39" s="349"/>
      <c r="UNE39" s="349"/>
      <c r="UNF39" s="349"/>
      <c r="UNG39" s="349"/>
      <c r="UNH39" s="349"/>
      <c r="UNI39" s="349"/>
      <c r="UNJ39" s="349"/>
      <c r="UNK39" s="349"/>
      <c r="UNL39" s="349"/>
      <c r="UNM39" s="349"/>
      <c r="UNN39" s="349"/>
      <c r="UNO39" s="349"/>
      <c r="UNP39" s="349"/>
      <c r="UNQ39" s="349"/>
      <c r="UNR39" s="349"/>
      <c r="UNS39" s="349"/>
      <c r="UNT39" s="349"/>
      <c r="UNU39" s="349"/>
      <c r="UNV39" s="349"/>
      <c r="UNW39" s="349"/>
      <c r="UNX39" s="349"/>
      <c r="UNY39" s="349"/>
      <c r="UNZ39" s="349"/>
      <c r="UOA39" s="349"/>
      <c r="UOB39" s="349"/>
      <c r="UOC39" s="349"/>
      <c r="UOD39" s="349"/>
      <c r="UOE39" s="349"/>
      <c r="UOF39" s="349"/>
      <c r="UOG39" s="349"/>
      <c r="UOH39" s="349"/>
      <c r="UOI39" s="349"/>
      <c r="UOJ39" s="349"/>
      <c r="UOK39" s="349"/>
      <c r="UOL39" s="349"/>
      <c r="UOM39" s="349"/>
      <c r="UON39" s="349"/>
      <c r="UOO39" s="349"/>
      <c r="UOP39" s="349"/>
      <c r="UOQ39" s="349"/>
      <c r="UOR39" s="349"/>
      <c r="UOS39" s="349"/>
      <c r="UOT39" s="349"/>
      <c r="UOU39" s="349"/>
      <c r="UOV39" s="349"/>
      <c r="UOW39" s="349"/>
      <c r="UOX39" s="349"/>
      <c r="UOY39" s="349"/>
      <c r="UOZ39" s="349"/>
      <c r="UPA39" s="349"/>
      <c r="UPB39" s="349"/>
      <c r="UPC39" s="349"/>
      <c r="UPD39" s="349"/>
      <c r="UPE39" s="349"/>
      <c r="UPF39" s="349"/>
      <c r="UPG39" s="349"/>
      <c r="UPH39" s="349"/>
      <c r="UPI39" s="349"/>
      <c r="UPJ39" s="349"/>
      <c r="UPK39" s="349"/>
      <c r="UPL39" s="349"/>
      <c r="UPM39" s="349"/>
      <c r="UPN39" s="349"/>
      <c r="UPO39" s="349"/>
      <c r="UPP39" s="349"/>
      <c r="UPQ39" s="349"/>
      <c r="UPR39" s="349"/>
      <c r="UPS39" s="349"/>
      <c r="UPT39" s="349"/>
      <c r="UPU39" s="349"/>
      <c r="UPV39" s="349"/>
      <c r="UPW39" s="349"/>
      <c r="UPX39" s="349"/>
      <c r="UPY39" s="349"/>
      <c r="UPZ39" s="349"/>
      <c r="UQA39" s="349"/>
      <c r="UQB39" s="349"/>
      <c r="UQC39" s="349"/>
      <c r="UQD39" s="349"/>
      <c r="UQE39" s="349"/>
      <c r="UQF39" s="349"/>
      <c r="UQG39" s="349"/>
      <c r="UQH39" s="349"/>
      <c r="UQI39" s="349"/>
      <c r="UQJ39" s="349"/>
      <c r="UQK39" s="349"/>
      <c r="UQL39" s="349"/>
      <c r="UQM39" s="349"/>
      <c r="UQN39" s="349"/>
      <c r="UQO39" s="349"/>
      <c r="UQP39" s="349"/>
      <c r="UQQ39" s="349"/>
      <c r="UQR39" s="349"/>
      <c r="UQS39" s="349"/>
      <c r="UQT39" s="349"/>
      <c r="UQU39" s="349"/>
      <c r="UQV39" s="349"/>
      <c r="UQW39" s="349"/>
      <c r="UQX39" s="349"/>
      <c r="UQY39" s="349"/>
      <c r="UQZ39" s="349"/>
      <c r="URA39" s="349"/>
      <c r="URB39" s="349"/>
      <c r="URC39" s="349"/>
      <c r="URD39" s="349"/>
      <c r="URE39" s="349"/>
      <c r="URF39" s="349"/>
      <c r="URG39" s="349"/>
      <c r="URH39" s="349"/>
      <c r="URI39" s="349"/>
      <c r="URJ39" s="349"/>
      <c r="URK39" s="349"/>
      <c r="URL39" s="349"/>
      <c r="URM39" s="349"/>
      <c r="URN39" s="349"/>
      <c r="URO39" s="349"/>
      <c r="URP39" s="349"/>
      <c r="URQ39" s="349"/>
      <c r="URR39" s="349"/>
      <c r="URS39" s="349"/>
      <c r="URT39" s="349"/>
      <c r="URU39" s="349"/>
      <c r="URV39" s="349"/>
      <c r="URW39" s="349"/>
      <c r="URX39" s="349"/>
      <c r="URY39" s="349"/>
      <c r="URZ39" s="349"/>
      <c r="USA39" s="349"/>
      <c r="USB39" s="349"/>
      <c r="USC39" s="349"/>
      <c r="USD39" s="349"/>
      <c r="USE39" s="349"/>
      <c r="USF39" s="349"/>
      <c r="USG39" s="349"/>
      <c r="USH39" s="349"/>
      <c r="USI39" s="349"/>
      <c r="USJ39" s="349"/>
      <c r="USK39" s="349"/>
      <c r="USL39" s="349"/>
      <c r="USM39" s="349"/>
      <c r="USN39" s="349"/>
      <c r="USO39" s="349"/>
      <c r="USP39" s="349"/>
      <c r="USQ39" s="349"/>
      <c r="USR39" s="349"/>
      <c r="USS39" s="349"/>
      <c r="UST39" s="349"/>
      <c r="USU39" s="349"/>
      <c r="USV39" s="349"/>
      <c r="USW39" s="349"/>
      <c r="USX39" s="349"/>
      <c r="USY39" s="349"/>
      <c r="USZ39" s="349"/>
      <c r="UTA39" s="349"/>
      <c r="UTB39" s="349"/>
      <c r="UTC39" s="349"/>
      <c r="UTD39" s="349"/>
      <c r="UTE39" s="349"/>
      <c r="UTF39" s="349"/>
      <c r="UTG39" s="349"/>
      <c r="UTH39" s="349"/>
      <c r="UTI39" s="349"/>
      <c r="UTJ39" s="349"/>
      <c r="UTK39" s="349"/>
      <c r="UTL39" s="349"/>
      <c r="UTM39" s="349"/>
      <c r="UTN39" s="349"/>
      <c r="UTO39" s="349"/>
      <c r="UTP39" s="349"/>
      <c r="UTQ39" s="349"/>
      <c r="UTR39" s="349"/>
      <c r="UTS39" s="349"/>
      <c r="UTT39" s="349"/>
      <c r="UTU39" s="349"/>
      <c r="UTV39" s="349"/>
      <c r="UTW39" s="349"/>
      <c r="UTX39" s="349"/>
      <c r="UTY39" s="349"/>
      <c r="UTZ39" s="349"/>
      <c r="UUA39" s="349"/>
      <c r="UUB39" s="349"/>
      <c r="UUC39" s="349"/>
      <c r="UUD39" s="349"/>
      <c r="UUE39" s="349"/>
      <c r="UUF39" s="349"/>
      <c r="UUG39" s="349"/>
      <c r="UUH39" s="349"/>
      <c r="UUI39" s="349"/>
      <c r="UUJ39" s="349"/>
      <c r="UUK39" s="349"/>
      <c r="UUL39" s="349"/>
      <c r="UUM39" s="349"/>
      <c r="UUN39" s="349"/>
      <c r="UUO39" s="349"/>
      <c r="UUP39" s="349"/>
      <c r="UUQ39" s="349"/>
      <c r="UUR39" s="349"/>
      <c r="UUS39" s="349"/>
      <c r="UUT39" s="349"/>
      <c r="UUU39" s="349"/>
      <c r="UUV39" s="349"/>
      <c r="UUW39" s="349"/>
      <c r="UUX39" s="349"/>
      <c r="UUY39" s="349"/>
      <c r="UUZ39" s="349"/>
      <c r="UVA39" s="349"/>
      <c r="UVB39" s="349"/>
      <c r="UVC39" s="349"/>
      <c r="UVD39" s="349"/>
      <c r="UVE39" s="349"/>
      <c r="UVF39" s="349"/>
      <c r="UVG39" s="349"/>
      <c r="UVH39" s="349"/>
      <c r="UVI39" s="349"/>
      <c r="UVJ39" s="349"/>
      <c r="UVK39" s="349"/>
      <c r="UVL39" s="349"/>
      <c r="UVM39" s="349"/>
      <c r="UVN39" s="349"/>
      <c r="UVO39" s="349"/>
      <c r="UVP39" s="349"/>
      <c r="UVQ39" s="349"/>
      <c r="UVR39" s="349"/>
      <c r="UVS39" s="349"/>
      <c r="UVT39" s="349"/>
      <c r="UVU39" s="349"/>
      <c r="UVV39" s="349"/>
      <c r="UVW39" s="349"/>
      <c r="UVX39" s="349"/>
      <c r="UVY39" s="349"/>
      <c r="UVZ39" s="349"/>
      <c r="UWA39" s="349"/>
      <c r="UWB39" s="349"/>
      <c r="UWC39" s="349"/>
      <c r="UWD39" s="349"/>
      <c r="UWE39" s="349"/>
      <c r="UWF39" s="349"/>
      <c r="UWG39" s="349"/>
      <c r="UWH39" s="349"/>
      <c r="UWI39" s="349"/>
      <c r="UWJ39" s="349"/>
      <c r="UWK39" s="349"/>
      <c r="UWL39" s="349"/>
      <c r="UWM39" s="349"/>
      <c r="UWN39" s="349"/>
      <c r="UWO39" s="349"/>
      <c r="UWP39" s="349"/>
      <c r="UWQ39" s="349"/>
      <c r="UWR39" s="349"/>
      <c r="UWS39" s="349"/>
      <c r="UWT39" s="349"/>
      <c r="UWU39" s="349"/>
      <c r="UWV39" s="349"/>
      <c r="UWW39" s="349"/>
      <c r="UWX39" s="349"/>
      <c r="UWY39" s="349"/>
      <c r="UWZ39" s="349"/>
      <c r="UXA39" s="349"/>
      <c r="UXB39" s="349"/>
      <c r="UXC39" s="349"/>
      <c r="UXD39" s="349"/>
      <c r="UXE39" s="349"/>
      <c r="UXF39" s="349"/>
      <c r="UXG39" s="349"/>
      <c r="UXH39" s="349"/>
      <c r="UXI39" s="349"/>
      <c r="UXJ39" s="349"/>
      <c r="UXK39" s="349"/>
      <c r="UXL39" s="349"/>
      <c r="UXM39" s="349"/>
      <c r="UXN39" s="349"/>
      <c r="UXO39" s="349"/>
      <c r="UXP39" s="349"/>
      <c r="UXQ39" s="349"/>
      <c r="UXR39" s="349"/>
      <c r="UXS39" s="349"/>
      <c r="UXT39" s="349"/>
      <c r="UXU39" s="349"/>
      <c r="UXV39" s="349"/>
      <c r="UXW39" s="349"/>
      <c r="UXX39" s="349"/>
      <c r="UXY39" s="349"/>
      <c r="UXZ39" s="349"/>
      <c r="UYA39" s="349"/>
      <c r="UYB39" s="349"/>
      <c r="UYC39" s="349"/>
      <c r="UYD39" s="349"/>
      <c r="UYE39" s="349"/>
      <c r="UYF39" s="349"/>
      <c r="UYG39" s="349"/>
      <c r="UYH39" s="349"/>
      <c r="UYI39" s="349"/>
      <c r="UYJ39" s="349"/>
      <c r="UYK39" s="349"/>
      <c r="UYL39" s="349"/>
      <c r="UYM39" s="349"/>
      <c r="UYN39" s="349"/>
      <c r="UYO39" s="349"/>
      <c r="UYP39" s="349"/>
      <c r="UYQ39" s="349"/>
      <c r="UYR39" s="349"/>
      <c r="UYS39" s="349"/>
      <c r="UYT39" s="349"/>
      <c r="UYU39" s="349"/>
      <c r="UYV39" s="349"/>
      <c r="UYW39" s="349"/>
      <c r="UYX39" s="349"/>
      <c r="UYY39" s="349"/>
      <c r="UYZ39" s="349"/>
      <c r="UZA39" s="349"/>
      <c r="UZB39" s="349"/>
      <c r="UZC39" s="349"/>
      <c r="UZD39" s="349"/>
      <c r="UZE39" s="349"/>
      <c r="UZF39" s="349"/>
      <c r="UZG39" s="349"/>
      <c r="UZH39" s="349"/>
      <c r="UZI39" s="349"/>
      <c r="UZJ39" s="349"/>
      <c r="UZK39" s="349"/>
      <c r="UZL39" s="349"/>
      <c r="UZM39" s="349"/>
      <c r="UZN39" s="349"/>
      <c r="UZO39" s="349"/>
      <c r="UZP39" s="349"/>
      <c r="UZQ39" s="349"/>
      <c r="UZR39" s="349"/>
      <c r="UZS39" s="349"/>
      <c r="UZT39" s="349"/>
      <c r="UZU39" s="349"/>
      <c r="UZV39" s="349"/>
      <c r="UZW39" s="349"/>
      <c r="UZX39" s="349"/>
      <c r="UZY39" s="349"/>
      <c r="UZZ39" s="349"/>
      <c r="VAA39" s="349"/>
      <c r="VAB39" s="349"/>
      <c r="VAC39" s="349"/>
      <c r="VAD39" s="349"/>
      <c r="VAE39" s="349"/>
      <c r="VAF39" s="349"/>
      <c r="VAG39" s="349"/>
      <c r="VAH39" s="349"/>
      <c r="VAI39" s="349"/>
      <c r="VAJ39" s="349"/>
      <c r="VAK39" s="349"/>
      <c r="VAL39" s="349"/>
      <c r="VAM39" s="349"/>
      <c r="VAN39" s="349"/>
      <c r="VAO39" s="349"/>
      <c r="VAP39" s="349"/>
      <c r="VAQ39" s="349"/>
      <c r="VAR39" s="349"/>
      <c r="VAS39" s="349"/>
      <c r="VAT39" s="349"/>
      <c r="VAU39" s="349"/>
      <c r="VAV39" s="349"/>
      <c r="VAW39" s="349"/>
      <c r="VAX39" s="349"/>
      <c r="VAY39" s="349"/>
      <c r="VAZ39" s="349"/>
      <c r="VBA39" s="349"/>
      <c r="VBB39" s="349"/>
      <c r="VBC39" s="349"/>
      <c r="VBD39" s="349"/>
      <c r="VBE39" s="349"/>
      <c r="VBF39" s="349"/>
      <c r="VBG39" s="349"/>
      <c r="VBH39" s="349"/>
      <c r="VBI39" s="349"/>
      <c r="VBJ39" s="349"/>
      <c r="VBK39" s="349"/>
      <c r="VBL39" s="349"/>
      <c r="VBM39" s="349"/>
      <c r="VBN39" s="349"/>
      <c r="VBO39" s="349"/>
      <c r="VBP39" s="349"/>
      <c r="VBQ39" s="349"/>
      <c r="VBR39" s="349"/>
      <c r="VBS39" s="349"/>
      <c r="VBT39" s="349"/>
      <c r="VBU39" s="349"/>
      <c r="VBV39" s="349"/>
      <c r="VBW39" s="349"/>
      <c r="VBX39" s="349"/>
      <c r="VBY39" s="349"/>
      <c r="VBZ39" s="349"/>
      <c r="VCA39" s="349"/>
      <c r="VCB39" s="349"/>
      <c r="VCC39" s="349"/>
      <c r="VCD39" s="349"/>
      <c r="VCE39" s="349"/>
      <c r="VCF39" s="349"/>
      <c r="VCG39" s="349"/>
      <c r="VCH39" s="349"/>
      <c r="VCI39" s="349"/>
      <c r="VCJ39" s="349"/>
      <c r="VCK39" s="349"/>
      <c r="VCL39" s="349"/>
      <c r="VCM39" s="349"/>
      <c r="VCN39" s="349"/>
      <c r="VCO39" s="349"/>
      <c r="VCP39" s="349"/>
      <c r="VCQ39" s="349"/>
      <c r="VCR39" s="349"/>
      <c r="VCS39" s="349"/>
      <c r="VCT39" s="349"/>
      <c r="VCU39" s="349"/>
      <c r="VCV39" s="349"/>
      <c r="VCW39" s="349"/>
      <c r="VCX39" s="349"/>
      <c r="VCY39" s="349"/>
      <c r="VCZ39" s="349"/>
      <c r="VDA39" s="349"/>
      <c r="VDB39" s="349"/>
      <c r="VDC39" s="349"/>
      <c r="VDD39" s="349"/>
      <c r="VDE39" s="349"/>
      <c r="VDF39" s="349"/>
      <c r="VDG39" s="349"/>
      <c r="VDH39" s="349"/>
      <c r="VDI39" s="349"/>
      <c r="VDJ39" s="349"/>
      <c r="VDK39" s="349"/>
      <c r="VDL39" s="349"/>
      <c r="VDM39" s="349"/>
      <c r="VDN39" s="349"/>
      <c r="VDO39" s="349"/>
      <c r="VDP39" s="349"/>
      <c r="VDQ39" s="349"/>
      <c r="VDR39" s="349"/>
      <c r="VDS39" s="349"/>
      <c r="VDT39" s="349"/>
      <c r="VDU39" s="349"/>
      <c r="VDV39" s="349"/>
      <c r="VDW39" s="349"/>
      <c r="VDX39" s="349"/>
      <c r="VDY39" s="349"/>
      <c r="VDZ39" s="349"/>
      <c r="VEA39" s="349"/>
      <c r="VEB39" s="349"/>
      <c r="VEC39" s="349"/>
      <c r="VED39" s="349"/>
      <c r="VEE39" s="349"/>
      <c r="VEF39" s="349"/>
      <c r="VEG39" s="349"/>
      <c r="VEH39" s="349"/>
      <c r="VEI39" s="349"/>
      <c r="VEJ39" s="349"/>
      <c r="VEK39" s="349"/>
      <c r="VEL39" s="349"/>
      <c r="VEM39" s="349"/>
      <c r="VEN39" s="349"/>
      <c r="VEO39" s="349"/>
      <c r="VEP39" s="349"/>
      <c r="VEQ39" s="349"/>
      <c r="VER39" s="349"/>
      <c r="VES39" s="349"/>
      <c r="VET39" s="349"/>
      <c r="VEU39" s="349"/>
      <c r="VEV39" s="349"/>
      <c r="VEW39" s="349"/>
      <c r="VEX39" s="349"/>
      <c r="VEY39" s="349"/>
      <c r="VEZ39" s="349"/>
      <c r="VFA39" s="349"/>
      <c r="VFB39" s="349"/>
      <c r="VFC39" s="349"/>
      <c r="VFD39" s="349"/>
      <c r="VFE39" s="349"/>
      <c r="VFF39" s="349"/>
      <c r="VFG39" s="349"/>
      <c r="VFH39" s="349"/>
      <c r="VFI39" s="349"/>
      <c r="VFJ39" s="349"/>
      <c r="VFK39" s="349"/>
      <c r="VFL39" s="349"/>
      <c r="VFM39" s="349"/>
      <c r="VFN39" s="349"/>
      <c r="VFO39" s="349"/>
      <c r="VFP39" s="349"/>
      <c r="VFQ39" s="349"/>
      <c r="VFR39" s="349"/>
      <c r="VFS39" s="349"/>
      <c r="VFT39" s="349"/>
      <c r="VFU39" s="349"/>
      <c r="VFV39" s="349"/>
      <c r="VFW39" s="349"/>
      <c r="VFX39" s="349"/>
      <c r="VFY39" s="349"/>
      <c r="VFZ39" s="349"/>
      <c r="VGA39" s="349"/>
      <c r="VGB39" s="349"/>
      <c r="VGC39" s="349"/>
      <c r="VGD39" s="349"/>
      <c r="VGE39" s="349"/>
      <c r="VGF39" s="349"/>
      <c r="VGG39" s="349"/>
      <c r="VGH39" s="349"/>
      <c r="VGI39" s="349"/>
      <c r="VGJ39" s="349"/>
      <c r="VGK39" s="349"/>
      <c r="VGL39" s="349"/>
      <c r="VGM39" s="349"/>
      <c r="VGN39" s="349"/>
      <c r="VGO39" s="349"/>
      <c r="VGP39" s="349"/>
      <c r="VGQ39" s="349"/>
      <c r="VGR39" s="349"/>
      <c r="VGS39" s="349"/>
      <c r="VGT39" s="349"/>
      <c r="VGU39" s="349"/>
      <c r="VGV39" s="349"/>
      <c r="VGW39" s="349"/>
      <c r="VGX39" s="349"/>
      <c r="VGY39" s="349"/>
      <c r="VGZ39" s="349"/>
      <c r="VHA39" s="349"/>
      <c r="VHB39" s="349"/>
      <c r="VHC39" s="349"/>
      <c r="VHD39" s="349"/>
      <c r="VHE39" s="349"/>
      <c r="VHF39" s="349"/>
      <c r="VHG39" s="349"/>
      <c r="VHH39" s="349"/>
      <c r="VHI39" s="349"/>
      <c r="VHJ39" s="349"/>
      <c r="VHK39" s="349"/>
      <c r="VHL39" s="349"/>
      <c r="VHM39" s="349"/>
      <c r="VHN39" s="349"/>
      <c r="VHO39" s="349"/>
      <c r="VHP39" s="349"/>
      <c r="VHQ39" s="349"/>
      <c r="VHR39" s="349"/>
      <c r="VHS39" s="349"/>
      <c r="VHT39" s="349"/>
      <c r="VHU39" s="349"/>
      <c r="VHV39" s="349"/>
      <c r="VHW39" s="349"/>
      <c r="VHX39" s="349"/>
      <c r="VHY39" s="349"/>
      <c r="VHZ39" s="349"/>
      <c r="VIA39" s="349"/>
      <c r="VIB39" s="349"/>
      <c r="VIC39" s="349"/>
      <c r="VID39" s="349"/>
      <c r="VIE39" s="349"/>
      <c r="VIF39" s="349"/>
      <c r="VIG39" s="349"/>
      <c r="VIH39" s="349"/>
      <c r="VII39" s="349"/>
      <c r="VIJ39" s="349"/>
      <c r="VIK39" s="349"/>
      <c r="VIL39" s="349"/>
      <c r="VIM39" s="349"/>
      <c r="VIN39" s="349"/>
      <c r="VIO39" s="349"/>
      <c r="VIP39" s="349"/>
      <c r="VIQ39" s="349"/>
      <c r="VIR39" s="349"/>
      <c r="VIS39" s="349"/>
      <c r="VIT39" s="349"/>
      <c r="VIU39" s="349"/>
      <c r="VIV39" s="349"/>
      <c r="VIW39" s="349"/>
      <c r="VIX39" s="349"/>
      <c r="VIY39" s="349"/>
      <c r="VIZ39" s="349"/>
      <c r="VJA39" s="349"/>
      <c r="VJB39" s="349"/>
      <c r="VJC39" s="349"/>
      <c r="VJD39" s="349"/>
      <c r="VJE39" s="349"/>
      <c r="VJF39" s="349"/>
      <c r="VJG39" s="349"/>
      <c r="VJH39" s="349"/>
      <c r="VJI39" s="349"/>
      <c r="VJJ39" s="349"/>
      <c r="VJK39" s="349"/>
      <c r="VJL39" s="349"/>
      <c r="VJM39" s="349"/>
      <c r="VJN39" s="349"/>
      <c r="VJO39" s="349"/>
      <c r="VJP39" s="349"/>
      <c r="VJQ39" s="349"/>
      <c r="VJR39" s="349"/>
      <c r="VJS39" s="349"/>
      <c r="VJT39" s="349"/>
      <c r="VJU39" s="349"/>
      <c r="VJV39" s="349"/>
      <c r="VJW39" s="349"/>
      <c r="VJX39" s="349"/>
      <c r="VJY39" s="349"/>
      <c r="VJZ39" s="349"/>
      <c r="VKA39" s="349"/>
      <c r="VKB39" s="349"/>
      <c r="VKC39" s="349"/>
      <c r="VKD39" s="349"/>
      <c r="VKE39" s="349"/>
      <c r="VKF39" s="349"/>
      <c r="VKG39" s="349"/>
      <c r="VKH39" s="349"/>
      <c r="VKI39" s="349"/>
      <c r="VKJ39" s="349"/>
      <c r="VKK39" s="349"/>
      <c r="VKL39" s="349"/>
      <c r="VKM39" s="349"/>
      <c r="VKN39" s="349"/>
      <c r="VKO39" s="349"/>
      <c r="VKP39" s="349"/>
      <c r="VKQ39" s="349"/>
      <c r="VKR39" s="349"/>
      <c r="VKS39" s="349"/>
      <c r="VKT39" s="349"/>
      <c r="VKU39" s="349"/>
      <c r="VKV39" s="349"/>
      <c r="VKW39" s="349"/>
      <c r="VKX39" s="349"/>
      <c r="VKY39" s="349"/>
      <c r="VKZ39" s="349"/>
      <c r="VLA39" s="349"/>
      <c r="VLB39" s="349"/>
      <c r="VLC39" s="349"/>
      <c r="VLD39" s="349"/>
      <c r="VLE39" s="349"/>
      <c r="VLF39" s="349"/>
      <c r="VLG39" s="349"/>
      <c r="VLH39" s="349"/>
      <c r="VLI39" s="349"/>
      <c r="VLJ39" s="349"/>
      <c r="VLK39" s="349"/>
      <c r="VLL39" s="349"/>
      <c r="VLM39" s="349"/>
      <c r="VLN39" s="349"/>
      <c r="VLO39" s="349"/>
      <c r="VLP39" s="349"/>
      <c r="VLQ39" s="349"/>
      <c r="VLR39" s="349"/>
      <c r="VLS39" s="349"/>
      <c r="VLT39" s="349"/>
      <c r="VLU39" s="349"/>
      <c r="VLV39" s="349"/>
      <c r="VLW39" s="349"/>
      <c r="VLX39" s="349"/>
      <c r="VLY39" s="349"/>
      <c r="VLZ39" s="349"/>
      <c r="VMA39" s="349"/>
      <c r="VMB39" s="349"/>
      <c r="VMC39" s="349"/>
      <c r="VMD39" s="349"/>
      <c r="VME39" s="349"/>
      <c r="VMF39" s="349"/>
      <c r="VMG39" s="349"/>
      <c r="VMH39" s="349"/>
      <c r="VMI39" s="349"/>
      <c r="VMJ39" s="349"/>
      <c r="VMK39" s="349"/>
      <c r="VML39" s="349"/>
      <c r="VMM39" s="349"/>
      <c r="VMN39" s="349"/>
      <c r="VMO39" s="349"/>
      <c r="VMP39" s="349"/>
      <c r="VMQ39" s="349"/>
      <c r="VMR39" s="349"/>
      <c r="VMS39" s="349"/>
      <c r="VMT39" s="349"/>
      <c r="VMU39" s="349"/>
      <c r="VMV39" s="349"/>
      <c r="VMW39" s="349"/>
      <c r="VMX39" s="349"/>
      <c r="VMY39" s="349"/>
      <c r="VMZ39" s="349"/>
      <c r="VNA39" s="349"/>
      <c r="VNB39" s="349"/>
      <c r="VNC39" s="349"/>
      <c r="VND39" s="349"/>
      <c r="VNE39" s="349"/>
      <c r="VNF39" s="349"/>
      <c r="VNG39" s="349"/>
      <c r="VNH39" s="349"/>
      <c r="VNI39" s="349"/>
      <c r="VNJ39" s="349"/>
      <c r="VNK39" s="349"/>
      <c r="VNL39" s="349"/>
      <c r="VNM39" s="349"/>
      <c r="VNN39" s="349"/>
      <c r="VNO39" s="349"/>
      <c r="VNP39" s="349"/>
      <c r="VNQ39" s="349"/>
      <c r="VNR39" s="349"/>
      <c r="VNS39" s="349"/>
      <c r="VNT39" s="349"/>
      <c r="VNU39" s="349"/>
      <c r="VNV39" s="349"/>
      <c r="VNW39" s="349"/>
      <c r="VNX39" s="349"/>
      <c r="VNY39" s="349"/>
      <c r="VNZ39" s="349"/>
      <c r="VOA39" s="349"/>
      <c r="VOB39" s="349"/>
      <c r="VOC39" s="349"/>
      <c r="VOD39" s="349"/>
      <c r="VOE39" s="349"/>
      <c r="VOF39" s="349"/>
      <c r="VOG39" s="349"/>
      <c r="VOH39" s="349"/>
      <c r="VOI39" s="349"/>
      <c r="VOJ39" s="349"/>
      <c r="VOK39" s="349"/>
      <c r="VOL39" s="349"/>
      <c r="VOM39" s="349"/>
      <c r="VON39" s="349"/>
      <c r="VOO39" s="349"/>
      <c r="VOP39" s="349"/>
      <c r="VOQ39" s="349"/>
      <c r="VOR39" s="349"/>
      <c r="VOS39" s="349"/>
      <c r="VOT39" s="349"/>
      <c r="VOU39" s="349"/>
      <c r="VOV39" s="349"/>
      <c r="VOW39" s="349"/>
      <c r="VOX39" s="349"/>
      <c r="VOY39" s="349"/>
      <c r="VOZ39" s="349"/>
      <c r="VPA39" s="349"/>
      <c r="VPB39" s="349"/>
      <c r="VPC39" s="349"/>
      <c r="VPD39" s="349"/>
      <c r="VPE39" s="349"/>
      <c r="VPF39" s="349"/>
      <c r="VPG39" s="349"/>
      <c r="VPH39" s="349"/>
      <c r="VPI39" s="349"/>
      <c r="VPJ39" s="349"/>
      <c r="VPK39" s="349"/>
      <c r="VPL39" s="349"/>
      <c r="VPM39" s="349"/>
      <c r="VPN39" s="349"/>
      <c r="VPO39" s="349"/>
      <c r="VPP39" s="349"/>
      <c r="VPQ39" s="349"/>
      <c r="VPR39" s="349"/>
      <c r="VPS39" s="349"/>
      <c r="VPT39" s="349"/>
      <c r="VPU39" s="349"/>
      <c r="VPV39" s="349"/>
      <c r="VPW39" s="349"/>
      <c r="VPX39" s="349"/>
      <c r="VPY39" s="349"/>
      <c r="VPZ39" s="349"/>
      <c r="VQA39" s="349"/>
      <c r="VQB39" s="349"/>
      <c r="VQC39" s="349"/>
      <c r="VQD39" s="349"/>
      <c r="VQE39" s="349"/>
      <c r="VQF39" s="349"/>
      <c r="VQG39" s="349"/>
      <c r="VQH39" s="349"/>
      <c r="VQI39" s="349"/>
      <c r="VQJ39" s="349"/>
      <c r="VQK39" s="349"/>
      <c r="VQL39" s="349"/>
      <c r="VQM39" s="349"/>
      <c r="VQN39" s="349"/>
      <c r="VQO39" s="349"/>
      <c r="VQP39" s="349"/>
      <c r="VQQ39" s="349"/>
      <c r="VQR39" s="349"/>
      <c r="VQS39" s="349"/>
      <c r="VQT39" s="349"/>
      <c r="VQU39" s="349"/>
      <c r="VQV39" s="349"/>
      <c r="VQW39" s="349"/>
      <c r="VQX39" s="349"/>
      <c r="VQY39" s="349"/>
      <c r="VQZ39" s="349"/>
      <c r="VRA39" s="349"/>
      <c r="VRB39" s="349"/>
      <c r="VRC39" s="349"/>
      <c r="VRD39" s="349"/>
      <c r="VRE39" s="349"/>
      <c r="VRF39" s="349"/>
      <c r="VRG39" s="349"/>
      <c r="VRH39" s="349"/>
      <c r="VRI39" s="349"/>
      <c r="VRJ39" s="349"/>
      <c r="VRK39" s="349"/>
      <c r="VRL39" s="349"/>
      <c r="VRM39" s="349"/>
      <c r="VRN39" s="349"/>
      <c r="VRO39" s="349"/>
      <c r="VRP39" s="349"/>
      <c r="VRQ39" s="349"/>
      <c r="VRR39" s="349"/>
      <c r="VRS39" s="349"/>
      <c r="VRT39" s="349"/>
      <c r="VRU39" s="349"/>
      <c r="VRV39" s="349"/>
      <c r="VRW39" s="349"/>
      <c r="VRX39" s="349"/>
      <c r="VRY39" s="349"/>
      <c r="VRZ39" s="349"/>
      <c r="VSA39" s="349"/>
      <c r="VSB39" s="349"/>
      <c r="VSC39" s="349"/>
      <c r="VSD39" s="349"/>
      <c r="VSE39" s="349"/>
      <c r="VSF39" s="349"/>
      <c r="VSG39" s="349"/>
      <c r="VSH39" s="349"/>
      <c r="VSI39" s="349"/>
      <c r="VSJ39" s="349"/>
      <c r="VSK39" s="349"/>
      <c r="VSL39" s="349"/>
      <c r="VSM39" s="349"/>
      <c r="VSN39" s="349"/>
      <c r="VSO39" s="349"/>
      <c r="VSP39" s="349"/>
      <c r="VSQ39" s="349"/>
      <c r="VSR39" s="349"/>
      <c r="VSS39" s="349"/>
      <c r="VST39" s="349"/>
      <c r="VSU39" s="349"/>
      <c r="VSV39" s="349"/>
      <c r="VSW39" s="349"/>
      <c r="VSX39" s="349"/>
      <c r="VSY39" s="349"/>
      <c r="VSZ39" s="349"/>
      <c r="VTA39" s="349"/>
      <c r="VTB39" s="349"/>
      <c r="VTC39" s="349"/>
      <c r="VTD39" s="349"/>
      <c r="VTE39" s="349"/>
      <c r="VTF39" s="349"/>
      <c r="VTG39" s="349"/>
      <c r="VTH39" s="349"/>
      <c r="VTI39" s="349"/>
      <c r="VTJ39" s="349"/>
      <c r="VTK39" s="349"/>
      <c r="VTL39" s="349"/>
      <c r="VTM39" s="349"/>
      <c r="VTN39" s="349"/>
      <c r="VTO39" s="349"/>
      <c r="VTP39" s="349"/>
      <c r="VTQ39" s="349"/>
      <c r="VTR39" s="349"/>
      <c r="VTS39" s="349"/>
      <c r="VTT39" s="349"/>
      <c r="VTU39" s="349"/>
      <c r="VTV39" s="349"/>
      <c r="VTW39" s="349"/>
      <c r="VTX39" s="349"/>
      <c r="VTY39" s="349"/>
      <c r="VTZ39" s="349"/>
      <c r="VUA39" s="349"/>
      <c r="VUB39" s="349"/>
      <c r="VUC39" s="349"/>
      <c r="VUD39" s="349"/>
      <c r="VUE39" s="349"/>
      <c r="VUF39" s="349"/>
      <c r="VUG39" s="349"/>
      <c r="VUH39" s="349"/>
      <c r="VUI39" s="349"/>
      <c r="VUJ39" s="349"/>
      <c r="VUK39" s="349"/>
      <c r="VUL39" s="349"/>
      <c r="VUM39" s="349"/>
      <c r="VUN39" s="349"/>
      <c r="VUO39" s="349"/>
      <c r="VUP39" s="349"/>
      <c r="VUQ39" s="349"/>
      <c r="VUR39" s="349"/>
      <c r="VUS39" s="349"/>
      <c r="VUT39" s="349"/>
      <c r="VUU39" s="349"/>
      <c r="VUV39" s="349"/>
      <c r="VUW39" s="349"/>
      <c r="VUX39" s="349"/>
      <c r="VUY39" s="349"/>
      <c r="VUZ39" s="349"/>
      <c r="VVA39" s="349"/>
      <c r="VVB39" s="349"/>
      <c r="VVC39" s="349"/>
      <c r="VVD39" s="349"/>
      <c r="VVE39" s="349"/>
      <c r="VVF39" s="349"/>
      <c r="VVG39" s="349"/>
      <c r="VVH39" s="349"/>
      <c r="VVI39" s="349"/>
      <c r="VVJ39" s="349"/>
      <c r="VVK39" s="349"/>
      <c r="VVL39" s="349"/>
      <c r="VVM39" s="349"/>
      <c r="VVN39" s="349"/>
      <c r="VVO39" s="349"/>
      <c r="VVP39" s="349"/>
      <c r="VVQ39" s="349"/>
      <c r="VVR39" s="349"/>
      <c r="VVS39" s="349"/>
      <c r="VVT39" s="349"/>
      <c r="VVU39" s="349"/>
      <c r="VVV39" s="349"/>
      <c r="VVW39" s="349"/>
      <c r="VVX39" s="349"/>
      <c r="VVY39" s="349"/>
      <c r="VVZ39" s="349"/>
      <c r="VWA39" s="349"/>
      <c r="VWB39" s="349"/>
      <c r="VWC39" s="349"/>
      <c r="VWD39" s="349"/>
      <c r="VWE39" s="349"/>
      <c r="VWF39" s="349"/>
      <c r="VWG39" s="349"/>
      <c r="VWH39" s="349"/>
      <c r="VWI39" s="349"/>
      <c r="VWJ39" s="349"/>
      <c r="VWK39" s="349"/>
      <c r="VWL39" s="349"/>
      <c r="VWM39" s="349"/>
      <c r="VWN39" s="349"/>
      <c r="VWO39" s="349"/>
      <c r="VWP39" s="349"/>
      <c r="VWQ39" s="349"/>
      <c r="VWR39" s="349"/>
      <c r="VWS39" s="349"/>
      <c r="VWT39" s="349"/>
      <c r="VWU39" s="349"/>
      <c r="VWV39" s="349"/>
      <c r="VWW39" s="349"/>
      <c r="VWX39" s="349"/>
      <c r="VWY39" s="349"/>
      <c r="VWZ39" s="349"/>
      <c r="VXA39" s="349"/>
      <c r="VXB39" s="349"/>
      <c r="VXC39" s="349"/>
      <c r="VXD39" s="349"/>
      <c r="VXE39" s="349"/>
      <c r="VXF39" s="349"/>
      <c r="VXG39" s="349"/>
      <c r="VXH39" s="349"/>
      <c r="VXI39" s="349"/>
      <c r="VXJ39" s="349"/>
      <c r="VXK39" s="349"/>
      <c r="VXL39" s="349"/>
      <c r="VXM39" s="349"/>
      <c r="VXN39" s="349"/>
      <c r="VXO39" s="349"/>
      <c r="VXP39" s="349"/>
      <c r="VXQ39" s="349"/>
      <c r="VXR39" s="349"/>
      <c r="VXS39" s="349"/>
      <c r="VXT39" s="349"/>
      <c r="VXU39" s="349"/>
      <c r="VXV39" s="349"/>
      <c r="VXW39" s="349"/>
      <c r="VXX39" s="349"/>
      <c r="VXY39" s="349"/>
      <c r="VXZ39" s="349"/>
      <c r="VYA39" s="349"/>
      <c r="VYB39" s="349"/>
      <c r="VYC39" s="349"/>
      <c r="VYD39" s="349"/>
      <c r="VYE39" s="349"/>
      <c r="VYF39" s="349"/>
      <c r="VYG39" s="349"/>
      <c r="VYH39" s="349"/>
      <c r="VYI39" s="349"/>
      <c r="VYJ39" s="349"/>
      <c r="VYK39" s="349"/>
      <c r="VYL39" s="349"/>
      <c r="VYM39" s="349"/>
      <c r="VYN39" s="349"/>
      <c r="VYO39" s="349"/>
      <c r="VYP39" s="349"/>
      <c r="VYQ39" s="349"/>
      <c r="VYR39" s="349"/>
      <c r="VYS39" s="349"/>
      <c r="VYT39" s="349"/>
      <c r="VYU39" s="349"/>
      <c r="VYV39" s="349"/>
      <c r="VYW39" s="349"/>
      <c r="VYX39" s="349"/>
      <c r="VYY39" s="349"/>
      <c r="VYZ39" s="349"/>
      <c r="VZA39" s="349"/>
      <c r="VZB39" s="349"/>
      <c r="VZC39" s="349"/>
      <c r="VZD39" s="349"/>
      <c r="VZE39" s="349"/>
      <c r="VZF39" s="349"/>
      <c r="VZG39" s="349"/>
      <c r="VZH39" s="349"/>
      <c r="VZI39" s="349"/>
      <c r="VZJ39" s="349"/>
      <c r="VZK39" s="349"/>
      <c r="VZL39" s="349"/>
      <c r="VZM39" s="349"/>
      <c r="VZN39" s="349"/>
      <c r="VZO39" s="349"/>
      <c r="VZP39" s="349"/>
      <c r="VZQ39" s="349"/>
      <c r="VZR39" s="349"/>
      <c r="VZS39" s="349"/>
      <c r="VZT39" s="349"/>
      <c r="VZU39" s="349"/>
      <c r="VZV39" s="349"/>
      <c r="VZW39" s="349"/>
      <c r="VZX39" s="349"/>
      <c r="VZY39" s="349"/>
      <c r="VZZ39" s="349"/>
      <c r="WAA39" s="349"/>
      <c r="WAB39" s="349"/>
      <c r="WAC39" s="349"/>
      <c r="WAD39" s="349"/>
      <c r="WAE39" s="349"/>
      <c r="WAF39" s="349"/>
      <c r="WAG39" s="349"/>
      <c r="WAH39" s="349"/>
      <c r="WAI39" s="349"/>
      <c r="WAJ39" s="349"/>
      <c r="WAK39" s="349"/>
      <c r="WAL39" s="349"/>
      <c r="WAM39" s="349"/>
      <c r="WAN39" s="349"/>
      <c r="WAO39" s="349"/>
      <c r="WAP39" s="349"/>
      <c r="WAQ39" s="349"/>
      <c r="WAR39" s="349"/>
      <c r="WAS39" s="349"/>
      <c r="WAT39" s="349"/>
      <c r="WAU39" s="349"/>
      <c r="WAV39" s="349"/>
      <c r="WAW39" s="349"/>
      <c r="WAX39" s="349"/>
      <c r="WAY39" s="349"/>
      <c r="WAZ39" s="349"/>
      <c r="WBA39" s="349"/>
      <c r="WBB39" s="349"/>
      <c r="WBC39" s="349"/>
      <c r="WBD39" s="349"/>
      <c r="WBE39" s="349"/>
      <c r="WBF39" s="349"/>
      <c r="WBG39" s="349"/>
      <c r="WBH39" s="349"/>
      <c r="WBI39" s="349"/>
      <c r="WBJ39" s="349"/>
      <c r="WBK39" s="349"/>
      <c r="WBL39" s="349"/>
      <c r="WBM39" s="349"/>
      <c r="WBN39" s="349"/>
      <c r="WBO39" s="349"/>
      <c r="WBP39" s="349"/>
      <c r="WBQ39" s="349"/>
      <c r="WBR39" s="349"/>
      <c r="WBS39" s="349"/>
      <c r="WBT39" s="349"/>
      <c r="WBU39" s="349"/>
      <c r="WBV39" s="349"/>
      <c r="WBW39" s="349"/>
      <c r="WBX39" s="349"/>
      <c r="WBY39" s="349"/>
      <c r="WBZ39" s="349"/>
      <c r="WCA39" s="349"/>
      <c r="WCB39" s="349"/>
      <c r="WCC39" s="349"/>
      <c r="WCD39" s="349"/>
      <c r="WCE39" s="349"/>
      <c r="WCF39" s="349"/>
      <c r="WCG39" s="349"/>
      <c r="WCH39" s="349"/>
      <c r="WCI39" s="349"/>
      <c r="WCJ39" s="349"/>
      <c r="WCK39" s="349"/>
      <c r="WCL39" s="349"/>
      <c r="WCM39" s="349"/>
      <c r="WCN39" s="349"/>
      <c r="WCO39" s="349"/>
      <c r="WCP39" s="349"/>
      <c r="WCQ39" s="349"/>
      <c r="WCR39" s="349"/>
      <c r="WCS39" s="349"/>
      <c r="WCT39" s="349"/>
      <c r="WCU39" s="349"/>
      <c r="WCV39" s="349"/>
      <c r="WCW39" s="349"/>
      <c r="WCX39" s="349"/>
      <c r="WCY39" s="349"/>
      <c r="WCZ39" s="349"/>
      <c r="WDA39" s="349"/>
      <c r="WDB39" s="349"/>
      <c r="WDC39" s="349"/>
      <c r="WDD39" s="349"/>
      <c r="WDE39" s="349"/>
      <c r="WDF39" s="349"/>
      <c r="WDG39" s="349"/>
      <c r="WDH39" s="349"/>
      <c r="WDI39" s="349"/>
      <c r="WDJ39" s="349"/>
      <c r="WDK39" s="349"/>
      <c r="WDL39" s="349"/>
      <c r="WDM39" s="349"/>
      <c r="WDN39" s="349"/>
      <c r="WDO39" s="349"/>
      <c r="WDP39" s="349"/>
      <c r="WDQ39" s="349"/>
      <c r="WDR39" s="349"/>
      <c r="WDS39" s="349"/>
      <c r="WDT39" s="349"/>
      <c r="WDU39" s="349"/>
      <c r="WDV39" s="349"/>
      <c r="WDW39" s="349"/>
      <c r="WDX39" s="349"/>
      <c r="WDY39" s="349"/>
      <c r="WDZ39" s="349"/>
      <c r="WEA39" s="349"/>
      <c r="WEB39" s="349"/>
      <c r="WEC39" s="349"/>
      <c r="WED39" s="349"/>
      <c r="WEE39" s="349"/>
      <c r="WEF39" s="349"/>
      <c r="WEG39" s="349"/>
      <c r="WEH39" s="349"/>
      <c r="WEI39" s="349"/>
      <c r="WEJ39" s="349"/>
      <c r="WEK39" s="349"/>
      <c r="WEL39" s="349"/>
      <c r="WEM39" s="349"/>
      <c r="WEN39" s="349"/>
      <c r="WEO39" s="349"/>
      <c r="WEP39" s="349"/>
      <c r="WEQ39" s="349"/>
      <c r="WER39" s="349"/>
      <c r="WES39" s="349"/>
      <c r="WET39" s="349"/>
      <c r="WEU39" s="349"/>
      <c r="WEV39" s="349"/>
      <c r="WEW39" s="349"/>
      <c r="WEX39" s="349"/>
      <c r="WEY39" s="349"/>
      <c r="WEZ39" s="349"/>
      <c r="WFA39" s="349"/>
      <c r="WFB39" s="349"/>
      <c r="WFC39" s="349"/>
      <c r="WFD39" s="349"/>
      <c r="WFE39" s="349"/>
      <c r="WFF39" s="349"/>
      <c r="WFG39" s="349"/>
      <c r="WFH39" s="349"/>
      <c r="WFI39" s="349"/>
      <c r="WFJ39" s="349"/>
      <c r="WFK39" s="349"/>
      <c r="WFL39" s="349"/>
      <c r="WFM39" s="349"/>
      <c r="WFN39" s="349"/>
      <c r="WFO39" s="349"/>
      <c r="WFP39" s="349"/>
      <c r="WFQ39" s="349"/>
      <c r="WFR39" s="349"/>
      <c r="WFS39" s="349"/>
      <c r="WFT39" s="349"/>
      <c r="WFU39" s="349"/>
      <c r="WFV39" s="349"/>
      <c r="WFW39" s="349"/>
      <c r="WFX39" s="349"/>
      <c r="WFY39" s="349"/>
      <c r="WFZ39" s="349"/>
      <c r="WGA39" s="349"/>
      <c r="WGB39" s="349"/>
      <c r="WGC39" s="349"/>
      <c r="WGD39" s="349"/>
      <c r="WGE39" s="349"/>
      <c r="WGF39" s="349"/>
      <c r="WGG39" s="349"/>
      <c r="WGH39" s="349"/>
      <c r="WGI39" s="349"/>
      <c r="WGJ39" s="349"/>
      <c r="WGK39" s="349"/>
      <c r="WGL39" s="349"/>
      <c r="WGM39" s="349"/>
      <c r="WGN39" s="349"/>
      <c r="WGO39" s="349"/>
      <c r="WGP39" s="349"/>
      <c r="WGQ39" s="349"/>
      <c r="WGR39" s="349"/>
      <c r="WGS39" s="349"/>
      <c r="WGT39" s="349"/>
      <c r="WGU39" s="349"/>
      <c r="WGV39" s="349"/>
      <c r="WGW39" s="349"/>
      <c r="WGX39" s="349"/>
      <c r="WGY39" s="349"/>
      <c r="WGZ39" s="349"/>
      <c r="WHA39" s="349"/>
      <c r="WHB39" s="349"/>
      <c r="WHC39" s="349"/>
      <c r="WHD39" s="349"/>
      <c r="WHE39" s="349"/>
      <c r="WHF39" s="349"/>
      <c r="WHG39" s="349"/>
      <c r="WHH39" s="349"/>
      <c r="WHI39" s="349"/>
      <c r="WHJ39" s="349"/>
      <c r="WHK39" s="349"/>
      <c r="WHL39" s="349"/>
      <c r="WHM39" s="349"/>
      <c r="WHN39" s="349"/>
      <c r="WHO39" s="349"/>
      <c r="WHP39" s="349"/>
      <c r="WHQ39" s="349"/>
      <c r="WHR39" s="349"/>
      <c r="WHS39" s="349"/>
      <c r="WHT39" s="349"/>
      <c r="WHU39" s="349"/>
      <c r="WHV39" s="349"/>
      <c r="WHW39" s="349"/>
      <c r="WHX39" s="349"/>
      <c r="WHY39" s="349"/>
      <c r="WHZ39" s="349"/>
      <c r="WIA39" s="349"/>
      <c r="WIB39" s="349"/>
      <c r="WIC39" s="349"/>
      <c r="WID39" s="349"/>
      <c r="WIE39" s="349"/>
      <c r="WIF39" s="349"/>
      <c r="WIG39" s="349"/>
      <c r="WIH39" s="349"/>
      <c r="WII39" s="349"/>
      <c r="WIJ39" s="349"/>
      <c r="WIK39" s="349"/>
      <c r="WIL39" s="349"/>
      <c r="WIM39" s="349"/>
      <c r="WIN39" s="349"/>
      <c r="WIO39" s="349"/>
      <c r="WIP39" s="349"/>
      <c r="WIQ39" s="349"/>
      <c r="WIR39" s="349"/>
      <c r="WIS39" s="349"/>
      <c r="WIT39" s="349"/>
      <c r="WIU39" s="349"/>
      <c r="WIV39" s="349"/>
      <c r="WIW39" s="349"/>
      <c r="WIX39" s="349"/>
      <c r="WIY39" s="349"/>
      <c r="WIZ39" s="349"/>
      <c r="WJA39" s="349"/>
      <c r="WJB39" s="349"/>
      <c r="WJC39" s="349"/>
      <c r="WJD39" s="349"/>
      <c r="WJE39" s="349"/>
      <c r="WJF39" s="349"/>
      <c r="WJG39" s="349"/>
      <c r="WJH39" s="349"/>
      <c r="WJI39" s="349"/>
      <c r="WJJ39" s="349"/>
      <c r="WJK39" s="349"/>
      <c r="WJL39" s="349"/>
      <c r="WJM39" s="349"/>
      <c r="WJN39" s="349"/>
      <c r="WJO39" s="349"/>
      <c r="WJP39" s="349"/>
      <c r="WJQ39" s="349"/>
      <c r="WJR39" s="349"/>
      <c r="WJS39" s="349"/>
      <c r="WJT39" s="349"/>
      <c r="WJU39" s="349"/>
      <c r="WJV39" s="349"/>
      <c r="WJW39" s="349"/>
      <c r="WJX39" s="349"/>
      <c r="WJY39" s="349"/>
      <c r="WJZ39" s="349"/>
      <c r="WKA39" s="349"/>
      <c r="WKB39" s="349"/>
      <c r="WKC39" s="349"/>
      <c r="WKD39" s="349"/>
      <c r="WKE39" s="349"/>
      <c r="WKF39" s="349"/>
      <c r="WKG39" s="349"/>
      <c r="WKH39" s="349"/>
      <c r="WKI39" s="349"/>
      <c r="WKJ39" s="349"/>
      <c r="WKK39" s="349"/>
      <c r="WKL39" s="349"/>
      <c r="WKM39" s="349"/>
      <c r="WKN39" s="349"/>
      <c r="WKO39" s="349"/>
      <c r="WKP39" s="349"/>
      <c r="WKQ39" s="349"/>
      <c r="WKR39" s="349"/>
      <c r="WKS39" s="349"/>
      <c r="WKT39" s="349"/>
      <c r="WKU39" s="349"/>
      <c r="WKV39" s="349"/>
      <c r="WKW39" s="349"/>
      <c r="WKX39" s="349"/>
      <c r="WKY39" s="349"/>
      <c r="WKZ39" s="349"/>
      <c r="WLA39" s="349"/>
      <c r="WLB39" s="349"/>
      <c r="WLC39" s="349"/>
      <c r="WLD39" s="349"/>
      <c r="WLE39" s="349"/>
      <c r="WLF39" s="349"/>
      <c r="WLG39" s="349"/>
      <c r="WLH39" s="349"/>
      <c r="WLI39" s="349"/>
      <c r="WLJ39" s="349"/>
      <c r="WLK39" s="349"/>
      <c r="WLL39" s="349"/>
      <c r="WLM39" s="349"/>
      <c r="WLN39" s="349"/>
      <c r="WLO39" s="349"/>
      <c r="WLP39" s="349"/>
      <c r="WLQ39" s="349"/>
      <c r="WLR39" s="349"/>
      <c r="WLS39" s="349"/>
      <c r="WLT39" s="349"/>
      <c r="WLU39" s="349"/>
      <c r="WLV39" s="349"/>
      <c r="WLW39" s="349"/>
      <c r="WLX39" s="349"/>
      <c r="WLY39" s="349"/>
      <c r="WLZ39" s="349"/>
      <c r="WMA39" s="349"/>
      <c r="WMB39" s="349"/>
      <c r="WMC39" s="349"/>
      <c r="WMD39" s="349"/>
      <c r="WME39" s="349"/>
      <c r="WMF39" s="349"/>
      <c r="WMG39" s="349"/>
      <c r="WMH39" s="349"/>
      <c r="WMI39" s="349"/>
      <c r="WMJ39" s="349"/>
      <c r="WMK39" s="349"/>
      <c r="WML39" s="349"/>
      <c r="WMM39" s="349"/>
      <c r="WMN39" s="349"/>
      <c r="WMO39" s="349"/>
      <c r="WMP39" s="349"/>
      <c r="WMQ39" s="349"/>
      <c r="WMR39" s="349"/>
      <c r="WMS39" s="349"/>
      <c r="WMT39" s="349"/>
      <c r="WMU39" s="349"/>
      <c r="WMV39" s="349"/>
      <c r="WMW39" s="349"/>
      <c r="WMX39" s="349"/>
      <c r="WMY39" s="349"/>
      <c r="WMZ39" s="349"/>
      <c r="WNA39" s="349"/>
      <c r="WNB39" s="349"/>
      <c r="WNC39" s="349"/>
      <c r="WND39" s="349"/>
      <c r="WNE39" s="349"/>
      <c r="WNF39" s="349"/>
      <c r="WNG39" s="349"/>
      <c r="WNH39" s="349"/>
      <c r="WNI39" s="349"/>
      <c r="WNJ39" s="349"/>
      <c r="WNK39" s="349"/>
      <c r="WNL39" s="349"/>
      <c r="WNM39" s="349"/>
      <c r="WNN39" s="349"/>
      <c r="WNO39" s="349"/>
      <c r="WNP39" s="349"/>
      <c r="WNQ39" s="349"/>
      <c r="WNR39" s="349"/>
      <c r="WNS39" s="349"/>
      <c r="WNT39" s="349"/>
      <c r="WNU39" s="349"/>
      <c r="WNV39" s="349"/>
      <c r="WNW39" s="349"/>
      <c r="WNX39" s="349"/>
      <c r="WNY39" s="349"/>
      <c r="WNZ39" s="349"/>
      <c r="WOA39" s="349"/>
      <c r="WOB39" s="349"/>
      <c r="WOC39" s="349"/>
      <c r="WOD39" s="349"/>
      <c r="WOE39" s="349"/>
      <c r="WOF39" s="349"/>
      <c r="WOG39" s="349"/>
      <c r="WOH39" s="349"/>
      <c r="WOI39" s="349"/>
      <c r="WOJ39" s="349"/>
      <c r="WOK39" s="349"/>
      <c r="WOL39" s="349"/>
      <c r="WOM39" s="349"/>
      <c r="WON39" s="349"/>
      <c r="WOO39" s="349"/>
      <c r="WOP39" s="349"/>
      <c r="WOQ39" s="349"/>
      <c r="WOR39" s="349"/>
      <c r="WOS39" s="349"/>
      <c r="WOT39" s="349"/>
      <c r="WOU39" s="349"/>
      <c r="WOV39" s="349"/>
      <c r="WOW39" s="349"/>
      <c r="WOX39" s="349"/>
      <c r="WOY39" s="349"/>
      <c r="WOZ39" s="349"/>
      <c r="WPA39" s="349"/>
      <c r="WPB39" s="349"/>
      <c r="WPC39" s="349"/>
      <c r="WPD39" s="349"/>
      <c r="WPE39" s="349"/>
      <c r="WPF39" s="349"/>
      <c r="WPG39" s="349"/>
      <c r="WPH39" s="349"/>
      <c r="WPI39" s="349"/>
      <c r="WPJ39" s="349"/>
      <c r="WPK39" s="349"/>
      <c r="WPL39" s="349"/>
      <c r="WPM39" s="349"/>
      <c r="WPN39" s="349"/>
      <c r="WPO39" s="349"/>
      <c r="WPP39" s="349"/>
      <c r="WPQ39" s="349"/>
      <c r="WPR39" s="349"/>
      <c r="WPS39" s="349"/>
      <c r="WPT39" s="349"/>
      <c r="WPU39" s="349"/>
      <c r="WPV39" s="349"/>
      <c r="WPW39" s="349"/>
      <c r="WPX39" s="349"/>
      <c r="WPY39" s="349"/>
      <c r="WPZ39" s="349"/>
      <c r="WQA39" s="349"/>
      <c r="WQB39" s="349"/>
      <c r="WQC39" s="349"/>
      <c r="WQD39" s="349"/>
      <c r="WQE39" s="349"/>
      <c r="WQF39" s="349"/>
      <c r="WQG39" s="349"/>
      <c r="WQH39" s="349"/>
      <c r="WQI39" s="349"/>
      <c r="WQJ39" s="349"/>
      <c r="WQK39" s="349"/>
      <c r="WQL39" s="349"/>
      <c r="WQM39" s="349"/>
      <c r="WQN39" s="349"/>
      <c r="WQO39" s="349"/>
      <c r="WQP39" s="349"/>
      <c r="WQQ39" s="349"/>
      <c r="WQR39" s="349"/>
      <c r="WQS39" s="349"/>
      <c r="WQT39" s="349"/>
      <c r="WQU39" s="349"/>
      <c r="WQV39" s="349"/>
      <c r="WQW39" s="349"/>
      <c r="WQX39" s="349"/>
      <c r="WQY39" s="349"/>
      <c r="WQZ39" s="349"/>
      <c r="WRA39" s="349"/>
      <c r="WRB39" s="349"/>
      <c r="WRC39" s="349"/>
      <c r="WRD39" s="349"/>
      <c r="WRE39" s="349"/>
      <c r="WRF39" s="349"/>
      <c r="WRG39" s="349"/>
      <c r="WRH39" s="349"/>
      <c r="WRI39" s="349"/>
      <c r="WRJ39" s="349"/>
      <c r="WRK39" s="349"/>
      <c r="WRL39" s="349"/>
      <c r="WRM39" s="349"/>
      <c r="WRN39" s="349"/>
      <c r="WRO39" s="349"/>
      <c r="WRP39" s="349"/>
      <c r="WRQ39" s="349"/>
      <c r="WRR39" s="349"/>
      <c r="WRS39" s="349"/>
      <c r="WRT39" s="349"/>
      <c r="WRU39" s="349"/>
      <c r="WRV39" s="349"/>
      <c r="WRW39" s="349"/>
      <c r="WRX39" s="349"/>
      <c r="WRY39" s="349"/>
      <c r="WRZ39" s="349"/>
      <c r="WSA39" s="349"/>
      <c r="WSB39" s="349"/>
      <c r="WSC39" s="349"/>
      <c r="WSD39" s="349"/>
      <c r="WSE39" s="349"/>
      <c r="WSF39" s="349"/>
      <c r="WSG39" s="349"/>
      <c r="WSH39" s="349"/>
      <c r="WSI39" s="349"/>
      <c r="WSJ39" s="349"/>
      <c r="WSK39" s="349"/>
      <c r="WSL39" s="349"/>
      <c r="WSM39" s="349"/>
      <c r="WSN39" s="349"/>
      <c r="WSO39" s="349"/>
      <c r="WSP39" s="349"/>
      <c r="WSQ39" s="349"/>
      <c r="WSR39" s="349"/>
      <c r="WSS39" s="349"/>
      <c r="WST39" s="349"/>
      <c r="WSU39" s="349"/>
      <c r="WSV39" s="349"/>
      <c r="WSW39" s="349"/>
      <c r="WSX39" s="349"/>
      <c r="WSY39" s="349"/>
      <c r="WSZ39" s="349"/>
      <c r="WTA39" s="349"/>
      <c r="WTB39" s="349"/>
      <c r="WTC39" s="349"/>
      <c r="WTD39" s="349"/>
      <c r="WTE39" s="349"/>
      <c r="WTF39" s="349"/>
      <c r="WTG39" s="349"/>
      <c r="WTH39" s="349"/>
      <c r="WTI39" s="349"/>
      <c r="WTJ39" s="349"/>
      <c r="WTK39" s="349"/>
      <c r="WTL39" s="349"/>
      <c r="WTM39" s="349"/>
      <c r="WTN39" s="349"/>
      <c r="WTO39" s="349"/>
      <c r="WTP39" s="349"/>
      <c r="WTQ39" s="349"/>
      <c r="WTR39" s="349"/>
      <c r="WTS39" s="349"/>
      <c r="WTT39" s="349"/>
      <c r="WTU39" s="349"/>
      <c r="WTV39" s="349"/>
      <c r="WTW39" s="349"/>
      <c r="WTX39" s="349"/>
      <c r="WTY39" s="349"/>
      <c r="WTZ39" s="349"/>
      <c r="WUA39" s="349"/>
      <c r="WUB39" s="349"/>
      <c r="WUC39" s="349"/>
      <c r="WUD39" s="349"/>
      <c r="WUE39" s="349"/>
      <c r="WUF39" s="349"/>
      <c r="WUG39" s="349"/>
      <c r="WUH39" s="349"/>
      <c r="WUI39" s="349"/>
      <c r="WUJ39" s="349"/>
      <c r="WUK39" s="349"/>
      <c r="WUL39" s="349"/>
      <c r="WUM39" s="349"/>
      <c r="WUN39" s="349"/>
      <c r="WUO39" s="349"/>
      <c r="WUP39" s="349"/>
      <c r="WUQ39" s="349"/>
      <c r="WUR39" s="349"/>
      <c r="WUS39" s="349"/>
      <c r="WUT39" s="349"/>
      <c r="WUU39" s="349"/>
      <c r="WUV39" s="349"/>
      <c r="WUW39" s="349"/>
      <c r="WUX39" s="349"/>
      <c r="WUY39" s="349"/>
      <c r="WUZ39" s="349"/>
      <c r="WVA39" s="349"/>
      <c r="WVB39" s="349"/>
      <c r="WVC39" s="349"/>
      <c r="WVD39" s="349"/>
      <c r="WVE39" s="349"/>
      <c r="WVF39" s="349"/>
      <c r="WVG39" s="349"/>
      <c r="WVH39" s="349"/>
      <c r="WVI39" s="349"/>
      <c r="WVJ39" s="349"/>
      <c r="WVK39" s="349"/>
      <c r="WVL39" s="349"/>
      <c r="WVM39" s="349"/>
      <c r="WVN39" s="349"/>
      <c r="WVO39" s="349"/>
      <c r="WVP39" s="349"/>
      <c r="WVQ39" s="349"/>
      <c r="WVR39" s="349"/>
      <c r="WVS39" s="349"/>
      <c r="WVT39" s="349"/>
      <c r="WVU39" s="349"/>
      <c r="WVV39" s="349"/>
    </row>
  </sheetData>
  <mergeCells count="37">
    <mergeCell ref="A12:L12"/>
    <mergeCell ref="A1:I1"/>
    <mergeCell ref="K1:L1"/>
    <mergeCell ref="A2:L2"/>
    <mergeCell ref="A3:H3"/>
    <mergeCell ref="I3:L3"/>
    <mergeCell ref="A5:L5"/>
    <mergeCell ref="A6:L7"/>
    <mergeCell ref="A8:L8"/>
    <mergeCell ref="A9:L9"/>
    <mergeCell ref="A11:I11"/>
    <mergeCell ref="J11:L11"/>
    <mergeCell ref="A10:L10"/>
    <mergeCell ref="A24:L24"/>
    <mergeCell ref="A13:L13"/>
    <mergeCell ref="A14:L15"/>
    <mergeCell ref="A16:L16"/>
    <mergeCell ref="E17:J17"/>
    <mergeCell ref="A18:C18"/>
    <mergeCell ref="E18:H18"/>
    <mergeCell ref="A19:D20"/>
    <mergeCell ref="E19:I20"/>
    <mergeCell ref="A21:C21"/>
    <mergeCell ref="E21:I21"/>
    <mergeCell ref="A22:D23"/>
    <mergeCell ref="A31:C31"/>
    <mergeCell ref="D31:E31"/>
    <mergeCell ref="F31:G31"/>
    <mergeCell ref="H31:L31"/>
    <mergeCell ref="A25:L25"/>
    <mergeCell ref="D26:E26"/>
    <mergeCell ref="F26:G26"/>
    <mergeCell ref="H26:J26"/>
    <mergeCell ref="A27:C30"/>
    <mergeCell ref="D27:E30"/>
    <mergeCell ref="F27:G30"/>
    <mergeCell ref="H27:L30"/>
  </mergeCells>
  <printOptions horizontalCentered="1"/>
  <pageMargins left="0.19685039370078741" right="0.19685039370078741" top="0.39370078740157483" bottom="0.39370078740157483" header="0" footer="0.19685039370078741"/>
  <pageSetup paperSize="9" orientation="portrait" r:id="rId1"/>
  <headerFooter>
    <oddFooter>&amp;L&amp;"Arial,Regular"&amp;8&amp;K00-012        Les tarifs sont en vigueur à partir du 01.01.2024 et sont susceptibles d'être modifiés.
        Tous les tarifs sont en CHF, hors TVA, droits, taxes et autres frais.&amp;R&amp;G</oddFooter>
  </headerFooter>
  <drawing r:id="rId2"/>
  <legacyDrawingHF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rgb="FF00B050"/>
    <pageSetUpPr fitToPage="1"/>
  </sheetPr>
  <dimension ref="B1:G249"/>
  <sheetViews>
    <sheetView showGridLines="0" view="pageBreakPreview" topLeftCell="B25" zoomScale="115" zoomScaleNormal="100" zoomScaleSheetLayoutView="115" zoomScalePageLayoutView="160" workbookViewId="0">
      <selection activeCell="A21" sqref="A21:C21"/>
    </sheetView>
  </sheetViews>
  <sheetFormatPr defaultColWidth="9.25" defaultRowHeight="11.1" customHeight="1"/>
  <cols>
    <col min="1" max="1" width="1.125" style="164" customWidth="1"/>
    <col min="2" max="2" width="0.875" style="164" customWidth="1"/>
    <col min="3" max="3" width="25.375" style="164" customWidth="1"/>
    <col min="4" max="4" width="40" style="164" customWidth="1"/>
    <col min="5" max="5" width="11.625" style="164" customWidth="1"/>
    <col min="6" max="6" width="13.75" style="164" customWidth="1"/>
    <col min="7" max="7" width="13.5" style="164" customWidth="1"/>
    <col min="8" max="8" width="0.875" style="164" customWidth="1"/>
    <col min="9" max="9" width="3.125" style="164" customWidth="1"/>
    <col min="10" max="99" width="9.25" style="164" customWidth="1"/>
    <col min="100" max="16384" width="9.25" style="164"/>
  </cols>
  <sheetData>
    <row r="1" spans="2:7" ht="11.1" customHeight="1">
      <c r="C1" s="196" t="s">
        <v>1089</v>
      </c>
      <c r="D1" s="195"/>
      <c r="E1" s="195"/>
      <c r="F1" s="195"/>
      <c r="G1" s="198" t="s">
        <v>926</v>
      </c>
    </row>
    <row r="2" spans="2:7" ht="11.1" customHeight="1">
      <c r="C2" s="197"/>
      <c r="D2" s="195"/>
      <c r="E2" s="195"/>
      <c r="F2" s="195"/>
    </row>
    <row r="3" spans="2:7" ht="25.5" customHeight="1">
      <c r="C3" s="555" t="s">
        <v>998</v>
      </c>
      <c r="D3" s="555"/>
      <c r="E3" s="555"/>
      <c r="F3" s="556" t="s">
        <v>908</v>
      </c>
      <c r="G3" s="556"/>
    </row>
    <row r="4" spans="2:7" s="283" customFormat="1" ht="45" customHeight="1">
      <c r="C4" s="559" t="s">
        <v>966</v>
      </c>
      <c r="D4" s="559"/>
      <c r="E4" s="559"/>
      <c r="F4" s="559"/>
      <c r="G4" s="559"/>
    </row>
    <row r="5" spans="2:7" ht="3.75" customHeight="1"/>
    <row r="6" spans="2:7" ht="11.25" customHeight="1">
      <c r="C6" s="558" t="s">
        <v>638</v>
      </c>
      <c r="D6" s="558"/>
      <c r="E6" s="558"/>
      <c r="F6" s="195"/>
      <c r="G6" s="195"/>
    </row>
    <row r="7" spans="2:7" ht="3.75" customHeight="1">
      <c r="B7" s="243"/>
      <c r="C7" s="195"/>
      <c r="D7" s="195"/>
      <c r="E7" s="195"/>
      <c r="F7" s="195"/>
      <c r="G7" s="195"/>
    </row>
    <row r="8" spans="2:7" ht="18" customHeight="1">
      <c r="B8" s="243"/>
      <c r="C8" s="585" t="s">
        <v>927</v>
      </c>
      <c r="D8" s="557" t="s">
        <v>735</v>
      </c>
      <c r="E8" s="557"/>
      <c r="F8" s="345" t="s">
        <v>715</v>
      </c>
      <c r="G8" s="554" t="s">
        <v>928</v>
      </c>
    </row>
    <row r="9" spans="2:7" ht="11.25" customHeight="1">
      <c r="B9" s="243"/>
      <c r="C9" s="563"/>
      <c r="D9" s="557"/>
      <c r="E9" s="557"/>
      <c r="F9" s="211"/>
      <c r="G9" s="554"/>
    </row>
    <row r="10" spans="2:7" ht="1.5" customHeight="1">
      <c r="B10" s="243"/>
      <c r="C10" s="217"/>
      <c r="D10" s="218"/>
      <c r="E10" s="218"/>
      <c r="F10" s="218"/>
      <c r="G10" s="218"/>
    </row>
    <row r="11" spans="2:7" ht="11.25" customHeight="1">
      <c r="B11" s="243"/>
      <c r="C11" s="207" t="s">
        <v>791</v>
      </c>
      <c r="D11" s="553" t="s">
        <v>1077</v>
      </c>
      <c r="E11" s="553"/>
      <c r="F11" s="456" t="s">
        <v>715</v>
      </c>
      <c r="G11" s="346">
        <v>8</v>
      </c>
    </row>
    <row r="12" spans="2:7" ht="1.5" customHeight="1">
      <c r="B12" s="243"/>
      <c r="C12" s="217"/>
      <c r="D12" s="457"/>
      <c r="E12" s="457"/>
      <c r="F12" s="458"/>
      <c r="G12" s="218"/>
    </row>
    <row r="13" spans="2:7" ht="11.25" customHeight="1">
      <c r="B13" s="243"/>
      <c r="C13" s="208" t="s">
        <v>792</v>
      </c>
      <c r="D13" s="553" t="s">
        <v>1078</v>
      </c>
      <c r="E13" s="553"/>
      <c r="F13" s="456" t="s">
        <v>1079</v>
      </c>
      <c r="G13" s="346">
        <v>4</v>
      </c>
    </row>
    <row r="14" spans="2:7" ht="1.5" customHeight="1">
      <c r="B14" s="243"/>
      <c r="C14" s="217"/>
      <c r="D14" s="459"/>
      <c r="E14" s="459"/>
      <c r="F14" s="458"/>
      <c r="G14" s="218"/>
    </row>
    <row r="15" spans="2:7" ht="11.25" customHeight="1">
      <c r="B15" s="243"/>
      <c r="C15" s="208" t="s">
        <v>793</v>
      </c>
      <c r="D15" s="553" t="s">
        <v>1080</v>
      </c>
      <c r="E15" s="553"/>
      <c r="F15" s="456" t="s">
        <v>715</v>
      </c>
      <c r="G15" s="346">
        <v>25</v>
      </c>
    </row>
    <row r="16" spans="2:7" ht="1.5" customHeight="1">
      <c r="B16" s="243"/>
      <c r="C16" s="217"/>
      <c r="D16" s="220"/>
      <c r="E16" s="220"/>
      <c r="F16" s="218"/>
      <c r="G16" s="218"/>
    </row>
    <row r="17" spans="2:7" ht="11.25" customHeight="1">
      <c r="B17" s="243"/>
      <c r="C17" s="208" t="s">
        <v>929</v>
      </c>
      <c r="D17" s="547" t="s">
        <v>736</v>
      </c>
      <c r="E17" s="547"/>
      <c r="F17" s="410" t="s">
        <v>715</v>
      </c>
      <c r="G17" s="409">
        <v>10</v>
      </c>
    </row>
    <row r="18" spans="2:7" ht="1.5" customHeight="1">
      <c r="B18" s="243"/>
      <c r="C18" s="217"/>
      <c r="D18" s="220"/>
      <c r="E18" s="220"/>
      <c r="F18" s="218"/>
      <c r="G18" s="218"/>
    </row>
    <row r="19" spans="2:7" ht="11.25" customHeight="1">
      <c r="B19" s="247"/>
      <c r="C19" s="207" t="s">
        <v>937</v>
      </c>
      <c r="D19" s="547" t="s">
        <v>737</v>
      </c>
      <c r="E19" s="547"/>
      <c r="F19" s="345" t="s">
        <v>974</v>
      </c>
      <c r="G19" s="346">
        <v>0.6</v>
      </c>
    </row>
    <row r="20" spans="2:7" s="248" customFormat="1" ht="1.5" customHeight="1">
      <c r="B20" s="249"/>
      <c r="C20" s="221"/>
      <c r="D20" s="213"/>
      <c r="E20" s="213"/>
      <c r="F20" s="222"/>
      <c r="G20" s="222"/>
    </row>
    <row r="21" spans="2:7" ht="34.15" customHeight="1">
      <c r="B21" s="247"/>
      <c r="C21" s="207" t="s">
        <v>796</v>
      </c>
      <c r="D21" s="547" t="s">
        <v>721</v>
      </c>
      <c r="E21" s="547"/>
      <c r="F21" s="345" t="s">
        <v>720</v>
      </c>
      <c r="G21" s="346" t="s">
        <v>652</v>
      </c>
    </row>
    <row r="22" spans="2:7" s="248" customFormat="1" ht="3.75" customHeight="1">
      <c r="B22" s="249"/>
      <c r="C22" s="221"/>
      <c r="D22" s="213"/>
      <c r="E22" s="213"/>
      <c r="F22" s="222"/>
      <c r="G22" s="222"/>
    </row>
    <row r="23" spans="2:7" ht="11.25" customHeight="1">
      <c r="B23" s="243"/>
      <c r="C23" s="552" t="s">
        <v>938</v>
      </c>
      <c r="D23" s="552"/>
      <c r="E23" s="552"/>
      <c r="F23" s="223"/>
      <c r="G23" s="223"/>
    </row>
    <row r="24" spans="2:7" ht="3.75" customHeight="1">
      <c r="B24" s="243"/>
      <c r="C24" s="224"/>
      <c r="D24" s="215"/>
      <c r="E24" s="215"/>
      <c r="F24" s="223"/>
      <c r="G24" s="223"/>
    </row>
    <row r="25" spans="2:7" ht="12">
      <c r="B25" s="243"/>
      <c r="C25" s="562" t="s">
        <v>970</v>
      </c>
      <c r="D25" s="562"/>
      <c r="E25" s="562"/>
      <c r="F25" s="562"/>
      <c r="G25" s="562"/>
    </row>
    <row r="26" spans="2:7" ht="3.75" customHeight="1">
      <c r="B26" s="243"/>
      <c r="C26" s="224"/>
      <c r="D26" s="215"/>
      <c r="E26" s="215"/>
      <c r="F26" s="223"/>
      <c r="G26" s="223"/>
    </row>
    <row r="27" spans="2:7" ht="11.1" customHeight="1">
      <c r="C27" s="208" t="s">
        <v>858</v>
      </c>
      <c r="D27" s="547" t="s">
        <v>939</v>
      </c>
      <c r="E27" s="547"/>
      <c r="F27" s="548" t="s">
        <v>715</v>
      </c>
      <c r="G27" s="549">
        <v>50</v>
      </c>
    </row>
    <row r="28" spans="2:7" ht="19.5" customHeight="1">
      <c r="C28" s="425" t="s">
        <v>1016</v>
      </c>
      <c r="D28" s="547"/>
      <c r="E28" s="547"/>
      <c r="F28" s="548"/>
      <c r="G28" s="549"/>
    </row>
    <row r="29" spans="2:7" ht="1.5" customHeight="1">
      <c r="B29" s="243"/>
      <c r="C29" s="217"/>
      <c r="D29" s="216"/>
      <c r="E29" s="216"/>
      <c r="F29" s="218"/>
      <c r="G29" s="218"/>
    </row>
    <row r="30" spans="2:7" ht="11.1" customHeight="1">
      <c r="C30" s="208" t="s">
        <v>858</v>
      </c>
      <c r="D30" s="547" t="s">
        <v>762</v>
      </c>
      <c r="E30" s="547"/>
      <c r="F30" s="548" t="s">
        <v>715</v>
      </c>
      <c r="G30" s="549">
        <v>60</v>
      </c>
    </row>
    <row r="31" spans="2:7" ht="19.5" customHeight="1">
      <c r="C31" s="425" t="s">
        <v>1017</v>
      </c>
      <c r="D31" s="547"/>
      <c r="E31" s="547"/>
      <c r="F31" s="548"/>
      <c r="G31" s="549"/>
    </row>
    <row r="32" spans="2:7" ht="1.5" customHeight="1">
      <c r="C32" s="217"/>
      <c r="D32" s="218"/>
      <c r="E32" s="218"/>
      <c r="F32" s="218"/>
      <c r="G32" s="218"/>
    </row>
    <row r="33" spans="2:7" ht="11.1" customHeight="1">
      <c r="C33" s="208" t="s">
        <v>956</v>
      </c>
      <c r="D33" s="553" t="s">
        <v>1073</v>
      </c>
      <c r="E33" s="553"/>
      <c r="F33" s="548" t="s">
        <v>715</v>
      </c>
      <c r="G33" s="549">
        <v>40</v>
      </c>
    </row>
    <row r="34" spans="2:7" ht="112.9" customHeight="1">
      <c r="C34" s="210"/>
      <c r="D34" s="553"/>
      <c r="E34" s="553"/>
      <c r="F34" s="548"/>
      <c r="G34" s="549"/>
    </row>
    <row r="35" spans="2:7" ht="1.5" customHeight="1">
      <c r="B35" s="243"/>
      <c r="C35" s="217"/>
      <c r="D35" s="455"/>
      <c r="E35" s="455"/>
      <c r="F35" s="218"/>
      <c r="G35" s="218"/>
    </row>
    <row r="36" spans="2:7" ht="11.1" customHeight="1">
      <c r="C36" s="208" t="s">
        <v>955</v>
      </c>
      <c r="D36" s="553" t="s">
        <v>1074</v>
      </c>
      <c r="E36" s="553"/>
      <c r="F36" s="548" t="s">
        <v>715</v>
      </c>
      <c r="G36" s="549">
        <v>20</v>
      </c>
    </row>
    <row r="37" spans="2:7" ht="10.5" customHeight="1">
      <c r="C37" s="210"/>
      <c r="D37" s="553"/>
      <c r="E37" s="553"/>
      <c r="F37" s="548"/>
      <c r="G37" s="549"/>
    </row>
    <row r="38" spans="2:7" ht="1.5" customHeight="1">
      <c r="C38" s="217"/>
      <c r="D38" s="218"/>
      <c r="E38" s="218"/>
      <c r="F38" s="218"/>
      <c r="G38" s="218"/>
    </row>
    <row r="39" spans="2:7" ht="21" customHeight="1">
      <c r="C39" s="550" t="s">
        <v>977</v>
      </c>
      <c r="D39" s="551"/>
      <c r="E39" s="551"/>
      <c r="F39" s="551"/>
      <c r="G39" s="551"/>
    </row>
    <row r="40" spans="2:7" ht="1.5" customHeight="1">
      <c r="C40" s="217"/>
      <c r="D40" s="218"/>
      <c r="E40" s="218"/>
      <c r="F40" s="218"/>
      <c r="G40" s="218"/>
    </row>
    <row r="41" spans="2:7" ht="11.1" customHeight="1">
      <c r="B41" s="243"/>
      <c r="C41" s="208" t="s">
        <v>859</v>
      </c>
      <c r="D41" s="547" t="s">
        <v>968</v>
      </c>
      <c r="E41" s="547"/>
      <c r="F41" s="548" t="s">
        <v>715</v>
      </c>
      <c r="G41" s="549">
        <v>200</v>
      </c>
    </row>
    <row r="42" spans="2:7" ht="58.9" customHeight="1">
      <c r="B42" s="243"/>
      <c r="C42" s="210" t="s">
        <v>940</v>
      </c>
      <c r="D42" s="547"/>
      <c r="E42" s="547"/>
      <c r="F42" s="548"/>
      <c r="G42" s="549"/>
    </row>
    <row r="43" spans="2:7" ht="3.75" customHeight="1">
      <c r="C43" s="217"/>
      <c r="D43" s="218"/>
      <c r="E43" s="218"/>
      <c r="F43" s="218"/>
      <c r="G43" s="218"/>
    </row>
    <row r="44" spans="2:7" ht="11.25" customHeight="1">
      <c r="B44" s="250"/>
      <c r="C44" s="552" t="s">
        <v>941</v>
      </c>
      <c r="D44" s="552"/>
      <c r="E44" s="552"/>
      <c r="F44" s="218"/>
      <c r="G44" s="218"/>
    </row>
    <row r="45" spans="2:7" ht="3.75" customHeight="1">
      <c r="B45" s="250"/>
      <c r="C45" s="225"/>
      <c r="D45" s="225"/>
      <c r="E45" s="225"/>
      <c r="F45" s="218"/>
      <c r="G45" s="218"/>
    </row>
    <row r="46" spans="2:7" ht="11.25" customHeight="1">
      <c r="B46" s="250"/>
      <c r="C46" s="208" t="s">
        <v>942</v>
      </c>
      <c r="D46" s="547" t="s">
        <v>738</v>
      </c>
      <c r="E46" s="547"/>
      <c r="F46" s="345" t="s">
        <v>715</v>
      </c>
      <c r="G46" s="346">
        <v>75</v>
      </c>
    </row>
    <row r="47" spans="2:7" ht="1.5" customHeight="1">
      <c r="B47" s="243"/>
      <c r="C47" s="217"/>
      <c r="D47" s="216"/>
      <c r="E47" s="216"/>
      <c r="F47" s="218"/>
      <c r="G47" s="218"/>
    </row>
    <row r="48" spans="2:7" ht="11.1" customHeight="1">
      <c r="B48" s="250"/>
      <c r="C48" s="208" t="s">
        <v>798</v>
      </c>
      <c r="D48" s="547" t="s">
        <v>739</v>
      </c>
      <c r="E48" s="547"/>
      <c r="F48" s="548" t="s">
        <v>715</v>
      </c>
      <c r="G48" s="549">
        <v>25</v>
      </c>
    </row>
    <row r="49" spans="2:7" ht="12.75" customHeight="1">
      <c r="B49" s="250"/>
      <c r="C49" s="208"/>
      <c r="D49" s="547"/>
      <c r="E49" s="547"/>
      <c r="F49" s="548"/>
      <c r="G49" s="549"/>
    </row>
    <row r="50" spans="2:7" ht="5.25" customHeight="1">
      <c r="B50" s="250"/>
      <c r="C50" s="209"/>
      <c r="D50" s="547"/>
      <c r="E50" s="547"/>
      <c r="F50" s="548"/>
      <c r="G50" s="549"/>
    </row>
    <row r="51" spans="2:7" ht="1.5" customHeight="1">
      <c r="B51" s="243"/>
      <c r="C51" s="217"/>
      <c r="D51" s="216"/>
      <c r="E51" s="216"/>
      <c r="F51" s="218"/>
      <c r="G51" s="218"/>
    </row>
    <row r="52" spans="2:7" ht="10.5" customHeight="1">
      <c r="B52" s="250"/>
      <c r="C52" s="208" t="s">
        <v>799</v>
      </c>
      <c r="D52" s="547" t="s">
        <v>740</v>
      </c>
      <c r="E52" s="547"/>
      <c r="F52" s="548" t="s">
        <v>715</v>
      </c>
      <c r="G52" s="549">
        <v>25</v>
      </c>
    </row>
    <row r="53" spans="2:7" ht="18.75" customHeight="1">
      <c r="B53" s="250"/>
      <c r="C53" s="208"/>
      <c r="D53" s="547"/>
      <c r="E53" s="547"/>
      <c r="F53" s="548"/>
      <c r="G53" s="549"/>
    </row>
    <row r="54" spans="2:7" ht="1.5" customHeight="1">
      <c r="B54" s="243"/>
      <c r="C54" s="217"/>
      <c r="D54" s="216"/>
      <c r="E54" s="216"/>
      <c r="F54" s="218"/>
      <c r="G54" s="218"/>
    </row>
    <row r="55" spans="2:7" ht="19.5" customHeight="1">
      <c r="B55" s="250"/>
      <c r="C55" s="208" t="s">
        <v>800</v>
      </c>
      <c r="D55" s="547" t="s">
        <v>741</v>
      </c>
      <c r="E55" s="547"/>
      <c r="F55" s="345" t="s">
        <v>715</v>
      </c>
      <c r="G55" s="346">
        <v>25</v>
      </c>
    </row>
    <row r="56" spans="2:7" ht="1.5" customHeight="1">
      <c r="B56" s="243"/>
      <c r="C56" s="217"/>
      <c r="D56" s="216"/>
      <c r="E56" s="216"/>
      <c r="F56" s="218"/>
      <c r="G56" s="218"/>
    </row>
    <row r="57" spans="2:7" ht="21.75" customHeight="1">
      <c r="B57" s="250"/>
      <c r="C57" s="208" t="s">
        <v>801</v>
      </c>
      <c r="D57" s="547" t="s">
        <v>742</v>
      </c>
      <c r="E57" s="547"/>
      <c r="F57" s="345" t="s">
        <v>715</v>
      </c>
      <c r="G57" s="346">
        <v>25</v>
      </c>
    </row>
    <row r="58" spans="2:7" ht="1.5" customHeight="1">
      <c r="B58" s="243"/>
      <c r="C58" s="217"/>
      <c r="D58" s="216"/>
      <c r="E58" s="216"/>
      <c r="F58" s="218"/>
      <c r="G58" s="218"/>
    </row>
    <row r="59" spans="2:7" ht="11.25" customHeight="1">
      <c r="B59" s="250"/>
      <c r="C59" s="208" t="s">
        <v>943</v>
      </c>
      <c r="D59" s="547" t="s">
        <v>743</v>
      </c>
      <c r="E59" s="547"/>
      <c r="F59" s="345" t="s">
        <v>715</v>
      </c>
      <c r="G59" s="346">
        <v>45</v>
      </c>
    </row>
    <row r="60" spans="2:7" ht="3.75" customHeight="1">
      <c r="B60" s="250"/>
      <c r="C60" s="217"/>
      <c r="D60" s="218"/>
      <c r="E60" s="218"/>
      <c r="F60" s="218"/>
      <c r="G60" s="218"/>
    </row>
    <row r="61" spans="2:7" ht="11.25" customHeight="1">
      <c r="B61" s="250"/>
      <c r="C61" s="552" t="s">
        <v>944</v>
      </c>
      <c r="D61" s="552"/>
      <c r="E61" s="552"/>
      <c r="F61" s="218"/>
      <c r="G61" s="218"/>
    </row>
    <row r="62" spans="2:7" ht="3.75" customHeight="1">
      <c r="B62" s="250"/>
      <c r="C62" s="217"/>
      <c r="D62" s="218"/>
      <c r="E62" s="218"/>
      <c r="F62" s="218"/>
      <c r="G62" s="218"/>
    </row>
    <row r="63" spans="2:7" ht="18" customHeight="1">
      <c r="B63" s="250"/>
      <c r="C63" s="207" t="s">
        <v>945</v>
      </c>
      <c r="D63" s="547" t="s">
        <v>759</v>
      </c>
      <c r="E63" s="547"/>
      <c r="F63" s="548" t="s">
        <v>10</v>
      </c>
      <c r="G63" s="584" t="s">
        <v>473</v>
      </c>
    </row>
    <row r="64" spans="2:7" ht="3.75" customHeight="1">
      <c r="B64" s="250"/>
      <c r="C64" s="209"/>
      <c r="D64" s="547"/>
      <c r="E64" s="547"/>
      <c r="F64" s="548"/>
      <c r="G64" s="584"/>
    </row>
    <row r="65" spans="2:7" ht="1.5" customHeight="1">
      <c r="B65" s="243"/>
      <c r="C65" s="217"/>
      <c r="D65" s="216"/>
      <c r="E65" s="216"/>
      <c r="F65" s="218"/>
      <c r="G65" s="218"/>
    </row>
    <row r="66" spans="2:7" ht="11.1" customHeight="1">
      <c r="B66" s="250"/>
      <c r="C66" s="208" t="s">
        <v>804</v>
      </c>
      <c r="D66" s="547" t="s">
        <v>747</v>
      </c>
      <c r="E66" s="547"/>
      <c r="F66" s="548" t="s">
        <v>715</v>
      </c>
      <c r="G66" s="549">
        <v>12</v>
      </c>
    </row>
    <row r="67" spans="2:7" ht="11.1" customHeight="1">
      <c r="B67" s="250"/>
      <c r="C67" s="208"/>
      <c r="D67" s="547"/>
      <c r="E67" s="547"/>
      <c r="F67" s="548"/>
      <c r="G67" s="549"/>
    </row>
    <row r="68" spans="2:7" ht="2.4500000000000002" customHeight="1">
      <c r="B68" s="250"/>
      <c r="C68" s="208"/>
      <c r="D68" s="547"/>
      <c r="E68" s="547"/>
      <c r="F68" s="548"/>
      <c r="G68" s="549"/>
    </row>
    <row r="69" spans="2:7" ht="1.5" customHeight="1">
      <c r="B69" s="243"/>
      <c r="C69" s="217"/>
      <c r="D69" s="216"/>
      <c r="E69" s="216"/>
      <c r="F69" s="218"/>
      <c r="G69" s="218"/>
    </row>
    <row r="70" spans="2:7" ht="12">
      <c r="B70" s="250"/>
      <c r="C70" s="208" t="s">
        <v>946</v>
      </c>
      <c r="D70" s="547" t="s">
        <v>719</v>
      </c>
      <c r="E70" s="547"/>
      <c r="F70" s="548" t="s">
        <v>718</v>
      </c>
      <c r="G70" s="561">
        <v>4.8000000000000001E-2</v>
      </c>
    </row>
    <row r="71" spans="2:7" ht="10.5" customHeight="1">
      <c r="B71" s="250"/>
      <c r="C71" s="208"/>
      <c r="D71" s="547"/>
      <c r="E71" s="547"/>
      <c r="F71" s="548"/>
      <c r="G71" s="561"/>
    </row>
    <row r="72" spans="2:7" ht="1.5" customHeight="1">
      <c r="B72" s="243"/>
      <c r="C72" s="217"/>
      <c r="D72" s="216"/>
      <c r="E72" s="216"/>
      <c r="F72" s="218"/>
      <c r="G72" s="218"/>
    </row>
    <row r="73" spans="2:7" ht="12" customHeight="1">
      <c r="B73" s="243"/>
      <c r="C73" s="208" t="s">
        <v>806</v>
      </c>
      <c r="D73" s="547" t="s">
        <v>717</v>
      </c>
      <c r="E73" s="547"/>
      <c r="F73" s="547"/>
      <c r="G73" s="547"/>
    </row>
    <row r="74" spans="2:7" ht="18" customHeight="1">
      <c r="B74" s="243"/>
      <c r="C74" s="208"/>
      <c r="D74" s="547"/>
      <c r="E74" s="547"/>
      <c r="F74" s="547"/>
      <c r="G74" s="547"/>
    </row>
    <row r="75" spans="2:7" ht="1.5" customHeight="1">
      <c r="B75" s="243"/>
      <c r="C75" s="217"/>
      <c r="D75" s="216"/>
      <c r="E75" s="216"/>
      <c r="F75" s="218"/>
      <c r="G75" s="218"/>
    </row>
    <row r="76" spans="2:7" ht="11.1" customHeight="1">
      <c r="B76" s="250"/>
      <c r="C76" s="208" t="s">
        <v>472</v>
      </c>
      <c r="D76" s="547" t="s">
        <v>716</v>
      </c>
      <c r="E76" s="547"/>
      <c r="F76" s="547"/>
      <c r="G76" s="547"/>
    </row>
    <row r="77" spans="2:7" ht="11.1" customHeight="1">
      <c r="B77" s="250"/>
      <c r="C77" s="208"/>
      <c r="D77" s="547"/>
      <c r="E77" s="547"/>
      <c r="F77" s="547"/>
      <c r="G77" s="547"/>
    </row>
    <row r="78" spans="2:7" ht="18.75" customHeight="1">
      <c r="B78" s="250"/>
      <c r="C78" s="208"/>
      <c r="D78" s="547"/>
      <c r="E78" s="547"/>
      <c r="F78" s="547"/>
      <c r="G78" s="547"/>
    </row>
    <row r="79" spans="2:7" ht="1.5" customHeight="1">
      <c r="B79" s="243"/>
      <c r="C79" s="217"/>
      <c r="D79" s="216"/>
      <c r="E79" s="216"/>
      <c r="F79" s="218"/>
      <c r="G79" s="218"/>
    </row>
    <row r="80" spans="2:7" ht="27">
      <c r="B80" s="250"/>
      <c r="C80" s="408" t="s">
        <v>1018</v>
      </c>
      <c r="D80" s="547"/>
      <c r="E80" s="547"/>
      <c r="F80" s="413" t="s">
        <v>1028</v>
      </c>
      <c r="G80" s="414">
        <v>80</v>
      </c>
    </row>
    <row r="81" spans="2:7" ht="1.5" customHeight="1">
      <c r="B81" s="243"/>
      <c r="C81" s="217"/>
      <c r="D81" s="216"/>
      <c r="E81" s="216"/>
      <c r="F81" s="218"/>
      <c r="G81" s="218"/>
    </row>
    <row r="82" spans="2:7" ht="11.25" customHeight="1">
      <c r="B82" s="250"/>
      <c r="C82" s="208" t="s">
        <v>1019</v>
      </c>
      <c r="D82" s="547"/>
      <c r="E82" s="547"/>
      <c r="F82" s="413" t="s">
        <v>715</v>
      </c>
      <c r="G82" s="414">
        <v>74</v>
      </c>
    </row>
    <row r="83" spans="2:7" ht="1.5" customHeight="1">
      <c r="B83" s="243"/>
      <c r="C83" s="217"/>
      <c r="D83" s="216"/>
      <c r="E83" s="216"/>
      <c r="F83" s="218"/>
      <c r="G83" s="218"/>
    </row>
    <row r="84" spans="2:7" ht="18.75">
      <c r="B84" s="250"/>
      <c r="C84" s="408" t="s">
        <v>1020</v>
      </c>
      <c r="D84" s="547"/>
      <c r="E84" s="547"/>
      <c r="F84" s="413" t="s">
        <v>715</v>
      </c>
      <c r="G84" s="414">
        <v>84</v>
      </c>
    </row>
    <row r="85" spans="2:7" ht="1.5" customHeight="1">
      <c r="B85" s="243"/>
      <c r="C85" s="217"/>
      <c r="D85" s="216"/>
      <c r="E85" s="216"/>
      <c r="F85" s="218"/>
      <c r="G85" s="218"/>
    </row>
    <row r="86" spans="2:7" ht="11.25" customHeight="1">
      <c r="B86" s="250"/>
      <c r="C86" s="208" t="s">
        <v>1021</v>
      </c>
      <c r="D86" s="547"/>
      <c r="E86" s="547"/>
      <c r="F86" s="413" t="s">
        <v>715</v>
      </c>
      <c r="G86" s="414">
        <v>135</v>
      </c>
    </row>
    <row r="87" spans="2:7" ht="1.5" customHeight="1">
      <c r="B87" s="243"/>
      <c r="C87" s="217"/>
      <c r="D87" s="216"/>
      <c r="E87" s="216"/>
      <c r="F87" s="218"/>
      <c r="G87" s="218"/>
    </row>
    <row r="88" spans="2:7" ht="11.25" customHeight="1">
      <c r="B88" s="250"/>
      <c r="C88" s="208" t="s">
        <v>1022</v>
      </c>
      <c r="D88" s="547"/>
      <c r="E88" s="547"/>
      <c r="F88" s="413" t="s">
        <v>715</v>
      </c>
      <c r="G88" s="414">
        <v>26</v>
      </c>
    </row>
    <row r="89" spans="2:7" ht="1.5" customHeight="1">
      <c r="B89" s="243"/>
      <c r="C89" s="217"/>
      <c r="D89" s="216"/>
      <c r="E89" s="216"/>
      <c r="F89" s="218"/>
      <c r="G89" s="218"/>
    </row>
    <row r="90" spans="2:7" ht="11.25" customHeight="1">
      <c r="B90" s="250"/>
      <c r="C90" s="208" t="s">
        <v>1023</v>
      </c>
      <c r="D90" s="547"/>
      <c r="E90" s="547"/>
      <c r="F90" s="413" t="s">
        <v>715</v>
      </c>
      <c r="G90" s="414">
        <v>84</v>
      </c>
    </row>
    <row r="91" spans="2:7" ht="1.5" customHeight="1">
      <c r="B91" s="243"/>
      <c r="C91" s="217"/>
      <c r="D91" s="216"/>
      <c r="E91" s="216"/>
      <c r="F91" s="218"/>
      <c r="G91" s="218"/>
    </row>
    <row r="92" spans="2:7" ht="11.25" customHeight="1">
      <c r="B92" s="250"/>
      <c r="C92" s="208" t="s">
        <v>1024</v>
      </c>
      <c r="D92" s="547"/>
      <c r="E92" s="547"/>
      <c r="F92" s="413" t="s">
        <v>715</v>
      </c>
      <c r="G92" s="414">
        <v>155</v>
      </c>
    </row>
    <row r="93" spans="2:7" ht="1.5" customHeight="1">
      <c r="B93" s="243"/>
      <c r="C93" s="217"/>
      <c r="D93" s="216"/>
      <c r="E93" s="216"/>
      <c r="F93" s="218"/>
      <c r="G93" s="218"/>
    </row>
    <row r="94" spans="2:7" ht="11.25" customHeight="1">
      <c r="B94" s="250"/>
      <c r="C94" s="208" t="s">
        <v>1025</v>
      </c>
      <c r="D94" s="547"/>
      <c r="E94" s="547"/>
      <c r="F94" s="413" t="s">
        <v>715</v>
      </c>
      <c r="G94" s="414">
        <v>155</v>
      </c>
    </row>
    <row r="95" spans="2:7" ht="1.5" customHeight="1">
      <c r="B95" s="243"/>
      <c r="C95" s="217"/>
      <c r="D95" s="216"/>
      <c r="E95" s="216"/>
      <c r="F95" s="218"/>
      <c r="G95" s="218"/>
    </row>
    <row r="96" spans="2:7" ht="18.75">
      <c r="B96" s="250"/>
      <c r="C96" s="408" t="s">
        <v>947</v>
      </c>
      <c r="D96" s="560" t="s">
        <v>714</v>
      </c>
      <c r="E96" s="560"/>
      <c r="F96" s="560"/>
      <c r="G96" s="560"/>
    </row>
    <row r="97" spans="2:7" ht="0.75" customHeight="1">
      <c r="B97" s="250"/>
      <c r="C97" s="217"/>
      <c r="D97" s="560"/>
      <c r="E97" s="560"/>
      <c r="F97" s="560"/>
      <c r="G97" s="560"/>
    </row>
    <row r="98" spans="2:7" ht="11.25" customHeight="1">
      <c r="B98" s="250"/>
      <c r="C98" s="195"/>
      <c r="D98" s="195"/>
      <c r="E98" s="195"/>
      <c r="F98" s="195"/>
      <c r="G98" s="195"/>
    </row>
    <row r="99" spans="2:7" ht="11.1" customHeight="1">
      <c r="B99" s="250"/>
      <c r="C99" s="195"/>
      <c r="D99" s="195"/>
      <c r="E99" s="195"/>
      <c r="F99" s="195"/>
      <c r="G99" s="195"/>
    </row>
    <row r="100" spans="2:7" ht="11.1" customHeight="1">
      <c r="B100" s="250"/>
    </row>
    <row r="101" spans="2:7" ht="11.1" customHeight="1">
      <c r="B101" s="250"/>
    </row>
    <row r="102" spans="2:7" ht="11.1" customHeight="1">
      <c r="B102" s="250"/>
    </row>
    <row r="103" spans="2:7" ht="11.1" customHeight="1">
      <c r="B103" s="250"/>
    </row>
    <row r="104" spans="2:7" ht="11.1" customHeight="1">
      <c r="B104" s="250"/>
    </row>
    <row r="105" spans="2:7" ht="11.1" customHeight="1">
      <c r="B105" s="250"/>
    </row>
    <row r="106" spans="2:7" ht="11.1" customHeight="1">
      <c r="B106" s="250"/>
    </row>
    <row r="107" spans="2:7" ht="11.1" customHeight="1">
      <c r="B107" s="250"/>
    </row>
    <row r="108" spans="2:7" ht="11.1" customHeight="1">
      <c r="B108" s="250"/>
    </row>
    <row r="109" spans="2:7" ht="11.1" customHeight="1">
      <c r="B109" s="250"/>
    </row>
    <row r="110" spans="2:7" ht="11.1" customHeight="1">
      <c r="B110" s="250"/>
    </row>
    <row r="111" spans="2:7" ht="11.1" customHeight="1">
      <c r="B111" s="250"/>
    </row>
    <row r="112" spans="2:7" ht="11.1" customHeight="1">
      <c r="B112" s="250"/>
    </row>
    <row r="113" spans="2:2" ht="11.1" customHeight="1">
      <c r="B113" s="250"/>
    </row>
    <row r="114" spans="2:2" ht="11.1" customHeight="1">
      <c r="B114" s="250"/>
    </row>
    <row r="115" spans="2:2" ht="11.1" customHeight="1">
      <c r="B115" s="250"/>
    </row>
    <row r="116" spans="2:2" ht="11.1" customHeight="1">
      <c r="B116" s="250"/>
    </row>
    <row r="117" spans="2:2" ht="11.1" customHeight="1">
      <c r="B117" s="250"/>
    </row>
    <row r="118" spans="2:2" ht="11.1" customHeight="1">
      <c r="B118" s="250"/>
    </row>
    <row r="119" spans="2:2" ht="11.1" customHeight="1">
      <c r="B119" s="250"/>
    </row>
    <row r="120" spans="2:2" ht="11.1" customHeight="1">
      <c r="B120" s="250"/>
    </row>
    <row r="121" spans="2:2" ht="11.1" customHeight="1">
      <c r="B121" s="250"/>
    </row>
    <row r="122" spans="2:2" ht="11.1" customHeight="1">
      <c r="B122" s="250"/>
    </row>
    <row r="123" spans="2:2" ht="11.1" customHeight="1">
      <c r="B123" s="250"/>
    </row>
    <row r="124" spans="2:2" ht="11.1" customHeight="1">
      <c r="B124" s="250"/>
    </row>
    <row r="125" spans="2:2" ht="11.1" customHeight="1">
      <c r="B125" s="250"/>
    </row>
    <row r="126" spans="2:2" ht="11.1" customHeight="1">
      <c r="B126" s="250"/>
    </row>
    <row r="127" spans="2:2" ht="11.1" customHeight="1">
      <c r="B127" s="250"/>
    </row>
    <row r="128" spans="2:2" ht="11.1" customHeight="1">
      <c r="B128" s="250"/>
    </row>
    <row r="129" spans="2:2" ht="11.1" customHeight="1">
      <c r="B129" s="250"/>
    </row>
    <row r="130" spans="2:2" ht="11.1" customHeight="1">
      <c r="B130" s="250"/>
    </row>
    <row r="131" spans="2:2" ht="11.1" customHeight="1">
      <c r="B131" s="250"/>
    </row>
    <row r="132" spans="2:2" ht="11.1" customHeight="1">
      <c r="B132" s="250"/>
    </row>
    <row r="133" spans="2:2" ht="11.1" customHeight="1">
      <c r="B133" s="250"/>
    </row>
    <row r="134" spans="2:2" ht="11.1" customHeight="1">
      <c r="B134" s="250"/>
    </row>
    <row r="135" spans="2:2" ht="11.1" customHeight="1">
      <c r="B135" s="250"/>
    </row>
    <row r="136" spans="2:2" ht="11.1" customHeight="1">
      <c r="B136" s="250"/>
    </row>
    <row r="137" spans="2:2" ht="11.1" customHeight="1">
      <c r="B137" s="250"/>
    </row>
    <row r="138" spans="2:2" ht="11.1" customHeight="1">
      <c r="B138" s="250"/>
    </row>
    <row r="139" spans="2:2" ht="11.1" customHeight="1">
      <c r="B139" s="250"/>
    </row>
    <row r="140" spans="2:2" ht="11.1" customHeight="1">
      <c r="B140" s="250"/>
    </row>
    <row r="141" spans="2:2" ht="11.1" customHeight="1">
      <c r="B141" s="250"/>
    </row>
    <row r="142" spans="2:2" ht="11.1" customHeight="1">
      <c r="B142" s="250"/>
    </row>
    <row r="143" spans="2:2" ht="11.1" customHeight="1">
      <c r="B143" s="250"/>
    </row>
    <row r="144" spans="2:2" ht="11.1" customHeight="1">
      <c r="B144" s="250"/>
    </row>
    <row r="145" spans="2:2" ht="11.1" customHeight="1">
      <c r="B145" s="250"/>
    </row>
    <row r="146" spans="2:2" ht="11.1" customHeight="1">
      <c r="B146" s="250"/>
    </row>
    <row r="147" spans="2:2" ht="11.1" customHeight="1">
      <c r="B147" s="250"/>
    </row>
    <row r="148" spans="2:2" ht="11.1" customHeight="1">
      <c r="B148" s="250"/>
    </row>
    <row r="159" spans="2:2" ht="11.1" customHeight="1">
      <c r="B159" s="247" t="s">
        <v>19</v>
      </c>
    </row>
    <row r="160" spans="2:2" ht="11.1" customHeight="1">
      <c r="B160" s="247"/>
    </row>
    <row r="161" spans="2:2" ht="11.1" customHeight="1">
      <c r="B161" s="247"/>
    </row>
    <row r="162" spans="2:2" ht="11.1" customHeight="1">
      <c r="B162" s="247"/>
    </row>
    <row r="163" spans="2:2" ht="11.1" customHeight="1">
      <c r="B163" s="247"/>
    </row>
    <row r="164" spans="2:2" ht="11.1" customHeight="1">
      <c r="B164" s="247"/>
    </row>
    <row r="165" spans="2:2" ht="11.1" customHeight="1">
      <c r="B165" s="247"/>
    </row>
    <row r="166" spans="2:2" ht="11.1" customHeight="1">
      <c r="B166" s="247"/>
    </row>
    <row r="167" spans="2:2" ht="11.1" customHeight="1">
      <c r="B167" s="247"/>
    </row>
    <row r="168" spans="2:2" ht="11.1" customHeight="1">
      <c r="B168" s="247"/>
    </row>
    <row r="169" spans="2:2" ht="11.1" customHeight="1">
      <c r="B169" s="247"/>
    </row>
    <row r="170" spans="2:2" ht="11.1" customHeight="1">
      <c r="B170" s="247"/>
    </row>
    <row r="171" spans="2:2" ht="11.1" customHeight="1">
      <c r="B171" s="247"/>
    </row>
    <row r="172" spans="2:2" ht="11.1" customHeight="1">
      <c r="B172" s="247"/>
    </row>
    <row r="173" spans="2:2" ht="11.1" customHeight="1">
      <c r="B173" s="247"/>
    </row>
    <row r="174" spans="2:2" ht="11.1" customHeight="1">
      <c r="B174" s="247"/>
    </row>
    <row r="175" spans="2:2" ht="11.1" customHeight="1">
      <c r="B175" s="247"/>
    </row>
    <row r="176" spans="2:2" ht="11.1" customHeight="1">
      <c r="B176" s="247"/>
    </row>
    <row r="177" spans="2:2" ht="11.1" customHeight="1">
      <c r="B177" s="247"/>
    </row>
    <row r="178" spans="2:2" ht="11.1" customHeight="1">
      <c r="B178" s="247"/>
    </row>
    <row r="179" spans="2:2" ht="11.1" customHeight="1">
      <c r="B179" s="247"/>
    </row>
    <row r="180" spans="2:2" ht="11.1" customHeight="1">
      <c r="B180" s="247"/>
    </row>
    <row r="181" spans="2:2" ht="11.1" customHeight="1">
      <c r="B181" s="247"/>
    </row>
    <row r="182" spans="2:2" ht="11.1" customHeight="1">
      <c r="B182" s="247"/>
    </row>
    <row r="183" spans="2:2" ht="11.1" customHeight="1">
      <c r="B183" s="247"/>
    </row>
    <row r="184" spans="2:2" ht="11.1" customHeight="1">
      <c r="B184" s="247"/>
    </row>
    <row r="185" spans="2:2" ht="11.1" customHeight="1">
      <c r="B185" s="247"/>
    </row>
    <row r="186" spans="2:2" ht="11.1" customHeight="1">
      <c r="B186" s="247"/>
    </row>
    <row r="187" spans="2:2" ht="11.1" customHeight="1">
      <c r="B187" s="247"/>
    </row>
    <row r="188" spans="2:2" ht="11.1" customHeight="1">
      <c r="B188" s="247"/>
    </row>
    <row r="189" spans="2:2" ht="11.1" customHeight="1">
      <c r="B189" s="252"/>
    </row>
    <row r="190" spans="2:2" ht="11.1" customHeight="1">
      <c r="B190" s="252"/>
    </row>
    <row r="191" spans="2:2" ht="11.1" customHeight="1">
      <c r="B191" s="252"/>
    </row>
    <row r="192" spans="2:2" ht="11.1" customHeight="1">
      <c r="B192" s="252"/>
    </row>
    <row r="193" spans="2:2" ht="11.1" customHeight="1">
      <c r="B193" s="252"/>
    </row>
    <row r="194" spans="2:2" ht="11.1" customHeight="1">
      <c r="B194" s="252"/>
    </row>
    <row r="195" spans="2:2" ht="11.1" customHeight="1">
      <c r="B195" s="252"/>
    </row>
    <row r="196" spans="2:2" ht="11.1" customHeight="1">
      <c r="B196" s="252"/>
    </row>
    <row r="197" spans="2:2" ht="11.1" customHeight="1">
      <c r="B197" s="252"/>
    </row>
    <row r="198" spans="2:2" ht="11.1" customHeight="1">
      <c r="B198" s="252"/>
    </row>
    <row r="199" spans="2:2" ht="11.1" customHeight="1">
      <c r="B199" s="252"/>
    </row>
    <row r="200" spans="2:2" ht="11.1" customHeight="1">
      <c r="B200" s="252"/>
    </row>
    <row r="201" spans="2:2" ht="11.1" customHeight="1">
      <c r="B201" s="252"/>
    </row>
    <row r="202" spans="2:2" ht="11.1" customHeight="1">
      <c r="B202" s="252"/>
    </row>
    <row r="203" spans="2:2" ht="11.1" customHeight="1">
      <c r="B203" s="252"/>
    </row>
    <row r="204" spans="2:2" ht="11.1" customHeight="1">
      <c r="B204" s="252"/>
    </row>
    <row r="205" spans="2:2" ht="11.1" customHeight="1">
      <c r="B205" s="252"/>
    </row>
    <row r="206" spans="2:2" ht="11.1" customHeight="1">
      <c r="B206" s="252"/>
    </row>
    <row r="207" spans="2:2" ht="11.1" customHeight="1">
      <c r="B207" s="252"/>
    </row>
    <row r="208" spans="2:2" ht="11.1" customHeight="1">
      <c r="B208" s="252"/>
    </row>
    <row r="209" spans="2:2" ht="11.1" customHeight="1">
      <c r="B209" s="252"/>
    </row>
    <row r="210" spans="2:2" ht="11.1" customHeight="1">
      <c r="B210" s="252"/>
    </row>
    <row r="211" spans="2:2" ht="11.1" customHeight="1">
      <c r="B211" s="252"/>
    </row>
    <row r="212" spans="2:2" ht="11.1" customHeight="1">
      <c r="B212" s="252"/>
    </row>
    <row r="213" spans="2:2" ht="11.1" customHeight="1">
      <c r="B213" s="252"/>
    </row>
    <row r="214" spans="2:2" ht="11.1" customHeight="1">
      <c r="B214" s="252"/>
    </row>
    <row r="215" spans="2:2" ht="11.1" customHeight="1">
      <c r="B215" s="252"/>
    </row>
    <row r="216" spans="2:2" ht="11.1" customHeight="1">
      <c r="B216" s="252"/>
    </row>
    <row r="217" spans="2:2" ht="11.1" customHeight="1">
      <c r="B217" s="252"/>
    </row>
    <row r="218" spans="2:2" ht="11.1" customHeight="1">
      <c r="B218" s="252"/>
    </row>
    <row r="219" spans="2:2" ht="11.1" customHeight="1">
      <c r="B219" s="252"/>
    </row>
    <row r="220" spans="2:2" ht="11.1" customHeight="1">
      <c r="B220" s="252"/>
    </row>
    <row r="221" spans="2:2" ht="11.1" customHeight="1">
      <c r="B221" s="252"/>
    </row>
    <row r="222" spans="2:2" ht="11.1" customHeight="1">
      <c r="B222" s="252"/>
    </row>
    <row r="223" spans="2:2" ht="11.1" customHeight="1">
      <c r="B223" s="252"/>
    </row>
    <row r="224" spans="2:2" ht="11.1" customHeight="1">
      <c r="B224" s="252"/>
    </row>
    <row r="225" spans="2:2" ht="11.1" customHeight="1">
      <c r="B225" s="252"/>
    </row>
    <row r="226" spans="2:2" ht="11.1" customHeight="1">
      <c r="B226" s="252"/>
    </row>
    <row r="227" spans="2:2" ht="11.1" customHeight="1">
      <c r="B227" s="252"/>
    </row>
    <row r="228" spans="2:2" ht="11.1" customHeight="1">
      <c r="B228" s="252"/>
    </row>
    <row r="229" spans="2:2" ht="11.1" customHeight="1">
      <c r="B229" s="252"/>
    </row>
    <row r="230" spans="2:2" ht="11.1" customHeight="1">
      <c r="B230" s="252"/>
    </row>
    <row r="231" spans="2:2" ht="11.1" customHeight="1">
      <c r="B231" s="252"/>
    </row>
    <row r="232" spans="2:2" ht="11.1" customHeight="1">
      <c r="B232" s="252"/>
    </row>
    <row r="233" spans="2:2" ht="11.1" customHeight="1">
      <c r="B233" s="252"/>
    </row>
    <row r="234" spans="2:2" ht="11.1" customHeight="1">
      <c r="B234" s="252"/>
    </row>
    <row r="235" spans="2:2" ht="11.1" customHeight="1">
      <c r="B235" s="252"/>
    </row>
    <row r="236" spans="2:2" ht="11.1" customHeight="1">
      <c r="B236" s="252"/>
    </row>
    <row r="237" spans="2:2" ht="11.1" customHeight="1">
      <c r="B237" s="252"/>
    </row>
    <row r="238" spans="2:2" ht="11.1" customHeight="1">
      <c r="B238" s="252"/>
    </row>
    <row r="239" spans="2:2" ht="11.1" customHeight="1">
      <c r="B239" s="252"/>
    </row>
    <row r="240" spans="2:2" ht="11.1" customHeight="1">
      <c r="B240" s="252"/>
    </row>
    <row r="241" spans="2:2" ht="11.1" customHeight="1">
      <c r="B241" s="252"/>
    </row>
    <row r="242" spans="2:2" ht="11.1" customHeight="1">
      <c r="B242" s="252"/>
    </row>
    <row r="243" spans="2:2" ht="11.1" customHeight="1">
      <c r="B243" s="252"/>
    </row>
    <row r="244" spans="2:2" ht="11.1" customHeight="1">
      <c r="B244" s="252"/>
    </row>
    <row r="245" spans="2:2" ht="11.1" customHeight="1">
      <c r="B245" s="252"/>
    </row>
    <row r="246" spans="2:2" ht="11.1" customHeight="1">
      <c r="B246" s="252"/>
    </row>
    <row r="247" spans="2:2" ht="11.1" customHeight="1">
      <c r="B247" s="252"/>
    </row>
    <row r="248" spans="2:2" ht="11.1" customHeight="1">
      <c r="B248" s="252"/>
    </row>
    <row r="249" spans="2:2" ht="11.1" customHeight="1">
      <c r="B249" s="252"/>
    </row>
  </sheetData>
  <mergeCells count="63">
    <mergeCell ref="D11:E11"/>
    <mergeCell ref="D13:E13"/>
    <mergeCell ref="D15:E15"/>
    <mergeCell ref="D17:E17"/>
    <mergeCell ref="C3:E3"/>
    <mergeCell ref="F3:G3"/>
    <mergeCell ref="C4:G4"/>
    <mergeCell ref="C6:E6"/>
    <mergeCell ref="C8:C9"/>
    <mergeCell ref="D8:E9"/>
    <mergeCell ref="G8:G9"/>
    <mergeCell ref="D19:E19"/>
    <mergeCell ref="D21:E21"/>
    <mergeCell ref="C23:E23"/>
    <mergeCell ref="C25:G25"/>
    <mergeCell ref="D27:E28"/>
    <mergeCell ref="F27:F28"/>
    <mergeCell ref="G27:G28"/>
    <mergeCell ref="D52:E53"/>
    <mergeCell ref="F52:F53"/>
    <mergeCell ref="G52:G53"/>
    <mergeCell ref="D30:E31"/>
    <mergeCell ref="F30:F31"/>
    <mergeCell ref="G30:G31"/>
    <mergeCell ref="D41:E42"/>
    <mergeCell ref="F41:F42"/>
    <mergeCell ref="G41:G42"/>
    <mergeCell ref="C44:E44"/>
    <mergeCell ref="D46:E46"/>
    <mergeCell ref="D48:E50"/>
    <mergeCell ref="F48:F50"/>
    <mergeCell ref="G48:G50"/>
    <mergeCell ref="D33:E34"/>
    <mergeCell ref="F33:F34"/>
    <mergeCell ref="D55:E55"/>
    <mergeCell ref="D57:E57"/>
    <mergeCell ref="D59:E59"/>
    <mergeCell ref="C61:E61"/>
    <mergeCell ref="D63:E64"/>
    <mergeCell ref="G63:G64"/>
    <mergeCell ref="D66:E68"/>
    <mergeCell ref="F66:F68"/>
    <mergeCell ref="G66:G68"/>
    <mergeCell ref="D70:E71"/>
    <mergeCell ref="F70:F71"/>
    <mergeCell ref="G70:G71"/>
    <mergeCell ref="F63:F64"/>
    <mergeCell ref="D73:G74"/>
    <mergeCell ref="D76:G78"/>
    <mergeCell ref="D80:E80"/>
    <mergeCell ref="D96:G97"/>
    <mergeCell ref="D82:E82"/>
    <mergeCell ref="D84:E84"/>
    <mergeCell ref="D86:E86"/>
    <mergeCell ref="D88:E88"/>
    <mergeCell ref="D90:E90"/>
    <mergeCell ref="D92:E92"/>
    <mergeCell ref="D94:E94"/>
    <mergeCell ref="G33:G34"/>
    <mergeCell ref="D36:E37"/>
    <mergeCell ref="F36:F37"/>
    <mergeCell ref="G36:G37"/>
    <mergeCell ref="C39:G39"/>
  </mergeCells>
  <printOptions horizontalCentered="1"/>
  <pageMargins left="0.19685039370078741" right="0.19685039370078741" top="0.39370078740157483" bottom="0.78740157480314965" header="0" footer="0.19685039370078741"/>
  <pageSetup paperSize="9" scale="72" orientation="portrait" r:id="rId1"/>
  <headerFooter>
    <oddFooter>&amp;L&amp;"Arial,Regular"&amp;8&amp;K00-012        Les tarifs sont en vigueur à partir du 01.01.2024 et sont susceptibles d'être modifiés.
        Tous les tarifs sont en CHF, hors TVA, droits, taxes et autres frais.&amp;R&amp;G</oddFooter>
  </headerFooter>
  <drawing r:id="rId2"/>
  <legacyDrawingHF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00B050"/>
  </sheetPr>
  <dimension ref="B1:BN303"/>
  <sheetViews>
    <sheetView showGridLines="0" view="pageBreakPreview" zoomScaleNormal="55" zoomScaleSheetLayoutView="100" workbookViewId="0">
      <selection activeCell="A21" sqref="A21:C21"/>
    </sheetView>
  </sheetViews>
  <sheetFormatPr defaultColWidth="8" defaultRowHeight="12.75"/>
  <cols>
    <col min="1" max="1" width="2.125" style="253" customWidth="1"/>
    <col min="2" max="2" width="22.125" style="255" customWidth="1"/>
    <col min="3" max="3" width="0.875" style="17" customWidth="1"/>
    <col min="4" max="4" width="7.75" style="254" customWidth="1"/>
    <col min="5" max="5" width="0.875" style="17" customWidth="1"/>
    <col min="6" max="6" width="6.125" style="254" customWidth="1"/>
    <col min="7" max="7" width="0.875" style="17" customWidth="1"/>
    <col min="8" max="8" width="6.125" style="254" customWidth="1"/>
    <col min="9" max="9" width="0.875" style="17" customWidth="1"/>
    <col min="10" max="10" width="6.125" style="254" customWidth="1"/>
    <col min="11" max="11" width="0.875" style="17" customWidth="1"/>
    <col min="12" max="12" width="6.125" style="254" customWidth="1"/>
    <col min="13" max="13" width="0.875" style="254" customWidth="1"/>
    <col min="14" max="14" width="6.125" style="254" customWidth="1"/>
    <col min="15" max="15" width="0.875" style="17" customWidth="1"/>
    <col min="16" max="16" width="6.125" style="254" customWidth="1"/>
    <col min="17" max="17" width="0.875" style="17" customWidth="1"/>
    <col min="18" max="18" width="6.125" style="254" customWidth="1"/>
    <col min="19" max="19" width="0.875" style="254" customWidth="1"/>
    <col min="20" max="20" width="6.125" style="254" customWidth="1"/>
    <col min="21" max="21" width="0.875" style="17" customWidth="1"/>
    <col min="22" max="22" width="6.125" style="254" customWidth="1"/>
    <col min="23" max="23" width="0.875" style="254" customWidth="1"/>
    <col min="24" max="24" width="6.125" style="254" customWidth="1"/>
    <col min="25" max="25" width="0.875" style="254" customWidth="1"/>
    <col min="26" max="26" width="6.125" style="254" customWidth="1"/>
    <col min="27" max="27" width="0.875" style="254" customWidth="1"/>
    <col min="28" max="28" width="6.125" style="254" customWidth="1"/>
    <col min="29" max="234" width="8" style="253"/>
    <col min="235" max="235" width="2.125" style="253" customWidth="1"/>
    <col min="236" max="236" width="16.5" style="253" bestFit="1" customWidth="1"/>
    <col min="237" max="237" width="0.875" style="253" customWidth="1"/>
    <col min="238" max="238" width="6.75" style="253" customWidth="1"/>
    <col min="239" max="239" width="0.875" style="253" customWidth="1"/>
    <col min="240" max="240" width="6.25" style="253" customWidth="1"/>
    <col min="241" max="241" width="0.875" style="253" customWidth="1"/>
    <col min="242" max="242" width="6.25" style="253" customWidth="1"/>
    <col min="243" max="243" width="0.875" style="253" customWidth="1"/>
    <col min="244" max="244" width="6" style="253" customWidth="1"/>
    <col min="245" max="245" width="0.875" style="253" customWidth="1"/>
    <col min="246" max="246" width="6" style="253" customWidth="1"/>
    <col min="247" max="247" width="0.875" style="253" customWidth="1"/>
    <col min="248" max="248" width="6" style="253" customWidth="1"/>
    <col min="249" max="249" width="0.875" style="253" customWidth="1"/>
    <col min="250" max="250" width="6" style="253" customWidth="1"/>
    <col min="251" max="251" width="0.875" style="253" customWidth="1"/>
    <col min="252" max="252" width="6" style="253" customWidth="1"/>
    <col min="253" max="253" width="0.875" style="253" customWidth="1"/>
    <col min="254" max="254" width="6" style="253" customWidth="1"/>
    <col min="255" max="255" width="0.875" style="253" customWidth="1"/>
    <col min="256" max="256" width="6.25" style="253" customWidth="1"/>
    <col min="257" max="257" width="0.875" style="253" customWidth="1"/>
    <col min="258" max="258" width="6.25" style="253" customWidth="1"/>
    <col min="259" max="259" width="0.875" style="253" customWidth="1"/>
    <col min="260" max="260" width="7.75" style="253" customWidth="1"/>
    <col min="261" max="261" width="0.875" style="253" customWidth="1"/>
    <col min="262" max="262" width="7.75" style="253" customWidth="1"/>
    <col min="263" max="490" width="8" style="253"/>
    <col min="491" max="491" width="2.125" style="253" customWidth="1"/>
    <col min="492" max="492" width="16.5" style="253" bestFit="1" customWidth="1"/>
    <col min="493" max="493" width="0.875" style="253" customWidth="1"/>
    <col min="494" max="494" width="6.75" style="253" customWidth="1"/>
    <col min="495" max="495" width="0.875" style="253" customWidth="1"/>
    <col min="496" max="496" width="6.25" style="253" customWidth="1"/>
    <col min="497" max="497" width="0.875" style="253" customWidth="1"/>
    <col min="498" max="498" width="6.25" style="253" customWidth="1"/>
    <col min="499" max="499" width="0.875" style="253" customWidth="1"/>
    <col min="500" max="500" width="6" style="253" customWidth="1"/>
    <col min="501" max="501" width="0.875" style="253" customWidth="1"/>
    <col min="502" max="502" width="6" style="253" customWidth="1"/>
    <col min="503" max="503" width="0.875" style="253" customWidth="1"/>
    <col min="504" max="504" width="6" style="253" customWidth="1"/>
    <col min="505" max="505" width="0.875" style="253" customWidth="1"/>
    <col min="506" max="506" width="6" style="253" customWidth="1"/>
    <col min="507" max="507" width="0.875" style="253" customWidth="1"/>
    <col min="508" max="508" width="6" style="253" customWidth="1"/>
    <col min="509" max="509" width="0.875" style="253" customWidth="1"/>
    <col min="510" max="510" width="6" style="253" customWidth="1"/>
    <col min="511" max="511" width="0.875" style="253" customWidth="1"/>
    <col min="512" max="512" width="6.25" style="253" customWidth="1"/>
    <col min="513" max="513" width="0.875" style="253" customWidth="1"/>
    <col min="514" max="514" width="6.25" style="253" customWidth="1"/>
    <col min="515" max="515" width="0.875" style="253" customWidth="1"/>
    <col min="516" max="516" width="7.75" style="253" customWidth="1"/>
    <col min="517" max="517" width="0.875" style="253" customWidth="1"/>
    <col min="518" max="518" width="7.75" style="253" customWidth="1"/>
    <col min="519" max="746" width="8" style="253"/>
    <col min="747" max="747" width="2.125" style="253" customWidth="1"/>
    <col min="748" max="748" width="16.5" style="253" bestFit="1" customWidth="1"/>
    <col min="749" max="749" width="0.875" style="253" customWidth="1"/>
    <col min="750" max="750" width="6.75" style="253" customWidth="1"/>
    <col min="751" max="751" width="0.875" style="253" customWidth="1"/>
    <col min="752" max="752" width="6.25" style="253" customWidth="1"/>
    <col min="753" max="753" width="0.875" style="253" customWidth="1"/>
    <col min="754" max="754" width="6.25" style="253" customWidth="1"/>
    <col min="755" max="755" width="0.875" style="253" customWidth="1"/>
    <col min="756" max="756" width="6" style="253" customWidth="1"/>
    <col min="757" max="757" width="0.875" style="253" customWidth="1"/>
    <col min="758" max="758" width="6" style="253" customWidth="1"/>
    <col min="759" max="759" width="0.875" style="253" customWidth="1"/>
    <col min="760" max="760" width="6" style="253" customWidth="1"/>
    <col min="761" max="761" width="0.875" style="253" customWidth="1"/>
    <col min="762" max="762" width="6" style="253" customWidth="1"/>
    <col min="763" max="763" width="0.875" style="253" customWidth="1"/>
    <col min="764" max="764" width="6" style="253" customWidth="1"/>
    <col min="765" max="765" width="0.875" style="253" customWidth="1"/>
    <col min="766" max="766" width="6" style="253" customWidth="1"/>
    <col min="767" max="767" width="0.875" style="253" customWidth="1"/>
    <col min="768" max="768" width="6.25" style="253" customWidth="1"/>
    <col min="769" max="769" width="0.875" style="253" customWidth="1"/>
    <col min="770" max="770" width="6.25" style="253" customWidth="1"/>
    <col min="771" max="771" width="0.875" style="253" customWidth="1"/>
    <col min="772" max="772" width="7.75" style="253" customWidth="1"/>
    <col min="773" max="773" width="0.875" style="253" customWidth="1"/>
    <col min="774" max="774" width="7.75" style="253" customWidth="1"/>
    <col min="775" max="1002" width="8" style="253"/>
    <col min="1003" max="1003" width="2.125" style="253" customWidth="1"/>
    <col min="1004" max="1004" width="16.5" style="253" bestFit="1" customWidth="1"/>
    <col min="1005" max="1005" width="0.875" style="253" customWidth="1"/>
    <col min="1006" max="1006" width="6.75" style="253" customWidth="1"/>
    <col min="1007" max="1007" width="0.875" style="253" customWidth="1"/>
    <col min="1008" max="1008" width="6.25" style="253" customWidth="1"/>
    <col min="1009" max="1009" width="0.875" style="253" customWidth="1"/>
    <col min="1010" max="1010" width="6.25" style="253" customWidth="1"/>
    <col min="1011" max="1011" width="0.875" style="253" customWidth="1"/>
    <col min="1012" max="1012" width="6" style="253" customWidth="1"/>
    <col min="1013" max="1013" width="0.875" style="253" customWidth="1"/>
    <col min="1014" max="1014" width="6" style="253" customWidth="1"/>
    <col min="1015" max="1015" width="0.875" style="253" customWidth="1"/>
    <col min="1016" max="1016" width="6" style="253" customWidth="1"/>
    <col min="1017" max="1017" width="0.875" style="253" customWidth="1"/>
    <col min="1018" max="1018" width="6" style="253" customWidth="1"/>
    <col min="1019" max="1019" width="0.875" style="253" customWidth="1"/>
    <col min="1020" max="1020" width="6" style="253" customWidth="1"/>
    <col min="1021" max="1021" width="0.875" style="253" customWidth="1"/>
    <col min="1022" max="1022" width="6" style="253" customWidth="1"/>
    <col min="1023" max="1023" width="0.875" style="253" customWidth="1"/>
    <col min="1024" max="1024" width="6.25" style="253" customWidth="1"/>
    <col min="1025" max="1025" width="0.875" style="253" customWidth="1"/>
    <col min="1026" max="1026" width="6.25" style="253" customWidth="1"/>
    <col min="1027" max="1027" width="0.875" style="253" customWidth="1"/>
    <col min="1028" max="1028" width="7.75" style="253" customWidth="1"/>
    <col min="1029" max="1029" width="0.875" style="253" customWidth="1"/>
    <col min="1030" max="1030" width="7.75" style="253" customWidth="1"/>
    <col min="1031" max="1258" width="8" style="253"/>
    <col min="1259" max="1259" width="2.125" style="253" customWidth="1"/>
    <col min="1260" max="1260" width="16.5" style="253" bestFit="1" customWidth="1"/>
    <col min="1261" max="1261" width="0.875" style="253" customWidth="1"/>
    <col min="1262" max="1262" width="6.75" style="253" customWidth="1"/>
    <col min="1263" max="1263" width="0.875" style="253" customWidth="1"/>
    <col min="1264" max="1264" width="6.25" style="253" customWidth="1"/>
    <col min="1265" max="1265" width="0.875" style="253" customWidth="1"/>
    <col min="1266" max="1266" width="6.25" style="253" customWidth="1"/>
    <col min="1267" max="1267" width="0.875" style="253" customWidth="1"/>
    <col min="1268" max="1268" width="6" style="253" customWidth="1"/>
    <col min="1269" max="1269" width="0.875" style="253" customWidth="1"/>
    <col min="1270" max="1270" width="6" style="253" customWidth="1"/>
    <col min="1271" max="1271" width="0.875" style="253" customWidth="1"/>
    <col min="1272" max="1272" width="6" style="253" customWidth="1"/>
    <col min="1273" max="1273" width="0.875" style="253" customWidth="1"/>
    <col min="1274" max="1274" width="6" style="253" customWidth="1"/>
    <col min="1275" max="1275" width="0.875" style="253" customWidth="1"/>
    <col min="1276" max="1276" width="6" style="253" customWidth="1"/>
    <col min="1277" max="1277" width="0.875" style="253" customWidth="1"/>
    <col min="1278" max="1278" width="6" style="253" customWidth="1"/>
    <col min="1279" max="1279" width="0.875" style="253" customWidth="1"/>
    <col min="1280" max="1280" width="6.25" style="253" customWidth="1"/>
    <col min="1281" max="1281" width="0.875" style="253" customWidth="1"/>
    <col min="1282" max="1282" width="6.25" style="253" customWidth="1"/>
    <col min="1283" max="1283" width="0.875" style="253" customWidth="1"/>
    <col min="1284" max="1284" width="7.75" style="253" customWidth="1"/>
    <col min="1285" max="1285" width="0.875" style="253" customWidth="1"/>
    <col min="1286" max="1286" width="7.75" style="253" customWidth="1"/>
    <col min="1287" max="1514" width="8" style="253"/>
    <col min="1515" max="1515" width="2.125" style="253" customWidth="1"/>
    <col min="1516" max="1516" width="16.5" style="253" bestFit="1" customWidth="1"/>
    <col min="1517" max="1517" width="0.875" style="253" customWidth="1"/>
    <col min="1518" max="1518" width="6.75" style="253" customWidth="1"/>
    <col min="1519" max="1519" width="0.875" style="253" customWidth="1"/>
    <col min="1520" max="1520" width="6.25" style="253" customWidth="1"/>
    <col min="1521" max="1521" width="0.875" style="253" customWidth="1"/>
    <col min="1522" max="1522" width="6.25" style="253" customWidth="1"/>
    <col min="1523" max="1523" width="0.875" style="253" customWidth="1"/>
    <col min="1524" max="1524" width="6" style="253" customWidth="1"/>
    <col min="1525" max="1525" width="0.875" style="253" customWidth="1"/>
    <col min="1526" max="1526" width="6" style="253" customWidth="1"/>
    <col min="1527" max="1527" width="0.875" style="253" customWidth="1"/>
    <col min="1528" max="1528" width="6" style="253" customWidth="1"/>
    <col min="1529" max="1529" width="0.875" style="253" customWidth="1"/>
    <col min="1530" max="1530" width="6" style="253" customWidth="1"/>
    <col min="1531" max="1531" width="0.875" style="253" customWidth="1"/>
    <col min="1532" max="1532" width="6" style="253" customWidth="1"/>
    <col min="1533" max="1533" width="0.875" style="253" customWidth="1"/>
    <col min="1534" max="1534" width="6" style="253" customWidth="1"/>
    <col min="1535" max="1535" width="0.875" style="253" customWidth="1"/>
    <col min="1536" max="1536" width="6.25" style="253" customWidth="1"/>
    <col min="1537" max="1537" width="0.875" style="253" customWidth="1"/>
    <col min="1538" max="1538" width="6.25" style="253" customWidth="1"/>
    <col min="1539" max="1539" width="0.875" style="253" customWidth="1"/>
    <col min="1540" max="1540" width="7.75" style="253" customWidth="1"/>
    <col min="1541" max="1541" width="0.875" style="253" customWidth="1"/>
    <col min="1542" max="1542" width="7.75" style="253" customWidth="1"/>
    <col min="1543" max="1770" width="8" style="253"/>
    <col min="1771" max="1771" width="2.125" style="253" customWidth="1"/>
    <col min="1772" max="1772" width="16.5" style="253" bestFit="1" customWidth="1"/>
    <col min="1773" max="1773" width="0.875" style="253" customWidth="1"/>
    <col min="1774" max="1774" width="6.75" style="253" customWidth="1"/>
    <col min="1775" max="1775" width="0.875" style="253" customWidth="1"/>
    <col min="1776" max="1776" width="6.25" style="253" customWidth="1"/>
    <col min="1777" max="1777" width="0.875" style="253" customWidth="1"/>
    <col min="1778" max="1778" width="6.25" style="253" customWidth="1"/>
    <col min="1779" max="1779" width="0.875" style="253" customWidth="1"/>
    <col min="1780" max="1780" width="6" style="253" customWidth="1"/>
    <col min="1781" max="1781" width="0.875" style="253" customWidth="1"/>
    <col min="1782" max="1782" width="6" style="253" customWidth="1"/>
    <col min="1783" max="1783" width="0.875" style="253" customWidth="1"/>
    <col min="1784" max="1784" width="6" style="253" customWidth="1"/>
    <col min="1785" max="1785" width="0.875" style="253" customWidth="1"/>
    <col min="1786" max="1786" width="6" style="253" customWidth="1"/>
    <col min="1787" max="1787" width="0.875" style="253" customWidth="1"/>
    <col min="1788" max="1788" width="6" style="253" customWidth="1"/>
    <col min="1789" max="1789" width="0.875" style="253" customWidth="1"/>
    <col min="1790" max="1790" width="6" style="253" customWidth="1"/>
    <col min="1791" max="1791" width="0.875" style="253" customWidth="1"/>
    <col min="1792" max="1792" width="6.25" style="253" customWidth="1"/>
    <col min="1793" max="1793" width="0.875" style="253" customWidth="1"/>
    <col min="1794" max="1794" width="6.25" style="253" customWidth="1"/>
    <col min="1795" max="1795" width="0.875" style="253" customWidth="1"/>
    <col min="1796" max="1796" width="7.75" style="253" customWidth="1"/>
    <col min="1797" max="1797" width="0.875" style="253" customWidth="1"/>
    <col min="1798" max="1798" width="7.75" style="253" customWidth="1"/>
    <col min="1799" max="2026" width="8" style="253"/>
    <col min="2027" max="2027" width="2.125" style="253" customWidth="1"/>
    <col min="2028" max="2028" width="16.5" style="253" bestFit="1" customWidth="1"/>
    <col min="2029" max="2029" width="0.875" style="253" customWidth="1"/>
    <col min="2030" max="2030" width="6.75" style="253" customWidth="1"/>
    <col min="2031" max="2031" width="0.875" style="253" customWidth="1"/>
    <col min="2032" max="2032" width="6.25" style="253" customWidth="1"/>
    <col min="2033" max="2033" width="0.875" style="253" customWidth="1"/>
    <col min="2034" max="2034" width="6.25" style="253" customWidth="1"/>
    <col min="2035" max="2035" width="0.875" style="253" customWidth="1"/>
    <col min="2036" max="2036" width="6" style="253" customWidth="1"/>
    <col min="2037" max="2037" width="0.875" style="253" customWidth="1"/>
    <col min="2038" max="2038" width="6" style="253" customWidth="1"/>
    <col min="2039" max="2039" width="0.875" style="253" customWidth="1"/>
    <col min="2040" max="2040" width="6" style="253" customWidth="1"/>
    <col min="2041" max="2041" width="0.875" style="253" customWidth="1"/>
    <col min="2042" max="2042" width="6" style="253" customWidth="1"/>
    <col min="2043" max="2043" width="0.875" style="253" customWidth="1"/>
    <col min="2044" max="2044" width="6" style="253" customWidth="1"/>
    <col min="2045" max="2045" width="0.875" style="253" customWidth="1"/>
    <col min="2046" max="2046" width="6" style="253" customWidth="1"/>
    <col min="2047" max="2047" width="0.875" style="253" customWidth="1"/>
    <col min="2048" max="2048" width="6.25" style="253" customWidth="1"/>
    <col min="2049" max="2049" width="0.875" style="253" customWidth="1"/>
    <col min="2050" max="2050" width="6.25" style="253" customWidth="1"/>
    <col min="2051" max="2051" width="0.875" style="253" customWidth="1"/>
    <col min="2052" max="2052" width="7.75" style="253" customWidth="1"/>
    <col min="2053" max="2053" width="0.875" style="253" customWidth="1"/>
    <col min="2054" max="2054" width="7.75" style="253" customWidth="1"/>
    <col min="2055" max="2282" width="8" style="253"/>
    <col min="2283" max="2283" width="2.125" style="253" customWidth="1"/>
    <col min="2284" max="2284" width="16.5" style="253" bestFit="1" customWidth="1"/>
    <col min="2285" max="2285" width="0.875" style="253" customWidth="1"/>
    <col min="2286" max="2286" width="6.75" style="253" customWidth="1"/>
    <col min="2287" max="2287" width="0.875" style="253" customWidth="1"/>
    <col min="2288" max="2288" width="6.25" style="253" customWidth="1"/>
    <col min="2289" max="2289" width="0.875" style="253" customWidth="1"/>
    <col min="2290" max="2290" width="6.25" style="253" customWidth="1"/>
    <col min="2291" max="2291" width="0.875" style="253" customWidth="1"/>
    <col min="2292" max="2292" width="6" style="253" customWidth="1"/>
    <col min="2293" max="2293" width="0.875" style="253" customWidth="1"/>
    <col min="2294" max="2294" width="6" style="253" customWidth="1"/>
    <col min="2295" max="2295" width="0.875" style="253" customWidth="1"/>
    <col min="2296" max="2296" width="6" style="253" customWidth="1"/>
    <col min="2297" max="2297" width="0.875" style="253" customWidth="1"/>
    <col min="2298" max="2298" width="6" style="253" customWidth="1"/>
    <col min="2299" max="2299" width="0.875" style="253" customWidth="1"/>
    <col min="2300" max="2300" width="6" style="253" customWidth="1"/>
    <col min="2301" max="2301" width="0.875" style="253" customWidth="1"/>
    <col min="2302" max="2302" width="6" style="253" customWidth="1"/>
    <col min="2303" max="2303" width="0.875" style="253" customWidth="1"/>
    <col min="2304" max="2304" width="6.25" style="253" customWidth="1"/>
    <col min="2305" max="2305" width="0.875" style="253" customWidth="1"/>
    <col min="2306" max="2306" width="6.25" style="253" customWidth="1"/>
    <col min="2307" max="2307" width="0.875" style="253" customWidth="1"/>
    <col min="2308" max="2308" width="7.75" style="253" customWidth="1"/>
    <col min="2309" max="2309" width="0.875" style="253" customWidth="1"/>
    <col min="2310" max="2310" width="7.75" style="253" customWidth="1"/>
    <col min="2311" max="2538" width="8" style="253"/>
    <col min="2539" max="2539" width="2.125" style="253" customWidth="1"/>
    <col min="2540" max="2540" width="16.5" style="253" bestFit="1" customWidth="1"/>
    <col min="2541" max="2541" width="0.875" style="253" customWidth="1"/>
    <col min="2542" max="2542" width="6.75" style="253" customWidth="1"/>
    <col min="2543" max="2543" width="0.875" style="253" customWidth="1"/>
    <col min="2544" max="2544" width="6.25" style="253" customWidth="1"/>
    <col min="2545" max="2545" width="0.875" style="253" customWidth="1"/>
    <col min="2546" max="2546" width="6.25" style="253" customWidth="1"/>
    <col min="2547" max="2547" width="0.875" style="253" customWidth="1"/>
    <col min="2548" max="2548" width="6" style="253" customWidth="1"/>
    <col min="2549" max="2549" width="0.875" style="253" customWidth="1"/>
    <col min="2550" max="2550" width="6" style="253" customWidth="1"/>
    <col min="2551" max="2551" width="0.875" style="253" customWidth="1"/>
    <col min="2552" max="2552" width="6" style="253" customWidth="1"/>
    <col min="2553" max="2553" width="0.875" style="253" customWidth="1"/>
    <col min="2554" max="2554" width="6" style="253" customWidth="1"/>
    <col min="2555" max="2555" width="0.875" style="253" customWidth="1"/>
    <col min="2556" max="2556" width="6" style="253" customWidth="1"/>
    <col min="2557" max="2557" width="0.875" style="253" customWidth="1"/>
    <col min="2558" max="2558" width="6" style="253" customWidth="1"/>
    <col min="2559" max="2559" width="0.875" style="253" customWidth="1"/>
    <col min="2560" max="2560" width="6.25" style="253" customWidth="1"/>
    <col min="2561" max="2561" width="0.875" style="253" customWidth="1"/>
    <col min="2562" max="2562" width="6.25" style="253" customWidth="1"/>
    <col min="2563" max="2563" width="0.875" style="253" customWidth="1"/>
    <col min="2564" max="2564" width="7.75" style="253" customWidth="1"/>
    <col min="2565" max="2565" width="0.875" style="253" customWidth="1"/>
    <col min="2566" max="2566" width="7.75" style="253" customWidth="1"/>
    <col min="2567" max="2794" width="8" style="253"/>
    <col min="2795" max="2795" width="2.125" style="253" customWidth="1"/>
    <col min="2796" max="2796" width="16.5" style="253" bestFit="1" customWidth="1"/>
    <col min="2797" max="2797" width="0.875" style="253" customWidth="1"/>
    <col min="2798" max="2798" width="6.75" style="253" customWidth="1"/>
    <col min="2799" max="2799" width="0.875" style="253" customWidth="1"/>
    <col min="2800" max="2800" width="6.25" style="253" customWidth="1"/>
    <col min="2801" max="2801" width="0.875" style="253" customWidth="1"/>
    <col min="2802" max="2802" width="6.25" style="253" customWidth="1"/>
    <col min="2803" max="2803" width="0.875" style="253" customWidth="1"/>
    <col min="2804" max="2804" width="6" style="253" customWidth="1"/>
    <col min="2805" max="2805" width="0.875" style="253" customWidth="1"/>
    <col min="2806" max="2806" width="6" style="253" customWidth="1"/>
    <col min="2807" max="2807" width="0.875" style="253" customWidth="1"/>
    <col min="2808" max="2808" width="6" style="253" customWidth="1"/>
    <col min="2809" max="2809" width="0.875" style="253" customWidth="1"/>
    <col min="2810" max="2810" width="6" style="253" customWidth="1"/>
    <col min="2811" max="2811" width="0.875" style="253" customWidth="1"/>
    <col min="2812" max="2812" width="6" style="253" customWidth="1"/>
    <col min="2813" max="2813" width="0.875" style="253" customWidth="1"/>
    <col min="2814" max="2814" width="6" style="253" customWidth="1"/>
    <col min="2815" max="2815" width="0.875" style="253" customWidth="1"/>
    <col min="2816" max="2816" width="6.25" style="253" customWidth="1"/>
    <col min="2817" max="2817" width="0.875" style="253" customWidth="1"/>
    <col min="2818" max="2818" width="6.25" style="253" customWidth="1"/>
    <col min="2819" max="2819" width="0.875" style="253" customWidth="1"/>
    <col min="2820" max="2820" width="7.75" style="253" customWidth="1"/>
    <col min="2821" max="2821" width="0.875" style="253" customWidth="1"/>
    <col min="2822" max="2822" width="7.75" style="253" customWidth="1"/>
    <col min="2823" max="3050" width="8" style="253"/>
    <col min="3051" max="3051" width="2.125" style="253" customWidth="1"/>
    <col min="3052" max="3052" width="16.5" style="253" bestFit="1" customWidth="1"/>
    <col min="3053" max="3053" width="0.875" style="253" customWidth="1"/>
    <col min="3054" max="3054" width="6.75" style="253" customWidth="1"/>
    <col min="3055" max="3055" width="0.875" style="253" customWidth="1"/>
    <col min="3056" max="3056" width="6.25" style="253" customWidth="1"/>
    <col min="3057" max="3057" width="0.875" style="253" customWidth="1"/>
    <col min="3058" max="3058" width="6.25" style="253" customWidth="1"/>
    <col min="3059" max="3059" width="0.875" style="253" customWidth="1"/>
    <col min="3060" max="3060" width="6" style="253" customWidth="1"/>
    <col min="3061" max="3061" width="0.875" style="253" customWidth="1"/>
    <col min="3062" max="3062" width="6" style="253" customWidth="1"/>
    <col min="3063" max="3063" width="0.875" style="253" customWidth="1"/>
    <col min="3064" max="3064" width="6" style="253" customWidth="1"/>
    <col min="3065" max="3065" width="0.875" style="253" customWidth="1"/>
    <col min="3066" max="3066" width="6" style="253" customWidth="1"/>
    <col min="3067" max="3067" width="0.875" style="253" customWidth="1"/>
    <col min="3068" max="3068" width="6" style="253" customWidth="1"/>
    <col min="3069" max="3069" width="0.875" style="253" customWidth="1"/>
    <col min="3070" max="3070" width="6" style="253" customWidth="1"/>
    <col min="3071" max="3071" width="0.875" style="253" customWidth="1"/>
    <col min="3072" max="3072" width="6.25" style="253" customWidth="1"/>
    <col min="3073" max="3073" width="0.875" style="253" customWidth="1"/>
    <col min="3074" max="3074" width="6.25" style="253" customWidth="1"/>
    <col min="3075" max="3075" width="0.875" style="253" customWidth="1"/>
    <col min="3076" max="3076" width="7.75" style="253" customWidth="1"/>
    <col min="3077" max="3077" width="0.875" style="253" customWidth="1"/>
    <col min="3078" max="3078" width="7.75" style="253" customWidth="1"/>
    <col min="3079" max="3306" width="8" style="253"/>
    <col min="3307" max="3307" width="2.125" style="253" customWidth="1"/>
    <col min="3308" max="3308" width="16.5" style="253" bestFit="1" customWidth="1"/>
    <col min="3309" max="3309" width="0.875" style="253" customWidth="1"/>
    <col min="3310" max="3310" width="6.75" style="253" customWidth="1"/>
    <col min="3311" max="3311" width="0.875" style="253" customWidth="1"/>
    <col min="3312" max="3312" width="6.25" style="253" customWidth="1"/>
    <col min="3313" max="3313" width="0.875" style="253" customWidth="1"/>
    <col min="3314" max="3314" width="6.25" style="253" customWidth="1"/>
    <col min="3315" max="3315" width="0.875" style="253" customWidth="1"/>
    <col min="3316" max="3316" width="6" style="253" customWidth="1"/>
    <col min="3317" max="3317" width="0.875" style="253" customWidth="1"/>
    <col min="3318" max="3318" width="6" style="253" customWidth="1"/>
    <col min="3319" max="3319" width="0.875" style="253" customWidth="1"/>
    <col min="3320" max="3320" width="6" style="253" customWidth="1"/>
    <col min="3321" max="3321" width="0.875" style="253" customWidth="1"/>
    <col min="3322" max="3322" width="6" style="253" customWidth="1"/>
    <col min="3323" max="3323" width="0.875" style="253" customWidth="1"/>
    <col min="3324" max="3324" width="6" style="253" customWidth="1"/>
    <col min="3325" max="3325" width="0.875" style="253" customWidth="1"/>
    <col min="3326" max="3326" width="6" style="253" customWidth="1"/>
    <col min="3327" max="3327" width="0.875" style="253" customWidth="1"/>
    <col min="3328" max="3328" width="6.25" style="253" customWidth="1"/>
    <col min="3329" max="3329" width="0.875" style="253" customWidth="1"/>
    <col min="3330" max="3330" width="6.25" style="253" customWidth="1"/>
    <col min="3331" max="3331" width="0.875" style="253" customWidth="1"/>
    <col min="3332" max="3332" width="7.75" style="253" customWidth="1"/>
    <col min="3333" max="3333" width="0.875" style="253" customWidth="1"/>
    <col min="3334" max="3334" width="7.75" style="253" customWidth="1"/>
    <col min="3335" max="3562" width="8" style="253"/>
    <col min="3563" max="3563" width="2.125" style="253" customWidth="1"/>
    <col min="3564" max="3564" width="16.5" style="253" bestFit="1" customWidth="1"/>
    <col min="3565" max="3565" width="0.875" style="253" customWidth="1"/>
    <col min="3566" max="3566" width="6.75" style="253" customWidth="1"/>
    <col min="3567" max="3567" width="0.875" style="253" customWidth="1"/>
    <col min="3568" max="3568" width="6.25" style="253" customWidth="1"/>
    <col min="3569" max="3569" width="0.875" style="253" customWidth="1"/>
    <col min="3570" max="3570" width="6.25" style="253" customWidth="1"/>
    <col min="3571" max="3571" width="0.875" style="253" customWidth="1"/>
    <col min="3572" max="3572" width="6" style="253" customWidth="1"/>
    <col min="3573" max="3573" width="0.875" style="253" customWidth="1"/>
    <col min="3574" max="3574" width="6" style="253" customWidth="1"/>
    <col min="3575" max="3575" width="0.875" style="253" customWidth="1"/>
    <col min="3576" max="3576" width="6" style="253" customWidth="1"/>
    <col min="3577" max="3577" width="0.875" style="253" customWidth="1"/>
    <col min="3578" max="3578" width="6" style="253" customWidth="1"/>
    <col min="3579" max="3579" width="0.875" style="253" customWidth="1"/>
    <col min="3580" max="3580" width="6" style="253" customWidth="1"/>
    <col min="3581" max="3581" width="0.875" style="253" customWidth="1"/>
    <col min="3582" max="3582" width="6" style="253" customWidth="1"/>
    <col min="3583" max="3583" width="0.875" style="253" customWidth="1"/>
    <col min="3584" max="3584" width="6.25" style="253" customWidth="1"/>
    <col min="3585" max="3585" width="0.875" style="253" customWidth="1"/>
    <col min="3586" max="3586" width="6.25" style="253" customWidth="1"/>
    <col min="3587" max="3587" width="0.875" style="253" customWidth="1"/>
    <col min="3588" max="3588" width="7.75" style="253" customWidth="1"/>
    <col min="3589" max="3589" width="0.875" style="253" customWidth="1"/>
    <col min="3590" max="3590" width="7.75" style="253" customWidth="1"/>
    <col min="3591" max="3818" width="8" style="253"/>
    <col min="3819" max="3819" width="2.125" style="253" customWidth="1"/>
    <col min="3820" max="3820" width="16.5" style="253" bestFit="1" customWidth="1"/>
    <col min="3821" max="3821" width="0.875" style="253" customWidth="1"/>
    <col min="3822" max="3822" width="6.75" style="253" customWidth="1"/>
    <col min="3823" max="3823" width="0.875" style="253" customWidth="1"/>
    <col min="3824" max="3824" width="6.25" style="253" customWidth="1"/>
    <col min="3825" max="3825" width="0.875" style="253" customWidth="1"/>
    <col min="3826" max="3826" width="6.25" style="253" customWidth="1"/>
    <col min="3827" max="3827" width="0.875" style="253" customWidth="1"/>
    <col min="3828" max="3828" width="6" style="253" customWidth="1"/>
    <col min="3829" max="3829" width="0.875" style="253" customWidth="1"/>
    <col min="3830" max="3830" width="6" style="253" customWidth="1"/>
    <col min="3831" max="3831" width="0.875" style="253" customWidth="1"/>
    <col min="3832" max="3832" width="6" style="253" customWidth="1"/>
    <col min="3833" max="3833" width="0.875" style="253" customWidth="1"/>
    <col min="3834" max="3834" width="6" style="253" customWidth="1"/>
    <col min="3835" max="3835" width="0.875" style="253" customWidth="1"/>
    <col min="3836" max="3836" width="6" style="253" customWidth="1"/>
    <col min="3837" max="3837" width="0.875" style="253" customWidth="1"/>
    <col min="3838" max="3838" width="6" style="253" customWidth="1"/>
    <col min="3839" max="3839" width="0.875" style="253" customWidth="1"/>
    <col min="3840" max="3840" width="6.25" style="253" customWidth="1"/>
    <col min="3841" max="3841" width="0.875" style="253" customWidth="1"/>
    <col min="3842" max="3842" width="6.25" style="253" customWidth="1"/>
    <col min="3843" max="3843" width="0.875" style="253" customWidth="1"/>
    <col min="3844" max="3844" width="7.75" style="253" customWidth="1"/>
    <col min="3845" max="3845" width="0.875" style="253" customWidth="1"/>
    <col min="3846" max="3846" width="7.75" style="253" customWidth="1"/>
    <col min="3847" max="4074" width="8" style="253"/>
    <col min="4075" max="4075" width="2.125" style="253" customWidth="1"/>
    <col min="4076" max="4076" width="16.5" style="253" bestFit="1" customWidth="1"/>
    <col min="4077" max="4077" width="0.875" style="253" customWidth="1"/>
    <col min="4078" max="4078" width="6.75" style="253" customWidth="1"/>
    <col min="4079" max="4079" width="0.875" style="253" customWidth="1"/>
    <col min="4080" max="4080" width="6.25" style="253" customWidth="1"/>
    <col min="4081" max="4081" width="0.875" style="253" customWidth="1"/>
    <col min="4082" max="4082" width="6.25" style="253" customWidth="1"/>
    <col min="4083" max="4083" width="0.875" style="253" customWidth="1"/>
    <col min="4084" max="4084" width="6" style="253" customWidth="1"/>
    <col min="4085" max="4085" width="0.875" style="253" customWidth="1"/>
    <col min="4086" max="4086" width="6" style="253" customWidth="1"/>
    <col min="4087" max="4087" width="0.875" style="253" customWidth="1"/>
    <col min="4088" max="4088" width="6" style="253" customWidth="1"/>
    <col min="4089" max="4089" width="0.875" style="253" customWidth="1"/>
    <col min="4090" max="4090" width="6" style="253" customWidth="1"/>
    <col min="4091" max="4091" width="0.875" style="253" customWidth="1"/>
    <col min="4092" max="4092" width="6" style="253" customWidth="1"/>
    <col min="4093" max="4093" width="0.875" style="253" customWidth="1"/>
    <col min="4094" max="4094" width="6" style="253" customWidth="1"/>
    <col min="4095" max="4095" width="0.875" style="253" customWidth="1"/>
    <col min="4096" max="4096" width="6.25" style="253" customWidth="1"/>
    <col min="4097" max="4097" width="0.875" style="253" customWidth="1"/>
    <col min="4098" max="4098" width="6.25" style="253" customWidth="1"/>
    <col min="4099" max="4099" width="0.875" style="253" customWidth="1"/>
    <col min="4100" max="4100" width="7.75" style="253" customWidth="1"/>
    <col min="4101" max="4101" width="0.875" style="253" customWidth="1"/>
    <col min="4102" max="4102" width="7.75" style="253" customWidth="1"/>
    <col min="4103" max="4330" width="8" style="253"/>
    <col min="4331" max="4331" width="2.125" style="253" customWidth="1"/>
    <col min="4332" max="4332" width="16.5" style="253" bestFit="1" customWidth="1"/>
    <col min="4333" max="4333" width="0.875" style="253" customWidth="1"/>
    <col min="4334" max="4334" width="6.75" style="253" customWidth="1"/>
    <col min="4335" max="4335" width="0.875" style="253" customWidth="1"/>
    <col min="4336" max="4336" width="6.25" style="253" customWidth="1"/>
    <col min="4337" max="4337" width="0.875" style="253" customWidth="1"/>
    <col min="4338" max="4338" width="6.25" style="253" customWidth="1"/>
    <col min="4339" max="4339" width="0.875" style="253" customWidth="1"/>
    <col min="4340" max="4340" width="6" style="253" customWidth="1"/>
    <col min="4341" max="4341" width="0.875" style="253" customWidth="1"/>
    <col min="4342" max="4342" width="6" style="253" customWidth="1"/>
    <col min="4343" max="4343" width="0.875" style="253" customWidth="1"/>
    <col min="4344" max="4344" width="6" style="253" customWidth="1"/>
    <col min="4345" max="4345" width="0.875" style="253" customWidth="1"/>
    <col min="4346" max="4346" width="6" style="253" customWidth="1"/>
    <col min="4347" max="4347" width="0.875" style="253" customWidth="1"/>
    <col min="4348" max="4348" width="6" style="253" customWidth="1"/>
    <col min="4349" max="4349" width="0.875" style="253" customWidth="1"/>
    <col min="4350" max="4350" width="6" style="253" customWidth="1"/>
    <col min="4351" max="4351" width="0.875" style="253" customWidth="1"/>
    <col min="4352" max="4352" width="6.25" style="253" customWidth="1"/>
    <col min="4353" max="4353" width="0.875" style="253" customWidth="1"/>
    <col min="4354" max="4354" width="6.25" style="253" customWidth="1"/>
    <col min="4355" max="4355" width="0.875" style="253" customWidth="1"/>
    <col min="4356" max="4356" width="7.75" style="253" customWidth="1"/>
    <col min="4357" max="4357" width="0.875" style="253" customWidth="1"/>
    <col min="4358" max="4358" width="7.75" style="253" customWidth="1"/>
    <col min="4359" max="4586" width="8" style="253"/>
    <col min="4587" max="4587" width="2.125" style="253" customWidth="1"/>
    <col min="4588" max="4588" width="16.5" style="253" bestFit="1" customWidth="1"/>
    <col min="4589" max="4589" width="0.875" style="253" customWidth="1"/>
    <col min="4590" max="4590" width="6.75" style="253" customWidth="1"/>
    <col min="4591" max="4591" width="0.875" style="253" customWidth="1"/>
    <col min="4592" max="4592" width="6.25" style="253" customWidth="1"/>
    <col min="4593" max="4593" width="0.875" style="253" customWidth="1"/>
    <col min="4594" max="4594" width="6.25" style="253" customWidth="1"/>
    <col min="4595" max="4595" width="0.875" style="253" customWidth="1"/>
    <col min="4596" max="4596" width="6" style="253" customWidth="1"/>
    <col min="4597" max="4597" width="0.875" style="253" customWidth="1"/>
    <col min="4598" max="4598" width="6" style="253" customWidth="1"/>
    <col min="4599" max="4599" width="0.875" style="253" customWidth="1"/>
    <col min="4600" max="4600" width="6" style="253" customWidth="1"/>
    <col min="4601" max="4601" width="0.875" style="253" customWidth="1"/>
    <col min="4602" max="4602" width="6" style="253" customWidth="1"/>
    <col min="4603" max="4603" width="0.875" style="253" customWidth="1"/>
    <col min="4604" max="4604" width="6" style="253" customWidth="1"/>
    <col min="4605" max="4605" width="0.875" style="253" customWidth="1"/>
    <col min="4606" max="4606" width="6" style="253" customWidth="1"/>
    <col min="4607" max="4607" width="0.875" style="253" customWidth="1"/>
    <col min="4608" max="4608" width="6.25" style="253" customWidth="1"/>
    <col min="4609" max="4609" width="0.875" style="253" customWidth="1"/>
    <col min="4610" max="4610" width="6.25" style="253" customWidth="1"/>
    <col min="4611" max="4611" width="0.875" style="253" customWidth="1"/>
    <col min="4612" max="4612" width="7.75" style="253" customWidth="1"/>
    <col min="4613" max="4613" width="0.875" style="253" customWidth="1"/>
    <col min="4614" max="4614" width="7.75" style="253" customWidth="1"/>
    <col min="4615" max="4842" width="8" style="253"/>
    <col min="4843" max="4843" width="2.125" style="253" customWidth="1"/>
    <col min="4844" max="4844" width="16.5" style="253" bestFit="1" customWidth="1"/>
    <col min="4845" max="4845" width="0.875" style="253" customWidth="1"/>
    <col min="4846" max="4846" width="6.75" style="253" customWidth="1"/>
    <col min="4847" max="4847" width="0.875" style="253" customWidth="1"/>
    <col min="4848" max="4848" width="6.25" style="253" customWidth="1"/>
    <col min="4849" max="4849" width="0.875" style="253" customWidth="1"/>
    <col min="4850" max="4850" width="6.25" style="253" customWidth="1"/>
    <col min="4851" max="4851" width="0.875" style="253" customWidth="1"/>
    <col min="4852" max="4852" width="6" style="253" customWidth="1"/>
    <col min="4853" max="4853" width="0.875" style="253" customWidth="1"/>
    <col min="4854" max="4854" width="6" style="253" customWidth="1"/>
    <col min="4855" max="4855" width="0.875" style="253" customWidth="1"/>
    <col min="4856" max="4856" width="6" style="253" customWidth="1"/>
    <col min="4857" max="4857" width="0.875" style="253" customWidth="1"/>
    <col min="4858" max="4858" width="6" style="253" customWidth="1"/>
    <col min="4859" max="4859" width="0.875" style="253" customWidth="1"/>
    <col min="4860" max="4860" width="6" style="253" customWidth="1"/>
    <col min="4861" max="4861" width="0.875" style="253" customWidth="1"/>
    <col min="4862" max="4862" width="6" style="253" customWidth="1"/>
    <col min="4863" max="4863" width="0.875" style="253" customWidth="1"/>
    <col min="4864" max="4864" width="6.25" style="253" customWidth="1"/>
    <col min="4865" max="4865" width="0.875" style="253" customWidth="1"/>
    <col min="4866" max="4866" width="6.25" style="253" customWidth="1"/>
    <col min="4867" max="4867" width="0.875" style="253" customWidth="1"/>
    <col min="4868" max="4868" width="7.75" style="253" customWidth="1"/>
    <col min="4869" max="4869" width="0.875" style="253" customWidth="1"/>
    <col min="4870" max="4870" width="7.75" style="253" customWidth="1"/>
    <col min="4871" max="5098" width="8" style="253"/>
    <col min="5099" max="5099" width="2.125" style="253" customWidth="1"/>
    <col min="5100" max="5100" width="16.5" style="253" bestFit="1" customWidth="1"/>
    <col min="5101" max="5101" width="0.875" style="253" customWidth="1"/>
    <col min="5102" max="5102" width="6.75" style="253" customWidth="1"/>
    <col min="5103" max="5103" width="0.875" style="253" customWidth="1"/>
    <col min="5104" max="5104" width="6.25" style="253" customWidth="1"/>
    <col min="5105" max="5105" width="0.875" style="253" customWidth="1"/>
    <col min="5106" max="5106" width="6.25" style="253" customWidth="1"/>
    <col min="5107" max="5107" width="0.875" style="253" customWidth="1"/>
    <col min="5108" max="5108" width="6" style="253" customWidth="1"/>
    <col min="5109" max="5109" width="0.875" style="253" customWidth="1"/>
    <col min="5110" max="5110" width="6" style="253" customWidth="1"/>
    <col min="5111" max="5111" width="0.875" style="253" customWidth="1"/>
    <col min="5112" max="5112" width="6" style="253" customWidth="1"/>
    <col min="5113" max="5113" width="0.875" style="253" customWidth="1"/>
    <col min="5114" max="5114" width="6" style="253" customWidth="1"/>
    <col min="5115" max="5115" width="0.875" style="253" customWidth="1"/>
    <col min="5116" max="5116" width="6" style="253" customWidth="1"/>
    <col min="5117" max="5117" width="0.875" style="253" customWidth="1"/>
    <col min="5118" max="5118" width="6" style="253" customWidth="1"/>
    <col min="5119" max="5119" width="0.875" style="253" customWidth="1"/>
    <col min="5120" max="5120" width="6.25" style="253" customWidth="1"/>
    <col min="5121" max="5121" width="0.875" style="253" customWidth="1"/>
    <col min="5122" max="5122" width="6.25" style="253" customWidth="1"/>
    <col min="5123" max="5123" width="0.875" style="253" customWidth="1"/>
    <col min="5124" max="5124" width="7.75" style="253" customWidth="1"/>
    <col min="5125" max="5125" width="0.875" style="253" customWidth="1"/>
    <col min="5126" max="5126" width="7.75" style="253" customWidth="1"/>
    <col min="5127" max="5354" width="8" style="253"/>
    <col min="5355" max="5355" width="2.125" style="253" customWidth="1"/>
    <col min="5356" max="5356" width="16.5" style="253" bestFit="1" customWidth="1"/>
    <col min="5357" max="5357" width="0.875" style="253" customWidth="1"/>
    <col min="5358" max="5358" width="6.75" style="253" customWidth="1"/>
    <col min="5359" max="5359" width="0.875" style="253" customWidth="1"/>
    <col min="5360" max="5360" width="6.25" style="253" customWidth="1"/>
    <col min="5361" max="5361" width="0.875" style="253" customWidth="1"/>
    <col min="5362" max="5362" width="6.25" style="253" customWidth="1"/>
    <col min="5363" max="5363" width="0.875" style="253" customWidth="1"/>
    <col min="5364" max="5364" width="6" style="253" customWidth="1"/>
    <col min="5365" max="5365" width="0.875" style="253" customWidth="1"/>
    <col min="5366" max="5366" width="6" style="253" customWidth="1"/>
    <col min="5367" max="5367" width="0.875" style="253" customWidth="1"/>
    <col min="5368" max="5368" width="6" style="253" customWidth="1"/>
    <col min="5369" max="5369" width="0.875" style="253" customWidth="1"/>
    <col min="5370" max="5370" width="6" style="253" customWidth="1"/>
    <col min="5371" max="5371" width="0.875" style="253" customWidth="1"/>
    <col min="5372" max="5372" width="6" style="253" customWidth="1"/>
    <col min="5373" max="5373" width="0.875" style="253" customWidth="1"/>
    <col min="5374" max="5374" width="6" style="253" customWidth="1"/>
    <col min="5375" max="5375" width="0.875" style="253" customWidth="1"/>
    <col min="5376" max="5376" width="6.25" style="253" customWidth="1"/>
    <col min="5377" max="5377" width="0.875" style="253" customWidth="1"/>
    <col min="5378" max="5378" width="6.25" style="253" customWidth="1"/>
    <col min="5379" max="5379" width="0.875" style="253" customWidth="1"/>
    <col min="5380" max="5380" width="7.75" style="253" customWidth="1"/>
    <col min="5381" max="5381" width="0.875" style="253" customWidth="1"/>
    <col min="5382" max="5382" width="7.75" style="253" customWidth="1"/>
    <col min="5383" max="5610" width="8" style="253"/>
    <col min="5611" max="5611" width="2.125" style="253" customWidth="1"/>
    <col min="5612" max="5612" width="16.5" style="253" bestFit="1" customWidth="1"/>
    <col min="5613" max="5613" width="0.875" style="253" customWidth="1"/>
    <col min="5614" max="5614" width="6.75" style="253" customWidth="1"/>
    <col min="5615" max="5615" width="0.875" style="253" customWidth="1"/>
    <col min="5616" max="5616" width="6.25" style="253" customWidth="1"/>
    <col min="5617" max="5617" width="0.875" style="253" customWidth="1"/>
    <col min="5618" max="5618" width="6.25" style="253" customWidth="1"/>
    <col min="5619" max="5619" width="0.875" style="253" customWidth="1"/>
    <col min="5620" max="5620" width="6" style="253" customWidth="1"/>
    <col min="5621" max="5621" width="0.875" style="253" customWidth="1"/>
    <col min="5622" max="5622" width="6" style="253" customWidth="1"/>
    <col min="5623" max="5623" width="0.875" style="253" customWidth="1"/>
    <col min="5624" max="5624" width="6" style="253" customWidth="1"/>
    <col min="5625" max="5625" width="0.875" style="253" customWidth="1"/>
    <col min="5626" max="5626" width="6" style="253" customWidth="1"/>
    <col min="5627" max="5627" width="0.875" style="253" customWidth="1"/>
    <col min="5628" max="5628" width="6" style="253" customWidth="1"/>
    <col min="5629" max="5629" width="0.875" style="253" customWidth="1"/>
    <col min="5630" max="5630" width="6" style="253" customWidth="1"/>
    <col min="5631" max="5631" width="0.875" style="253" customWidth="1"/>
    <col min="5632" max="5632" width="6.25" style="253" customWidth="1"/>
    <col min="5633" max="5633" width="0.875" style="253" customWidth="1"/>
    <col min="5634" max="5634" width="6.25" style="253" customWidth="1"/>
    <col min="5635" max="5635" width="0.875" style="253" customWidth="1"/>
    <col min="5636" max="5636" width="7.75" style="253" customWidth="1"/>
    <col min="5637" max="5637" width="0.875" style="253" customWidth="1"/>
    <col min="5638" max="5638" width="7.75" style="253" customWidth="1"/>
    <col min="5639" max="5866" width="8" style="253"/>
    <col min="5867" max="5867" width="2.125" style="253" customWidth="1"/>
    <col min="5868" max="5868" width="16.5" style="253" bestFit="1" customWidth="1"/>
    <col min="5869" max="5869" width="0.875" style="253" customWidth="1"/>
    <col min="5870" max="5870" width="6.75" style="253" customWidth="1"/>
    <col min="5871" max="5871" width="0.875" style="253" customWidth="1"/>
    <col min="5872" max="5872" width="6.25" style="253" customWidth="1"/>
    <col min="5873" max="5873" width="0.875" style="253" customWidth="1"/>
    <col min="5874" max="5874" width="6.25" style="253" customWidth="1"/>
    <col min="5875" max="5875" width="0.875" style="253" customWidth="1"/>
    <col min="5876" max="5876" width="6" style="253" customWidth="1"/>
    <col min="5877" max="5877" width="0.875" style="253" customWidth="1"/>
    <col min="5878" max="5878" width="6" style="253" customWidth="1"/>
    <col min="5879" max="5879" width="0.875" style="253" customWidth="1"/>
    <col min="5880" max="5880" width="6" style="253" customWidth="1"/>
    <col min="5881" max="5881" width="0.875" style="253" customWidth="1"/>
    <col min="5882" max="5882" width="6" style="253" customWidth="1"/>
    <col min="5883" max="5883" width="0.875" style="253" customWidth="1"/>
    <col min="5884" max="5884" width="6" style="253" customWidth="1"/>
    <col min="5885" max="5885" width="0.875" style="253" customWidth="1"/>
    <col min="5886" max="5886" width="6" style="253" customWidth="1"/>
    <col min="5887" max="5887" width="0.875" style="253" customWidth="1"/>
    <col min="5888" max="5888" width="6.25" style="253" customWidth="1"/>
    <col min="5889" max="5889" width="0.875" style="253" customWidth="1"/>
    <col min="5890" max="5890" width="6.25" style="253" customWidth="1"/>
    <col min="5891" max="5891" width="0.875" style="253" customWidth="1"/>
    <col min="5892" max="5892" width="7.75" style="253" customWidth="1"/>
    <col min="5893" max="5893" width="0.875" style="253" customWidth="1"/>
    <col min="5894" max="5894" width="7.75" style="253" customWidth="1"/>
    <col min="5895" max="6122" width="8" style="253"/>
    <col min="6123" max="6123" width="2.125" style="253" customWidth="1"/>
    <col min="6124" max="6124" width="16.5" style="253" bestFit="1" customWidth="1"/>
    <col min="6125" max="6125" width="0.875" style="253" customWidth="1"/>
    <col min="6126" max="6126" width="6.75" style="253" customWidth="1"/>
    <col min="6127" max="6127" width="0.875" style="253" customWidth="1"/>
    <col min="6128" max="6128" width="6.25" style="253" customWidth="1"/>
    <col min="6129" max="6129" width="0.875" style="253" customWidth="1"/>
    <col min="6130" max="6130" width="6.25" style="253" customWidth="1"/>
    <col min="6131" max="6131" width="0.875" style="253" customWidth="1"/>
    <col min="6132" max="6132" width="6" style="253" customWidth="1"/>
    <col min="6133" max="6133" width="0.875" style="253" customWidth="1"/>
    <col min="6134" max="6134" width="6" style="253" customWidth="1"/>
    <col min="6135" max="6135" width="0.875" style="253" customWidth="1"/>
    <col min="6136" max="6136" width="6" style="253" customWidth="1"/>
    <col min="6137" max="6137" width="0.875" style="253" customWidth="1"/>
    <col min="6138" max="6138" width="6" style="253" customWidth="1"/>
    <col min="6139" max="6139" width="0.875" style="253" customWidth="1"/>
    <col min="6140" max="6140" width="6" style="253" customWidth="1"/>
    <col min="6141" max="6141" width="0.875" style="253" customWidth="1"/>
    <col min="6142" max="6142" width="6" style="253" customWidth="1"/>
    <col min="6143" max="6143" width="0.875" style="253" customWidth="1"/>
    <col min="6144" max="6144" width="6.25" style="253" customWidth="1"/>
    <col min="6145" max="6145" width="0.875" style="253" customWidth="1"/>
    <col min="6146" max="6146" width="6.25" style="253" customWidth="1"/>
    <col min="6147" max="6147" width="0.875" style="253" customWidth="1"/>
    <col min="6148" max="6148" width="7.75" style="253" customWidth="1"/>
    <col min="6149" max="6149" width="0.875" style="253" customWidth="1"/>
    <col min="6150" max="6150" width="7.75" style="253" customWidth="1"/>
    <col min="6151" max="6378" width="8" style="253"/>
    <col min="6379" max="6379" width="2.125" style="253" customWidth="1"/>
    <col min="6380" max="6380" width="16.5" style="253" bestFit="1" customWidth="1"/>
    <col min="6381" max="6381" width="0.875" style="253" customWidth="1"/>
    <col min="6382" max="6382" width="6.75" style="253" customWidth="1"/>
    <col min="6383" max="6383" width="0.875" style="253" customWidth="1"/>
    <col min="6384" max="6384" width="6.25" style="253" customWidth="1"/>
    <col min="6385" max="6385" width="0.875" style="253" customWidth="1"/>
    <col min="6386" max="6386" width="6.25" style="253" customWidth="1"/>
    <col min="6387" max="6387" width="0.875" style="253" customWidth="1"/>
    <col min="6388" max="6388" width="6" style="253" customWidth="1"/>
    <col min="6389" max="6389" width="0.875" style="253" customWidth="1"/>
    <col min="6390" max="6390" width="6" style="253" customWidth="1"/>
    <col min="6391" max="6391" width="0.875" style="253" customWidth="1"/>
    <col min="6392" max="6392" width="6" style="253" customWidth="1"/>
    <col min="6393" max="6393" width="0.875" style="253" customWidth="1"/>
    <col min="6394" max="6394" width="6" style="253" customWidth="1"/>
    <col min="6395" max="6395" width="0.875" style="253" customWidth="1"/>
    <col min="6396" max="6396" width="6" style="253" customWidth="1"/>
    <col min="6397" max="6397" width="0.875" style="253" customWidth="1"/>
    <col min="6398" max="6398" width="6" style="253" customWidth="1"/>
    <col min="6399" max="6399" width="0.875" style="253" customWidth="1"/>
    <col min="6400" max="6400" width="6.25" style="253" customWidth="1"/>
    <col min="6401" max="6401" width="0.875" style="253" customWidth="1"/>
    <col min="6402" max="6402" width="6.25" style="253" customWidth="1"/>
    <col min="6403" max="6403" width="0.875" style="253" customWidth="1"/>
    <col min="6404" max="6404" width="7.75" style="253" customWidth="1"/>
    <col min="6405" max="6405" width="0.875" style="253" customWidth="1"/>
    <col min="6406" max="6406" width="7.75" style="253" customWidth="1"/>
    <col min="6407" max="6634" width="8" style="253"/>
    <col min="6635" max="6635" width="2.125" style="253" customWidth="1"/>
    <col min="6636" max="6636" width="16.5" style="253" bestFit="1" customWidth="1"/>
    <col min="6637" max="6637" width="0.875" style="253" customWidth="1"/>
    <col min="6638" max="6638" width="6.75" style="253" customWidth="1"/>
    <col min="6639" max="6639" width="0.875" style="253" customWidth="1"/>
    <col min="6640" max="6640" width="6.25" style="253" customWidth="1"/>
    <col min="6641" max="6641" width="0.875" style="253" customWidth="1"/>
    <col min="6642" max="6642" width="6.25" style="253" customWidth="1"/>
    <col min="6643" max="6643" width="0.875" style="253" customWidth="1"/>
    <col min="6644" max="6644" width="6" style="253" customWidth="1"/>
    <col min="6645" max="6645" width="0.875" style="253" customWidth="1"/>
    <col min="6646" max="6646" width="6" style="253" customWidth="1"/>
    <col min="6647" max="6647" width="0.875" style="253" customWidth="1"/>
    <col min="6648" max="6648" width="6" style="253" customWidth="1"/>
    <col min="6649" max="6649" width="0.875" style="253" customWidth="1"/>
    <col min="6650" max="6650" width="6" style="253" customWidth="1"/>
    <col min="6651" max="6651" width="0.875" style="253" customWidth="1"/>
    <col min="6652" max="6652" width="6" style="253" customWidth="1"/>
    <col min="6653" max="6653" width="0.875" style="253" customWidth="1"/>
    <col min="6654" max="6654" width="6" style="253" customWidth="1"/>
    <col min="6655" max="6655" width="0.875" style="253" customWidth="1"/>
    <col min="6656" max="6656" width="6.25" style="253" customWidth="1"/>
    <col min="6657" max="6657" width="0.875" style="253" customWidth="1"/>
    <col min="6658" max="6658" width="6.25" style="253" customWidth="1"/>
    <col min="6659" max="6659" width="0.875" style="253" customWidth="1"/>
    <col min="6660" max="6660" width="7.75" style="253" customWidth="1"/>
    <col min="6661" max="6661" width="0.875" style="253" customWidth="1"/>
    <col min="6662" max="6662" width="7.75" style="253" customWidth="1"/>
    <col min="6663" max="6890" width="8" style="253"/>
    <col min="6891" max="6891" width="2.125" style="253" customWidth="1"/>
    <col min="6892" max="6892" width="16.5" style="253" bestFit="1" customWidth="1"/>
    <col min="6893" max="6893" width="0.875" style="253" customWidth="1"/>
    <col min="6894" max="6894" width="6.75" style="253" customWidth="1"/>
    <col min="6895" max="6895" width="0.875" style="253" customWidth="1"/>
    <col min="6896" max="6896" width="6.25" style="253" customWidth="1"/>
    <col min="6897" max="6897" width="0.875" style="253" customWidth="1"/>
    <col min="6898" max="6898" width="6.25" style="253" customWidth="1"/>
    <col min="6899" max="6899" width="0.875" style="253" customWidth="1"/>
    <col min="6900" max="6900" width="6" style="253" customWidth="1"/>
    <col min="6901" max="6901" width="0.875" style="253" customWidth="1"/>
    <col min="6902" max="6902" width="6" style="253" customWidth="1"/>
    <col min="6903" max="6903" width="0.875" style="253" customWidth="1"/>
    <col min="6904" max="6904" width="6" style="253" customWidth="1"/>
    <col min="6905" max="6905" width="0.875" style="253" customWidth="1"/>
    <col min="6906" max="6906" width="6" style="253" customWidth="1"/>
    <col min="6907" max="6907" width="0.875" style="253" customWidth="1"/>
    <col min="6908" max="6908" width="6" style="253" customWidth="1"/>
    <col min="6909" max="6909" width="0.875" style="253" customWidth="1"/>
    <col min="6910" max="6910" width="6" style="253" customWidth="1"/>
    <col min="6911" max="6911" width="0.875" style="253" customWidth="1"/>
    <col min="6912" max="6912" width="6.25" style="253" customWidth="1"/>
    <col min="6913" max="6913" width="0.875" style="253" customWidth="1"/>
    <col min="6914" max="6914" width="6.25" style="253" customWidth="1"/>
    <col min="6915" max="6915" width="0.875" style="253" customWidth="1"/>
    <col min="6916" max="6916" width="7.75" style="253" customWidth="1"/>
    <col min="6917" max="6917" width="0.875" style="253" customWidth="1"/>
    <col min="6918" max="6918" width="7.75" style="253" customWidth="1"/>
    <col min="6919" max="7146" width="8" style="253"/>
    <col min="7147" max="7147" width="2.125" style="253" customWidth="1"/>
    <col min="7148" max="7148" width="16.5" style="253" bestFit="1" customWidth="1"/>
    <col min="7149" max="7149" width="0.875" style="253" customWidth="1"/>
    <col min="7150" max="7150" width="6.75" style="253" customWidth="1"/>
    <col min="7151" max="7151" width="0.875" style="253" customWidth="1"/>
    <col min="7152" max="7152" width="6.25" style="253" customWidth="1"/>
    <col min="7153" max="7153" width="0.875" style="253" customWidth="1"/>
    <col min="7154" max="7154" width="6.25" style="253" customWidth="1"/>
    <col min="7155" max="7155" width="0.875" style="253" customWidth="1"/>
    <col min="7156" max="7156" width="6" style="253" customWidth="1"/>
    <col min="7157" max="7157" width="0.875" style="253" customWidth="1"/>
    <col min="7158" max="7158" width="6" style="253" customWidth="1"/>
    <col min="7159" max="7159" width="0.875" style="253" customWidth="1"/>
    <col min="7160" max="7160" width="6" style="253" customWidth="1"/>
    <col min="7161" max="7161" width="0.875" style="253" customWidth="1"/>
    <col min="7162" max="7162" width="6" style="253" customWidth="1"/>
    <col min="7163" max="7163" width="0.875" style="253" customWidth="1"/>
    <col min="7164" max="7164" width="6" style="253" customWidth="1"/>
    <col min="7165" max="7165" width="0.875" style="253" customWidth="1"/>
    <col min="7166" max="7166" width="6" style="253" customWidth="1"/>
    <col min="7167" max="7167" width="0.875" style="253" customWidth="1"/>
    <col min="7168" max="7168" width="6.25" style="253" customWidth="1"/>
    <col min="7169" max="7169" width="0.875" style="253" customWidth="1"/>
    <col min="7170" max="7170" width="6.25" style="253" customWidth="1"/>
    <col min="7171" max="7171" width="0.875" style="253" customWidth="1"/>
    <col min="7172" max="7172" width="7.75" style="253" customWidth="1"/>
    <col min="7173" max="7173" width="0.875" style="253" customWidth="1"/>
    <col min="7174" max="7174" width="7.75" style="253" customWidth="1"/>
    <col min="7175" max="7402" width="8" style="253"/>
    <col min="7403" max="7403" width="2.125" style="253" customWidth="1"/>
    <col min="7404" max="7404" width="16.5" style="253" bestFit="1" customWidth="1"/>
    <col min="7405" max="7405" width="0.875" style="253" customWidth="1"/>
    <col min="7406" max="7406" width="6.75" style="253" customWidth="1"/>
    <col min="7407" max="7407" width="0.875" style="253" customWidth="1"/>
    <col min="7408" max="7408" width="6.25" style="253" customWidth="1"/>
    <col min="7409" max="7409" width="0.875" style="253" customWidth="1"/>
    <col min="7410" max="7410" width="6.25" style="253" customWidth="1"/>
    <col min="7411" max="7411" width="0.875" style="253" customWidth="1"/>
    <col min="7412" max="7412" width="6" style="253" customWidth="1"/>
    <col min="7413" max="7413" width="0.875" style="253" customWidth="1"/>
    <col min="7414" max="7414" width="6" style="253" customWidth="1"/>
    <col min="7415" max="7415" width="0.875" style="253" customWidth="1"/>
    <col min="7416" max="7416" width="6" style="253" customWidth="1"/>
    <col min="7417" max="7417" width="0.875" style="253" customWidth="1"/>
    <col min="7418" max="7418" width="6" style="253" customWidth="1"/>
    <col min="7419" max="7419" width="0.875" style="253" customWidth="1"/>
    <col min="7420" max="7420" width="6" style="253" customWidth="1"/>
    <col min="7421" max="7421" width="0.875" style="253" customWidth="1"/>
    <col min="7422" max="7422" width="6" style="253" customWidth="1"/>
    <col min="7423" max="7423" width="0.875" style="253" customWidth="1"/>
    <col min="7424" max="7424" width="6.25" style="253" customWidth="1"/>
    <col min="7425" max="7425" width="0.875" style="253" customWidth="1"/>
    <col min="7426" max="7426" width="6.25" style="253" customWidth="1"/>
    <col min="7427" max="7427" width="0.875" style="253" customWidth="1"/>
    <col min="7428" max="7428" width="7.75" style="253" customWidth="1"/>
    <col min="7429" max="7429" width="0.875" style="253" customWidth="1"/>
    <col min="7430" max="7430" width="7.75" style="253" customWidth="1"/>
    <col min="7431" max="7658" width="8" style="253"/>
    <col min="7659" max="7659" width="2.125" style="253" customWidth="1"/>
    <col min="7660" max="7660" width="16.5" style="253" bestFit="1" customWidth="1"/>
    <col min="7661" max="7661" width="0.875" style="253" customWidth="1"/>
    <col min="7662" max="7662" width="6.75" style="253" customWidth="1"/>
    <col min="7663" max="7663" width="0.875" style="253" customWidth="1"/>
    <col min="7664" max="7664" width="6.25" style="253" customWidth="1"/>
    <col min="7665" max="7665" width="0.875" style="253" customWidth="1"/>
    <col min="7666" max="7666" width="6.25" style="253" customWidth="1"/>
    <col min="7667" max="7667" width="0.875" style="253" customWidth="1"/>
    <col min="7668" max="7668" width="6" style="253" customWidth="1"/>
    <col min="7669" max="7669" width="0.875" style="253" customWidth="1"/>
    <col min="7670" max="7670" width="6" style="253" customWidth="1"/>
    <col min="7671" max="7671" width="0.875" style="253" customWidth="1"/>
    <col min="7672" max="7672" width="6" style="253" customWidth="1"/>
    <col min="7673" max="7673" width="0.875" style="253" customWidth="1"/>
    <col min="7674" max="7674" width="6" style="253" customWidth="1"/>
    <col min="7675" max="7675" width="0.875" style="253" customWidth="1"/>
    <col min="7676" max="7676" width="6" style="253" customWidth="1"/>
    <col min="7677" max="7677" width="0.875" style="253" customWidth="1"/>
    <col min="7678" max="7678" width="6" style="253" customWidth="1"/>
    <col min="7679" max="7679" width="0.875" style="253" customWidth="1"/>
    <col min="7680" max="7680" width="6.25" style="253" customWidth="1"/>
    <col min="7681" max="7681" width="0.875" style="253" customWidth="1"/>
    <col min="7682" max="7682" width="6.25" style="253" customWidth="1"/>
    <col min="7683" max="7683" width="0.875" style="253" customWidth="1"/>
    <col min="7684" max="7684" width="7.75" style="253" customWidth="1"/>
    <col min="7685" max="7685" width="0.875" style="253" customWidth="1"/>
    <col min="7686" max="7686" width="7.75" style="253" customWidth="1"/>
    <col min="7687" max="7914" width="8" style="253"/>
    <col min="7915" max="7915" width="2.125" style="253" customWidth="1"/>
    <col min="7916" max="7916" width="16.5" style="253" bestFit="1" customWidth="1"/>
    <col min="7917" max="7917" width="0.875" style="253" customWidth="1"/>
    <col min="7918" max="7918" width="6.75" style="253" customWidth="1"/>
    <col min="7919" max="7919" width="0.875" style="253" customWidth="1"/>
    <col min="7920" max="7920" width="6.25" style="253" customWidth="1"/>
    <col min="7921" max="7921" width="0.875" style="253" customWidth="1"/>
    <col min="7922" max="7922" width="6.25" style="253" customWidth="1"/>
    <col min="7923" max="7923" width="0.875" style="253" customWidth="1"/>
    <col min="7924" max="7924" width="6" style="253" customWidth="1"/>
    <col min="7925" max="7925" width="0.875" style="253" customWidth="1"/>
    <col min="7926" max="7926" width="6" style="253" customWidth="1"/>
    <col min="7927" max="7927" width="0.875" style="253" customWidth="1"/>
    <col min="7928" max="7928" width="6" style="253" customWidth="1"/>
    <col min="7929" max="7929" width="0.875" style="253" customWidth="1"/>
    <col min="7930" max="7930" width="6" style="253" customWidth="1"/>
    <col min="7931" max="7931" width="0.875" style="253" customWidth="1"/>
    <col min="7932" max="7932" width="6" style="253" customWidth="1"/>
    <col min="7933" max="7933" width="0.875" style="253" customWidth="1"/>
    <col min="7934" max="7934" width="6" style="253" customWidth="1"/>
    <col min="7935" max="7935" width="0.875" style="253" customWidth="1"/>
    <col min="7936" max="7936" width="6.25" style="253" customWidth="1"/>
    <col min="7937" max="7937" width="0.875" style="253" customWidth="1"/>
    <col min="7938" max="7938" width="6.25" style="253" customWidth="1"/>
    <col min="7939" max="7939" width="0.875" style="253" customWidth="1"/>
    <col min="7940" max="7940" width="7.75" style="253" customWidth="1"/>
    <col min="7941" max="7941" width="0.875" style="253" customWidth="1"/>
    <col min="7942" max="7942" width="7.75" style="253" customWidth="1"/>
    <col min="7943" max="8170" width="8" style="253"/>
    <col min="8171" max="8171" width="2.125" style="253" customWidth="1"/>
    <col min="8172" max="8172" width="16.5" style="253" bestFit="1" customWidth="1"/>
    <col min="8173" max="8173" width="0.875" style="253" customWidth="1"/>
    <col min="8174" max="8174" width="6.75" style="253" customWidth="1"/>
    <col min="8175" max="8175" width="0.875" style="253" customWidth="1"/>
    <col min="8176" max="8176" width="6.25" style="253" customWidth="1"/>
    <col min="8177" max="8177" width="0.875" style="253" customWidth="1"/>
    <col min="8178" max="8178" width="6.25" style="253" customWidth="1"/>
    <col min="8179" max="8179" width="0.875" style="253" customWidth="1"/>
    <col min="8180" max="8180" width="6" style="253" customWidth="1"/>
    <col min="8181" max="8181" width="0.875" style="253" customWidth="1"/>
    <col min="8182" max="8182" width="6" style="253" customWidth="1"/>
    <col min="8183" max="8183" width="0.875" style="253" customWidth="1"/>
    <col min="8184" max="8184" width="6" style="253" customWidth="1"/>
    <col min="8185" max="8185" width="0.875" style="253" customWidth="1"/>
    <col min="8186" max="8186" width="6" style="253" customWidth="1"/>
    <col min="8187" max="8187" width="0.875" style="253" customWidth="1"/>
    <col min="8188" max="8188" width="6" style="253" customWidth="1"/>
    <col min="8189" max="8189" width="0.875" style="253" customWidth="1"/>
    <col min="8190" max="8190" width="6" style="253" customWidth="1"/>
    <col min="8191" max="8191" width="0.875" style="253" customWidth="1"/>
    <col min="8192" max="8192" width="6.25" style="253" customWidth="1"/>
    <col min="8193" max="8193" width="0.875" style="253" customWidth="1"/>
    <col min="8194" max="8194" width="6.25" style="253" customWidth="1"/>
    <col min="8195" max="8195" width="0.875" style="253" customWidth="1"/>
    <col min="8196" max="8196" width="7.75" style="253" customWidth="1"/>
    <col min="8197" max="8197" width="0.875" style="253" customWidth="1"/>
    <col min="8198" max="8198" width="7.75" style="253" customWidth="1"/>
    <col min="8199" max="8426" width="8" style="253"/>
    <col min="8427" max="8427" width="2.125" style="253" customWidth="1"/>
    <col min="8428" max="8428" width="16.5" style="253" bestFit="1" customWidth="1"/>
    <col min="8429" max="8429" width="0.875" style="253" customWidth="1"/>
    <col min="8430" max="8430" width="6.75" style="253" customWidth="1"/>
    <col min="8431" max="8431" width="0.875" style="253" customWidth="1"/>
    <col min="8432" max="8432" width="6.25" style="253" customWidth="1"/>
    <col min="8433" max="8433" width="0.875" style="253" customWidth="1"/>
    <col min="8434" max="8434" width="6.25" style="253" customWidth="1"/>
    <col min="8435" max="8435" width="0.875" style="253" customWidth="1"/>
    <col min="8436" max="8436" width="6" style="253" customWidth="1"/>
    <col min="8437" max="8437" width="0.875" style="253" customWidth="1"/>
    <col min="8438" max="8438" width="6" style="253" customWidth="1"/>
    <col min="8439" max="8439" width="0.875" style="253" customWidth="1"/>
    <col min="8440" max="8440" width="6" style="253" customWidth="1"/>
    <col min="8441" max="8441" width="0.875" style="253" customWidth="1"/>
    <col min="8442" max="8442" width="6" style="253" customWidth="1"/>
    <col min="8443" max="8443" width="0.875" style="253" customWidth="1"/>
    <col min="8444" max="8444" width="6" style="253" customWidth="1"/>
    <col min="8445" max="8445" width="0.875" style="253" customWidth="1"/>
    <col min="8446" max="8446" width="6" style="253" customWidth="1"/>
    <col min="8447" max="8447" width="0.875" style="253" customWidth="1"/>
    <col min="8448" max="8448" width="6.25" style="253" customWidth="1"/>
    <col min="8449" max="8449" width="0.875" style="253" customWidth="1"/>
    <col min="8450" max="8450" width="6.25" style="253" customWidth="1"/>
    <col min="8451" max="8451" width="0.875" style="253" customWidth="1"/>
    <col min="8452" max="8452" width="7.75" style="253" customWidth="1"/>
    <col min="8453" max="8453" width="0.875" style="253" customWidth="1"/>
    <col min="8454" max="8454" width="7.75" style="253" customWidth="1"/>
    <col min="8455" max="8682" width="8" style="253"/>
    <col min="8683" max="8683" width="2.125" style="253" customWidth="1"/>
    <col min="8684" max="8684" width="16.5" style="253" bestFit="1" customWidth="1"/>
    <col min="8685" max="8685" width="0.875" style="253" customWidth="1"/>
    <col min="8686" max="8686" width="6.75" style="253" customWidth="1"/>
    <col min="8687" max="8687" width="0.875" style="253" customWidth="1"/>
    <col min="8688" max="8688" width="6.25" style="253" customWidth="1"/>
    <col min="8689" max="8689" width="0.875" style="253" customWidth="1"/>
    <col min="8690" max="8690" width="6.25" style="253" customWidth="1"/>
    <col min="8691" max="8691" width="0.875" style="253" customWidth="1"/>
    <col min="8692" max="8692" width="6" style="253" customWidth="1"/>
    <col min="8693" max="8693" width="0.875" style="253" customWidth="1"/>
    <col min="8694" max="8694" width="6" style="253" customWidth="1"/>
    <col min="8695" max="8695" width="0.875" style="253" customWidth="1"/>
    <col min="8696" max="8696" width="6" style="253" customWidth="1"/>
    <col min="8697" max="8697" width="0.875" style="253" customWidth="1"/>
    <col min="8698" max="8698" width="6" style="253" customWidth="1"/>
    <col min="8699" max="8699" width="0.875" style="253" customWidth="1"/>
    <col min="8700" max="8700" width="6" style="253" customWidth="1"/>
    <col min="8701" max="8701" width="0.875" style="253" customWidth="1"/>
    <col min="8702" max="8702" width="6" style="253" customWidth="1"/>
    <col min="8703" max="8703" width="0.875" style="253" customWidth="1"/>
    <col min="8704" max="8704" width="6.25" style="253" customWidth="1"/>
    <col min="8705" max="8705" width="0.875" style="253" customWidth="1"/>
    <col min="8706" max="8706" width="6.25" style="253" customWidth="1"/>
    <col min="8707" max="8707" width="0.875" style="253" customWidth="1"/>
    <col min="8708" max="8708" width="7.75" style="253" customWidth="1"/>
    <col min="8709" max="8709" width="0.875" style="253" customWidth="1"/>
    <col min="8710" max="8710" width="7.75" style="253" customWidth="1"/>
    <col min="8711" max="8938" width="8" style="253"/>
    <col min="8939" max="8939" width="2.125" style="253" customWidth="1"/>
    <col min="8940" max="8940" width="16.5" style="253" bestFit="1" customWidth="1"/>
    <col min="8941" max="8941" width="0.875" style="253" customWidth="1"/>
    <col min="8942" max="8942" width="6.75" style="253" customWidth="1"/>
    <col min="8943" max="8943" width="0.875" style="253" customWidth="1"/>
    <col min="8944" max="8944" width="6.25" style="253" customWidth="1"/>
    <col min="8945" max="8945" width="0.875" style="253" customWidth="1"/>
    <col min="8946" max="8946" width="6.25" style="253" customWidth="1"/>
    <col min="8947" max="8947" width="0.875" style="253" customWidth="1"/>
    <col min="8948" max="8948" width="6" style="253" customWidth="1"/>
    <col min="8949" max="8949" width="0.875" style="253" customWidth="1"/>
    <col min="8950" max="8950" width="6" style="253" customWidth="1"/>
    <col min="8951" max="8951" width="0.875" style="253" customWidth="1"/>
    <col min="8952" max="8952" width="6" style="253" customWidth="1"/>
    <col min="8953" max="8953" width="0.875" style="253" customWidth="1"/>
    <col min="8954" max="8954" width="6" style="253" customWidth="1"/>
    <col min="8955" max="8955" width="0.875" style="253" customWidth="1"/>
    <col min="8956" max="8956" width="6" style="253" customWidth="1"/>
    <col min="8957" max="8957" width="0.875" style="253" customWidth="1"/>
    <col min="8958" max="8958" width="6" style="253" customWidth="1"/>
    <col min="8959" max="8959" width="0.875" style="253" customWidth="1"/>
    <col min="8960" max="8960" width="6.25" style="253" customWidth="1"/>
    <col min="8961" max="8961" width="0.875" style="253" customWidth="1"/>
    <col min="8962" max="8962" width="6.25" style="253" customWidth="1"/>
    <col min="8963" max="8963" width="0.875" style="253" customWidth="1"/>
    <col min="8964" max="8964" width="7.75" style="253" customWidth="1"/>
    <col min="8965" max="8965" width="0.875" style="253" customWidth="1"/>
    <col min="8966" max="8966" width="7.75" style="253" customWidth="1"/>
    <col min="8967" max="9194" width="8" style="253"/>
    <col min="9195" max="9195" width="2.125" style="253" customWidth="1"/>
    <col min="9196" max="9196" width="16.5" style="253" bestFit="1" customWidth="1"/>
    <col min="9197" max="9197" width="0.875" style="253" customWidth="1"/>
    <col min="9198" max="9198" width="6.75" style="253" customWidth="1"/>
    <col min="9199" max="9199" width="0.875" style="253" customWidth="1"/>
    <col min="9200" max="9200" width="6.25" style="253" customWidth="1"/>
    <col min="9201" max="9201" width="0.875" style="253" customWidth="1"/>
    <col min="9202" max="9202" width="6.25" style="253" customWidth="1"/>
    <col min="9203" max="9203" width="0.875" style="253" customWidth="1"/>
    <col min="9204" max="9204" width="6" style="253" customWidth="1"/>
    <col min="9205" max="9205" width="0.875" style="253" customWidth="1"/>
    <col min="9206" max="9206" width="6" style="253" customWidth="1"/>
    <col min="9207" max="9207" width="0.875" style="253" customWidth="1"/>
    <col min="9208" max="9208" width="6" style="253" customWidth="1"/>
    <col min="9209" max="9209" width="0.875" style="253" customWidth="1"/>
    <col min="9210" max="9210" width="6" style="253" customWidth="1"/>
    <col min="9211" max="9211" width="0.875" style="253" customWidth="1"/>
    <col min="9212" max="9212" width="6" style="253" customWidth="1"/>
    <col min="9213" max="9213" width="0.875" style="253" customWidth="1"/>
    <col min="9214" max="9214" width="6" style="253" customWidth="1"/>
    <col min="9215" max="9215" width="0.875" style="253" customWidth="1"/>
    <col min="9216" max="9216" width="6.25" style="253" customWidth="1"/>
    <col min="9217" max="9217" width="0.875" style="253" customWidth="1"/>
    <col min="9218" max="9218" width="6.25" style="253" customWidth="1"/>
    <col min="9219" max="9219" width="0.875" style="253" customWidth="1"/>
    <col min="9220" max="9220" width="7.75" style="253" customWidth="1"/>
    <col min="9221" max="9221" width="0.875" style="253" customWidth="1"/>
    <col min="9222" max="9222" width="7.75" style="253" customWidth="1"/>
    <col min="9223" max="9450" width="8" style="253"/>
    <col min="9451" max="9451" width="2.125" style="253" customWidth="1"/>
    <col min="9452" max="9452" width="16.5" style="253" bestFit="1" customWidth="1"/>
    <col min="9453" max="9453" width="0.875" style="253" customWidth="1"/>
    <col min="9454" max="9454" width="6.75" style="253" customWidth="1"/>
    <col min="9455" max="9455" width="0.875" style="253" customWidth="1"/>
    <col min="9456" max="9456" width="6.25" style="253" customWidth="1"/>
    <col min="9457" max="9457" width="0.875" style="253" customWidth="1"/>
    <col min="9458" max="9458" width="6.25" style="253" customWidth="1"/>
    <col min="9459" max="9459" width="0.875" style="253" customWidth="1"/>
    <col min="9460" max="9460" width="6" style="253" customWidth="1"/>
    <col min="9461" max="9461" width="0.875" style="253" customWidth="1"/>
    <col min="9462" max="9462" width="6" style="253" customWidth="1"/>
    <col min="9463" max="9463" width="0.875" style="253" customWidth="1"/>
    <col min="9464" max="9464" width="6" style="253" customWidth="1"/>
    <col min="9465" max="9465" width="0.875" style="253" customWidth="1"/>
    <col min="9466" max="9466" width="6" style="253" customWidth="1"/>
    <col min="9467" max="9467" width="0.875" style="253" customWidth="1"/>
    <col min="9468" max="9468" width="6" style="253" customWidth="1"/>
    <col min="9469" max="9469" width="0.875" style="253" customWidth="1"/>
    <col min="9470" max="9470" width="6" style="253" customWidth="1"/>
    <col min="9471" max="9471" width="0.875" style="253" customWidth="1"/>
    <col min="9472" max="9472" width="6.25" style="253" customWidth="1"/>
    <col min="9473" max="9473" width="0.875" style="253" customWidth="1"/>
    <col min="9474" max="9474" width="6.25" style="253" customWidth="1"/>
    <col min="9475" max="9475" width="0.875" style="253" customWidth="1"/>
    <col min="9476" max="9476" width="7.75" style="253" customWidth="1"/>
    <col min="9477" max="9477" width="0.875" style="253" customWidth="1"/>
    <col min="9478" max="9478" width="7.75" style="253" customWidth="1"/>
    <col min="9479" max="9706" width="8" style="253"/>
    <col min="9707" max="9707" width="2.125" style="253" customWidth="1"/>
    <col min="9708" max="9708" width="16.5" style="253" bestFit="1" customWidth="1"/>
    <col min="9709" max="9709" width="0.875" style="253" customWidth="1"/>
    <col min="9710" max="9710" width="6.75" style="253" customWidth="1"/>
    <col min="9711" max="9711" width="0.875" style="253" customWidth="1"/>
    <col min="9712" max="9712" width="6.25" style="253" customWidth="1"/>
    <col min="9713" max="9713" width="0.875" style="253" customWidth="1"/>
    <col min="9714" max="9714" width="6.25" style="253" customWidth="1"/>
    <col min="9715" max="9715" width="0.875" style="253" customWidth="1"/>
    <col min="9716" max="9716" width="6" style="253" customWidth="1"/>
    <col min="9717" max="9717" width="0.875" style="253" customWidth="1"/>
    <col min="9718" max="9718" width="6" style="253" customWidth="1"/>
    <col min="9719" max="9719" width="0.875" style="253" customWidth="1"/>
    <col min="9720" max="9720" width="6" style="253" customWidth="1"/>
    <col min="9721" max="9721" width="0.875" style="253" customWidth="1"/>
    <col min="9722" max="9722" width="6" style="253" customWidth="1"/>
    <col min="9723" max="9723" width="0.875" style="253" customWidth="1"/>
    <col min="9724" max="9724" width="6" style="253" customWidth="1"/>
    <col min="9725" max="9725" width="0.875" style="253" customWidth="1"/>
    <col min="9726" max="9726" width="6" style="253" customWidth="1"/>
    <col min="9727" max="9727" width="0.875" style="253" customWidth="1"/>
    <col min="9728" max="9728" width="6.25" style="253" customWidth="1"/>
    <col min="9729" max="9729" width="0.875" style="253" customWidth="1"/>
    <col min="9730" max="9730" width="6.25" style="253" customWidth="1"/>
    <col min="9731" max="9731" width="0.875" style="253" customWidth="1"/>
    <col min="9732" max="9732" width="7.75" style="253" customWidth="1"/>
    <col min="9733" max="9733" width="0.875" style="253" customWidth="1"/>
    <col min="9734" max="9734" width="7.75" style="253" customWidth="1"/>
    <col min="9735" max="9962" width="8" style="253"/>
    <col min="9963" max="9963" width="2.125" style="253" customWidth="1"/>
    <col min="9964" max="9964" width="16.5" style="253" bestFit="1" customWidth="1"/>
    <col min="9965" max="9965" width="0.875" style="253" customWidth="1"/>
    <col min="9966" max="9966" width="6.75" style="253" customWidth="1"/>
    <col min="9967" max="9967" width="0.875" style="253" customWidth="1"/>
    <col min="9968" max="9968" width="6.25" style="253" customWidth="1"/>
    <col min="9969" max="9969" width="0.875" style="253" customWidth="1"/>
    <col min="9970" max="9970" width="6.25" style="253" customWidth="1"/>
    <col min="9971" max="9971" width="0.875" style="253" customWidth="1"/>
    <col min="9972" max="9972" width="6" style="253" customWidth="1"/>
    <col min="9973" max="9973" width="0.875" style="253" customWidth="1"/>
    <col min="9974" max="9974" width="6" style="253" customWidth="1"/>
    <col min="9975" max="9975" width="0.875" style="253" customWidth="1"/>
    <col min="9976" max="9976" width="6" style="253" customWidth="1"/>
    <col min="9977" max="9977" width="0.875" style="253" customWidth="1"/>
    <col min="9978" max="9978" width="6" style="253" customWidth="1"/>
    <col min="9979" max="9979" width="0.875" style="253" customWidth="1"/>
    <col min="9980" max="9980" width="6" style="253" customWidth="1"/>
    <col min="9981" max="9981" width="0.875" style="253" customWidth="1"/>
    <col min="9982" max="9982" width="6" style="253" customWidth="1"/>
    <col min="9983" max="9983" width="0.875" style="253" customWidth="1"/>
    <col min="9984" max="9984" width="6.25" style="253" customWidth="1"/>
    <col min="9985" max="9985" width="0.875" style="253" customWidth="1"/>
    <col min="9986" max="9986" width="6.25" style="253" customWidth="1"/>
    <col min="9987" max="9987" width="0.875" style="253" customWidth="1"/>
    <col min="9988" max="9988" width="7.75" style="253" customWidth="1"/>
    <col min="9989" max="9989" width="0.875" style="253" customWidth="1"/>
    <col min="9990" max="9990" width="7.75" style="253" customWidth="1"/>
    <col min="9991" max="10218" width="8" style="253"/>
    <col min="10219" max="10219" width="2.125" style="253" customWidth="1"/>
    <col min="10220" max="10220" width="16.5" style="253" bestFit="1" customWidth="1"/>
    <col min="10221" max="10221" width="0.875" style="253" customWidth="1"/>
    <col min="10222" max="10222" width="6.75" style="253" customWidth="1"/>
    <col min="10223" max="10223" width="0.875" style="253" customWidth="1"/>
    <col min="10224" max="10224" width="6.25" style="253" customWidth="1"/>
    <col min="10225" max="10225" width="0.875" style="253" customWidth="1"/>
    <col min="10226" max="10226" width="6.25" style="253" customWidth="1"/>
    <col min="10227" max="10227" width="0.875" style="253" customWidth="1"/>
    <col min="10228" max="10228" width="6" style="253" customWidth="1"/>
    <col min="10229" max="10229" width="0.875" style="253" customWidth="1"/>
    <col min="10230" max="10230" width="6" style="253" customWidth="1"/>
    <col min="10231" max="10231" width="0.875" style="253" customWidth="1"/>
    <col min="10232" max="10232" width="6" style="253" customWidth="1"/>
    <col min="10233" max="10233" width="0.875" style="253" customWidth="1"/>
    <col min="10234" max="10234" width="6" style="253" customWidth="1"/>
    <col min="10235" max="10235" width="0.875" style="253" customWidth="1"/>
    <col min="10236" max="10236" width="6" style="253" customWidth="1"/>
    <col min="10237" max="10237" width="0.875" style="253" customWidth="1"/>
    <col min="10238" max="10238" width="6" style="253" customWidth="1"/>
    <col min="10239" max="10239" width="0.875" style="253" customWidth="1"/>
    <col min="10240" max="10240" width="6.25" style="253" customWidth="1"/>
    <col min="10241" max="10241" width="0.875" style="253" customWidth="1"/>
    <col min="10242" max="10242" width="6.25" style="253" customWidth="1"/>
    <col min="10243" max="10243" width="0.875" style="253" customWidth="1"/>
    <col min="10244" max="10244" width="7.75" style="253" customWidth="1"/>
    <col min="10245" max="10245" width="0.875" style="253" customWidth="1"/>
    <col min="10246" max="10246" width="7.75" style="253" customWidth="1"/>
    <col min="10247" max="10474" width="8" style="253"/>
    <col min="10475" max="10475" width="2.125" style="253" customWidth="1"/>
    <col min="10476" max="10476" width="16.5" style="253" bestFit="1" customWidth="1"/>
    <col min="10477" max="10477" width="0.875" style="253" customWidth="1"/>
    <col min="10478" max="10478" width="6.75" style="253" customWidth="1"/>
    <col min="10479" max="10479" width="0.875" style="253" customWidth="1"/>
    <col min="10480" max="10480" width="6.25" style="253" customWidth="1"/>
    <col min="10481" max="10481" width="0.875" style="253" customWidth="1"/>
    <col min="10482" max="10482" width="6.25" style="253" customWidth="1"/>
    <col min="10483" max="10483" width="0.875" style="253" customWidth="1"/>
    <col min="10484" max="10484" width="6" style="253" customWidth="1"/>
    <col min="10485" max="10485" width="0.875" style="253" customWidth="1"/>
    <col min="10486" max="10486" width="6" style="253" customWidth="1"/>
    <col min="10487" max="10487" width="0.875" style="253" customWidth="1"/>
    <col min="10488" max="10488" width="6" style="253" customWidth="1"/>
    <col min="10489" max="10489" width="0.875" style="253" customWidth="1"/>
    <col min="10490" max="10490" width="6" style="253" customWidth="1"/>
    <col min="10491" max="10491" width="0.875" style="253" customWidth="1"/>
    <col min="10492" max="10492" width="6" style="253" customWidth="1"/>
    <col min="10493" max="10493" width="0.875" style="253" customWidth="1"/>
    <col min="10494" max="10494" width="6" style="253" customWidth="1"/>
    <col min="10495" max="10495" width="0.875" style="253" customWidth="1"/>
    <col min="10496" max="10496" width="6.25" style="253" customWidth="1"/>
    <col min="10497" max="10497" width="0.875" style="253" customWidth="1"/>
    <col min="10498" max="10498" width="6.25" style="253" customWidth="1"/>
    <col min="10499" max="10499" width="0.875" style="253" customWidth="1"/>
    <col min="10500" max="10500" width="7.75" style="253" customWidth="1"/>
    <col min="10501" max="10501" width="0.875" style="253" customWidth="1"/>
    <col min="10502" max="10502" width="7.75" style="253" customWidth="1"/>
    <col min="10503" max="10730" width="8" style="253"/>
    <col min="10731" max="10731" width="2.125" style="253" customWidth="1"/>
    <col min="10732" max="10732" width="16.5" style="253" bestFit="1" customWidth="1"/>
    <col min="10733" max="10733" width="0.875" style="253" customWidth="1"/>
    <col min="10734" max="10734" width="6.75" style="253" customWidth="1"/>
    <col min="10735" max="10735" width="0.875" style="253" customWidth="1"/>
    <col min="10736" max="10736" width="6.25" style="253" customWidth="1"/>
    <col min="10737" max="10737" width="0.875" style="253" customWidth="1"/>
    <col min="10738" max="10738" width="6.25" style="253" customWidth="1"/>
    <col min="10739" max="10739" width="0.875" style="253" customWidth="1"/>
    <col min="10740" max="10740" width="6" style="253" customWidth="1"/>
    <col min="10741" max="10741" width="0.875" style="253" customWidth="1"/>
    <col min="10742" max="10742" width="6" style="253" customWidth="1"/>
    <col min="10743" max="10743" width="0.875" style="253" customWidth="1"/>
    <col min="10744" max="10744" width="6" style="253" customWidth="1"/>
    <col min="10745" max="10745" width="0.875" style="253" customWidth="1"/>
    <col min="10746" max="10746" width="6" style="253" customWidth="1"/>
    <col min="10747" max="10747" width="0.875" style="253" customWidth="1"/>
    <col min="10748" max="10748" width="6" style="253" customWidth="1"/>
    <col min="10749" max="10749" width="0.875" style="253" customWidth="1"/>
    <col min="10750" max="10750" width="6" style="253" customWidth="1"/>
    <col min="10751" max="10751" width="0.875" style="253" customWidth="1"/>
    <col min="10752" max="10752" width="6.25" style="253" customWidth="1"/>
    <col min="10753" max="10753" width="0.875" style="253" customWidth="1"/>
    <col min="10754" max="10754" width="6.25" style="253" customWidth="1"/>
    <col min="10755" max="10755" width="0.875" style="253" customWidth="1"/>
    <col min="10756" max="10756" width="7.75" style="253" customWidth="1"/>
    <col min="10757" max="10757" width="0.875" style="253" customWidth="1"/>
    <col min="10758" max="10758" width="7.75" style="253" customWidth="1"/>
    <col min="10759" max="10986" width="8" style="253"/>
    <col min="10987" max="10987" width="2.125" style="253" customWidth="1"/>
    <col min="10988" max="10988" width="16.5" style="253" bestFit="1" customWidth="1"/>
    <col min="10989" max="10989" width="0.875" style="253" customWidth="1"/>
    <col min="10990" max="10990" width="6.75" style="253" customWidth="1"/>
    <col min="10991" max="10991" width="0.875" style="253" customWidth="1"/>
    <col min="10992" max="10992" width="6.25" style="253" customWidth="1"/>
    <col min="10993" max="10993" width="0.875" style="253" customWidth="1"/>
    <col min="10994" max="10994" width="6.25" style="253" customWidth="1"/>
    <col min="10995" max="10995" width="0.875" style="253" customWidth="1"/>
    <col min="10996" max="10996" width="6" style="253" customWidth="1"/>
    <col min="10997" max="10997" width="0.875" style="253" customWidth="1"/>
    <col min="10998" max="10998" width="6" style="253" customWidth="1"/>
    <col min="10999" max="10999" width="0.875" style="253" customWidth="1"/>
    <col min="11000" max="11000" width="6" style="253" customWidth="1"/>
    <col min="11001" max="11001" width="0.875" style="253" customWidth="1"/>
    <col min="11002" max="11002" width="6" style="253" customWidth="1"/>
    <col min="11003" max="11003" width="0.875" style="253" customWidth="1"/>
    <col min="11004" max="11004" width="6" style="253" customWidth="1"/>
    <col min="11005" max="11005" width="0.875" style="253" customWidth="1"/>
    <col min="11006" max="11006" width="6" style="253" customWidth="1"/>
    <col min="11007" max="11007" width="0.875" style="253" customWidth="1"/>
    <col min="11008" max="11008" width="6.25" style="253" customWidth="1"/>
    <col min="11009" max="11009" width="0.875" style="253" customWidth="1"/>
    <col min="11010" max="11010" width="6.25" style="253" customWidth="1"/>
    <col min="11011" max="11011" width="0.875" style="253" customWidth="1"/>
    <col min="11012" max="11012" width="7.75" style="253" customWidth="1"/>
    <col min="11013" max="11013" width="0.875" style="253" customWidth="1"/>
    <col min="11014" max="11014" width="7.75" style="253" customWidth="1"/>
    <col min="11015" max="11242" width="8" style="253"/>
    <col min="11243" max="11243" width="2.125" style="253" customWidth="1"/>
    <col min="11244" max="11244" width="16.5" style="253" bestFit="1" customWidth="1"/>
    <col min="11245" max="11245" width="0.875" style="253" customWidth="1"/>
    <col min="11246" max="11246" width="6.75" style="253" customWidth="1"/>
    <col min="11247" max="11247" width="0.875" style="253" customWidth="1"/>
    <col min="11248" max="11248" width="6.25" style="253" customWidth="1"/>
    <col min="11249" max="11249" width="0.875" style="253" customWidth="1"/>
    <col min="11250" max="11250" width="6.25" style="253" customWidth="1"/>
    <col min="11251" max="11251" width="0.875" style="253" customWidth="1"/>
    <col min="11252" max="11252" width="6" style="253" customWidth="1"/>
    <col min="11253" max="11253" width="0.875" style="253" customWidth="1"/>
    <col min="11254" max="11254" width="6" style="253" customWidth="1"/>
    <col min="11255" max="11255" width="0.875" style="253" customWidth="1"/>
    <col min="11256" max="11256" width="6" style="253" customWidth="1"/>
    <col min="11257" max="11257" width="0.875" style="253" customWidth="1"/>
    <col min="11258" max="11258" width="6" style="253" customWidth="1"/>
    <col min="11259" max="11259" width="0.875" style="253" customWidth="1"/>
    <col min="11260" max="11260" width="6" style="253" customWidth="1"/>
    <col min="11261" max="11261" width="0.875" style="253" customWidth="1"/>
    <col min="11262" max="11262" width="6" style="253" customWidth="1"/>
    <col min="11263" max="11263" width="0.875" style="253" customWidth="1"/>
    <col min="11264" max="11264" width="6.25" style="253" customWidth="1"/>
    <col min="11265" max="11265" width="0.875" style="253" customWidth="1"/>
    <col min="11266" max="11266" width="6.25" style="253" customWidth="1"/>
    <col min="11267" max="11267" width="0.875" style="253" customWidth="1"/>
    <col min="11268" max="11268" width="7.75" style="253" customWidth="1"/>
    <col min="11269" max="11269" width="0.875" style="253" customWidth="1"/>
    <col min="11270" max="11270" width="7.75" style="253" customWidth="1"/>
    <col min="11271" max="11498" width="8" style="253"/>
    <col min="11499" max="11499" width="2.125" style="253" customWidth="1"/>
    <col min="11500" max="11500" width="16.5" style="253" bestFit="1" customWidth="1"/>
    <col min="11501" max="11501" width="0.875" style="253" customWidth="1"/>
    <col min="11502" max="11502" width="6.75" style="253" customWidth="1"/>
    <col min="11503" max="11503" width="0.875" style="253" customWidth="1"/>
    <col min="11504" max="11504" width="6.25" style="253" customWidth="1"/>
    <col min="11505" max="11505" width="0.875" style="253" customWidth="1"/>
    <col min="11506" max="11506" width="6.25" style="253" customWidth="1"/>
    <col min="11507" max="11507" width="0.875" style="253" customWidth="1"/>
    <col min="11508" max="11508" width="6" style="253" customWidth="1"/>
    <col min="11509" max="11509" width="0.875" style="253" customWidth="1"/>
    <col min="11510" max="11510" width="6" style="253" customWidth="1"/>
    <col min="11511" max="11511" width="0.875" style="253" customWidth="1"/>
    <col min="11512" max="11512" width="6" style="253" customWidth="1"/>
    <col min="11513" max="11513" width="0.875" style="253" customWidth="1"/>
    <col min="11514" max="11514" width="6" style="253" customWidth="1"/>
    <col min="11515" max="11515" width="0.875" style="253" customWidth="1"/>
    <col min="11516" max="11516" width="6" style="253" customWidth="1"/>
    <col min="11517" max="11517" width="0.875" style="253" customWidth="1"/>
    <col min="11518" max="11518" width="6" style="253" customWidth="1"/>
    <col min="11519" max="11519" width="0.875" style="253" customWidth="1"/>
    <col min="11520" max="11520" width="6.25" style="253" customWidth="1"/>
    <col min="11521" max="11521" width="0.875" style="253" customWidth="1"/>
    <col min="11522" max="11522" width="6.25" style="253" customWidth="1"/>
    <col min="11523" max="11523" width="0.875" style="253" customWidth="1"/>
    <col min="11524" max="11524" width="7.75" style="253" customWidth="1"/>
    <col min="11525" max="11525" width="0.875" style="253" customWidth="1"/>
    <col min="11526" max="11526" width="7.75" style="253" customWidth="1"/>
    <col min="11527" max="11754" width="8" style="253"/>
    <col min="11755" max="11755" width="2.125" style="253" customWidth="1"/>
    <col min="11756" max="11756" width="16.5" style="253" bestFit="1" customWidth="1"/>
    <col min="11757" max="11757" width="0.875" style="253" customWidth="1"/>
    <col min="11758" max="11758" width="6.75" style="253" customWidth="1"/>
    <col min="11759" max="11759" width="0.875" style="253" customWidth="1"/>
    <col min="11760" max="11760" width="6.25" style="253" customWidth="1"/>
    <col min="11761" max="11761" width="0.875" style="253" customWidth="1"/>
    <col min="11762" max="11762" width="6.25" style="253" customWidth="1"/>
    <col min="11763" max="11763" width="0.875" style="253" customWidth="1"/>
    <col min="11764" max="11764" width="6" style="253" customWidth="1"/>
    <col min="11765" max="11765" width="0.875" style="253" customWidth="1"/>
    <col min="11766" max="11766" width="6" style="253" customWidth="1"/>
    <col min="11767" max="11767" width="0.875" style="253" customWidth="1"/>
    <col min="11768" max="11768" width="6" style="253" customWidth="1"/>
    <col min="11769" max="11769" width="0.875" style="253" customWidth="1"/>
    <col min="11770" max="11770" width="6" style="253" customWidth="1"/>
    <col min="11771" max="11771" width="0.875" style="253" customWidth="1"/>
    <col min="11772" max="11772" width="6" style="253" customWidth="1"/>
    <col min="11773" max="11773" width="0.875" style="253" customWidth="1"/>
    <col min="11774" max="11774" width="6" style="253" customWidth="1"/>
    <col min="11775" max="11775" width="0.875" style="253" customWidth="1"/>
    <col min="11776" max="11776" width="6.25" style="253" customWidth="1"/>
    <col min="11777" max="11777" width="0.875" style="253" customWidth="1"/>
    <col min="11778" max="11778" width="6.25" style="253" customWidth="1"/>
    <col min="11779" max="11779" width="0.875" style="253" customWidth="1"/>
    <col min="11780" max="11780" width="7.75" style="253" customWidth="1"/>
    <col min="11781" max="11781" width="0.875" style="253" customWidth="1"/>
    <col min="11782" max="11782" width="7.75" style="253" customWidth="1"/>
    <col min="11783" max="12010" width="8" style="253"/>
    <col min="12011" max="12011" width="2.125" style="253" customWidth="1"/>
    <col min="12012" max="12012" width="16.5" style="253" bestFit="1" customWidth="1"/>
    <col min="12013" max="12013" width="0.875" style="253" customWidth="1"/>
    <col min="12014" max="12014" width="6.75" style="253" customWidth="1"/>
    <col min="12015" max="12015" width="0.875" style="253" customWidth="1"/>
    <col min="12016" max="12016" width="6.25" style="253" customWidth="1"/>
    <col min="12017" max="12017" width="0.875" style="253" customWidth="1"/>
    <col min="12018" max="12018" width="6.25" style="253" customWidth="1"/>
    <col min="12019" max="12019" width="0.875" style="253" customWidth="1"/>
    <col min="12020" max="12020" width="6" style="253" customWidth="1"/>
    <col min="12021" max="12021" width="0.875" style="253" customWidth="1"/>
    <col min="12022" max="12022" width="6" style="253" customWidth="1"/>
    <col min="12023" max="12023" width="0.875" style="253" customWidth="1"/>
    <col min="12024" max="12024" width="6" style="253" customWidth="1"/>
    <col min="12025" max="12025" width="0.875" style="253" customWidth="1"/>
    <col min="12026" max="12026" width="6" style="253" customWidth="1"/>
    <col min="12027" max="12027" width="0.875" style="253" customWidth="1"/>
    <col min="12028" max="12028" width="6" style="253" customWidth="1"/>
    <col min="12029" max="12029" width="0.875" style="253" customWidth="1"/>
    <col min="12030" max="12030" width="6" style="253" customWidth="1"/>
    <col min="12031" max="12031" width="0.875" style="253" customWidth="1"/>
    <col min="12032" max="12032" width="6.25" style="253" customWidth="1"/>
    <col min="12033" max="12033" width="0.875" style="253" customWidth="1"/>
    <col min="12034" max="12034" width="6.25" style="253" customWidth="1"/>
    <col min="12035" max="12035" width="0.875" style="253" customWidth="1"/>
    <col min="12036" max="12036" width="7.75" style="253" customWidth="1"/>
    <col min="12037" max="12037" width="0.875" style="253" customWidth="1"/>
    <col min="12038" max="12038" width="7.75" style="253" customWidth="1"/>
    <col min="12039" max="12266" width="8" style="253"/>
    <col min="12267" max="12267" width="2.125" style="253" customWidth="1"/>
    <col min="12268" max="12268" width="16.5" style="253" bestFit="1" customWidth="1"/>
    <col min="12269" max="12269" width="0.875" style="253" customWidth="1"/>
    <col min="12270" max="12270" width="6.75" style="253" customWidth="1"/>
    <col min="12271" max="12271" width="0.875" style="253" customWidth="1"/>
    <col min="12272" max="12272" width="6.25" style="253" customWidth="1"/>
    <col min="12273" max="12273" width="0.875" style="253" customWidth="1"/>
    <col min="12274" max="12274" width="6.25" style="253" customWidth="1"/>
    <col min="12275" max="12275" width="0.875" style="253" customWidth="1"/>
    <col min="12276" max="12276" width="6" style="253" customWidth="1"/>
    <col min="12277" max="12277" width="0.875" style="253" customWidth="1"/>
    <col min="12278" max="12278" width="6" style="253" customWidth="1"/>
    <col min="12279" max="12279" width="0.875" style="253" customWidth="1"/>
    <col min="12280" max="12280" width="6" style="253" customWidth="1"/>
    <col min="12281" max="12281" width="0.875" style="253" customWidth="1"/>
    <col min="12282" max="12282" width="6" style="253" customWidth="1"/>
    <col min="12283" max="12283" width="0.875" style="253" customWidth="1"/>
    <col min="12284" max="12284" width="6" style="253" customWidth="1"/>
    <col min="12285" max="12285" width="0.875" style="253" customWidth="1"/>
    <col min="12286" max="12286" width="6" style="253" customWidth="1"/>
    <col min="12287" max="12287" width="0.875" style="253" customWidth="1"/>
    <col min="12288" max="12288" width="6.25" style="253" customWidth="1"/>
    <col min="12289" max="12289" width="0.875" style="253" customWidth="1"/>
    <col min="12290" max="12290" width="6.25" style="253" customWidth="1"/>
    <col min="12291" max="12291" width="0.875" style="253" customWidth="1"/>
    <col min="12292" max="12292" width="7.75" style="253" customWidth="1"/>
    <col min="12293" max="12293" width="0.875" style="253" customWidth="1"/>
    <col min="12294" max="12294" width="7.75" style="253" customWidth="1"/>
    <col min="12295" max="12522" width="8" style="253"/>
    <col min="12523" max="12523" width="2.125" style="253" customWidth="1"/>
    <col min="12524" max="12524" width="16.5" style="253" bestFit="1" customWidth="1"/>
    <col min="12525" max="12525" width="0.875" style="253" customWidth="1"/>
    <col min="12526" max="12526" width="6.75" style="253" customWidth="1"/>
    <col min="12527" max="12527" width="0.875" style="253" customWidth="1"/>
    <col min="12528" max="12528" width="6.25" style="253" customWidth="1"/>
    <col min="12529" max="12529" width="0.875" style="253" customWidth="1"/>
    <col min="12530" max="12530" width="6.25" style="253" customWidth="1"/>
    <col min="12531" max="12531" width="0.875" style="253" customWidth="1"/>
    <col min="12532" max="12532" width="6" style="253" customWidth="1"/>
    <col min="12533" max="12533" width="0.875" style="253" customWidth="1"/>
    <col min="12534" max="12534" width="6" style="253" customWidth="1"/>
    <col min="12535" max="12535" width="0.875" style="253" customWidth="1"/>
    <col min="12536" max="12536" width="6" style="253" customWidth="1"/>
    <col min="12537" max="12537" width="0.875" style="253" customWidth="1"/>
    <col min="12538" max="12538" width="6" style="253" customWidth="1"/>
    <col min="12539" max="12539" width="0.875" style="253" customWidth="1"/>
    <col min="12540" max="12540" width="6" style="253" customWidth="1"/>
    <col min="12541" max="12541" width="0.875" style="253" customWidth="1"/>
    <col min="12542" max="12542" width="6" style="253" customWidth="1"/>
    <col min="12543" max="12543" width="0.875" style="253" customWidth="1"/>
    <col min="12544" max="12544" width="6.25" style="253" customWidth="1"/>
    <col min="12545" max="12545" width="0.875" style="253" customWidth="1"/>
    <col min="12546" max="12546" width="6.25" style="253" customWidth="1"/>
    <col min="12547" max="12547" width="0.875" style="253" customWidth="1"/>
    <col min="12548" max="12548" width="7.75" style="253" customWidth="1"/>
    <col min="12549" max="12549" width="0.875" style="253" customWidth="1"/>
    <col min="12550" max="12550" width="7.75" style="253" customWidth="1"/>
    <col min="12551" max="12778" width="8" style="253"/>
    <col min="12779" max="12779" width="2.125" style="253" customWidth="1"/>
    <col min="12780" max="12780" width="16.5" style="253" bestFit="1" customWidth="1"/>
    <col min="12781" max="12781" width="0.875" style="253" customWidth="1"/>
    <col min="12782" max="12782" width="6.75" style="253" customWidth="1"/>
    <col min="12783" max="12783" width="0.875" style="253" customWidth="1"/>
    <col min="12784" max="12784" width="6.25" style="253" customWidth="1"/>
    <col min="12785" max="12785" width="0.875" style="253" customWidth="1"/>
    <col min="12786" max="12786" width="6.25" style="253" customWidth="1"/>
    <col min="12787" max="12787" width="0.875" style="253" customWidth="1"/>
    <col min="12788" max="12788" width="6" style="253" customWidth="1"/>
    <col min="12789" max="12789" width="0.875" style="253" customWidth="1"/>
    <col min="12790" max="12790" width="6" style="253" customWidth="1"/>
    <col min="12791" max="12791" width="0.875" style="253" customWidth="1"/>
    <col min="12792" max="12792" width="6" style="253" customWidth="1"/>
    <col min="12793" max="12793" width="0.875" style="253" customWidth="1"/>
    <col min="12794" max="12794" width="6" style="253" customWidth="1"/>
    <col min="12795" max="12795" width="0.875" style="253" customWidth="1"/>
    <col min="12796" max="12796" width="6" style="253" customWidth="1"/>
    <col min="12797" max="12797" width="0.875" style="253" customWidth="1"/>
    <col min="12798" max="12798" width="6" style="253" customWidth="1"/>
    <col min="12799" max="12799" width="0.875" style="253" customWidth="1"/>
    <col min="12800" max="12800" width="6.25" style="253" customWidth="1"/>
    <col min="12801" max="12801" width="0.875" style="253" customWidth="1"/>
    <col min="12802" max="12802" width="6.25" style="253" customWidth="1"/>
    <col min="12803" max="12803" width="0.875" style="253" customWidth="1"/>
    <col min="12804" max="12804" width="7.75" style="253" customWidth="1"/>
    <col min="12805" max="12805" width="0.875" style="253" customWidth="1"/>
    <col min="12806" max="12806" width="7.75" style="253" customWidth="1"/>
    <col min="12807" max="13034" width="8" style="253"/>
    <col min="13035" max="13035" width="2.125" style="253" customWidth="1"/>
    <col min="13036" max="13036" width="16.5" style="253" bestFit="1" customWidth="1"/>
    <col min="13037" max="13037" width="0.875" style="253" customWidth="1"/>
    <col min="13038" max="13038" width="6.75" style="253" customWidth="1"/>
    <col min="13039" max="13039" width="0.875" style="253" customWidth="1"/>
    <col min="13040" max="13040" width="6.25" style="253" customWidth="1"/>
    <col min="13041" max="13041" width="0.875" style="253" customWidth="1"/>
    <col min="13042" max="13042" width="6.25" style="253" customWidth="1"/>
    <col min="13043" max="13043" width="0.875" style="253" customWidth="1"/>
    <col min="13044" max="13044" width="6" style="253" customWidth="1"/>
    <col min="13045" max="13045" width="0.875" style="253" customWidth="1"/>
    <col min="13046" max="13046" width="6" style="253" customWidth="1"/>
    <col min="13047" max="13047" width="0.875" style="253" customWidth="1"/>
    <col min="13048" max="13048" width="6" style="253" customWidth="1"/>
    <col min="13049" max="13049" width="0.875" style="253" customWidth="1"/>
    <col min="13050" max="13050" width="6" style="253" customWidth="1"/>
    <col min="13051" max="13051" width="0.875" style="253" customWidth="1"/>
    <col min="13052" max="13052" width="6" style="253" customWidth="1"/>
    <col min="13053" max="13053" width="0.875" style="253" customWidth="1"/>
    <col min="13054" max="13054" width="6" style="253" customWidth="1"/>
    <col min="13055" max="13055" width="0.875" style="253" customWidth="1"/>
    <col min="13056" max="13056" width="6.25" style="253" customWidth="1"/>
    <col min="13057" max="13057" width="0.875" style="253" customWidth="1"/>
    <col min="13058" max="13058" width="6.25" style="253" customWidth="1"/>
    <col min="13059" max="13059" width="0.875" style="253" customWidth="1"/>
    <col min="13060" max="13060" width="7.75" style="253" customWidth="1"/>
    <col min="13061" max="13061" width="0.875" style="253" customWidth="1"/>
    <col min="13062" max="13062" width="7.75" style="253" customWidth="1"/>
    <col min="13063" max="13290" width="8" style="253"/>
    <col min="13291" max="13291" width="2.125" style="253" customWidth="1"/>
    <col min="13292" max="13292" width="16.5" style="253" bestFit="1" customWidth="1"/>
    <col min="13293" max="13293" width="0.875" style="253" customWidth="1"/>
    <col min="13294" max="13294" width="6.75" style="253" customWidth="1"/>
    <col min="13295" max="13295" width="0.875" style="253" customWidth="1"/>
    <col min="13296" max="13296" width="6.25" style="253" customWidth="1"/>
    <col min="13297" max="13297" width="0.875" style="253" customWidth="1"/>
    <col min="13298" max="13298" width="6.25" style="253" customWidth="1"/>
    <col min="13299" max="13299" width="0.875" style="253" customWidth="1"/>
    <col min="13300" max="13300" width="6" style="253" customWidth="1"/>
    <col min="13301" max="13301" width="0.875" style="253" customWidth="1"/>
    <col min="13302" max="13302" width="6" style="253" customWidth="1"/>
    <col min="13303" max="13303" width="0.875" style="253" customWidth="1"/>
    <col min="13304" max="13304" width="6" style="253" customWidth="1"/>
    <col min="13305" max="13305" width="0.875" style="253" customWidth="1"/>
    <col min="13306" max="13306" width="6" style="253" customWidth="1"/>
    <col min="13307" max="13307" width="0.875" style="253" customWidth="1"/>
    <col min="13308" max="13308" width="6" style="253" customWidth="1"/>
    <col min="13309" max="13309" width="0.875" style="253" customWidth="1"/>
    <col min="13310" max="13310" width="6" style="253" customWidth="1"/>
    <col min="13311" max="13311" width="0.875" style="253" customWidth="1"/>
    <col min="13312" max="13312" width="6.25" style="253" customWidth="1"/>
    <col min="13313" max="13313" width="0.875" style="253" customWidth="1"/>
    <col min="13314" max="13314" width="6.25" style="253" customWidth="1"/>
    <col min="13315" max="13315" width="0.875" style="253" customWidth="1"/>
    <col min="13316" max="13316" width="7.75" style="253" customWidth="1"/>
    <col min="13317" max="13317" width="0.875" style="253" customWidth="1"/>
    <col min="13318" max="13318" width="7.75" style="253" customWidth="1"/>
    <col min="13319" max="13546" width="8" style="253"/>
    <col min="13547" max="13547" width="2.125" style="253" customWidth="1"/>
    <col min="13548" max="13548" width="16.5" style="253" bestFit="1" customWidth="1"/>
    <col min="13549" max="13549" width="0.875" style="253" customWidth="1"/>
    <col min="13550" max="13550" width="6.75" style="253" customWidth="1"/>
    <col min="13551" max="13551" width="0.875" style="253" customWidth="1"/>
    <col min="13552" max="13552" width="6.25" style="253" customWidth="1"/>
    <col min="13553" max="13553" width="0.875" style="253" customWidth="1"/>
    <col min="13554" max="13554" width="6.25" style="253" customWidth="1"/>
    <col min="13555" max="13555" width="0.875" style="253" customWidth="1"/>
    <col min="13556" max="13556" width="6" style="253" customWidth="1"/>
    <col min="13557" max="13557" width="0.875" style="253" customWidth="1"/>
    <col min="13558" max="13558" width="6" style="253" customWidth="1"/>
    <col min="13559" max="13559" width="0.875" style="253" customWidth="1"/>
    <col min="13560" max="13560" width="6" style="253" customWidth="1"/>
    <col min="13561" max="13561" width="0.875" style="253" customWidth="1"/>
    <col min="13562" max="13562" width="6" style="253" customWidth="1"/>
    <col min="13563" max="13563" width="0.875" style="253" customWidth="1"/>
    <col min="13564" max="13564" width="6" style="253" customWidth="1"/>
    <col min="13565" max="13565" width="0.875" style="253" customWidth="1"/>
    <col min="13566" max="13566" width="6" style="253" customWidth="1"/>
    <col min="13567" max="13567" width="0.875" style="253" customWidth="1"/>
    <col min="13568" max="13568" width="6.25" style="253" customWidth="1"/>
    <col min="13569" max="13569" width="0.875" style="253" customWidth="1"/>
    <col min="13570" max="13570" width="6.25" style="253" customWidth="1"/>
    <col min="13571" max="13571" width="0.875" style="253" customWidth="1"/>
    <col min="13572" max="13572" width="7.75" style="253" customWidth="1"/>
    <col min="13573" max="13573" width="0.875" style="253" customWidth="1"/>
    <col min="13574" max="13574" width="7.75" style="253" customWidth="1"/>
    <col min="13575" max="13802" width="8" style="253"/>
    <col min="13803" max="13803" width="2.125" style="253" customWidth="1"/>
    <col min="13804" max="13804" width="16.5" style="253" bestFit="1" customWidth="1"/>
    <col min="13805" max="13805" width="0.875" style="253" customWidth="1"/>
    <col min="13806" max="13806" width="6.75" style="253" customWidth="1"/>
    <col min="13807" max="13807" width="0.875" style="253" customWidth="1"/>
    <col min="13808" max="13808" width="6.25" style="253" customWidth="1"/>
    <col min="13809" max="13809" width="0.875" style="253" customWidth="1"/>
    <col min="13810" max="13810" width="6.25" style="253" customWidth="1"/>
    <col min="13811" max="13811" width="0.875" style="253" customWidth="1"/>
    <col min="13812" max="13812" width="6" style="253" customWidth="1"/>
    <col min="13813" max="13813" width="0.875" style="253" customWidth="1"/>
    <col min="13814" max="13814" width="6" style="253" customWidth="1"/>
    <col min="13815" max="13815" width="0.875" style="253" customWidth="1"/>
    <col min="13816" max="13816" width="6" style="253" customWidth="1"/>
    <col min="13817" max="13817" width="0.875" style="253" customWidth="1"/>
    <col min="13818" max="13818" width="6" style="253" customWidth="1"/>
    <col min="13819" max="13819" width="0.875" style="253" customWidth="1"/>
    <col min="13820" max="13820" width="6" style="253" customWidth="1"/>
    <col min="13821" max="13821" width="0.875" style="253" customWidth="1"/>
    <col min="13822" max="13822" width="6" style="253" customWidth="1"/>
    <col min="13823" max="13823" width="0.875" style="253" customWidth="1"/>
    <col min="13824" max="13824" width="6.25" style="253" customWidth="1"/>
    <col min="13825" max="13825" width="0.875" style="253" customWidth="1"/>
    <col min="13826" max="13826" width="6.25" style="253" customWidth="1"/>
    <col min="13827" max="13827" width="0.875" style="253" customWidth="1"/>
    <col min="13828" max="13828" width="7.75" style="253" customWidth="1"/>
    <col min="13829" max="13829" width="0.875" style="253" customWidth="1"/>
    <col min="13830" max="13830" width="7.75" style="253" customWidth="1"/>
    <col min="13831" max="14058" width="8" style="253"/>
    <col min="14059" max="14059" width="2.125" style="253" customWidth="1"/>
    <col min="14060" max="14060" width="16.5" style="253" bestFit="1" customWidth="1"/>
    <col min="14061" max="14061" width="0.875" style="253" customWidth="1"/>
    <col min="14062" max="14062" width="6.75" style="253" customWidth="1"/>
    <col min="14063" max="14063" width="0.875" style="253" customWidth="1"/>
    <col min="14064" max="14064" width="6.25" style="253" customWidth="1"/>
    <col min="14065" max="14065" width="0.875" style="253" customWidth="1"/>
    <col min="14066" max="14066" width="6.25" style="253" customWidth="1"/>
    <col min="14067" max="14067" width="0.875" style="253" customWidth="1"/>
    <col min="14068" max="14068" width="6" style="253" customWidth="1"/>
    <col min="14069" max="14069" width="0.875" style="253" customWidth="1"/>
    <col min="14070" max="14070" width="6" style="253" customWidth="1"/>
    <col min="14071" max="14071" width="0.875" style="253" customWidth="1"/>
    <col min="14072" max="14072" width="6" style="253" customWidth="1"/>
    <col min="14073" max="14073" width="0.875" style="253" customWidth="1"/>
    <col min="14074" max="14074" width="6" style="253" customWidth="1"/>
    <col min="14075" max="14075" width="0.875" style="253" customWidth="1"/>
    <col min="14076" max="14076" width="6" style="253" customWidth="1"/>
    <col min="14077" max="14077" width="0.875" style="253" customWidth="1"/>
    <col min="14078" max="14078" width="6" style="253" customWidth="1"/>
    <col min="14079" max="14079" width="0.875" style="253" customWidth="1"/>
    <col min="14080" max="14080" width="6.25" style="253" customWidth="1"/>
    <col min="14081" max="14081" width="0.875" style="253" customWidth="1"/>
    <col min="14082" max="14082" width="6.25" style="253" customWidth="1"/>
    <col min="14083" max="14083" width="0.875" style="253" customWidth="1"/>
    <col min="14084" max="14084" width="7.75" style="253" customWidth="1"/>
    <col min="14085" max="14085" width="0.875" style="253" customWidth="1"/>
    <col min="14086" max="14086" width="7.75" style="253" customWidth="1"/>
    <col min="14087" max="14314" width="8" style="253"/>
    <col min="14315" max="14315" width="2.125" style="253" customWidth="1"/>
    <col min="14316" max="14316" width="16.5" style="253" bestFit="1" customWidth="1"/>
    <col min="14317" max="14317" width="0.875" style="253" customWidth="1"/>
    <col min="14318" max="14318" width="6.75" style="253" customWidth="1"/>
    <col min="14319" max="14319" width="0.875" style="253" customWidth="1"/>
    <col min="14320" max="14320" width="6.25" style="253" customWidth="1"/>
    <col min="14321" max="14321" width="0.875" style="253" customWidth="1"/>
    <col min="14322" max="14322" width="6.25" style="253" customWidth="1"/>
    <col min="14323" max="14323" width="0.875" style="253" customWidth="1"/>
    <col min="14324" max="14324" width="6" style="253" customWidth="1"/>
    <col min="14325" max="14325" width="0.875" style="253" customWidth="1"/>
    <col min="14326" max="14326" width="6" style="253" customWidth="1"/>
    <col min="14327" max="14327" width="0.875" style="253" customWidth="1"/>
    <col min="14328" max="14328" width="6" style="253" customWidth="1"/>
    <col min="14329" max="14329" width="0.875" style="253" customWidth="1"/>
    <col min="14330" max="14330" width="6" style="253" customWidth="1"/>
    <col min="14331" max="14331" width="0.875" style="253" customWidth="1"/>
    <col min="14332" max="14332" width="6" style="253" customWidth="1"/>
    <col min="14333" max="14333" width="0.875" style="253" customWidth="1"/>
    <col min="14334" max="14334" width="6" style="253" customWidth="1"/>
    <col min="14335" max="14335" width="0.875" style="253" customWidth="1"/>
    <col min="14336" max="14336" width="6.25" style="253" customWidth="1"/>
    <col min="14337" max="14337" width="0.875" style="253" customWidth="1"/>
    <col min="14338" max="14338" width="6.25" style="253" customWidth="1"/>
    <col min="14339" max="14339" width="0.875" style="253" customWidth="1"/>
    <col min="14340" max="14340" width="7.75" style="253" customWidth="1"/>
    <col min="14341" max="14341" width="0.875" style="253" customWidth="1"/>
    <col min="14342" max="14342" width="7.75" style="253" customWidth="1"/>
    <col min="14343" max="14570" width="8" style="253"/>
    <col min="14571" max="14571" width="2.125" style="253" customWidth="1"/>
    <col min="14572" max="14572" width="16.5" style="253" bestFit="1" customWidth="1"/>
    <col min="14573" max="14573" width="0.875" style="253" customWidth="1"/>
    <col min="14574" max="14574" width="6.75" style="253" customWidth="1"/>
    <col min="14575" max="14575" width="0.875" style="253" customWidth="1"/>
    <col min="14576" max="14576" width="6.25" style="253" customWidth="1"/>
    <col min="14577" max="14577" width="0.875" style="253" customWidth="1"/>
    <col min="14578" max="14578" width="6.25" style="253" customWidth="1"/>
    <col min="14579" max="14579" width="0.875" style="253" customWidth="1"/>
    <col min="14580" max="14580" width="6" style="253" customWidth="1"/>
    <col min="14581" max="14581" width="0.875" style="253" customWidth="1"/>
    <col min="14582" max="14582" width="6" style="253" customWidth="1"/>
    <col min="14583" max="14583" width="0.875" style="253" customWidth="1"/>
    <col min="14584" max="14584" width="6" style="253" customWidth="1"/>
    <col min="14585" max="14585" width="0.875" style="253" customWidth="1"/>
    <col min="14586" max="14586" width="6" style="253" customWidth="1"/>
    <col min="14587" max="14587" width="0.875" style="253" customWidth="1"/>
    <col min="14588" max="14588" width="6" style="253" customWidth="1"/>
    <col min="14589" max="14589" width="0.875" style="253" customWidth="1"/>
    <col min="14590" max="14590" width="6" style="253" customWidth="1"/>
    <col min="14591" max="14591" width="0.875" style="253" customWidth="1"/>
    <col min="14592" max="14592" width="6.25" style="253" customWidth="1"/>
    <col min="14593" max="14593" width="0.875" style="253" customWidth="1"/>
    <col min="14594" max="14594" width="6.25" style="253" customWidth="1"/>
    <col min="14595" max="14595" width="0.875" style="253" customWidth="1"/>
    <col min="14596" max="14596" width="7.75" style="253" customWidth="1"/>
    <col min="14597" max="14597" width="0.875" style="253" customWidth="1"/>
    <col min="14598" max="14598" width="7.75" style="253" customWidth="1"/>
    <col min="14599" max="14826" width="8" style="253"/>
    <col min="14827" max="14827" width="2.125" style="253" customWidth="1"/>
    <col min="14828" max="14828" width="16.5" style="253" bestFit="1" customWidth="1"/>
    <col min="14829" max="14829" width="0.875" style="253" customWidth="1"/>
    <col min="14830" max="14830" width="6.75" style="253" customWidth="1"/>
    <col min="14831" max="14831" width="0.875" style="253" customWidth="1"/>
    <col min="14832" max="14832" width="6.25" style="253" customWidth="1"/>
    <col min="14833" max="14833" width="0.875" style="253" customWidth="1"/>
    <col min="14834" max="14834" width="6.25" style="253" customWidth="1"/>
    <col min="14835" max="14835" width="0.875" style="253" customWidth="1"/>
    <col min="14836" max="14836" width="6" style="253" customWidth="1"/>
    <col min="14837" max="14837" width="0.875" style="253" customWidth="1"/>
    <col min="14838" max="14838" width="6" style="253" customWidth="1"/>
    <col min="14839" max="14839" width="0.875" style="253" customWidth="1"/>
    <col min="14840" max="14840" width="6" style="253" customWidth="1"/>
    <col min="14841" max="14841" width="0.875" style="253" customWidth="1"/>
    <col min="14842" max="14842" width="6" style="253" customWidth="1"/>
    <col min="14843" max="14843" width="0.875" style="253" customWidth="1"/>
    <col min="14844" max="14844" width="6" style="253" customWidth="1"/>
    <col min="14845" max="14845" width="0.875" style="253" customWidth="1"/>
    <col min="14846" max="14846" width="6" style="253" customWidth="1"/>
    <col min="14847" max="14847" width="0.875" style="253" customWidth="1"/>
    <col min="14848" max="14848" width="6.25" style="253" customWidth="1"/>
    <col min="14849" max="14849" width="0.875" style="253" customWidth="1"/>
    <col min="14850" max="14850" width="6.25" style="253" customWidth="1"/>
    <col min="14851" max="14851" width="0.875" style="253" customWidth="1"/>
    <col min="14852" max="14852" width="7.75" style="253" customWidth="1"/>
    <col min="14853" max="14853" width="0.875" style="253" customWidth="1"/>
    <col min="14854" max="14854" width="7.75" style="253" customWidth="1"/>
    <col min="14855" max="15082" width="8" style="253"/>
    <col min="15083" max="15083" width="2.125" style="253" customWidth="1"/>
    <col min="15084" max="15084" width="16.5" style="253" bestFit="1" customWidth="1"/>
    <col min="15085" max="15085" width="0.875" style="253" customWidth="1"/>
    <col min="15086" max="15086" width="6.75" style="253" customWidth="1"/>
    <col min="15087" max="15087" width="0.875" style="253" customWidth="1"/>
    <col min="15088" max="15088" width="6.25" style="253" customWidth="1"/>
    <col min="15089" max="15089" width="0.875" style="253" customWidth="1"/>
    <col min="15090" max="15090" width="6.25" style="253" customWidth="1"/>
    <col min="15091" max="15091" width="0.875" style="253" customWidth="1"/>
    <col min="15092" max="15092" width="6" style="253" customWidth="1"/>
    <col min="15093" max="15093" width="0.875" style="253" customWidth="1"/>
    <col min="15094" max="15094" width="6" style="253" customWidth="1"/>
    <col min="15095" max="15095" width="0.875" style="253" customWidth="1"/>
    <col min="15096" max="15096" width="6" style="253" customWidth="1"/>
    <col min="15097" max="15097" width="0.875" style="253" customWidth="1"/>
    <col min="15098" max="15098" width="6" style="253" customWidth="1"/>
    <col min="15099" max="15099" width="0.875" style="253" customWidth="1"/>
    <col min="15100" max="15100" width="6" style="253" customWidth="1"/>
    <col min="15101" max="15101" width="0.875" style="253" customWidth="1"/>
    <col min="15102" max="15102" width="6" style="253" customWidth="1"/>
    <col min="15103" max="15103" width="0.875" style="253" customWidth="1"/>
    <col min="15104" max="15104" width="6.25" style="253" customWidth="1"/>
    <col min="15105" max="15105" width="0.875" style="253" customWidth="1"/>
    <col min="15106" max="15106" width="6.25" style="253" customWidth="1"/>
    <col min="15107" max="15107" width="0.875" style="253" customWidth="1"/>
    <col min="15108" max="15108" width="7.75" style="253" customWidth="1"/>
    <col min="15109" max="15109" width="0.875" style="253" customWidth="1"/>
    <col min="15110" max="15110" width="7.75" style="253" customWidth="1"/>
    <col min="15111" max="15338" width="8" style="253"/>
    <col min="15339" max="15339" width="2.125" style="253" customWidth="1"/>
    <col min="15340" max="15340" width="16.5" style="253" bestFit="1" customWidth="1"/>
    <col min="15341" max="15341" width="0.875" style="253" customWidth="1"/>
    <col min="15342" max="15342" width="6.75" style="253" customWidth="1"/>
    <col min="15343" max="15343" width="0.875" style="253" customWidth="1"/>
    <col min="15344" max="15344" width="6.25" style="253" customWidth="1"/>
    <col min="15345" max="15345" width="0.875" style="253" customWidth="1"/>
    <col min="15346" max="15346" width="6.25" style="253" customWidth="1"/>
    <col min="15347" max="15347" width="0.875" style="253" customWidth="1"/>
    <col min="15348" max="15348" width="6" style="253" customWidth="1"/>
    <col min="15349" max="15349" width="0.875" style="253" customWidth="1"/>
    <col min="15350" max="15350" width="6" style="253" customWidth="1"/>
    <col min="15351" max="15351" width="0.875" style="253" customWidth="1"/>
    <col min="15352" max="15352" width="6" style="253" customWidth="1"/>
    <col min="15353" max="15353" width="0.875" style="253" customWidth="1"/>
    <col min="15354" max="15354" width="6" style="253" customWidth="1"/>
    <col min="15355" max="15355" width="0.875" style="253" customWidth="1"/>
    <col min="15356" max="15356" width="6" style="253" customWidth="1"/>
    <col min="15357" max="15357" width="0.875" style="253" customWidth="1"/>
    <col min="15358" max="15358" width="6" style="253" customWidth="1"/>
    <col min="15359" max="15359" width="0.875" style="253" customWidth="1"/>
    <col min="15360" max="15360" width="6.25" style="253" customWidth="1"/>
    <col min="15361" max="15361" width="0.875" style="253" customWidth="1"/>
    <col min="15362" max="15362" width="6.25" style="253" customWidth="1"/>
    <col min="15363" max="15363" width="0.875" style="253" customWidth="1"/>
    <col min="15364" max="15364" width="7.75" style="253" customWidth="1"/>
    <col min="15365" max="15365" width="0.875" style="253" customWidth="1"/>
    <col min="15366" max="15366" width="7.75" style="253" customWidth="1"/>
    <col min="15367" max="15594" width="8" style="253"/>
    <col min="15595" max="15595" width="2.125" style="253" customWidth="1"/>
    <col min="15596" max="15596" width="16.5" style="253" bestFit="1" customWidth="1"/>
    <col min="15597" max="15597" width="0.875" style="253" customWidth="1"/>
    <col min="15598" max="15598" width="6.75" style="253" customWidth="1"/>
    <col min="15599" max="15599" width="0.875" style="253" customWidth="1"/>
    <col min="15600" max="15600" width="6.25" style="253" customWidth="1"/>
    <col min="15601" max="15601" width="0.875" style="253" customWidth="1"/>
    <col min="15602" max="15602" width="6.25" style="253" customWidth="1"/>
    <col min="15603" max="15603" width="0.875" style="253" customWidth="1"/>
    <col min="15604" max="15604" width="6" style="253" customWidth="1"/>
    <col min="15605" max="15605" width="0.875" style="253" customWidth="1"/>
    <col min="15606" max="15606" width="6" style="253" customWidth="1"/>
    <col min="15607" max="15607" width="0.875" style="253" customWidth="1"/>
    <col min="15608" max="15608" width="6" style="253" customWidth="1"/>
    <col min="15609" max="15609" width="0.875" style="253" customWidth="1"/>
    <col min="15610" max="15610" width="6" style="253" customWidth="1"/>
    <col min="15611" max="15611" width="0.875" style="253" customWidth="1"/>
    <col min="15612" max="15612" width="6" style="253" customWidth="1"/>
    <col min="15613" max="15613" width="0.875" style="253" customWidth="1"/>
    <col min="15614" max="15614" width="6" style="253" customWidth="1"/>
    <col min="15615" max="15615" width="0.875" style="253" customWidth="1"/>
    <col min="15616" max="15616" width="6.25" style="253" customWidth="1"/>
    <col min="15617" max="15617" width="0.875" style="253" customWidth="1"/>
    <col min="15618" max="15618" width="6.25" style="253" customWidth="1"/>
    <col min="15619" max="15619" width="0.875" style="253" customWidth="1"/>
    <col min="15620" max="15620" width="7.75" style="253" customWidth="1"/>
    <col min="15621" max="15621" width="0.875" style="253" customWidth="1"/>
    <col min="15622" max="15622" width="7.75" style="253" customWidth="1"/>
    <col min="15623" max="15850" width="8" style="253"/>
    <col min="15851" max="15851" width="2.125" style="253" customWidth="1"/>
    <col min="15852" max="15852" width="16.5" style="253" bestFit="1" customWidth="1"/>
    <col min="15853" max="15853" width="0.875" style="253" customWidth="1"/>
    <col min="15854" max="15854" width="6.75" style="253" customWidth="1"/>
    <col min="15855" max="15855" width="0.875" style="253" customWidth="1"/>
    <col min="15856" max="15856" width="6.25" style="253" customWidth="1"/>
    <col min="15857" max="15857" width="0.875" style="253" customWidth="1"/>
    <col min="15858" max="15858" width="6.25" style="253" customWidth="1"/>
    <col min="15859" max="15859" width="0.875" style="253" customWidth="1"/>
    <col min="15860" max="15860" width="6" style="253" customWidth="1"/>
    <col min="15861" max="15861" width="0.875" style="253" customWidth="1"/>
    <col min="15862" max="15862" width="6" style="253" customWidth="1"/>
    <col min="15863" max="15863" width="0.875" style="253" customWidth="1"/>
    <col min="15864" max="15864" width="6" style="253" customWidth="1"/>
    <col min="15865" max="15865" width="0.875" style="253" customWidth="1"/>
    <col min="15866" max="15866" width="6" style="253" customWidth="1"/>
    <col min="15867" max="15867" width="0.875" style="253" customWidth="1"/>
    <col min="15868" max="15868" width="6" style="253" customWidth="1"/>
    <col min="15869" max="15869" width="0.875" style="253" customWidth="1"/>
    <col min="15870" max="15870" width="6" style="253" customWidth="1"/>
    <col min="15871" max="15871" width="0.875" style="253" customWidth="1"/>
    <col min="15872" max="15872" width="6.25" style="253" customWidth="1"/>
    <col min="15873" max="15873" width="0.875" style="253" customWidth="1"/>
    <col min="15874" max="15874" width="6.25" style="253" customWidth="1"/>
    <col min="15875" max="15875" width="0.875" style="253" customWidth="1"/>
    <col min="15876" max="15876" width="7.75" style="253" customWidth="1"/>
    <col min="15877" max="15877" width="0.875" style="253" customWidth="1"/>
    <col min="15878" max="15878" width="7.75" style="253" customWidth="1"/>
    <col min="15879" max="16106" width="8" style="253"/>
    <col min="16107" max="16107" width="2.125" style="253" customWidth="1"/>
    <col min="16108" max="16108" width="16.5" style="253" bestFit="1" customWidth="1"/>
    <col min="16109" max="16109" width="0.875" style="253" customWidth="1"/>
    <col min="16110" max="16110" width="6.75" style="253" customWidth="1"/>
    <col min="16111" max="16111" width="0.875" style="253" customWidth="1"/>
    <col min="16112" max="16112" width="6.25" style="253" customWidth="1"/>
    <col min="16113" max="16113" width="0.875" style="253" customWidth="1"/>
    <col min="16114" max="16114" width="6.25" style="253" customWidth="1"/>
    <col min="16115" max="16115" width="0.875" style="253" customWidth="1"/>
    <col min="16116" max="16116" width="6" style="253" customWidth="1"/>
    <col min="16117" max="16117" width="0.875" style="253" customWidth="1"/>
    <col min="16118" max="16118" width="6" style="253" customWidth="1"/>
    <col min="16119" max="16119" width="0.875" style="253" customWidth="1"/>
    <col min="16120" max="16120" width="6" style="253" customWidth="1"/>
    <col min="16121" max="16121" width="0.875" style="253" customWidth="1"/>
    <col min="16122" max="16122" width="6" style="253" customWidth="1"/>
    <col min="16123" max="16123" width="0.875" style="253" customWidth="1"/>
    <col min="16124" max="16124" width="6" style="253" customWidth="1"/>
    <col min="16125" max="16125" width="0.875" style="253" customWidth="1"/>
    <col min="16126" max="16126" width="6" style="253" customWidth="1"/>
    <col min="16127" max="16127" width="0.875" style="253" customWidth="1"/>
    <col min="16128" max="16128" width="6.25" style="253" customWidth="1"/>
    <col min="16129" max="16129" width="0.875" style="253" customWidth="1"/>
    <col min="16130" max="16130" width="6.25" style="253" customWidth="1"/>
    <col min="16131" max="16131" width="0.875" style="253" customWidth="1"/>
    <col min="16132" max="16132" width="7.75" style="253" customWidth="1"/>
    <col min="16133" max="16133" width="0.875" style="253" customWidth="1"/>
    <col min="16134" max="16134" width="7.75" style="253" customWidth="1"/>
    <col min="16135" max="16384" width="8" style="253"/>
  </cols>
  <sheetData>
    <row r="1" spans="2:28">
      <c r="B1" s="196" t="s">
        <v>1089</v>
      </c>
      <c r="C1" s="195"/>
      <c r="D1" s="195"/>
      <c r="H1" s="17"/>
      <c r="J1" s="17"/>
      <c r="L1" s="17"/>
      <c r="M1" s="17"/>
      <c r="N1" s="17"/>
      <c r="P1" s="17"/>
      <c r="R1" s="17"/>
      <c r="S1" s="17"/>
      <c r="T1" s="17"/>
      <c r="V1" s="17"/>
      <c r="W1" s="17"/>
      <c r="X1" s="17"/>
      <c r="Y1" s="17"/>
      <c r="Z1" s="17"/>
      <c r="AA1" s="195"/>
      <c r="AB1" s="198" t="s">
        <v>951</v>
      </c>
    </row>
    <row r="2" spans="2:28">
      <c r="B2" s="197"/>
      <c r="C2" s="195"/>
      <c r="D2" s="195"/>
      <c r="H2" s="17"/>
      <c r="J2" s="17"/>
      <c r="L2" s="17"/>
      <c r="M2" s="17"/>
      <c r="N2" s="17"/>
      <c r="P2" s="17"/>
      <c r="R2" s="17"/>
      <c r="S2" s="17"/>
      <c r="T2" s="17"/>
      <c r="V2" s="17"/>
      <c r="W2" s="17"/>
      <c r="X2" s="17"/>
      <c r="Y2" s="17"/>
      <c r="Z2" s="17"/>
      <c r="AA2" s="195"/>
      <c r="AB2" s="164"/>
    </row>
    <row r="3" spans="2:28" ht="25.5" customHeight="1">
      <c r="B3" s="572" t="s">
        <v>993</v>
      </c>
      <c r="C3" s="572"/>
      <c r="D3" s="572"/>
      <c r="E3" s="572"/>
      <c r="F3" s="572"/>
      <c r="G3" s="572"/>
      <c r="H3" s="572"/>
      <c r="I3" s="572"/>
      <c r="J3" s="572"/>
      <c r="K3" s="572"/>
      <c r="L3" s="572"/>
      <c r="M3" s="572"/>
      <c r="N3" s="572"/>
      <c r="O3" s="572"/>
      <c r="P3" s="572"/>
      <c r="Q3" s="572"/>
      <c r="R3" s="573" t="s">
        <v>908</v>
      </c>
      <c r="S3" s="573"/>
      <c r="T3" s="573"/>
      <c r="U3" s="573"/>
      <c r="V3" s="573"/>
      <c r="W3" s="573"/>
      <c r="X3" s="573"/>
      <c r="Y3" s="573"/>
      <c r="Z3" s="573"/>
      <c r="AA3" s="573"/>
      <c r="AB3" s="573"/>
    </row>
    <row r="4" spans="2:28">
      <c r="D4" s="17"/>
      <c r="F4" s="17"/>
      <c r="H4" s="17"/>
      <c r="J4" s="17"/>
      <c r="L4" s="17"/>
      <c r="M4" s="17"/>
      <c r="N4" s="17"/>
      <c r="P4" s="17"/>
      <c r="R4" s="17"/>
      <c r="S4" s="17"/>
      <c r="T4" s="17"/>
      <c r="V4" s="17"/>
      <c r="W4" s="17"/>
      <c r="X4" s="17"/>
      <c r="Y4" s="17"/>
      <c r="Z4" s="17"/>
      <c r="AA4" s="17"/>
      <c r="AB4" s="17"/>
    </row>
    <row r="5" spans="2:28" ht="18">
      <c r="B5" s="578" t="s">
        <v>728</v>
      </c>
      <c r="C5" s="578"/>
      <c r="D5" s="578"/>
      <c r="E5" s="578"/>
      <c r="F5" s="578"/>
      <c r="G5" s="578"/>
      <c r="H5" s="578"/>
      <c r="J5" s="564" t="s">
        <v>16</v>
      </c>
      <c r="K5" s="564"/>
      <c r="L5" s="564"/>
      <c r="M5" s="564"/>
      <c r="N5" s="564"/>
      <c r="O5" s="564"/>
      <c r="P5" s="564"/>
      <c r="Q5" s="564"/>
      <c r="R5" s="564"/>
      <c r="S5" s="564"/>
      <c r="T5" s="564"/>
      <c r="U5" s="256"/>
      <c r="V5" s="564" t="s">
        <v>17</v>
      </c>
      <c r="W5" s="564"/>
      <c r="X5" s="564"/>
      <c r="Y5" s="564"/>
      <c r="Z5" s="564"/>
      <c r="AA5" s="564"/>
      <c r="AB5" s="564"/>
    </row>
    <row r="6" spans="2:28" ht="6.75" customHeight="1">
      <c r="D6" s="17"/>
      <c r="F6" s="17"/>
      <c r="H6" s="17"/>
      <c r="J6" s="17"/>
      <c r="L6" s="257"/>
      <c r="M6" s="17"/>
      <c r="N6" s="257"/>
      <c r="P6" s="17"/>
      <c r="R6" s="17"/>
      <c r="S6" s="17"/>
      <c r="T6" s="17"/>
      <c r="V6" s="258"/>
      <c r="W6" s="258"/>
      <c r="X6" s="258"/>
      <c r="Y6" s="258"/>
      <c r="Z6" s="259"/>
      <c r="AA6" s="258"/>
      <c r="AB6" s="259"/>
    </row>
    <row r="7" spans="2:28" ht="105.75" customHeight="1">
      <c r="B7" s="290" t="s">
        <v>107</v>
      </c>
      <c r="C7" s="286"/>
      <c r="D7" s="347" t="s">
        <v>108</v>
      </c>
      <c r="E7" s="287"/>
      <c r="F7" s="565" t="s">
        <v>677</v>
      </c>
      <c r="G7" s="565"/>
      <c r="H7" s="565"/>
      <c r="I7" s="287"/>
      <c r="J7" s="312" t="s">
        <v>948</v>
      </c>
      <c r="K7" s="288"/>
      <c r="L7" s="312" t="s">
        <v>949</v>
      </c>
      <c r="M7" s="288"/>
      <c r="N7" s="313" t="s">
        <v>471</v>
      </c>
      <c r="O7" s="288"/>
      <c r="P7" s="314" t="s">
        <v>90</v>
      </c>
      <c r="Q7" s="288"/>
      <c r="R7" s="314" t="s">
        <v>89</v>
      </c>
      <c r="S7" s="288"/>
      <c r="T7" s="314" t="s">
        <v>552</v>
      </c>
      <c r="U7" s="288"/>
      <c r="V7" s="313" t="s">
        <v>683</v>
      </c>
      <c r="W7" s="288"/>
      <c r="X7" s="313" t="s">
        <v>807</v>
      </c>
      <c r="Y7" s="288"/>
      <c r="Z7" s="312" t="s">
        <v>950</v>
      </c>
      <c r="AA7" s="288"/>
      <c r="AB7" s="314" t="s">
        <v>552</v>
      </c>
    </row>
    <row r="8" spans="2:28" ht="6" customHeight="1">
      <c r="D8" s="17"/>
      <c r="F8" s="17"/>
      <c r="H8" s="17"/>
      <c r="J8" s="17"/>
      <c r="L8" s="17"/>
      <c r="M8" s="17"/>
      <c r="N8" s="17"/>
      <c r="P8" s="17"/>
      <c r="R8" s="17"/>
      <c r="S8" s="17"/>
      <c r="T8" s="17"/>
      <c r="V8" s="17"/>
      <c r="W8" s="17"/>
      <c r="X8" s="17"/>
      <c r="Y8" s="17"/>
      <c r="Z8" s="17"/>
      <c r="AA8" s="17"/>
      <c r="AB8" s="17"/>
    </row>
    <row r="9" spans="2:28" ht="12.75" customHeight="1">
      <c r="B9" s="291" t="s">
        <v>109</v>
      </c>
      <c r="C9" s="292"/>
      <c r="D9" s="293" t="s">
        <v>110</v>
      </c>
      <c r="E9" s="292"/>
      <c r="F9" s="293">
        <v>8</v>
      </c>
      <c r="G9" s="292"/>
      <c r="H9" s="293">
        <v>8</v>
      </c>
      <c r="I9" s="292"/>
      <c r="J9" s="294">
        <v>4</v>
      </c>
      <c r="K9" s="294"/>
      <c r="L9" s="294">
        <v>4</v>
      </c>
      <c r="M9" s="294"/>
      <c r="N9" s="295" t="s">
        <v>595</v>
      </c>
      <c r="O9" s="295"/>
      <c r="P9" s="295" t="s">
        <v>595</v>
      </c>
      <c r="Q9" s="295"/>
      <c r="R9" s="295" t="s">
        <v>595</v>
      </c>
      <c r="S9" s="295"/>
      <c r="T9" s="295" t="s">
        <v>111</v>
      </c>
      <c r="U9" s="285"/>
      <c r="V9" s="296" t="s">
        <v>595</v>
      </c>
      <c r="W9" s="295"/>
      <c r="X9" s="296" t="s">
        <v>595</v>
      </c>
      <c r="Y9" s="294"/>
      <c r="Z9" s="297" t="s">
        <v>595</v>
      </c>
      <c r="AA9" s="294"/>
      <c r="AB9" s="296" t="s">
        <v>595</v>
      </c>
    </row>
    <row r="10" spans="2:28" ht="15">
      <c r="B10" s="311" t="s">
        <v>112</v>
      </c>
      <c r="C10" s="292"/>
      <c r="D10" s="310" t="s">
        <v>113</v>
      </c>
      <c r="E10" s="292"/>
      <c r="F10" s="305">
        <v>4</v>
      </c>
      <c r="G10" s="292"/>
      <c r="H10" s="305">
        <v>4</v>
      </c>
      <c r="I10" s="300"/>
      <c r="J10" s="306">
        <v>2</v>
      </c>
      <c r="K10" s="294"/>
      <c r="L10" s="306">
        <v>3</v>
      </c>
      <c r="M10" s="294"/>
      <c r="N10" s="308" t="s">
        <v>595</v>
      </c>
      <c r="O10" s="295"/>
      <c r="P10" s="308" t="s">
        <v>595</v>
      </c>
      <c r="Q10" s="295"/>
      <c r="R10" s="308" t="s">
        <v>595</v>
      </c>
      <c r="S10" s="295"/>
      <c r="T10" s="308" t="s">
        <v>111</v>
      </c>
      <c r="U10" s="285"/>
      <c r="V10" s="309" t="s">
        <v>111</v>
      </c>
      <c r="W10" s="295"/>
      <c r="X10" s="309" t="s">
        <v>595</v>
      </c>
      <c r="Y10" s="294"/>
      <c r="Z10" s="307">
        <v>8</v>
      </c>
      <c r="AA10" s="294"/>
      <c r="AB10" s="309" t="s">
        <v>111</v>
      </c>
    </row>
    <row r="11" spans="2:28" ht="12.75" customHeight="1">
      <c r="B11" s="298" t="s">
        <v>114</v>
      </c>
      <c r="C11" s="292"/>
      <c r="D11" s="299" t="s">
        <v>115</v>
      </c>
      <c r="E11" s="292"/>
      <c r="F11" s="299">
        <v>8</v>
      </c>
      <c r="G11" s="292"/>
      <c r="H11" s="299">
        <v>8</v>
      </c>
      <c r="I11" s="300"/>
      <c r="J11" s="294">
        <v>3</v>
      </c>
      <c r="K11" s="294"/>
      <c r="L11" s="294">
        <v>3</v>
      </c>
      <c r="M11" s="294"/>
      <c r="N11" s="295" t="s">
        <v>595</v>
      </c>
      <c r="O11" s="295"/>
      <c r="P11" s="295" t="s">
        <v>595</v>
      </c>
      <c r="Q11" s="295"/>
      <c r="R11" s="295" t="s">
        <v>595</v>
      </c>
      <c r="S11" s="295"/>
      <c r="T11" s="295" t="s">
        <v>111</v>
      </c>
      <c r="U11" s="285"/>
      <c r="V11" s="296" t="s">
        <v>111</v>
      </c>
      <c r="W11" s="295"/>
      <c r="X11" s="296" t="s">
        <v>595</v>
      </c>
      <c r="Y11" s="294"/>
      <c r="Z11" s="297">
        <v>5</v>
      </c>
      <c r="AA11" s="294"/>
      <c r="AB11" s="296" t="s">
        <v>111</v>
      </c>
    </row>
    <row r="12" spans="2:28" ht="12.75" customHeight="1">
      <c r="B12" s="311" t="s">
        <v>116</v>
      </c>
      <c r="C12" s="292"/>
      <c r="D12" s="310" t="s">
        <v>117</v>
      </c>
      <c r="E12" s="292"/>
      <c r="F12" s="305">
        <v>8</v>
      </c>
      <c r="G12" s="292"/>
      <c r="H12" s="305">
        <v>8</v>
      </c>
      <c r="I12" s="300"/>
      <c r="J12" s="306">
        <v>5</v>
      </c>
      <c r="K12" s="294"/>
      <c r="L12" s="306">
        <v>6</v>
      </c>
      <c r="M12" s="294"/>
      <c r="N12" s="308" t="s">
        <v>595</v>
      </c>
      <c r="O12" s="295"/>
      <c r="P12" s="308" t="s">
        <v>595</v>
      </c>
      <c r="Q12" s="295"/>
      <c r="R12" s="308" t="s">
        <v>111</v>
      </c>
      <c r="S12" s="295"/>
      <c r="T12" s="308" t="s">
        <v>595</v>
      </c>
      <c r="U12" s="285"/>
      <c r="V12" s="309" t="s">
        <v>595</v>
      </c>
      <c r="W12" s="295"/>
      <c r="X12" s="309" t="s">
        <v>595</v>
      </c>
      <c r="Y12" s="294"/>
      <c r="Z12" s="307" t="s">
        <v>595</v>
      </c>
      <c r="AA12" s="294"/>
      <c r="AB12" s="309" t="s">
        <v>595</v>
      </c>
    </row>
    <row r="13" spans="2:28" ht="12.75" customHeight="1">
      <c r="B13" s="298" t="s">
        <v>20</v>
      </c>
      <c r="C13" s="292"/>
      <c r="D13" s="299" t="s">
        <v>118</v>
      </c>
      <c r="E13" s="292"/>
      <c r="F13" s="299">
        <v>4</v>
      </c>
      <c r="G13" s="292"/>
      <c r="H13" s="299">
        <v>4</v>
      </c>
      <c r="I13" s="300"/>
      <c r="J13" s="294">
        <v>4</v>
      </c>
      <c r="K13" s="294"/>
      <c r="L13" s="294">
        <v>5</v>
      </c>
      <c r="M13" s="294"/>
      <c r="N13" s="295" t="s">
        <v>595</v>
      </c>
      <c r="O13" s="295"/>
      <c r="P13" s="295" t="s">
        <v>595</v>
      </c>
      <c r="Q13" s="295"/>
      <c r="R13" s="295" t="s">
        <v>595</v>
      </c>
      <c r="S13" s="295"/>
      <c r="T13" s="295" t="s">
        <v>111</v>
      </c>
      <c r="U13" s="285"/>
      <c r="V13" s="296" t="s">
        <v>111</v>
      </c>
      <c r="W13" s="295"/>
      <c r="X13" s="296" t="s">
        <v>595</v>
      </c>
      <c r="Y13" s="294"/>
      <c r="Z13" s="297">
        <v>6</v>
      </c>
      <c r="AA13" s="294"/>
      <c r="AB13" s="296" t="s">
        <v>111</v>
      </c>
    </row>
    <row r="14" spans="2:28" s="260" customFormat="1" ht="12.75" customHeight="1">
      <c r="B14" s="311" t="s">
        <v>119</v>
      </c>
      <c r="C14" s="292"/>
      <c r="D14" s="310" t="s">
        <v>120</v>
      </c>
      <c r="E14" s="292"/>
      <c r="F14" s="305">
        <v>8</v>
      </c>
      <c r="G14" s="292"/>
      <c r="H14" s="305">
        <v>8</v>
      </c>
      <c r="I14" s="300"/>
      <c r="J14" s="306">
        <v>4</v>
      </c>
      <c r="K14" s="294"/>
      <c r="L14" s="306">
        <v>5</v>
      </c>
      <c r="M14" s="294"/>
      <c r="N14" s="308" t="s">
        <v>595</v>
      </c>
      <c r="O14" s="295"/>
      <c r="P14" s="308" t="s">
        <v>595</v>
      </c>
      <c r="Q14" s="295"/>
      <c r="R14" s="308" t="s">
        <v>595</v>
      </c>
      <c r="S14" s="295"/>
      <c r="T14" s="308" t="s">
        <v>595</v>
      </c>
      <c r="U14" s="285"/>
      <c r="V14" s="309" t="s">
        <v>595</v>
      </c>
      <c r="W14" s="295"/>
      <c r="X14" s="309" t="s">
        <v>595</v>
      </c>
      <c r="Y14" s="294"/>
      <c r="Z14" s="307" t="s">
        <v>595</v>
      </c>
      <c r="AA14" s="294"/>
      <c r="AB14" s="309" t="s">
        <v>595</v>
      </c>
    </row>
    <row r="15" spans="2:28" ht="12.75" customHeight="1">
      <c r="B15" s="298" t="s">
        <v>121</v>
      </c>
      <c r="C15" s="292"/>
      <c r="D15" s="299" t="s">
        <v>122</v>
      </c>
      <c r="E15" s="292"/>
      <c r="F15" s="299">
        <v>8</v>
      </c>
      <c r="G15" s="292"/>
      <c r="H15" s="299">
        <v>8</v>
      </c>
      <c r="I15" s="300"/>
      <c r="J15" s="294">
        <v>5</v>
      </c>
      <c r="K15" s="294"/>
      <c r="L15" s="294">
        <v>7</v>
      </c>
      <c r="M15" s="294"/>
      <c r="N15" s="295" t="s">
        <v>595</v>
      </c>
      <c r="O15" s="295"/>
      <c r="P15" s="295" t="s">
        <v>595</v>
      </c>
      <c r="Q15" s="295"/>
      <c r="R15" s="295" t="s">
        <v>595</v>
      </c>
      <c r="S15" s="295"/>
      <c r="T15" s="295" t="s">
        <v>595</v>
      </c>
      <c r="U15" s="285"/>
      <c r="V15" s="296" t="s">
        <v>595</v>
      </c>
      <c r="W15" s="295"/>
      <c r="X15" s="296" t="s">
        <v>595</v>
      </c>
      <c r="Y15" s="294"/>
      <c r="Z15" s="297" t="s">
        <v>595</v>
      </c>
      <c r="AA15" s="294"/>
      <c r="AB15" s="296" t="s">
        <v>595</v>
      </c>
    </row>
    <row r="16" spans="2:28" s="260" customFormat="1" ht="12.75" customHeight="1">
      <c r="B16" s="311" t="s">
        <v>123</v>
      </c>
      <c r="C16" s="292"/>
      <c r="D16" s="310" t="s">
        <v>124</v>
      </c>
      <c r="E16" s="292"/>
      <c r="F16" s="305">
        <v>8</v>
      </c>
      <c r="G16" s="292"/>
      <c r="H16" s="305">
        <v>8</v>
      </c>
      <c r="I16" s="300"/>
      <c r="J16" s="306">
        <v>3</v>
      </c>
      <c r="K16" s="294"/>
      <c r="L16" s="306">
        <v>3</v>
      </c>
      <c r="M16" s="294"/>
      <c r="N16" s="308" t="s">
        <v>595</v>
      </c>
      <c r="O16" s="295"/>
      <c r="P16" s="308" t="s">
        <v>595</v>
      </c>
      <c r="Q16" s="295"/>
      <c r="R16" s="308" t="s">
        <v>595</v>
      </c>
      <c r="S16" s="295"/>
      <c r="T16" s="308" t="s">
        <v>595</v>
      </c>
      <c r="U16" s="285"/>
      <c r="V16" s="309" t="s">
        <v>595</v>
      </c>
      <c r="W16" s="295"/>
      <c r="X16" s="309" t="s">
        <v>595</v>
      </c>
      <c r="Y16" s="294"/>
      <c r="Z16" s="307" t="s">
        <v>595</v>
      </c>
      <c r="AA16" s="294"/>
      <c r="AB16" s="309" t="s">
        <v>595</v>
      </c>
    </row>
    <row r="17" spans="2:28" ht="12.75" customHeight="1">
      <c r="B17" s="298" t="s">
        <v>88</v>
      </c>
      <c r="C17" s="292"/>
      <c r="D17" s="299" t="s">
        <v>125</v>
      </c>
      <c r="E17" s="292"/>
      <c r="F17" s="299">
        <v>7</v>
      </c>
      <c r="G17" s="292"/>
      <c r="H17" s="299">
        <v>7</v>
      </c>
      <c r="I17" s="300"/>
      <c r="J17" s="294">
        <v>3</v>
      </c>
      <c r="K17" s="294"/>
      <c r="L17" s="294">
        <v>5</v>
      </c>
      <c r="M17" s="294"/>
      <c r="N17" s="295" t="s">
        <v>595</v>
      </c>
      <c r="O17" s="295"/>
      <c r="P17" s="295" t="s">
        <v>595</v>
      </c>
      <c r="Q17" s="295"/>
      <c r="R17" s="295" t="s">
        <v>595</v>
      </c>
      <c r="S17" s="295"/>
      <c r="T17" s="295" t="s">
        <v>111</v>
      </c>
      <c r="U17" s="285"/>
      <c r="V17" s="296" t="s">
        <v>111</v>
      </c>
      <c r="W17" s="295"/>
      <c r="X17" s="296" t="s">
        <v>595</v>
      </c>
      <c r="Y17" s="294"/>
      <c r="Z17" s="297">
        <v>6</v>
      </c>
      <c r="AA17" s="294"/>
      <c r="AB17" s="296" t="s">
        <v>111</v>
      </c>
    </row>
    <row r="18" spans="2:28" s="260" customFormat="1" ht="12.75" customHeight="1">
      <c r="B18" s="311" t="s">
        <v>126</v>
      </c>
      <c r="C18" s="292"/>
      <c r="D18" s="310" t="s">
        <v>127</v>
      </c>
      <c r="E18" s="292"/>
      <c r="F18" s="305">
        <v>8</v>
      </c>
      <c r="G18" s="292"/>
      <c r="H18" s="305">
        <v>8</v>
      </c>
      <c r="I18" s="300"/>
      <c r="J18" s="306">
        <v>7</v>
      </c>
      <c r="K18" s="294"/>
      <c r="L18" s="306">
        <v>7</v>
      </c>
      <c r="M18" s="294"/>
      <c r="N18" s="308" t="s">
        <v>595</v>
      </c>
      <c r="O18" s="295"/>
      <c r="P18" s="308" t="s">
        <v>595</v>
      </c>
      <c r="Q18" s="295"/>
      <c r="R18" s="308" t="s">
        <v>595</v>
      </c>
      <c r="S18" s="295"/>
      <c r="T18" s="308" t="s">
        <v>111</v>
      </c>
      <c r="U18" s="285"/>
      <c r="V18" s="309" t="s">
        <v>111</v>
      </c>
      <c r="W18" s="295"/>
      <c r="X18" s="309" t="s">
        <v>595</v>
      </c>
      <c r="Y18" s="294"/>
      <c r="Z18" s="307">
        <v>9</v>
      </c>
      <c r="AA18" s="294"/>
      <c r="AB18" s="309" t="s">
        <v>111</v>
      </c>
    </row>
    <row r="19" spans="2:28" ht="12.75" customHeight="1">
      <c r="B19" s="298" t="s">
        <v>128</v>
      </c>
      <c r="C19" s="292"/>
      <c r="D19" s="299" t="s">
        <v>129</v>
      </c>
      <c r="E19" s="292"/>
      <c r="F19" s="299">
        <v>8</v>
      </c>
      <c r="G19" s="292"/>
      <c r="H19" s="299">
        <v>8</v>
      </c>
      <c r="I19" s="300"/>
      <c r="J19" s="294">
        <v>3</v>
      </c>
      <c r="K19" s="294"/>
      <c r="L19" s="294">
        <v>6</v>
      </c>
      <c r="M19" s="294"/>
      <c r="N19" s="295" t="s">
        <v>595</v>
      </c>
      <c r="O19" s="295"/>
      <c r="P19" s="295" t="s">
        <v>595</v>
      </c>
      <c r="Q19" s="295"/>
      <c r="R19" s="295" t="s">
        <v>595</v>
      </c>
      <c r="S19" s="295"/>
      <c r="T19" s="295" t="s">
        <v>595</v>
      </c>
      <c r="U19" s="285"/>
      <c r="V19" s="296" t="s">
        <v>595</v>
      </c>
      <c r="W19" s="295"/>
      <c r="X19" s="296" t="s">
        <v>595</v>
      </c>
      <c r="Y19" s="294"/>
      <c r="Z19" s="297" t="s">
        <v>595</v>
      </c>
      <c r="AA19" s="294"/>
      <c r="AB19" s="296" t="s">
        <v>595</v>
      </c>
    </row>
    <row r="20" spans="2:28" s="260" customFormat="1" ht="12.75" customHeight="1">
      <c r="B20" s="311" t="s">
        <v>75</v>
      </c>
      <c r="C20" s="292"/>
      <c r="D20" s="310" t="s">
        <v>130</v>
      </c>
      <c r="E20" s="292"/>
      <c r="F20" s="305">
        <v>7</v>
      </c>
      <c r="G20" s="292"/>
      <c r="H20" s="305">
        <v>7</v>
      </c>
      <c r="I20" s="300"/>
      <c r="J20" s="306">
        <v>3</v>
      </c>
      <c r="K20" s="294"/>
      <c r="L20" s="306">
        <v>3</v>
      </c>
      <c r="M20" s="294"/>
      <c r="N20" s="308" t="s">
        <v>595</v>
      </c>
      <c r="O20" s="295"/>
      <c r="P20" s="308" t="s">
        <v>595</v>
      </c>
      <c r="Q20" s="295"/>
      <c r="R20" s="308" t="s">
        <v>595</v>
      </c>
      <c r="S20" s="295"/>
      <c r="T20" s="308" t="s">
        <v>111</v>
      </c>
      <c r="U20" s="285"/>
      <c r="V20" s="309" t="s">
        <v>111</v>
      </c>
      <c r="W20" s="295"/>
      <c r="X20" s="309" t="s">
        <v>595</v>
      </c>
      <c r="Y20" s="294"/>
      <c r="Z20" s="307">
        <v>5</v>
      </c>
      <c r="AA20" s="294"/>
      <c r="AB20" s="309" t="s">
        <v>111</v>
      </c>
    </row>
    <row r="21" spans="2:28" ht="12.75" customHeight="1">
      <c r="B21" s="298" t="s">
        <v>131</v>
      </c>
      <c r="C21" s="292"/>
      <c r="D21" s="299" t="s">
        <v>132</v>
      </c>
      <c r="E21" s="292"/>
      <c r="F21" s="299">
        <v>0</v>
      </c>
      <c r="G21" s="292"/>
      <c r="H21" s="299">
        <v>0</v>
      </c>
      <c r="I21" s="300"/>
      <c r="J21" s="294">
        <v>1</v>
      </c>
      <c r="K21" s="294"/>
      <c r="L21" s="294">
        <v>1</v>
      </c>
      <c r="M21" s="294"/>
      <c r="N21" s="295" t="s">
        <v>111</v>
      </c>
      <c r="O21" s="295"/>
      <c r="P21" s="295" t="s">
        <v>111</v>
      </c>
      <c r="Q21" s="295"/>
      <c r="R21" s="295" t="s">
        <v>111</v>
      </c>
      <c r="S21" s="295"/>
      <c r="T21" s="295" t="s">
        <v>111</v>
      </c>
      <c r="U21" s="285"/>
      <c r="V21" s="296" t="s">
        <v>111</v>
      </c>
      <c r="W21" s="295"/>
      <c r="X21" s="296" t="s">
        <v>111</v>
      </c>
      <c r="Y21" s="294"/>
      <c r="Z21" s="297">
        <v>3</v>
      </c>
      <c r="AA21" s="294"/>
      <c r="AB21" s="296" t="s">
        <v>111</v>
      </c>
    </row>
    <row r="22" spans="2:28" s="260" customFormat="1" ht="12.75" customHeight="1">
      <c r="B22" s="311" t="s">
        <v>133</v>
      </c>
      <c r="C22" s="292"/>
      <c r="D22" s="310" t="s">
        <v>134</v>
      </c>
      <c r="E22" s="292"/>
      <c r="F22" s="305">
        <v>8</v>
      </c>
      <c r="G22" s="292"/>
      <c r="H22" s="305">
        <v>8</v>
      </c>
      <c r="I22" s="300"/>
      <c r="J22" s="306">
        <v>3</v>
      </c>
      <c r="K22" s="294"/>
      <c r="L22" s="306">
        <v>4</v>
      </c>
      <c r="M22" s="294"/>
      <c r="N22" s="308" t="s">
        <v>595</v>
      </c>
      <c r="O22" s="295"/>
      <c r="P22" s="308" t="s">
        <v>595</v>
      </c>
      <c r="Q22" s="295"/>
      <c r="R22" s="308" t="s">
        <v>595</v>
      </c>
      <c r="S22" s="295"/>
      <c r="T22" s="308" t="s">
        <v>111</v>
      </c>
      <c r="U22" s="285"/>
      <c r="V22" s="309" t="s">
        <v>111</v>
      </c>
      <c r="W22" s="295"/>
      <c r="X22" s="309" t="s">
        <v>595</v>
      </c>
      <c r="Y22" s="294"/>
      <c r="Z22" s="307">
        <v>6</v>
      </c>
      <c r="AA22" s="294"/>
      <c r="AB22" s="309" t="s">
        <v>111</v>
      </c>
    </row>
    <row r="23" spans="2:28" ht="12.75" customHeight="1">
      <c r="B23" s="298" t="s">
        <v>135</v>
      </c>
      <c r="C23" s="292"/>
      <c r="D23" s="299" t="s">
        <v>136</v>
      </c>
      <c r="E23" s="292"/>
      <c r="F23" s="299">
        <v>8</v>
      </c>
      <c r="G23" s="292"/>
      <c r="H23" s="299">
        <v>8</v>
      </c>
      <c r="I23" s="300"/>
      <c r="J23" s="294">
        <v>3</v>
      </c>
      <c r="K23" s="294"/>
      <c r="L23" s="294">
        <v>3</v>
      </c>
      <c r="M23" s="294"/>
      <c r="N23" s="295" t="s">
        <v>595</v>
      </c>
      <c r="O23" s="295"/>
      <c r="P23" s="295" t="s">
        <v>595</v>
      </c>
      <c r="Q23" s="295"/>
      <c r="R23" s="295" t="s">
        <v>595</v>
      </c>
      <c r="S23" s="295"/>
      <c r="T23" s="295" t="s">
        <v>595</v>
      </c>
      <c r="U23" s="285"/>
      <c r="V23" s="296" t="s">
        <v>595</v>
      </c>
      <c r="W23" s="295"/>
      <c r="X23" s="296" t="s">
        <v>595</v>
      </c>
      <c r="Y23" s="294"/>
      <c r="Z23" s="297" t="s">
        <v>595</v>
      </c>
      <c r="AA23" s="294"/>
      <c r="AB23" s="296" t="s">
        <v>595</v>
      </c>
    </row>
    <row r="24" spans="2:28" s="260" customFormat="1" ht="12.75" customHeight="1">
      <c r="B24" s="311" t="s">
        <v>81</v>
      </c>
      <c r="C24" s="292"/>
      <c r="D24" s="310" t="s">
        <v>137</v>
      </c>
      <c r="E24" s="292"/>
      <c r="F24" s="305">
        <v>7</v>
      </c>
      <c r="G24" s="292"/>
      <c r="H24" s="305">
        <v>7</v>
      </c>
      <c r="I24" s="300"/>
      <c r="J24" s="306">
        <v>2</v>
      </c>
      <c r="K24" s="294"/>
      <c r="L24" s="306">
        <v>2</v>
      </c>
      <c r="M24" s="294"/>
      <c r="N24" s="308" t="s">
        <v>111</v>
      </c>
      <c r="O24" s="295"/>
      <c r="P24" s="308" t="s">
        <v>111</v>
      </c>
      <c r="Q24" s="295"/>
      <c r="R24" s="308" t="s">
        <v>111</v>
      </c>
      <c r="S24" s="295"/>
      <c r="T24" s="308" t="s">
        <v>111</v>
      </c>
      <c r="U24" s="285"/>
      <c r="V24" s="309" t="s">
        <v>111</v>
      </c>
      <c r="W24" s="295"/>
      <c r="X24" s="309" t="s">
        <v>595</v>
      </c>
      <c r="Y24" s="294"/>
      <c r="Z24" s="307">
        <v>5</v>
      </c>
      <c r="AA24" s="294"/>
      <c r="AB24" s="309" t="s">
        <v>111</v>
      </c>
    </row>
    <row r="25" spans="2:28" ht="12.75" customHeight="1">
      <c r="B25" s="298" t="s">
        <v>138</v>
      </c>
      <c r="C25" s="292"/>
      <c r="D25" s="299" t="s">
        <v>139</v>
      </c>
      <c r="E25" s="292"/>
      <c r="F25" s="299">
        <v>8</v>
      </c>
      <c r="G25" s="292"/>
      <c r="H25" s="299">
        <v>8</v>
      </c>
      <c r="I25" s="300"/>
      <c r="J25" s="294">
        <v>3</v>
      </c>
      <c r="K25" s="294"/>
      <c r="L25" s="294">
        <v>3</v>
      </c>
      <c r="M25" s="294"/>
      <c r="N25" s="295" t="s">
        <v>595</v>
      </c>
      <c r="O25" s="295"/>
      <c r="P25" s="295" t="s">
        <v>595</v>
      </c>
      <c r="Q25" s="295"/>
      <c r="R25" s="295" t="s">
        <v>595</v>
      </c>
      <c r="S25" s="295"/>
      <c r="T25" s="295" t="s">
        <v>111</v>
      </c>
      <c r="U25" s="285"/>
      <c r="V25" s="296" t="s">
        <v>111</v>
      </c>
      <c r="W25" s="295"/>
      <c r="X25" s="296" t="s">
        <v>595</v>
      </c>
      <c r="Y25" s="294"/>
      <c r="Z25" s="297">
        <v>5</v>
      </c>
      <c r="AA25" s="294"/>
      <c r="AB25" s="296" t="s">
        <v>111</v>
      </c>
    </row>
    <row r="26" spans="2:28" s="260" customFormat="1" ht="12.75" customHeight="1">
      <c r="B26" s="311" t="s">
        <v>140</v>
      </c>
      <c r="C26" s="292"/>
      <c r="D26" s="310" t="s">
        <v>141</v>
      </c>
      <c r="E26" s="292"/>
      <c r="F26" s="305">
        <v>8</v>
      </c>
      <c r="G26" s="292"/>
      <c r="H26" s="305">
        <v>8</v>
      </c>
      <c r="I26" s="300"/>
      <c r="J26" s="306">
        <v>3</v>
      </c>
      <c r="K26" s="294"/>
      <c r="L26" s="306">
        <v>6</v>
      </c>
      <c r="M26" s="294"/>
      <c r="N26" s="308" t="s">
        <v>595</v>
      </c>
      <c r="O26" s="295"/>
      <c r="P26" s="308" t="s">
        <v>595</v>
      </c>
      <c r="Q26" s="295"/>
      <c r="R26" s="308" t="s">
        <v>595</v>
      </c>
      <c r="S26" s="295"/>
      <c r="T26" s="308" t="s">
        <v>595</v>
      </c>
      <c r="U26" s="285"/>
      <c r="V26" s="309" t="s">
        <v>595</v>
      </c>
      <c r="W26" s="295"/>
      <c r="X26" s="309" t="s">
        <v>595</v>
      </c>
      <c r="Y26" s="294"/>
      <c r="Z26" s="307" t="s">
        <v>595</v>
      </c>
      <c r="AA26" s="294"/>
      <c r="AB26" s="309" t="s">
        <v>595</v>
      </c>
    </row>
    <row r="27" spans="2:28" ht="12.75" customHeight="1">
      <c r="B27" s="291" t="s">
        <v>142</v>
      </c>
      <c r="C27" s="292"/>
      <c r="D27" s="293" t="s">
        <v>143</v>
      </c>
      <c r="E27" s="292"/>
      <c r="F27" s="293">
        <v>4</v>
      </c>
      <c r="G27" s="292"/>
      <c r="H27" s="293">
        <v>4</v>
      </c>
      <c r="I27" s="292"/>
      <c r="J27" s="294">
        <v>2</v>
      </c>
      <c r="K27" s="294"/>
      <c r="L27" s="294">
        <v>3</v>
      </c>
      <c r="M27" s="294"/>
      <c r="N27" s="295" t="s">
        <v>595</v>
      </c>
      <c r="O27" s="295"/>
      <c r="P27" s="295" t="s">
        <v>595</v>
      </c>
      <c r="Q27" s="295"/>
      <c r="R27" s="295" t="s">
        <v>595</v>
      </c>
      <c r="S27" s="295"/>
      <c r="T27" s="295" t="s">
        <v>111</v>
      </c>
      <c r="U27" s="285"/>
      <c r="V27" s="296" t="s">
        <v>111</v>
      </c>
      <c r="W27" s="295"/>
      <c r="X27" s="296" t="s">
        <v>595</v>
      </c>
      <c r="Y27" s="294"/>
      <c r="Z27" s="297">
        <v>6</v>
      </c>
      <c r="AA27" s="294"/>
      <c r="AB27" s="296" t="s">
        <v>111</v>
      </c>
    </row>
    <row r="28" spans="2:28" s="260" customFormat="1" ht="12.75" customHeight="1">
      <c r="B28" s="311" t="s">
        <v>144</v>
      </c>
      <c r="C28" s="292"/>
      <c r="D28" s="310" t="s">
        <v>145</v>
      </c>
      <c r="E28" s="292"/>
      <c r="F28" s="305">
        <v>0</v>
      </c>
      <c r="G28" s="292"/>
      <c r="H28" s="305">
        <v>0</v>
      </c>
      <c r="I28" s="300"/>
      <c r="J28" s="306">
        <v>1</v>
      </c>
      <c r="K28" s="294"/>
      <c r="L28" s="306">
        <v>1</v>
      </c>
      <c r="M28" s="294"/>
      <c r="N28" s="308" t="s">
        <v>111</v>
      </c>
      <c r="O28" s="295"/>
      <c r="P28" s="308" t="s">
        <v>111</v>
      </c>
      <c r="Q28" s="295"/>
      <c r="R28" s="308" t="s">
        <v>111</v>
      </c>
      <c r="S28" s="295"/>
      <c r="T28" s="308" t="s">
        <v>111</v>
      </c>
      <c r="U28" s="285"/>
      <c r="V28" s="309" t="s">
        <v>111</v>
      </c>
      <c r="W28" s="295"/>
      <c r="X28" s="309" t="s">
        <v>111</v>
      </c>
      <c r="Y28" s="294"/>
      <c r="Z28" s="307">
        <v>2</v>
      </c>
      <c r="AA28" s="294"/>
      <c r="AB28" s="309" t="s">
        <v>111</v>
      </c>
    </row>
    <row r="29" spans="2:28" ht="12.75" customHeight="1">
      <c r="B29" s="298" t="s">
        <v>146</v>
      </c>
      <c r="C29" s="292"/>
      <c r="D29" s="299" t="s">
        <v>147</v>
      </c>
      <c r="E29" s="292"/>
      <c r="F29" s="299">
        <v>8</v>
      </c>
      <c r="G29" s="292"/>
      <c r="H29" s="299">
        <v>8</v>
      </c>
      <c r="I29" s="300"/>
      <c r="J29" s="294">
        <v>4</v>
      </c>
      <c r="K29" s="294"/>
      <c r="L29" s="294">
        <v>6</v>
      </c>
      <c r="M29" s="294"/>
      <c r="N29" s="295" t="s">
        <v>595</v>
      </c>
      <c r="O29" s="295"/>
      <c r="P29" s="295" t="s">
        <v>595</v>
      </c>
      <c r="Q29" s="295"/>
      <c r="R29" s="295" t="s">
        <v>595</v>
      </c>
      <c r="S29" s="295"/>
      <c r="T29" s="295" t="s">
        <v>595</v>
      </c>
      <c r="U29" s="285"/>
      <c r="V29" s="296" t="s">
        <v>595</v>
      </c>
      <c r="W29" s="295"/>
      <c r="X29" s="296" t="s">
        <v>595</v>
      </c>
      <c r="Y29" s="294"/>
      <c r="Z29" s="297" t="s">
        <v>595</v>
      </c>
      <c r="AA29" s="294"/>
      <c r="AB29" s="296" t="s">
        <v>595</v>
      </c>
    </row>
    <row r="30" spans="2:28" s="260" customFormat="1" ht="12.75" customHeight="1">
      <c r="B30" s="311" t="s">
        <v>148</v>
      </c>
      <c r="C30" s="292"/>
      <c r="D30" s="310" t="s">
        <v>149</v>
      </c>
      <c r="E30" s="292"/>
      <c r="F30" s="305">
        <v>8</v>
      </c>
      <c r="G30" s="292"/>
      <c r="H30" s="305">
        <v>8</v>
      </c>
      <c r="I30" s="300"/>
      <c r="J30" s="306">
        <v>5</v>
      </c>
      <c r="K30" s="294"/>
      <c r="L30" s="306">
        <v>6</v>
      </c>
      <c r="M30" s="294"/>
      <c r="N30" s="308" t="s">
        <v>595</v>
      </c>
      <c r="O30" s="295"/>
      <c r="P30" s="308" t="s">
        <v>595</v>
      </c>
      <c r="Q30" s="295"/>
      <c r="R30" s="308" t="s">
        <v>595</v>
      </c>
      <c r="S30" s="295"/>
      <c r="T30" s="308" t="s">
        <v>111</v>
      </c>
      <c r="U30" s="285"/>
      <c r="V30" s="309" t="s">
        <v>111</v>
      </c>
      <c r="W30" s="295"/>
      <c r="X30" s="309" t="s">
        <v>595</v>
      </c>
      <c r="Y30" s="294"/>
      <c r="Z30" s="307">
        <v>7</v>
      </c>
      <c r="AA30" s="294"/>
      <c r="AB30" s="309" t="s">
        <v>111</v>
      </c>
    </row>
    <row r="31" spans="2:28" ht="12.75" customHeight="1">
      <c r="B31" s="298" t="s">
        <v>150</v>
      </c>
      <c r="C31" s="292"/>
      <c r="D31" s="299" t="s">
        <v>151</v>
      </c>
      <c r="E31" s="292"/>
      <c r="F31" s="299">
        <v>8</v>
      </c>
      <c r="G31" s="292"/>
      <c r="H31" s="299">
        <v>8</v>
      </c>
      <c r="I31" s="300"/>
      <c r="J31" s="294">
        <v>3</v>
      </c>
      <c r="K31" s="294"/>
      <c r="L31" s="294">
        <v>3</v>
      </c>
      <c r="M31" s="294"/>
      <c r="N31" s="295" t="s">
        <v>595</v>
      </c>
      <c r="O31" s="295"/>
      <c r="P31" s="295" t="s">
        <v>595</v>
      </c>
      <c r="Q31" s="295"/>
      <c r="R31" s="295" t="s">
        <v>595</v>
      </c>
      <c r="S31" s="295"/>
      <c r="T31" s="295" t="s">
        <v>595</v>
      </c>
      <c r="U31" s="285"/>
      <c r="V31" s="296" t="s">
        <v>595</v>
      </c>
      <c r="W31" s="295"/>
      <c r="X31" s="296" t="s">
        <v>595</v>
      </c>
      <c r="Y31" s="294"/>
      <c r="Z31" s="297" t="s">
        <v>595</v>
      </c>
      <c r="AA31" s="294"/>
      <c r="AB31" s="296" t="s">
        <v>595</v>
      </c>
    </row>
    <row r="32" spans="2:28" s="260" customFormat="1" ht="12.75" customHeight="1">
      <c r="B32" s="311" t="s">
        <v>152</v>
      </c>
      <c r="C32" s="292"/>
      <c r="D32" s="310" t="s">
        <v>153</v>
      </c>
      <c r="E32" s="292"/>
      <c r="F32" s="305">
        <v>8</v>
      </c>
      <c r="G32" s="292"/>
      <c r="H32" s="305">
        <v>8</v>
      </c>
      <c r="I32" s="300"/>
      <c r="J32" s="306">
        <v>5</v>
      </c>
      <c r="K32" s="294"/>
      <c r="L32" s="306">
        <v>5</v>
      </c>
      <c r="M32" s="294"/>
      <c r="N32" s="308" t="s">
        <v>595</v>
      </c>
      <c r="O32" s="295"/>
      <c r="P32" s="308" t="s">
        <v>595</v>
      </c>
      <c r="Q32" s="295"/>
      <c r="R32" s="308" t="s">
        <v>595</v>
      </c>
      <c r="S32" s="295"/>
      <c r="T32" s="308" t="s">
        <v>111</v>
      </c>
      <c r="U32" s="285"/>
      <c r="V32" s="309" t="s">
        <v>595</v>
      </c>
      <c r="W32" s="295"/>
      <c r="X32" s="309" t="s">
        <v>595</v>
      </c>
      <c r="Y32" s="294"/>
      <c r="Z32" s="307" t="s">
        <v>595</v>
      </c>
      <c r="AA32" s="294"/>
      <c r="AB32" s="309" t="s">
        <v>595</v>
      </c>
    </row>
    <row r="33" spans="2:28" ht="12.75" customHeight="1">
      <c r="B33" s="298" t="s">
        <v>154</v>
      </c>
      <c r="C33" s="292"/>
      <c r="D33" s="299" t="s">
        <v>155</v>
      </c>
      <c r="E33" s="292"/>
      <c r="F33" s="299">
        <v>8</v>
      </c>
      <c r="G33" s="292"/>
      <c r="H33" s="299">
        <v>8</v>
      </c>
      <c r="I33" s="300"/>
      <c r="J33" s="294">
        <v>4</v>
      </c>
      <c r="K33" s="294"/>
      <c r="L33" s="294">
        <v>7</v>
      </c>
      <c r="M33" s="294"/>
      <c r="N33" s="295" t="s">
        <v>595</v>
      </c>
      <c r="O33" s="295"/>
      <c r="P33" s="295" t="s">
        <v>595</v>
      </c>
      <c r="Q33" s="295"/>
      <c r="R33" s="295" t="s">
        <v>595</v>
      </c>
      <c r="S33" s="295"/>
      <c r="T33" s="295" t="s">
        <v>595</v>
      </c>
      <c r="U33" s="285"/>
      <c r="V33" s="296" t="s">
        <v>111</v>
      </c>
      <c r="W33" s="295"/>
      <c r="X33" s="296" t="s">
        <v>595</v>
      </c>
      <c r="Y33" s="294"/>
      <c r="Z33" s="297">
        <v>8</v>
      </c>
      <c r="AA33" s="294"/>
      <c r="AB33" s="296" t="s">
        <v>595</v>
      </c>
    </row>
    <row r="34" spans="2:28" ht="12.75" customHeight="1">
      <c r="B34" s="311" t="s">
        <v>482</v>
      </c>
      <c r="C34" s="292"/>
      <c r="D34" s="310" t="s">
        <v>483</v>
      </c>
      <c r="E34" s="292"/>
      <c r="F34" s="305">
        <v>8</v>
      </c>
      <c r="G34" s="292"/>
      <c r="H34" s="305">
        <v>8</v>
      </c>
      <c r="I34" s="300"/>
      <c r="J34" s="306">
        <v>4</v>
      </c>
      <c r="K34" s="294"/>
      <c r="L34" s="306">
        <v>6</v>
      </c>
      <c r="M34" s="294"/>
      <c r="N34" s="308" t="s">
        <v>595</v>
      </c>
      <c r="O34" s="295"/>
      <c r="P34" s="308" t="s">
        <v>595</v>
      </c>
      <c r="Q34" s="295"/>
      <c r="R34" s="308" t="s">
        <v>595</v>
      </c>
      <c r="S34" s="295"/>
      <c r="T34" s="308" t="s">
        <v>595</v>
      </c>
      <c r="U34" s="285"/>
      <c r="V34" s="309" t="s">
        <v>595</v>
      </c>
      <c r="W34" s="295"/>
      <c r="X34" s="309" t="s">
        <v>595</v>
      </c>
      <c r="Y34" s="294"/>
      <c r="Z34" s="307" t="s">
        <v>595</v>
      </c>
      <c r="AA34" s="294"/>
      <c r="AB34" s="309" t="s">
        <v>595</v>
      </c>
    </row>
    <row r="35" spans="2:28" s="260" customFormat="1" ht="12.75" customHeight="1">
      <c r="B35" s="298" t="s">
        <v>156</v>
      </c>
      <c r="C35" s="292"/>
      <c r="D35" s="299" t="s">
        <v>157</v>
      </c>
      <c r="E35" s="292"/>
      <c r="F35" s="299">
        <v>4</v>
      </c>
      <c r="G35" s="292"/>
      <c r="H35" s="299">
        <v>4</v>
      </c>
      <c r="I35" s="300"/>
      <c r="J35" s="294">
        <v>2</v>
      </c>
      <c r="K35" s="294"/>
      <c r="L35" s="294">
        <v>3</v>
      </c>
      <c r="M35" s="294"/>
      <c r="N35" s="295" t="s">
        <v>595</v>
      </c>
      <c r="O35" s="295"/>
      <c r="P35" s="295" t="s">
        <v>595</v>
      </c>
      <c r="Q35" s="295"/>
      <c r="R35" s="295" t="s">
        <v>595</v>
      </c>
      <c r="S35" s="295"/>
      <c r="T35" s="295" t="s">
        <v>111</v>
      </c>
      <c r="U35" s="285"/>
      <c r="V35" s="296" t="s">
        <v>111</v>
      </c>
      <c r="W35" s="295"/>
      <c r="X35" s="296" t="s">
        <v>595</v>
      </c>
      <c r="Y35" s="294"/>
      <c r="Z35" s="297">
        <v>7</v>
      </c>
      <c r="AA35" s="294"/>
      <c r="AB35" s="296" t="s">
        <v>111</v>
      </c>
    </row>
    <row r="36" spans="2:28" ht="12.75" customHeight="1">
      <c r="B36" s="311" t="s">
        <v>158</v>
      </c>
      <c r="C36" s="292"/>
      <c r="D36" s="310" t="s">
        <v>159</v>
      </c>
      <c r="E36" s="292"/>
      <c r="F36" s="305">
        <v>8</v>
      </c>
      <c r="G36" s="292"/>
      <c r="H36" s="305">
        <v>8</v>
      </c>
      <c r="I36" s="300"/>
      <c r="J36" s="306">
        <v>4</v>
      </c>
      <c r="K36" s="294"/>
      <c r="L36" s="306">
        <v>4</v>
      </c>
      <c r="M36" s="294"/>
      <c r="N36" s="308" t="s">
        <v>595</v>
      </c>
      <c r="O36" s="295"/>
      <c r="P36" s="308" t="s">
        <v>595</v>
      </c>
      <c r="Q36" s="295"/>
      <c r="R36" s="308" t="s">
        <v>595</v>
      </c>
      <c r="S36" s="295"/>
      <c r="T36" s="308" t="s">
        <v>595</v>
      </c>
      <c r="U36" s="285"/>
      <c r="V36" s="309" t="s">
        <v>111</v>
      </c>
      <c r="W36" s="295"/>
      <c r="X36" s="309" t="s">
        <v>595</v>
      </c>
      <c r="Y36" s="294"/>
      <c r="Z36" s="307">
        <v>7</v>
      </c>
      <c r="AA36" s="294"/>
      <c r="AB36" s="309" t="s">
        <v>595</v>
      </c>
    </row>
    <row r="37" spans="2:28" s="260" customFormat="1" ht="12.75" customHeight="1">
      <c r="B37" s="298" t="s">
        <v>73</v>
      </c>
      <c r="C37" s="292"/>
      <c r="D37" s="299" t="s">
        <v>160</v>
      </c>
      <c r="E37" s="292"/>
      <c r="F37" s="299">
        <v>7</v>
      </c>
      <c r="G37" s="292"/>
      <c r="H37" s="299">
        <v>7</v>
      </c>
      <c r="I37" s="300"/>
      <c r="J37" s="294">
        <v>5</v>
      </c>
      <c r="K37" s="294"/>
      <c r="L37" s="294">
        <v>5</v>
      </c>
      <c r="M37" s="294"/>
      <c r="N37" s="295" t="s">
        <v>595</v>
      </c>
      <c r="O37" s="295"/>
      <c r="P37" s="295" t="s">
        <v>595</v>
      </c>
      <c r="Q37" s="295"/>
      <c r="R37" s="295" t="s">
        <v>595</v>
      </c>
      <c r="S37" s="295"/>
      <c r="T37" s="295" t="s">
        <v>111</v>
      </c>
      <c r="U37" s="285"/>
      <c r="V37" s="296" t="s">
        <v>111</v>
      </c>
      <c r="W37" s="295"/>
      <c r="X37" s="296" t="s">
        <v>595</v>
      </c>
      <c r="Y37" s="294"/>
      <c r="Z37" s="297">
        <v>7</v>
      </c>
      <c r="AA37" s="294"/>
      <c r="AB37" s="296" t="s">
        <v>111</v>
      </c>
    </row>
    <row r="38" spans="2:28" ht="12.75" customHeight="1">
      <c r="B38" s="311" t="s">
        <v>161</v>
      </c>
      <c r="C38" s="292"/>
      <c r="D38" s="310" t="s">
        <v>162</v>
      </c>
      <c r="E38" s="292"/>
      <c r="F38" s="305">
        <v>8</v>
      </c>
      <c r="G38" s="292"/>
      <c r="H38" s="305">
        <v>8</v>
      </c>
      <c r="I38" s="300"/>
      <c r="J38" s="306">
        <v>3</v>
      </c>
      <c r="K38" s="294"/>
      <c r="L38" s="306">
        <v>4</v>
      </c>
      <c r="M38" s="294"/>
      <c r="N38" s="308" t="s">
        <v>595</v>
      </c>
      <c r="O38" s="295"/>
      <c r="P38" s="308" t="s">
        <v>595</v>
      </c>
      <c r="Q38" s="295"/>
      <c r="R38" s="308" t="s">
        <v>595</v>
      </c>
      <c r="S38" s="295"/>
      <c r="T38" s="308" t="s">
        <v>111</v>
      </c>
      <c r="U38" s="285"/>
      <c r="V38" s="309" t="s">
        <v>111</v>
      </c>
      <c r="W38" s="295"/>
      <c r="X38" s="309" t="s">
        <v>595</v>
      </c>
      <c r="Y38" s="294"/>
      <c r="Z38" s="307">
        <v>6</v>
      </c>
      <c r="AA38" s="294"/>
      <c r="AB38" s="309" t="s">
        <v>595</v>
      </c>
    </row>
    <row r="39" spans="2:28" s="260" customFormat="1" ht="12.75" customHeight="1">
      <c r="B39" s="298" t="s">
        <v>163</v>
      </c>
      <c r="C39" s="292"/>
      <c r="D39" s="299" t="s">
        <v>164</v>
      </c>
      <c r="E39" s="292"/>
      <c r="F39" s="299">
        <v>3</v>
      </c>
      <c r="G39" s="292"/>
      <c r="H39" s="299">
        <v>3</v>
      </c>
      <c r="I39" s="300"/>
      <c r="J39" s="294">
        <v>1</v>
      </c>
      <c r="K39" s="294"/>
      <c r="L39" s="294">
        <v>1</v>
      </c>
      <c r="M39" s="294"/>
      <c r="N39" s="295" t="s">
        <v>595</v>
      </c>
      <c r="O39" s="295"/>
      <c r="P39" s="295" t="s">
        <v>111</v>
      </c>
      <c r="Q39" s="295"/>
      <c r="R39" s="295" t="s">
        <v>111</v>
      </c>
      <c r="S39" s="295"/>
      <c r="T39" s="295" t="s">
        <v>111</v>
      </c>
      <c r="U39" s="285"/>
      <c r="V39" s="296" t="s">
        <v>111</v>
      </c>
      <c r="W39" s="295"/>
      <c r="X39" s="296" t="s">
        <v>111</v>
      </c>
      <c r="Y39" s="294"/>
      <c r="Z39" s="297">
        <v>5</v>
      </c>
      <c r="AA39" s="294"/>
      <c r="AB39" s="296" t="s">
        <v>111</v>
      </c>
    </row>
    <row r="40" spans="2:28" ht="12.75" customHeight="1">
      <c r="B40" s="311" t="s">
        <v>165</v>
      </c>
      <c r="C40" s="292"/>
      <c r="D40" s="310" t="s">
        <v>166</v>
      </c>
      <c r="E40" s="292"/>
      <c r="F40" s="305">
        <v>8</v>
      </c>
      <c r="G40" s="292"/>
      <c r="H40" s="305">
        <v>8</v>
      </c>
      <c r="I40" s="300"/>
      <c r="J40" s="306">
        <v>3</v>
      </c>
      <c r="K40" s="294"/>
      <c r="L40" s="306">
        <v>4</v>
      </c>
      <c r="M40" s="294"/>
      <c r="N40" s="308" t="s">
        <v>595</v>
      </c>
      <c r="O40" s="295"/>
      <c r="P40" s="308" t="s">
        <v>595</v>
      </c>
      <c r="Q40" s="295"/>
      <c r="R40" s="308" t="s">
        <v>595</v>
      </c>
      <c r="S40" s="295"/>
      <c r="T40" s="308" t="s">
        <v>111</v>
      </c>
      <c r="U40" s="285"/>
      <c r="V40" s="309" t="s">
        <v>111</v>
      </c>
      <c r="W40" s="295"/>
      <c r="X40" s="309" t="s">
        <v>595</v>
      </c>
      <c r="Y40" s="294"/>
      <c r="Z40" s="307">
        <v>5</v>
      </c>
      <c r="AA40" s="294"/>
      <c r="AB40" s="309" t="s">
        <v>111</v>
      </c>
    </row>
    <row r="41" spans="2:28" s="260" customFormat="1" ht="12.75" customHeight="1">
      <c r="B41" s="298" t="s">
        <v>167</v>
      </c>
      <c r="C41" s="292"/>
      <c r="D41" s="299" t="s">
        <v>168</v>
      </c>
      <c r="E41" s="292"/>
      <c r="F41" s="299">
        <v>8</v>
      </c>
      <c r="G41" s="292"/>
      <c r="H41" s="299">
        <v>8</v>
      </c>
      <c r="I41" s="300"/>
      <c r="J41" s="294">
        <v>6</v>
      </c>
      <c r="K41" s="294"/>
      <c r="L41" s="294">
        <v>6</v>
      </c>
      <c r="M41" s="294"/>
      <c r="N41" s="295" t="s">
        <v>595</v>
      </c>
      <c r="O41" s="295"/>
      <c r="P41" s="295" t="s">
        <v>595</v>
      </c>
      <c r="Q41" s="295"/>
      <c r="R41" s="295" t="s">
        <v>595</v>
      </c>
      <c r="S41" s="295"/>
      <c r="T41" s="295" t="s">
        <v>595</v>
      </c>
      <c r="U41" s="285"/>
      <c r="V41" s="296" t="s">
        <v>111</v>
      </c>
      <c r="W41" s="295"/>
      <c r="X41" s="296" t="s">
        <v>595</v>
      </c>
      <c r="Y41" s="294"/>
      <c r="Z41" s="297">
        <v>7</v>
      </c>
      <c r="AA41" s="294"/>
      <c r="AB41" s="296" t="s">
        <v>595</v>
      </c>
    </row>
    <row r="42" spans="2:28" s="260" customFormat="1" ht="12.75" customHeight="1">
      <c r="B42" s="311" t="s">
        <v>169</v>
      </c>
      <c r="C42" s="292"/>
      <c r="D42" s="310" t="s">
        <v>170</v>
      </c>
      <c r="E42" s="292"/>
      <c r="F42" s="305">
        <v>8</v>
      </c>
      <c r="G42" s="292"/>
      <c r="H42" s="305">
        <v>8</v>
      </c>
      <c r="I42" s="300"/>
      <c r="J42" s="306">
        <v>4</v>
      </c>
      <c r="K42" s="294"/>
      <c r="L42" s="306">
        <v>4</v>
      </c>
      <c r="M42" s="294"/>
      <c r="N42" s="308" t="s">
        <v>595</v>
      </c>
      <c r="O42" s="295"/>
      <c r="P42" s="308" t="s">
        <v>595</v>
      </c>
      <c r="Q42" s="295"/>
      <c r="R42" s="308" t="s">
        <v>595</v>
      </c>
      <c r="S42" s="295"/>
      <c r="T42" s="308" t="s">
        <v>111</v>
      </c>
      <c r="U42" s="285"/>
      <c r="V42" s="309" t="s">
        <v>111</v>
      </c>
      <c r="W42" s="295"/>
      <c r="X42" s="309" t="s">
        <v>595</v>
      </c>
      <c r="Y42" s="294"/>
      <c r="Z42" s="307">
        <v>6</v>
      </c>
      <c r="AA42" s="294"/>
      <c r="AB42" s="309" t="s">
        <v>111</v>
      </c>
    </row>
    <row r="43" spans="2:28" ht="12.75" customHeight="1">
      <c r="B43" s="298" t="s">
        <v>69</v>
      </c>
      <c r="C43" s="292"/>
      <c r="D43" s="299" t="s">
        <v>171</v>
      </c>
      <c r="E43" s="292"/>
      <c r="F43" s="299">
        <v>5</v>
      </c>
      <c r="G43" s="292"/>
      <c r="H43" s="299">
        <v>6</v>
      </c>
      <c r="I43" s="300"/>
      <c r="J43" s="294">
        <v>2</v>
      </c>
      <c r="K43" s="294"/>
      <c r="L43" s="294">
        <v>2</v>
      </c>
      <c r="M43" s="294"/>
      <c r="N43" s="295" t="s">
        <v>595</v>
      </c>
      <c r="O43" s="295"/>
      <c r="P43" s="295" t="s">
        <v>595</v>
      </c>
      <c r="Q43" s="295"/>
      <c r="R43" s="295" t="s">
        <v>111</v>
      </c>
      <c r="S43" s="295"/>
      <c r="T43" s="295" t="s">
        <v>111</v>
      </c>
      <c r="U43" s="285"/>
      <c r="V43" s="296" t="s">
        <v>111</v>
      </c>
      <c r="W43" s="295"/>
      <c r="X43" s="296" t="s">
        <v>595</v>
      </c>
      <c r="Y43" s="294"/>
      <c r="Z43" s="297">
        <v>5</v>
      </c>
      <c r="AA43" s="294"/>
      <c r="AB43" s="296" t="s">
        <v>111</v>
      </c>
    </row>
    <row r="44" spans="2:28" s="260" customFormat="1" ht="12.75" customHeight="1">
      <c r="B44" s="311" t="s">
        <v>172</v>
      </c>
      <c r="C44" s="292"/>
      <c r="D44" s="310" t="s">
        <v>173</v>
      </c>
      <c r="E44" s="292"/>
      <c r="F44" s="305">
        <v>8</v>
      </c>
      <c r="G44" s="292"/>
      <c r="H44" s="305">
        <v>8</v>
      </c>
      <c r="I44" s="300"/>
      <c r="J44" s="306">
        <v>3</v>
      </c>
      <c r="K44" s="294"/>
      <c r="L44" s="306">
        <v>3</v>
      </c>
      <c r="M44" s="294"/>
      <c r="N44" s="308" t="s">
        <v>595</v>
      </c>
      <c r="O44" s="295"/>
      <c r="P44" s="308" t="s">
        <v>595</v>
      </c>
      <c r="Q44" s="295"/>
      <c r="R44" s="308" t="s">
        <v>595</v>
      </c>
      <c r="S44" s="295"/>
      <c r="T44" s="308" t="s">
        <v>111</v>
      </c>
      <c r="U44" s="285"/>
      <c r="V44" s="309" t="s">
        <v>111</v>
      </c>
      <c r="W44" s="295"/>
      <c r="X44" s="309" t="s">
        <v>595</v>
      </c>
      <c r="Y44" s="294"/>
      <c r="Z44" s="307">
        <v>5</v>
      </c>
      <c r="AA44" s="294"/>
      <c r="AB44" s="309" t="s">
        <v>595</v>
      </c>
    </row>
    <row r="45" spans="2:28" ht="12.75" customHeight="1">
      <c r="B45" s="291" t="s">
        <v>174</v>
      </c>
      <c r="C45" s="292"/>
      <c r="D45" s="293" t="s">
        <v>175</v>
      </c>
      <c r="E45" s="292"/>
      <c r="F45" s="293">
        <v>8</v>
      </c>
      <c r="G45" s="292"/>
      <c r="H45" s="293">
        <v>8</v>
      </c>
      <c r="I45" s="292"/>
      <c r="J45" s="294">
        <v>4</v>
      </c>
      <c r="K45" s="294"/>
      <c r="L45" s="294">
        <v>4</v>
      </c>
      <c r="M45" s="294"/>
      <c r="N45" s="295" t="s">
        <v>595</v>
      </c>
      <c r="O45" s="295"/>
      <c r="P45" s="295" t="s">
        <v>595</v>
      </c>
      <c r="Q45" s="295"/>
      <c r="R45" s="295" t="s">
        <v>595</v>
      </c>
      <c r="S45" s="295"/>
      <c r="T45" s="295" t="s">
        <v>595</v>
      </c>
      <c r="U45" s="285"/>
      <c r="V45" s="296" t="s">
        <v>595</v>
      </c>
      <c r="W45" s="295"/>
      <c r="X45" s="296" t="s">
        <v>595</v>
      </c>
      <c r="Y45" s="294"/>
      <c r="Z45" s="297" t="s">
        <v>595</v>
      </c>
      <c r="AA45" s="294"/>
      <c r="AB45" s="296" t="s">
        <v>595</v>
      </c>
    </row>
    <row r="46" spans="2:28" s="260" customFormat="1" ht="12.75" customHeight="1">
      <c r="B46" s="311" t="s">
        <v>554</v>
      </c>
      <c r="C46" s="292"/>
      <c r="D46" s="310" t="s">
        <v>550</v>
      </c>
      <c r="E46" s="292"/>
      <c r="F46" s="305">
        <v>8</v>
      </c>
      <c r="G46" s="292"/>
      <c r="H46" s="305">
        <v>8</v>
      </c>
      <c r="I46" s="300"/>
      <c r="J46" s="306">
        <v>5</v>
      </c>
      <c r="K46" s="294"/>
      <c r="L46" s="306">
        <v>5</v>
      </c>
      <c r="M46" s="294"/>
      <c r="N46" s="308" t="s">
        <v>595</v>
      </c>
      <c r="O46" s="295"/>
      <c r="P46" s="308" t="s">
        <v>595</v>
      </c>
      <c r="Q46" s="295"/>
      <c r="R46" s="308" t="s">
        <v>595</v>
      </c>
      <c r="S46" s="295"/>
      <c r="T46" s="308" t="s">
        <v>595</v>
      </c>
      <c r="U46" s="285"/>
      <c r="V46" s="309" t="s">
        <v>111</v>
      </c>
      <c r="W46" s="295"/>
      <c r="X46" s="309" t="s">
        <v>595</v>
      </c>
      <c r="Y46" s="294"/>
      <c r="Z46" s="307">
        <v>6</v>
      </c>
      <c r="AA46" s="294"/>
      <c r="AB46" s="309" t="s">
        <v>595</v>
      </c>
    </row>
    <row r="47" spans="2:28" ht="12.75" customHeight="1">
      <c r="B47" s="298" t="s">
        <v>176</v>
      </c>
      <c r="C47" s="292"/>
      <c r="D47" s="299" t="s">
        <v>177</v>
      </c>
      <c r="E47" s="292"/>
      <c r="F47" s="299">
        <v>8</v>
      </c>
      <c r="G47" s="292"/>
      <c r="H47" s="299">
        <v>8</v>
      </c>
      <c r="I47" s="300"/>
      <c r="J47" s="294">
        <v>3</v>
      </c>
      <c r="K47" s="294"/>
      <c r="L47" s="294">
        <v>4</v>
      </c>
      <c r="M47" s="294"/>
      <c r="N47" s="295" t="s">
        <v>595</v>
      </c>
      <c r="O47" s="295"/>
      <c r="P47" s="295" t="s">
        <v>595</v>
      </c>
      <c r="Q47" s="295"/>
      <c r="R47" s="295" t="s">
        <v>595</v>
      </c>
      <c r="S47" s="295"/>
      <c r="T47" s="295" t="s">
        <v>111</v>
      </c>
      <c r="U47" s="285"/>
      <c r="V47" s="296" t="s">
        <v>111</v>
      </c>
      <c r="W47" s="295"/>
      <c r="X47" s="296" t="s">
        <v>595</v>
      </c>
      <c r="Y47" s="294"/>
      <c r="Z47" s="297">
        <v>7</v>
      </c>
      <c r="AA47" s="294"/>
      <c r="AB47" s="296" t="s">
        <v>111</v>
      </c>
    </row>
    <row r="48" spans="2:28" s="260" customFormat="1" ht="12.75" customHeight="1">
      <c r="B48" s="311" t="s">
        <v>87</v>
      </c>
      <c r="C48" s="292"/>
      <c r="D48" s="310" t="s">
        <v>178</v>
      </c>
      <c r="E48" s="292"/>
      <c r="F48" s="305">
        <v>7</v>
      </c>
      <c r="G48" s="292"/>
      <c r="H48" s="305">
        <v>7</v>
      </c>
      <c r="I48" s="300"/>
      <c r="J48" s="306">
        <v>3</v>
      </c>
      <c r="K48" s="294"/>
      <c r="L48" s="306">
        <v>4</v>
      </c>
      <c r="M48" s="294"/>
      <c r="N48" s="308" t="s">
        <v>111</v>
      </c>
      <c r="O48" s="295"/>
      <c r="P48" s="308" t="s">
        <v>111</v>
      </c>
      <c r="Q48" s="295"/>
      <c r="R48" s="308" t="s">
        <v>111</v>
      </c>
      <c r="S48" s="295"/>
      <c r="T48" s="308" t="s">
        <v>111</v>
      </c>
      <c r="U48" s="285"/>
      <c r="V48" s="309" t="s">
        <v>111</v>
      </c>
      <c r="W48" s="295"/>
      <c r="X48" s="309" t="s">
        <v>595</v>
      </c>
      <c r="Y48" s="294"/>
      <c r="Z48" s="307">
        <v>5</v>
      </c>
      <c r="AA48" s="294"/>
      <c r="AB48" s="309" t="s">
        <v>111</v>
      </c>
    </row>
    <row r="49" spans="2:28" ht="12.75" customHeight="1">
      <c r="B49" s="298" t="s">
        <v>65</v>
      </c>
      <c r="C49" s="292"/>
      <c r="D49" s="299" t="s">
        <v>179</v>
      </c>
      <c r="E49" s="292"/>
      <c r="F49" s="299">
        <v>5</v>
      </c>
      <c r="G49" s="292"/>
      <c r="H49" s="299">
        <v>6</v>
      </c>
      <c r="I49" s="300"/>
      <c r="J49" s="294">
        <v>3</v>
      </c>
      <c r="K49" s="294"/>
      <c r="L49" s="294">
        <v>3</v>
      </c>
      <c r="M49" s="294"/>
      <c r="N49" s="295" t="s">
        <v>595</v>
      </c>
      <c r="O49" s="295"/>
      <c r="P49" s="295" t="s">
        <v>595</v>
      </c>
      <c r="Q49" s="295"/>
      <c r="R49" s="295" t="s">
        <v>111</v>
      </c>
      <c r="S49" s="295"/>
      <c r="T49" s="295" t="s">
        <v>111</v>
      </c>
      <c r="U49" s="285"/>
      <c r="V49" s="296" t="s">
        <v>111</v>
      </c>
      <c r="W49" s="295"/>
      <c r="X49" s="296" t="s">
        <v>595</v>
      </c>
      <c r="Y49" s="294"/>
      <c r="Z49" s="297">
        <v>5</v>
      </c>
      <c r="AA49" s="294"/>
      <c r="AB49" s="296" t="s">
        <v>111</v>
      </c>
    </row>
    <row r="50" spans="2:28" s="260" customFormat="1" ht="12.75" customHeight="1">
      <c r="B50" s="311" t="s">
        <v>180</v>
      </c>
      <c r="C50" s="292"/>
      <c r="D50" s="310" t="s">
        <v>181</v>
      </c>
      <c r="E50" s="292"/>
      <c r="F50" s="305">
        <v>8</v>
      </c>
      <c r="G50" s="292"/>
      <c r="H50" s="305">
        <v>8</v>
      </c>
      <c r="I50" s="300"/>
      <c r="J50" s="306">
        <v>5</v>
      </c>
      <c r="K50" s="294"/>
      <c r="L50" s="306">
        <v>5</v>
      </c>
      <c r="M50" s="294"/>
      <c r="N50" s="308" t="s">
        <v>595</v>
      </c>
      <c r="O50" s="295"/>
      <c r="P50" s="308" t="s">
        <v>595</v>
      </c>
      <c r="Q50" s="295"/>
      <c r="R50" s="308" t="s">
        <v>595</v>
      </c>
      <c r="S50" s="295"/>
      <c r="T50" s="308" t="s">
        <v>595</v>
      </c>
      <c r="U50" s="285"/>
      <c r="V50" s="309" t="s">
        <v>595</v>
      </c>
      <c r="W50" s="295"/>
      <c r="X50" s="309" t="s">
        <v>595</v>
      </c>
      <c r="Y50" s="294"/>
      <c r="Z50" s="307" t="s">
        <v>595</v>
      </c>
      <c r="AA50" s="294"/>
      <c r="AB50" s="309" t="s">
        <v>595</v>
      </c>
    </row>
    <row r="51" spans="2:28" ht="12.75" customHeight="1">
      <c r="B51" s="298" t="s">
        <v>182</v>
      </c>
      <c r="C51" s="292"/>
      <c r="D51" s="299" t="s">
        <v>183</v>
      </c>
      <c r="E51" s="292"/>
      <c r="F51" s="299">
        <v>8</v>
      </c>
      <c r="G51" s="292"/>
      <c r="H51" s="299">
        <v>8</v>
      </c>
      <c r="I51" s="300"/>
      <c r="J51" s="294">
        <v>6</v>
      </c>
      <c r="K51" s="294"/>
      <c r="L51" s="294">
        <v>6</v>
      </c>
      <c r="M51" s="294"/>
      <c r="N51" s="295" t="s">
        <v>595</v>
      </c>
      <c r="O51" s="295"/>
      <c r="P51" s="295" t="s">
        <v>595</v>
      </c>
      <c r="Q51" s="295"/>
      <c r="R51" s="295" t="s">
        <v>595</v>
      </c>
      <c r="S51" s="295"/>
      <c r="T51" s="295" t="s">
        <v>595</v>
      </c>
      <c r="U51" s="285"/>
      <c r="V51" s="296" t="s">
        <v>595</v>
      </c>
      <c r="W51" s="295"/>
      <c r="X51" s="296" t="s">
        <v>595</v>
      </c>
      <c r="Y51" s="294"/>
      <c r="Z51" s="297" t="s">
        <v>595</v>
      </c>
      <c r="AA51" s="294"/>
      <c r="AB51" s="296" t="s">
        <v>595</v>
      </c>
    </row>
    <row r="52" spans="2:28" s="260" customFormat="1" ht="12.75" customHeight="1">
      <c r="B52" s="311" t="s">
        <v>184</v>
      </c>
      <c r="C52" s="292"/>
      <c r="D52" s="310" t="s">
        <v>185</v>
      </c>
      <c r="E52" s="292"/>
      <c r="F52" s="305">
        <v>8</v>
      </c>
      <c r="G52" s="292"/>
      <c r="H52" s="305">
        <v>8</v>
      </c>
      <c r="I52" s="300"/>
      <c r="J52" s="306">
        <v>4</v>
      </c>
      <c r="K52" s="294"/>
      <c r="L52" s="306">
        <v>4</v>
      </c>
      <c r="M52" s="294"/>
      <c r="N52" s="308" t="s">
        <v>595</v>
      </c>
      <c r="O52" s="295"/>
      <c r="P52" s="308" t="s">
        <v>595</v>
      </c>
      <c r="Q52" s="295"/>
      <c r="R52" s="308" t="s">
        <v>595</v>
      </c>
      <c r="S52" s="295"/>
      <c r="T52" s="308" t="s">
        <v>595</v>
      </c>
      <c r="U52" s="285"/>
      <c r="V52" s="309" t="s">
        <v>111</v>
      </c>
      <c r="W52" s="295"/>
      <c r="X52" s="309" t="s">
        <v>595</v>
      </c>
      <c r="Y52" s="294"/>
      <c r="Z52" s="307">
        <v>5</v>
      </c>
      <c r="AA52" s="294"/>
      <c r="AB52" s="309" t="s">
        <v>595</v>
      </c>
    </row>
    <row r="53" spans="2:28" ht="12.75" customHeight="1">
      <c r="B53" s="298" t="s">
        <v>186</v>
      </c>
      <c r="C53" s="292"/>
      <c r="D53" s="299" t="s">
        <v>187</v>
      </c>
      <c r="E53" s="292"/>
      <c r="F53" s="299">
        <v>8</v>
      </c>
      <c r="G53" s="292"/>
      <c r="H53" s="299">
        <v>8</v>
      </c>
      <c r="I53" s="300"/>
      <c r="J53" s="294">
        <v>7</v>
      </c>
      <c r="K53" s="294"/>
      <c r="L53" s="294">
        <v>7</v>
      </c>
      <c r="M53" s="294"/>
      <c r="N53" s="295" t="s">
        <v>595</v>
      </c>
      <c r="O53" s="295"/>
      <c r="P53" s="295" t="s">
        <v>595</v>
      </c>
      <c r="Q53" s="295"/>
      <c r="R53" s="295" t="s">
        <v>595</v>
      </c>
      <c r="S53" s="295"/>
      <c r="T53" s="295" t="s">
        <v>595</v>
      </c>
      <c r="U53" s="285"/>
      <c r="V53" s="296" t="s">
        <v>111</v>
      </c>
      <c r="W53" s="295"/>
      <c r="X53" s="296" t="s">
        <v>595</v>
      </c>
      <c r="Y53" s="294"/>
      <c r="Z53" s="297">
        <v>8</v>
      </c>
      <c r="AA53" s="294"/>
      <c r="AB53" s="296" t="s">
        <v>595</v>
      </c>
    </row>
    <row r="54" spans="2:28" ht="12.75" customHeight="1">
      <c r="B54" s="311" t="s">
        <v>188</v>
      </c>
      <c r="C54" s="292"/>
      <c r="D54" s="310" t="s">
        <v>189</v>
      </c>
      <c r="E54" s="292"/>
      <c r="F54" s="305">
        <v>8</v>
      </c>
      <c r="G54" s="292"/>
      <c r="H54" s="305">
        <v>8</v>
      </c>
      <c r="I54" s="300"/>
      <c r="J54" s="306">
        <v>4</v>
      </c>
      <c r="K54" s="294"/>
      <c r="L54" s="306">
        <v>5</v>
      </c>
      <c r="M54" s="294"/>
      <c r="N54" s="308" t="s">
        <v>595</v>
      </c>
      <c r="O54" s="295"/>
      <c r="P54" s="308" t="s">
        <v>595</v>
      </c>
      <c r="Q54" s="295"/>
      <c r="R54" s="308" t="s">
        <v>595</v>
      </c>
      <c r="S54" s="295"/>
      <c r="T54" s="308" t="s">
        <v>595</v>
      </c>
      <c r="U54" s="285"/>
      <c r="V54" s="309" t="s">
        <v>595</v>
      </c>
      <c r="W54" s="295"/>
      <c r="X54" s="309" t="s">
        <v>595</v>
      </c>
      <c r="Y54" s="294"/>
      <c r="Z54" s="307" t="s">
        <v>595</v>
      </c>
      <c r="AA54" s="294"/>
      <c r="AB54" s="309" t="s">
        <v>595</v>
      </c>
    </row>
    <row r="55" spans="2:28" s="260" customFormat="1" ht="12.75" customHeight="1">
      <c r="B55" s="298" t="s">
        <v>540</v>
      </c>
      <c r="C55" s="292"/>
      <c r="D55" s="299" t="s">
        <v>541</v>
      </c>
      <c r="E55" s="292"/>
      <c r="F55" s="299">
        <v>8</v>
      </c>
      <c r="G55" s="292"/>
      <c r="H55" s="299">
        <v>8</v>
      </c>
      <c r="I55" s="300"/>
      <c r="J55" s="294">
        <v>3</v>
      </c>
      <c r="K55" s="294"/>
      <c r="L55" s="294">
        <v>4</v>
      </c>
      <c r="M55" s="294"/>
      <c r="N55" s="295" t="s">
        <v>595</v>
      </c>
      <c r="O55" s="295"/>
      <c r="P55" s="295" t="s">
        <v>595</v>
      </c>
      <c r="Q55" s="295"/>
      <c r="R55" s="295" t="s">
        <v>595</v>
      </c>
      <c r="S55" s="295"/>
      <c r="T55" s="295" t="s">
        <v>595</v>
      </c>
      <c r="U55" s="285"/>
      <c r="V55" s="296" t="s">
        <v>111</v>
      </c>
      <c r="W55" s="295"/>
      <c r="X55" s="296" t="s">
        <v>595</v>
      </c>
      <c r="Y55" s="294"/>
      <c r="Z55" s="297">
        <v>7</v>
      </c>
      <c r="AA55" s="294"/>
      <c r="AB55" s="296" t="s">
        <v>595</v>
      </c>
    </row>
    <row r="56" spans="2:28" ht="12.75" customHeight="1">
      <c r="B56" s="311" t="s">
        <v>190</v>
      </c>
      <c r="C56" s="292"/>
      <c r="D56" s="310" t="s">
        <v>191</v>
      </c>
      <c r="E56" s="292"/>
      <c r="F56" s="305">
        <v>8</v>
      </c>
      <c r="G56" s="292"/>
      <c r="H56" s="305">
        <v>8</v>
      </c>
      <c r="I56" s="300"/>
      <c r="J56" s="306">
        <v>2</v>
      </c>
      <c r="K56" s="294"/>
      <c r="L56" s="306">
        <v>2</v>
      </c>
      <c r="M56" s="294"/>
      <c r="N56" s="308" t="s">
        <v>595</v>
      </c>
      <c r="O56" s="295"/>
      <c r="P56" s="308" t="s">
        <v>595</v>
      </c>
      <c r="Q56" s="295"/>
      <c r="R56" s="308" t="s">
        <v>595</v>
      </c>
      <c r="S56" s="295"/>
      <c r="T56" s="308" t="s">
        <v>111</v>
      </c>
      <c r="U56" s="285"/>
      <c r="V56" s="309" t="s">
        <v>111</v>
      </c>
      <c r="W56" s="295"/>
      <c r="X56" s="309" t="s">
        <v>595</v>
      </c>
      <c r="Y56" s="294"/>
      <c r="Z56" s="307">
        <v>6</v>
      </c>
      <c r="AA56" s="294"/>
      <c r="AB56" s="309" t="s">
        <v>111</v>
      </c>
    </row>
    <row r="57" spans="2:28" s="260" customFormat="1" ht="12.75" customHeight="1">
      <c r="B57" s="298" t="s">
        <v>192</v>
      </c>
      <c r="C57" s="292"/>
      <c r="D57" s="299" t="s">
        <v>193</v>
      </c>
      <c r="E57" s="292"/>
      <c r="F57" s="299">
        <v>4</v>
      </c>
      <c r="G57" s="292"/>
      <c r="H57" s="299">
        <v>4</v>
      </c>
      <c r="I57" s="300"/>
      <c r="J57" s="294">
        <v>1</v>
      </c>
      <c r="K57" s="294"/>
      <c r="L57" s="294">
        <v>1</v>
      </c>
      <c r="M57" s="294"/>
      <c r="N57" s="295" t="s">
        <v>595</v>
      </c>
      <c r="O57" s="295"/>
      <c r="P57" s="295" t="s">
        <v>595</v>
      </c>
      <c r="Q57" s="295"/>
      <c r="R57" s="295" t="s">
        <v>595</v>
      </c>
      <c r="S57" s="295"/>
      <c r="T57" s="295" t="s">
        <v>111</v>
      </c>
      <c r="U57" s="285"/>
      <c r="V57" s="296" t="s">
        <v>111</v>
      </c>
      <c r="W57" s="295"/>
      <c r="X57" s="296" t="s">
        <v>595</v>
      </c>
      <c r="Y57" s="294"/>
      <c r="Z57" s="297">
        <v>4</v>
      </c>
      <c r="AA57" s="294"/>
      <c r="AB57" s="296" t="s">
        <v>111</v>
      </c>
    </row>
    <row r="58" spans="2:28" ht="12.75" customHeight="1">
      <c r="B58" s="311" t="s">
        <v>480</v>
      </c>
      <c r="C58" s="292"/>
      <c r="D58" s="310" t="s">
        <v>481</v>
      </c>
      <c r="E58" s="292"/>
      <c r="F58" s="305">
        <v>8</v>
      </c>
      <c r="G58" s="292"/>
      <c r="H58" s="305">
        <v>8</v>
      </c>
      <c r="I58" s="300"/>
      <c r="J58" s="306">
        <v>3</v>
      </c>
      <c r="K58" s="294"/>
      <c r="L58" s="306">
        <v>4</v>
      </c>
      <c r="M58" s="294"/>
      <c r="N58" s="308" t="s">
        <v>595</v>
      </c>
      <c r="O58" s="295"/>
      <c r="P58" s="308" t="s">
        <v>595</v>
      </c>
      <c r="Q58" s="295"/>
      <c r="R58" s="308" t="s">
        <v>595</v>
      </c>
      <c r="S58" s="295"/>
      <c r="T58" s="308" t="s">
        <v>595</v>
      </c>
      <c r="U58" s="285"/>
      <c r="V58" s="309" t="s">
        <v>595</v>
      </c>
      <c r="W58" s="295"/>
      <c r="X58" s="309" t="s">
        <v>595</v>
      </c>
      <c r="Y58" s="294"/>
      <c r="Z58" s="307" t="s">
        <v>595</v>
      </c>
      <c r="AA58" s="294"/>
      <c r="AB58" s="309" t="s">
        <v>595</v>
      </c>
    </row>
    <row r="59" spans="2:28" s="260" customFormat="1" ht="12.75" customHeight="1">
      <c r="B59" s="298" t="s">
        <v>194</v>
      </c>
      <c r="C59" s="292"/>
      <c r="D59" s="299" t="s">
        <v>195</v>
      </c>
      <c r="E59" s="292"/>
      <c r="F59" s="299">
        <v>3</v>
      </c>
      <c r="G59" s="292"/>
      <c r="H59" s="299">
        <v>3</v>
      </c>
      <c r="I59" s="300"/>
      <c r="J59" s="294">
        <v>2</v>
      </c>
      <c r="K59" s="294"/>
      <c r="L59" s="294">
        <v>2</v>
      </c>
      <c r="M59" s="294"/>
      <c r="N59" s="295" t="s">
        <v>595</v>
      </c>
      <c r="O59" s="295"/>
      <c r="P59" s="295" t="s">
        <v>595</v>
      </c>
      <c r="Q59" s="295"/>
      <c r="R59" s="295" t="s">
        <v>595</v>
      </c>
      <c r="S59" s="295"/>
      <c r="T59" s="295" t="s">
        <v>111</v>
      </c>
      <c r="U59" s="285"/>
      <c r="V59" s="296" t="s">
        <v>111</v>
      </c>
      <c r="W59" s="295"/>
      <c r="X59" s="296" t="s">
        <v>595</v>
      </c>
      <c r="Y59" s="294"/>
      <c r="Z59" s="297">
        <v>5</v>
      </c>
      <c r="AA59" s="294"/>
      <c r="AB59" s="296" t="s">
        <v>595</v>
      </c>
    </row>
    <row r="60" spans="2:28" ht="12.75" customHeight="1">
      <c r="B60" s="311" t="s">
        <v>196</v>
      </c>
      <c r="C60" s="292"/>
      <c r="D60" s="310" t="s">
        <v>197</v>
      </c>
      <c r="E60" s="292"/>
      <c r="F60" s="305">
        <v>3</v>
      </c>
      <c r="G60" s="292"/>
      <c r="H60" s="305">
        <v>3</v>
      </c>
      <c r="I60" s="300"/>
      <c r="J60" s="306">
        <v>1</v>
      </c>
      <c r="K60" s="294"/>
      <c r="L60" s="306">
        <v>1</v>
      </c>
      <c r="M60" s="294"/>
      <c r="N60" s="308" t="s">
        <v>111</v>
      </c>
      <c r="O60" s="295"/>
      <c r="P60" s="308" t="s">
        <v>111</v>
      </c>
      <c r="Q60" s="295"/>
      <c r="R60" s="308" t="s">
        <v>111</v>
      </c>
      <c r="S60" s="295"/>
      <c r="T60" s="308" t="s">
        <v>111</v>
      </c>
      <c r="U60" s="285"/>
      <c r="V60" s="309" t="s">
        <v>111</v>
      </c>
      <c r="W60" s="295"/>
      <c r="X60" s="309" t="s">
        <v>111</v>
      </c>
      <c r="Y60" s="294"/>
      <c r="Z60" s="307">
        <v>3</v>
      </c>
      <c r="AA60" s="294"/>
      <c r="AB60" s="309" t="s">
        <v>111</v>
      </c>
    </row>
    <row r="61" spans="2:28" s="260" customFormat="1" ht="12.75" customHeight="1">
      <c r="B61" s="298" t="s">
        <v>198</v>
      </c>
      <c r="C61" s="292"/>
      <c r="D61" s="299" t="s">
        <v>199</v>
      </c>
      <c r="E61" s="292"/>
      <c r="F61" s="299">
        <v>2</v>
      </c>
      <c r="G61" s="292"/>
      <c r="H61" s="299">
        <v>2</v>
      </c>
      <c r="I61" s="300"/>
      <c r="J61" s="294">
        <v>1</v>
      </c>
      <c r="K61" s="294"/>
      <c r="L61" s="294">
        <v>1</v>
      </c>
      <c r="M61" s="294"/>
      <c r="N61" s="295" t="s">
        <v>111</v>
      </c>
      <c r="O61" s="295"/>
      <c r="P61" s="295" t="s">
        <v>111</v>
      </c>
      <c r="Q61" s="295"/>
      <c r="R61" s="295" t="s">
        <v>111</v>
      </c>
      <c r="S61" s="295"/>
      <c r="T61" s="295" t="s">
        <v>111</v>
      </c>
      <c r="U61" s="285"/>
      <c r="V61" s="296" t="s">
        <v>111</v>
      </c>
      <c r="W61" s="295"/>
      <c r="X61" s="296" t="s">
        <v>111</v>
      </c>
      <c r="Y61" s="294"/>
      <c r="Z61" s="297">
        <v>3</v>
      </c>
      <c r="AA61" s="294"/>
      <c r="AB61" s="296" t="s">
        <v>111</v>
      </c>
    </row>
    <row r="62" spans="2:28" ht="12.75" customHeight="1">
      <c r="B62" s="311" t="s">
        <v>542</v>
      </c>
      <c r="C62" s="292"/>
      <c r="D62" s="310" t="s">
        <v>543</v>
      </c>
      <c r="E62" s="292"/>
      <c r="F62" s="305">
        <v>8</v>
      </c>
      <c r="G62" s="292"/>
      <c r="H62" s="305">
        <v>8</v>
      </c>
      <c r="I62" s="300"/>
      <c r="J62" s="306">
        <v>6</v>
      </c>
      <c r="K62" s="294"/>
      <c r="L62" s="306">
        <v>6</v>
      </c>
      <c r="M62" s="294"/>
      <c r="N62" s="308" t="s">
        <v>595</v>
      </c>
      <c r="O62" s="295"/>
      <c r="P62" s="308" t="s">
        <v>595</v>
      </c>
      <c r="Q62" s="295"/>
      <c r="R62" s="308" t="s">
        <v>595</v>
      </c>
      <c r="S62" s="295"/>
      <c r="T62" s="308" t="s">
        <v>111</v>
      </c>
      <c r="U62" s="285"/>
      <c r="V62" s="309" t="s">
        <v>111</v>
      </c>
      <c r="W62" s="295"/>
      <c r="X62" s="309" t="s">
        <v>595</v>
      </c>
      <c r="Y62" s="294"/>
      <c r="Z62" s="307">
        <v>7</v>
      </c>
      <c r="AA62" s="294"/>
      <c r="AB62" s="309" t="s">
        <v>595</v>
      </c>
    </row>
    <row r="63" spans="2:28" s="260" customFormat="1" ht="12.75" customHeight="1">
      <c r="B63" s="291" t="s">
        <v>200</v>
      </c>
      <c r="C63" s="292"/>
      <c r="D63" s="293" t="s">
        <v>201</v>
      </c>
      <c r="E63" s="292"/>
      <c r="F63" s="293">
        <v>8</v>
      </c>
      <c r="G63" s="292"/>
      <c r="H63" s="293">
        <v>8</v>
      </c>
      <c r="I63" s="292"/>
      <c r="J63" s="294">
        <v>3</v>
      </c>
      <c r="K63" s="294"/>
      <c r="L63" s="294">
        <v>3</v>
      </c>
      <c r="M63" s="294"/>
      <c r="N63" s="295" t="s">
        <v>595</v>
      </c>
      <c r="O63" s="295"/>
      <c r="P63" s="295" t="s">
        <v>595</v>
      </c>
      <c r="Q63" s="295"/>
      <c r="R63" s="295" t="s">
        <v>595</v>
      </c>
      <c r="S63" s="295"/>
      <c r="T63" s="295" t="s">
        <v>595</v>
      </c>
      <c r="U63" s="285"/>
      <c r="V63" s="296" t="s">
        <v>595</v>
      </c>
      <c r="W63" s="295"/>
      <c r="X63" s="296" t="s">
        <v>595</v>
      </c>
      <c r="Y63" s="294"/>
      <c r="Z63" s="297" t="s">
        <v>595</v>
      </c>
      <c r="AA63" s="294"/>
      <c r="AB63" s="296" t="s">
        <v>595</v>
      </c>
    </row>
    <row r="64" spans="2:28" ht="12.75" customHeight="1">
      <c r="B64" s="311" t="s">
        <v>202</v>
      </c>
      <c r="C64" s="292"/>
      <c r="D64" s="310" t="s">
        <v>203</v>
      </c>
      <c r="E64" s="292"/>
      <c r="F64" s="305">
        <v>8</v>
      </c>
      <c r="G64" s="292"/>
      <c r="H64" s="305">
        <v>8</v>
      </c>
      <c r="I64" s="300"/>
      <c r="J64" s="306">
        <v>4</v>
      </c>
      <c r="K64" s="294"/>
      <c r="L64" s="306">
        <v>4</v>
      </c>
      <c r="M64" s="294"/>
      <c r="N64" s="308" t="s">
        <v>595</v>
      </c>
      <c r="O64" s="295"/>
      <c r="P64" s="308" t="s">
        <v>595</v>
      </c>
      <c r="Q64" s="295"/>
      <c r="R64" s="308" t="s">
        <v>595</v>
      </c>
      <c r="S64" s="295"/>
      <c r="T64" s="308" t="s">
        <v>595</v>
      </c>
      <c r="U64" s="285"/>
      <c r="V64" s="309" t="s">
        <v>111</v>
      </c>
      <c r="W64" s="295"/>
      <c r="X64" s="309" t="s">
        <v>595</v>
      </c>
      <c r="Y64" s="294"/>
      <c r="Z64" s="307">
        <v>6</v>
      </c>
      <c r="AA64" s="294"/>
      <c r="AB64" s="309" t="s">
        <v>595</v>
      </c>
    </row>
    <row r="65" spans="2:28" s="260" customFormat="1" ht="12.75" customHeight="1">
      <c r="B65" s="298" t="s">
        <v>204</v>
      </c>
      <c r="C65" s="292"/>
      <c r="D65" s="299" t="s">
        <v>205</v>
      </c>
      <c r="E65" s="292"/>
      <c r="F65" s="299">
        <v>8</v>
      </c>
      <c r="G65" s="292"/>
      <c r="H65" s="299">
        <v>8</v>
      </c>
      <c r="I65" s="300"/>
      <c r="J65" s="294">
        <v>4</v>
      </c>
      <c r="K65" s="294"/>
      <c r="L65" s="294">
        <v>9</v>
      </c>
      <c r="M65" s="294"/>
      <c r="N65" s="295" t="s">
        <v>595</v>
      </c>
      <c r="O65" s="295"/>
      <c r="P65" s="295" t="s">
        <v>595</v>
      </c>
      <c r="Q65" s="295"/>
      <c r="R65" s="295" t="s">
        <v>595</v>
      </c>
      <c r="S65" s="295"/>
      <c r="T65" s="295" t="s">
        <v>595</v>
      </c>
      <c r="U65" s="285"/>
      <c r="V65" s="296" t="s">
        <v>111</v>
      </c>
      <c r="W65" s="295"/>
      <c r="X65" s="296" t="s">
        <v>595</v>
      </c>
      <c r="Y65" s="294"/>
      <c r="Z65" s="297">
        <v>10</v>
      </c>
      <c r="AA65" s="294"/>
      <c r="AB65" s="296" t="s">
        <v>595</v>
      </c>
    </row>
    <row r="66" spans="2:28" ht="12.75" customHeight="1">
      <c r="B66" s="311" t="s">
        <v>77</v>
      </c>
      <c r="C66" s="292"/>
      <c r="D66" s="310" t="s">
        <v>206</v>
      </c>
      <c r="E66" s="292"/>
      <c r="F66" s="305">
        <v>7</v>
      </c>
      <c r="G66" s="292"/>
      <c r="H66" s="305">
        <v>7</v>
      </c>
      <c r="I66" s="300"/>
      <c r="J66" s="306">
        <v>2</v>
      </c>
      <c r="K66" s="294"/>
      <c r="L66" s="306">
        <v>3</v>
      </c>
      <c r="M66" s="294"/>
      <c r="N66" s="308" t="s">
        <v>595</v>
      </c>
      <c r="O66" s="295"/>
      <c r="P66" s="308" t="s">
        <v>111</v>
      </c>
      <c r="Q66" s="295"/>
      <c r="R66" s="308" t="s">
        <v>111</v>
      </c>
      <c r="S66" s="295"/>
      <c r="T66" s="308" t="s">
        <v>111</v>
      </c>
      <c r="U66" s="285"/>
      <c r="V66" s="309" t="s">
        <v>111</v>
      </c>
      <c r="W66" s="295"/>
      <c r="X66" s="309" t="s">
        <v>595</v>
      </c>
      <c r="Y66" s="294"/>
      <c r="Z66" s="307">
        <v>5</v>
      </c>
      <c r="AA66" s="294"/>
      <c r="AB66" s="309" t="s">
        <v>111</v>
      </c>
    </row>
    <row r="67" spans="2:28" s="260" customFormat="1" ht="12.75" customHeight="1">
      <c r="B67" s="298" t="s">
        <v>207</v>
      </c>
      <c r="C67" s="292"/>
      <c r="D67" s="299" t="s">
        <v>208</v>
      </c>
      <c r="E67" s="292"/>
      <c r="F67" s="299">
        <v>8</v>
      </c>
      <c r="G67" s="292"/>
      <c r="H67" s="299">
        <v>8</v>
      </c>
      <c r="I67" s="300"/>
      <c r="J67" s="294">
        <v>3</v>
      </c>
      <c r="K67" s="294"/>
      <c r="L67" s="294">
        <v>4</v>
      </c>
      <c r="M67" s="294"/>
      <c r="N67" s="295" t="s">
        <v>595</v>
      </c>
      <c r="O67" s="295"/>
      <c r="P67" s="295" t="s">
        <v>595</v>
      </c>
      <c r="Q67" s="295"/>
      <c r="R67" s="295" t="s">
        <v>595</v>
      </c>
      <c r="S67" s="295"/>
      <c r="T67" s="295" t="s">
        <v>595</v>
      </c>
      <c r="U67" s="285"/>
      <c r="V67" s="296" t="s">
        <v>111</v>
      </c>
      <c r="W67" s="295"/>
      <c r="X67" s="296" t="s">
        <v>595</v>
      </c>
      <c r="Y67" s="294"/>
      <c r="Z67" s="297">
        <v>7</v>
      </c>
      <c r="AA67" s="294"/>
      <c r="AB67" s="296" t="s">
        <v>595</v>
      </c>
    </row>
    <row r="68" spans="2:28" ht="12.75" customHeight="1">
      <c r="B68" s="311" t="s">
        <v>209</v>
      </c>
      <c r="C68" s="292"/>
      <c r="D68" s="310" t="s">
        <v>210</v>
      </c>
      <c r="E68" s="292"/>
      <c r="F68" s="305">
        <v>8</v>
      </c>
      <c r="G68" s="292"/>
      <c r="H68" s="305">
        <v>8</v>
      </c>
      <c r="I68" s="300"/>
      <c r="J68" s="306">
        <v>5</v>
      </c>
      <c r="K68" s="294"/>
      <c r="L68" s="306">
        <v>5</v>
      </c>
      <c r="M68" s="294"/>
      <c r="N68" s="308" t="s">
        <v>595</v>
      </c>
      <c r="O68" s="295"/>
      <c r="P68" s="308" t="s">
        <v>595</v>
      </c>
      <c r="Q68" s="295"/>
      <c r="R68" s="308" t="s">
        <v>595</v>
      </c>
      <c r="S68" s="295"/>
      <c r="T68" s="308" t="s">
        <v>595</v>
      </c>
      <c r="U68" s="285"/>
      <c r="V68" s="309" t="s">
        <v>111</v>
      </c>
      <c r="W68" s="295"/>
      <c r="X68" s="309" t="s">
        <v>595</v>
      </c>
      <c r="Y68" s="294"/>
      <c r="Z68" s="307">
        <v>6</v>
      </c>
      <c r="AA68" s="294"/>
      <c r="AB68" s="309" t="s">
        <v>595</v>
      </c>
    </row>
    <row r="69" spans="2:28">
      <c r="B69" s="196" t="s">
        <v>1089</v>
      </c>
      <c r="C69" s="195"/>
      <c r="D69" s="195"/>
      <c r="H69" s="17"/>
      <c r="J69" s="17"/>
      <c r="L69" s="17"/>
      <c r="M69" s="17"/>
      <c r="N69" s="17"/>
      <c r="P69" s="17"/>
      <c r="R69" s="17"/>
      <c r="S69" s="17"/>
      <c r="T69" s="17"/>
      <c r="V69" s="17"/>
      <c r="W69" s="17"/>
      <c r="X69" s="17"/>
      <c r="Y69" s="17"/>
      <c r="Z69" s="17"/>
      <c r="AA69" s="195"/>
      <c r="AB69" s="198" t="s">
        <v>952</v>
      </c>
    </row>
    <row r="70" spans="2:28">
      <c r="B70" s="197"/>
      <c r="C70" s="195"/>
      <c r="D70" s="195"/>
      <c r="H70" s="17"/>
      <c r="J70" s="17"/>
      <c r="L70" s="17"/>
      <c r="M70" s="17"/>
      <c r="N70" s="17"/>
      <c r="P70" s="17"/>
      <c r="R70" s="17"/>
      <c r="S70" s="17"/>
      <c r="T70" s="17"/>
      <c r="V70" s="17"/>
      <c r="W70" s="17"/>
      <c r="X70" s="17"/>
      <c r="Y70" s="17"/>
      <c r="Z70" s="17"/>
      <c r="AA70" s="195"/>
      <c r="AB70" s="164"/>
    </row>
    <row r="71" spans="2:28" ht="25.5" customHeight="1">
      <c r="B71" s="572" t="s">
        <v>993</v>
      </c>
      <c r="C71" s="572"/>
      <c r="D71" s="572"/>
      <c r="E71" s="572"/>
      <c r="F71" s="572"/>
      <c r="G71" s="572"/>
      <c r="H71" s="572"/>
      <c r="I71" s="572"/>
      <c r="J71" s="572"/>
      <c r="K71" s="572"/>
      <c r="L71" s="572"/>
      <c r="M71" s="572"/>
      <c r="N71" s="572"/>
      <c r="O71" s="572"/>
      <c r="P71" s="572"/>
      <c r="Q71" s="572"/>
      <c r="R71" s="573" t="s">
        <v>908</v>
      </c>
      <c r="S71" s="573"/>
      <c r="T71" s="573"/>
      <c r="U71" s="573"/>
      <c r="V71" s="573"/>
      <c r="W71" s="573"/>
      <c r="X71" s="573"/>
      <c r="Y71" s="573"/>
      <c r="Z71" s="573"/>
      <c r="AA71" s="573"/>
      <c r="AB71" s="573"/>
    </row>
    <row r="72" spans="2:28">
      <c r="D72" s="17"/>
      <c r="F72" s="17"/>
      <c r="H72" s="17"/>
      <c r="J72" s="17"/>
      <c r="L72" s="17"/>
      <c r="M72" s="17"/>
      <c r="N72" s="17"/>
      <c r="P72" s="17"/>
      <c r="R72" s="17"/>
      <c r="S72" s="17"/>
      <c r="T72" s="17"/>
      <c r="V72" s="17"/>
      <c r="W72" s="17"/>
      <c r="X72" s="17"/>
      <c r="Y72" s="17"/>
      <c r="Z72" s="17"/>
      <c r="AA72" s="17"/>
      <c r="AB72" s="17"/>
    </row>
    <row r="73" spans="2:28" ht="18">
      <c r="B73" s="578" t="s">
        <v>728</v>
      </c>
      <c r="C73" s="578"/>
      <c r="D73" s="578"/>
      <c r="E73" s="578"/>
      <c r="F73" s="578"/>
      <c r="G73" s="578"/>
      <c r="H73" s="578"/>
      <c r="J73" s="564" t="s">
        <v>16</v>
      </c>
      <c r="K73" s="564"/>
      <c r="L73" s="564"/>
      <c r="M73" s="564"/>
      <c r="N73" s="564"/>
      <c r="O73" s="564"/>
      <c r="P73" s="564"/>
      <c r="Q73" s="564"/>
      <c r="R73" s="564"/>
      <c r="S73" s="564"/>
      <c r="T73" s="564"/>
      <c r="U73" s="256"/>
      <c r="V73" s="564" t="s">
        <v>17</v>
      </c>
      <c r="W73" s="564"/>
      <c r="X73" s="564"/>
      <c r="Y73" s="564"/>
      <c r="Z73" s="564"/>
      <c r="AA73" s="564"/>
      <c r="AB73" s="564"/>
    </row>
    <row r="74" spans="2:28" ht="6.75" customHeight="1">
      <c r="D74" s="17"/>
      <c r="F74" s="17"/>
      <c r="H74" s="17"/>
      <c r="J74" s="17"/>
      <c r="L74" s="257"/>
      <c r="M74" s="17"/>
      <c r="N74" s="257"/>
      <c r="P74" s="17"/>
      <c r="R74" s="17"/>
      <c r="S74" s="17"/>
      <c r="T74" s="17"/>
      <c r="V74" s="258"/>
      <c r="W74" s="258"/>
      <c r="X74" s="258"/>
      <c r="Y74" s="258"/>
      <c r="Z74" s="259"/>
      <c r="AA74" s="258"/>
      <c r="AB74" s="259"/>
    </row>
    <row r="75" spans="2:28" ht="105.75" customHeight="1">
      <c r="B75" s="290" t="s">
        <v>107</v>
      </c>
      <c r="C75" s="286"/>
      <c r="D75" s="347" t="s">
        <v>108</v>
      </c>
      <c r="E75" s="287"/>
      <c r="F75" s="565" t="s">
        <v>677</v>
      </c>
      <c r="G75" s="565"/>
      <c r="H75" s="565"/>
      <c r="I75" s="287"/>
      <c r="J75" s="312" t="s">
        <v>948</v>
      </c>
      <c r="K75" s="288"/>
      <c r="L75" s="312" t="s">
        <v>949</v>
      </c>
      <c r="M75" s="288"/>
      <c r="N75" s="313" t="s">
        <v>471</v>
      </c>
      <c r="O75" s="288"/>
      <c r="P75" s="314" t="s">
        <v>90</v>
      </c>
      <c r="Q75" s="288"/>
      <c r="R75" s="314" t="s">
        <v>89</v>
      </c>
      <c r="S75" s="288"/>
      <c r="T75" s="314" t="s">
        <v>552</v>
      </c>
      <c r="U75" s="288"/>
      <c r="V75" s="313" t="s">
        <v>683</v>
      </c>
      <c r="W75" s="288"/>
      <c r="X75" s="313" t="s">
        <v>807</v>
      </c>
      <c r="Y75" s="288"/>
      <c r="Z75" s="312" t="s">
        <v>950</v>
      </c>
      <c r="AA75" s="288"/>
      <c r="AB75" s="314" t="s">
        <v>552</v>
      </c>
    </row>
    <row r="76" spans="2:28" ht="6" customHeight="1">
      <c r="D76" s="17"/>
      <c r="F76" s="17"/>
      <c r="H76" s="17"/>
      <c r="J76" s="17"/>
      <c r="L76" s="17"/>
      <c r="M76" s="17"/>
      <c r="N76" s="17"/>
      <c r="P76" s="17"/>
      <c r="R76" s="17"/>
      <c r="S76" s="17"/>
      <c r="T76" s="17"/>
      <c r="V76" s="17"/>
      <c r="W76" s="17"/>
      <c r="X76" s="17"/>
      <c r="Y76" s="17"/>
      <c r="Z76" s="17"/>
      <c r="AA76" s="17"/>
      <c r="AB76" s="17"/>
    </row>
    <row r="77" spans="2:28" s="260" customFormat="1" ht="12.75" customHeight="1">
      <c r="B77" s="298" t="s">
        <v>211</v>
      </c>
      <c r="C77" s="292"/>
      <c r="D77" s="299" t="s">
        <v>212</v>
      </c>
      <c r="E77" s="292"/>
      <c r="F77" s="299">
        <v>8</v>
      </c>
      <c r="G77" s="292"/>
      <c r="H77" s="299">
        <v>8</v>
      </c>
      <c r="I77" s="300"/>
      <c r="J77" s="294">
        <v>5</v>
      </c>
      <c r="K77" s="294"/>
      <c r="L77" s="294">
        <v>5</v>
      </c>
      <c r="M77" s="294"/>
      <c r="N77" s="295" t="s">
        <v>595</v>
      </c>
      <c r="O77" s="295"/>
      <c r="P77" s="295" t="s">
        <v>595</v>
      </c>
      <c r="Q77" s="295"/>
      <c r="R77" s="295" t="s">
        <v>595</v>
      </c>
      <c r="S77" s="295"/>
      <c r="T77" s="295" t="s">
        <v>595</v>
      </c>
      <c r="U77" s="285"/>
      <c r="V77" s="296" t="s">
        <v>595</v>
      </c>
      <c r="W77" s="295"/>
      <c r="X77" s="296" t="s">
        <v>595</v>
      </c>
      <c r="Y77" s="294"/>
      <c r="Z77" s="297" t="s">
        <v>595</v>
      </c>
      <c r="AA77" s="294"/>
      <c r="AB77" s="296" t="s">
        <v>595</v>
      </c>
    </row>
    <row r="78" spans="2:28" ht="12.75" customHeight="1">
      <c r="B78" s="311" t="s">
        <v>213</v>
      </c>
      <c r="C78" s="292"/>
      <c r="D78" s="310" t="s">
        <v>214</v>
      </c>
      <c r="E78" s="292"/>
      <c r="F78" s="305">
        <v>3</v>
      </c>
      <c r="G78" s="292"/>
      <c r="H78" s="305">
        <v>3</v>
      </c>
      <c r="I78" s="300"/>
      <c r="J78" s="306">
        <v>1</v>
      </c>
      <c r="K78" s="294"/>
      <c r="L78" s="306">
        <v>1</v>
      </c>
      <c r="M78" s="294"/>
      <c r="N78" s="308" t="s">
        <v>595</v>
      </c>
      <c r="O78" s="295"/>
      <c r="P78" s="308" t="s">
        <v>595</v>
      </c>
      <c r="Q78" s="295"/>
      <c r="R78" s="308" t="s">
        <v>111</v>
      </c>
      <c r="S78" s="295"/>
      <c r="T78" s="308" t="s">
        <v>111</v>
      </c>
      <c r="U78" s="285"/>
      <c r="V78" s="309" t="s">
        <v>111</v>
      </c>
      <c r="W78" s="295"/>
      <c r="X78" s="309" t="s">
        <v>111</v>
      </c>
      <c r="Y78" s="294"/>
      <c r="Z78" s="307">
        <v>4</v>
      </c>
      <c r="AA78" s="294"/>
      <c r="AB78" s="309" t="s">
        <v>111</v>
      </c>
    </row>
    <row r="79" spans="2:28" s="260" customFormat="1" ht="12.75" customHeight="1">
      <c r="B79" s="298" t="s">
        <v>215</v>
      </c>
      <c r="C79" s="292"/>
      <c r="D79" s="299" t="s">
        <v>216</v>
      </c>
      <c r="E79" s="292"/>
      <c r="F79" s="299">
        <v>8</v>
      </c>
      <c r="G79" s="292"/>
      <c r="H79" s="299">
        <v>8</v>
      </c>
      <c r="I79" s="300"/>
      <c r="J79" s="294">
        <v>2</v>
      </c>
      <c r="K79" s="294"/>
      <c r="L79" s="294">
        <v>3</v>
      </c>
      <c r="M79" s="294"/>
      <c r="N79" s="295" t="s">
        <v>595</v>
      </c>
      <c r="O79" s="295"/>
      <c r="P79" s="295" t="s">
        <v>595</v>
      </c>
      <c r="Q79" s="295"/>
      <c r="R79" s="295" t="s">
        <v>595</v>
      </c>
      <c r="S79" s="295"/>
      <c r="T79" s="295" t="s">
        <v>111</v>
      </c>
      <c r="U79" s="285"/>
      <c r="V79" s="296" t="s">
        <v>111</v>
      </c>
      <c r="W79" s="295"/>
      <c r="X79" s="296" t="s">
        <v>595</v>
      </c>
      <c r="Y79" s="294"/>
      <c r="Z79" s="297">
        <v>6</v>
      </c>
      <c r="AA79" s="294"/>
      <c r="AB79" s="296" t="s">
        <v>111</v>
      </c>
    </row>
    <row r="80" spans="2:28" ht="12.75" customHeight="1">
      <c r="B80" s="311" t="s">
        <v>217</v>
      </c>
      <c r="C80" s="292"/>
      <c r="D80" s="310" t="s">
        <v>218</v>
      </c>
      <c r="E80" s="292"/>
      <c r="F80" s="305">
        <v>8</v>
      </c>
      <c r="G80" s="292"/>
      <c r="H80" s="305">
        <v>8</v>
      </c>
      <c r="I80" s="300"/>
      <c r="J80" s="306">
        <v>5</v>
      </c>
      <c r="K80" s="294"/>
      <c r="L80" s="306">
        <v>6</v>
      </c>
      <c r="M80" s="294"/>
      <c r="N80" s="308" t="s">
        <v>595</v>
      </c>
      <c r="O80" s="295"/>
      <c r="P80" s="308" t="s">
        <v>595</v>
      </c>
      <c r="Q80" s="295"/>
      <c r="R80" s="308" t="s">
        <v>595</v>
      </c>
      <c r="S80" s="295"/>
      <c r="T80" s="308" t="s">
        <v>595</v>
      </c>
      <c r="U80" s="285"/>
      <c r="V80" s="309" t="s">
        <v>595</v>
      </c>
      <c r="W80" s="295"/>
      <c r="X80" s="309" t="s">
        <v>595</v>
      </c>
      <c r="Y80" s="294"/>
      <c r="Z80" s="307" t="s">
        <v>595</v>
      </c>
      <c r="AA80" s="294"/>
      <c r="AB80" s="309" t="s">
        <v>595</v>
      </c>
    </row>
    <row r="81" spans="2:28" s="260" customFormat="1" ht="12.75" customHeight="1">
      <c r="B81" s="298" t="s">
        <v>219</v>
      </c>
      <c r="C81" s="292"/>
      <c r="D81" s="299" t="s">
        <v>220</v>
      </c>
      <c r="E81" s="292"/>
      <c r="F81" s="299">
        <v>8</v>
      </c>
      <c r="G81" s="292"/>
      <c r="H81" s="299">
        <v>8</v>
      </c>
      <c r="I81" s="300"/>
      <c r="J81" s="294">
        <v>4</v>
      </c>
      <c r="K81" s="294"/>
      <c r="L81" s="294">
        <v>4</v>
      </c>
      <c r="M81" s="294"/>
      <c r="N81" s="295" t="s">
        <v>595</v>
      </c>
      <c r="O81" s="295"/>
      <c r="P81" s="295" t="s">
        <v>595</v>
      </c>
      <c r="Q81" s="295"/>
      <c r="R81" s="295" t="s">
        <v>111</v>
      </c>
      <c r="S81" s="295"/>
      <c r="T81" s="295" t="s">
        <v>111</v>
      </c>
      <c r="U81" s="285"/>
      <c r="V81" s="296" t="s">
        <v>111</v>
      </c>
      <c r="W81" s="295"/>
      <c r="X81" s="296" t="s">
        <v>595</v>
      </c>
      <c r="Y81" s="294"/>
      <c r="Z81" s="297">
        <v>6</v>
      </c>
      <c r="AA81" s="294"/>
      <c r="AB81" s="296" t="s">
        <v>111</v>
      </c>
    </row>
    <row r="82" spans="2:28" ht="12.75" customHeight="1">
      <c r="B82" s="311" t="s">
        <v>221</v>
      </c>
      <c r="C82" s="292"/>
      <c r="D82" s="310" t="s">
        <v>222</v>
      </c>
      <c r="E82" s="292"/>
      <c r="F82" s="305">
        <v>3</v>
      </c>
      <c r="G82" s="292"/>
      <c r="H82" s="305">
        <v>3</v>
      </c>
      <c r="I82" s="300"/>
      <c r="J82" s="306">
        <v>1</v>
      </c>
      <c r="K82" s="294"/>
      <c r="L82" s="306">
        <v>1</v>
      </c>
      <c r="M82" s="294"/>
      <c r="N82" s="308" t="s">
        <v>595</v>
      </c>
      <c r="O82" s="295"/>
      <c r="P82" s="308" t="s">
        <v>595</v>
      </c>
      <c r="Q82" s="295"/>
      <c r="R82" s="308" t="s">
        <v>111</v>
      </c>
      <c r="S82" s="295"/>
      <c r="T82" s="308" t="s">
        <v>111</v>
      </c>
      <c r="U82" s="285"/>
      <c r="V82" s="309" t="s">
        <v>111</v>
      </c>
      <c r="W82" s="295"/>
      <c r="X82" s="309" t="s">
        <v>111</v>
      </c>
      <c r="Y82" s="294"/>
      <c r="Z82" s="307">
        <v>4</v>
      </c>
      <c r="AA82" s="294"/>
      <c r="AB82" s="309" t="s">
        <v>111</v>
      </c>
    </row>
    <row r="83" spans="2:28" s="260" customFormat="1" ht="12.75" customHeight="1">
      <c r="B83" s="298" t="s">
        <v>223</v>
      </c>
      <c r="C83" s="292"/>
      <c r="D83" s="299" t="s">
        <v>224</v>
      </c>
      <c r="E83" s="292"/>
      <c r="F83" s="299">
        <v>0</v>
      </c>
      <c r="G83" s="292"/>
      <c r="H83" s="299">
        <v>0</v>
      </c>
      <c r="I83" s="300"/>
      <c r="J83" s="294" t="s">
        <v>764</v>
      </c>
      <c r="K83" s="294"/>
      <c r="L83" s="294" t="s">
        <v>764</v>
      </c>
      <c r="M83" s="294"/>
      <c r="N83" s="295" t="s">
        <v>111</v>
      </c>
      <c r="O83" s="295"/>
      <c r="P83" s="295" t="s">
        <v>111</v>
      </c>
      <c r="Q83" s="295"/>
      <c r="R83" s="295" t="s">
        <v>111</v>
      </c>
      <c r="S83" s="295"/>
      <c r="T83" s="295" t="s">
        <v>111</v>
      </c>
      <c r="U83" s="285"/>
      <c r="V83" s="296" t="s">
        <v>111</v>
      </c>
      <c r="W83" s="295"/>
      <c r="X83" s="296" t="s">
        <v>111</v>
      </c>
      <c r="Y83" s="294"/>
      <c r="Z83" s="297">
        <v>3</v>
      </c>
      <c r="AA83" s="294"/>
      <c r="AB83" s="296" t="s">
        <v>111</v>
      </c>
    </row>
    <row r="84" spans="2:28" ht="12.75" customHeight="1">
      <c r="B84" s="311" t="s">
        <v>225</v>
      </c>
      <c r="C84" s="292"/>
      <c r="D84" s="310" t="s">
        <v>226</v>
      </c>
      <c r="E84" s="292"/>
      <c r="F84" s="305">
        <v>8</v>
      </c>
      <c r="G84" s="292"/>
      <c r="H84" s="305">
        <v>8</v>
      </c>
      <c r="I84" s="300"/>
      <c r="J84" s="306">
        <v>4</v>
      </c>
      <c r="K84" s="294"/>
      <c r="L84" s="306">
        <v>4</v>
      </c>
      <c r="M84" s="294"/>
      <c r="N84" s="308" t="s">
        <v>595</v>
      </c>
      <c r="O84" s="295"/>
      <c r="P84" s="308" t="s">
        <v>595</v>
      </c>
      <c r="Q84" s="295"/>
      <c r="R84" s="308" t="s">
        <v>595</v>
      </c>
      <c r="S84" s="295"/>
      <c r="T84" s="308" t="s">
        <v>595</v>
      </c>
      <c r="U84" s="285"/>
      <c r="V84" s="309" t="s">
        <v>111</v>
      </c>
      <c r="W84" s="295"/>
      <c r="X84" s="309" t="s">
        <v>595</v>
      </c>
      <c r="Y84" s="294"/>
      <c r="Z84" s="307">
        <v>7</v>
      </c>
      <c r="AA84" s="294"/>
      <c r="AB84" s="309" t="s">
        <v>595</v>
      </c>
    </row>
    <row r="85" spans="2:28" s="260" customFormat="1" ht="12.75" customHeight="1">
      <c r="B85" s="298" t="s">
        <v>227</v>
      </c>
      <c r="C85" s="292"/>
      <c r="D85" s="299" t="s">
        <v>228</v>
      </c>
      <c r="E85" s="292"/>
      <c r="F85" s="299">
        <v>8</v>
      </c>
      <c r="G85" s="292"/>
      <c r="H85" s="299">
        <v>8</v>
      </c>
      <c r="I85" s="300"/>
      <c r="J85" s="294">
        <v>3</v>
      </c>
      <c r="K85" s="294"/>
      <c r="L85" s="294">
        <v>4</v>
      </c>
      <c r="M85" s="294"/>
      <c r="N85" s="295" t="s">
        <v>595</v>
      </c>
      <c r="O85" s="295"/>
      <c r="P85" s="295" t="s">
        <v>595</v>
      </c>
      <c r="Q85" s="295"/>
      <c r="R85" s="295" t="s">
        <v>595</v>
      </c>
      <c r="S85" s="295"/>
      <c r="T85" s="295" t="s">
        <v>595</v>
      </c>
      <c r="U85" s="285"/>
      <c r="V85" s="296" t="s">
        <v>595</v>
      </c>
      <c r="W85" s="295"/>
      <c r="X85" s="296" t="s">
        <v>595</v>
      </c>
      <c r="Y85" s="294"/>
      <c r="Z85" s="297" t="s">
        <v>595</v>
      </c>
      <c r="AA85" s="294"/>
      <c r="AB85" s="296" t="s">
        <v>595</v>
      </c>
    </row>
    <row r="86" spans="2:28" ht="12.75" customHeight="1">
      <c r="B86" s="311" t="s">
        <v>229</v>
      </c>
      <c r="C86" s="292"/>
      <c r="D86" s="310" t="s">
        <v>230</v>
      </c>
      <c r="E86" s="292"/>
      <c r="F86" s="305">
        <v>8</v>
      </c>
      <c r="G86" s="292"/>
      <c r="H86" s="305">
        <v>8</v>
      </c>
      <c r="I86" s="300"/>
      <c r="J86" s="306">
        <v>3</v>
      </c>
      <c r="K86" s="294"/>
      <c r="L86" s="306">
        <v>4</v>
      </c>
      <c r="M86" s="294"/>
      <c r="N86" s="308" t="s">
        <v>595</v>
      </c>
      <c r="O86" s="295"/>
      <c r="P86" s="308" t="s">
        <v>595</v>
      </c>
      <c r="Q86" s="295"/>
      <c r="R86" s="308" t="s">
        <v>595</v>
      </c>
      <c r="S86" s="295"/>
      <c r="T86" s="308" t="s">
        <v>595</v>
      </c>
      <c r="U86" s="285"/>
      <c r="V86" s="309" t="s">
        <v>111</v>
      </c>
      <c r="W86" s="295"/>
      <c r="X86" s="309" t="s">
        <v>595</v>
      </c>
      <c r="Y86" s="294"/>
      <c r="Z86" s="307">
        <v>5</v>
      </c>
      <c r="AA86" s="294"/>
      <c r="AB86" s="309" t="s">
        <v>595</v>
      </c>
    </row>
    <row r="87" spans="2:28" s="260" customFormat="1" ht="12.75" customHeight="1">
      <c r="B87" s="298" t="s">
        <v>231</v>
      </c>
      <c r="C87" s="292"/>
      <c r="D87" s="299" t="s">
        <v>232</v>
      </c>
      <c r="E87" s="292"/>
      <c r="F87" s="299">
        <v>8</v>
      </c>
      <c r="G87" s="292"/>
      <c r="H87" s="299">
        <v>8</v>
      </c>
      <c r="I87" s="300"/>
      <c r="J87" s="294">
        <v>4</v>
      </c>
      <c r="K87" s="294"/>
      <c r="L87" s="294">
        <v>4</v>
      </c>
      <c r="M87" s="294"/>
      <c r="N87" s="295" t="s">
        <v>595</v>
      </c>
      <c r="O87" s="295"/>
      <c r="P87" s="295" t="s">
        <v>595</v>
      </c>
      <c r="Q87" s="295"/>
      <c r="R87" s="295" t="s">
        <v>595</v>
      </c>
      <c r="S87" s="295"/>
      <c r="T87" s="295" t="s">
        <v>111</v>
      </c>
      <c r="U87" s="285"/>
      <c r="V87" s="296" t="s">
        <v>111</v>
      </c>
      <c r="W87" s="295"/>
      <c r="X87" s="296" t="s">
        <v>595</v>
      </c>
      <c r="Y87" s="294"/>
      <c r="Z87" s="297">
        <v>6</v>
      </c>
      <c r="AA87" s="294"/>
      <c r="AB87" s="296" t="s">
        <v>595</v>
      </c>
    </row>
    <row r="88" spans="2:28" s="260" customFormat="1" ht="12.75" customHeight="1">
      <c r="B88" s="311" t="s">
        <v>731</v>
      </c>
      <c r="C88" s="292"/>
      <c r="D88" s="310" t="s">
        <v>732</v>
      </c>
      <c r="E88" s="292"/>
      <c r="F88" s="305">
        <v>8</v>
      </c>
      <c r="G88" s="292"/>
      <c r="H88" s="305">
        <v>8</v>
      </c>
      <c r="I88" s="300"/>
      <c r="J88" s="306">
        <v>3</v>
      </c>
      <c r="K88" s="294"/>
      <c r="L88" s="306">
        <v>3</v>
      </c>
      <c r="M88" s="294"/>
      <c r="N88" s="308" t="s">
        <v>595</v>
      </c>
      <c r="O88" s="295"/>
      <c r="P88" s="308" t="s">
        <v>595</v>
      </c>
      <c r="Q88" s="295"/>
      <c r="R88" s="308" t="s">
        <v>595</v>
      </c>
      <c r="S88" s="295"/>
      <c r="T88" s="308" t="s">
        <v>111</v>
      </c>
      <c r="U88" s="285"/>
      <c r="V88" s="309" t="s">
        <v>111</v>
      </c>
      <c r="W88" s="295"/>
      <c r="X88" s="309" t="s">
        <v>595</v>
      </c>
      <c r="Y88" s="294"/>
      <c r="Z88" s="307">
        <v>6</v>
      </c>
      <c r="AA88" s="294"/>
      <c r="AB88" s="309" t="s">
        <v>111</v>
      </c>
    </row>
    <row r="89" spans="2:28" ht="12.75" customHeight="1">
      <c r="B89" s="437" t="s">
        <v>555</v>
      </c>
      <c r="C89" s="302"/>
      <c r="D89" s="438" t="s">
        <v>233</v>
      </c>
      <c r="E89" s="302"/>
      <c r="F89" s="438">
        <v>0</v>
      </c>
      <c r="G89" s="302"/>
      <c r="H89" s="438">
        <v>0</v>
      </c>
      <c r="I89" s="304"/>
      <c r="J89" s="439">
        <v>1</v>
      </c>
      <c r="K89" s="439"/>
      <c r="L89" s="439">
        <v>1</v>
      </c>
      <c r="M89" s="439"/>
      <c r="N89" s="440" t="s">
        <v>111</v>
      </c>
      <c r="O89" s="440"/>
      <c r="P89" s="440" t="s">
        <v>111</v>
      </c>
      <c r="Q89" s="440"/>
      <c r="R89" s="440" t="s">
        <v>111</v>
      </c>
      <c r="S89" s="440"/>
      <c r="T89" s="440" t="s">
        <v>111</v>
      </c>
      <c r="U89" s="285"/>
      <c r="V89" s="441" t="s">
        <v>111</v>
      </c>
      <c r="W89" s="440"/>
      <c r="X89" s="441" t="s">
        <v>111</v>
      </c>
      <c r="Y89" s="439"/>
      <c r="Z89" s="442">
        <v>3</v>
      </c>
      <c r="AA89" s="439"/>
      <c r="AB89" s="441" t="s">
        <v>111</v>
      </c>
    </row>
    <row r="90" spans="2:28" ht="12.75" customHeight="1">
      <c r="B90" s="443" t="s">
        <v>1034</v>
      </c>
      <c r="C90" s="302"/>
      <c r="D90" s="567" t="s">
        <v>233</v>
      </c>
      <c r="E90" s="302"/>
      <c r="F90" s="580">
        <v>1</v>
      </c>
      <c r="G90" s="302"/>
      <c r="H90" s="580">
        <v>1</v>
      </c>
      <c r="I90" s="302"/>
      <c r="J90" s="567">
        <v>1</v>
      </c>
      <c r="K90" s="439"/>
      <c r="L90" s="567">
        <v>1</v>
      </c>
      <c r="M90" s="439"/>
      <c r="N90" s="566" t="s">
        <v>111</v>
      </c>
      <c r="O90" s="440"/>
      <c r="P90" s="566" t="s">
        <v>111</v>
      </c>
      <c r="Q90" s="440"/>
      <c r="R90" s="566" t="s">
        <v>111</v>
      </c>
      <c r="S90" s="440"/>
      <c r="T90" s="566" t="s">
        <v>111</v>
      </c>
      <c r="U90" s="440"/>
      <c r="V90" s="566" t="s">
        <v>111</v>
      </c>
      <c r="W90" s="440"/>
      <c r="X90" s="566" t="s">
        <v>111</v>
      </c>
      <c r="Y90" s="439"/>
      <c r="Z90" s="567">
        <v>3</v>
      </c>
      <c r="AA90" s="439"/>
      <c r="AB90" s="566" t="s">
        <v>111</v>
      </c>
    </row>
    <row r="91" spans="2:28" ht="12.75" customHeight="1">
      <c r="B91" s="443" t="s">
        <v>1035</v>
      </c>
      <c r="C91" s="302"/>
      <c r="D91" s="567"/>
      <c r="E91" s="302"/>
      <c r="F91" s="580"/>
      <c r="G91" s="302"/>
      <c r="H91" s="580"/>
      <c r="I91" s="302"/>
      <c r="J91" s="567"/>
      <c r="K91" s="439"/>
      <c r="L91" s="567"/>
      <c r="M91" s="439"/>
      <c r="N91" s="566"/>
      <c r="O91" s="440"/>
      <c r="P91" s="566"/>
      <c r="Q91" s="440"/>
      <c r="R91" s="566"/>
      <c r="S91" s="440"/>
      <c r="T91" s="566"/>
      <c r="U91" s="440"/>
      <c r="V91" s="566"/>
      <c r="W91" s="440"/>
      <c r="X91" s="566"/>
      <c r="Y91" s="439"/>
      <c r="Z91" s="567"/>
      <c r="AA91" s="439"/>
      <c r="AB91" s="566"/>
    </row>
    <row r="92" spans="2:28" ht="12.75" customHeight="1">
      <c r="B92" s="443" t="s">
        <v>1036</v>
      </c>
      <c r="C92" s="302"/>
      <c r="D92" s="567"/>
      <c r="E92" s="302"/>
      <c r="F92" s="580"/>
      <c r="G92" s="302"/>
      <c r="H92" s="580"/>
      <c r="I92" s="302"/>
      <c r="J92" s="567"/>
      <c r="K92" s="439"/>
      <c r="L92" s="567"/>
      <c r="M92" s="439"/>
      <c r="N92" s="566"/>
      <c r="O92" s="440"/>
      <c r="P92" s="566"/>
      <c r="Q92" s="440"/>
      <c r="R92" s="566"/>
      <c r="S92" s="440"/>
      <c r="T92" s="566"/>
      <c r="U92" s="440"/>
      <c r="V92" s="566"/>
      <c r="W92" s="440"/>
      <c r="X92" s="566"/>
      <c r="Y92" s="439"/>
      <c r="Z92" s="567"/>
      <c r="AA92" s="439"/>
      <c r="AB92" s="566"/>
    </row>
    <row r="93" spans="2:28" ht="12.75" customHeight="1">
      <c r="B93" s="443" t="s">
        <v>1037</v>
      </c>
      <c r="C93" s="302"/>
      <c r="D93" s="567"/>
      <c r="E93" s="302"/>
      <c r="F93" s="580"/>
      <c r="G93" s="302"/>
      <c r="H93" s="580"/>
      <c r="I93" s="302"/>
      <c r="J93" s="567"/>
      <c r="K93" s="439"/>
      <c r="L93" s="567"/>
      <c r="M93" s="439"/>
      <c r="N93" s="566"/>
      <c r="O93" s="440"/>
      <c r="P93" s="566"/>
      <c r="Q93" s="440"/>
      <c r="R93" s="566"/>
      <c r="S93" s="440"/>
      <c r="T93" s="566"/>
      <c r="U93" s="440"/>
      <c r="V93" s="566"/>
      <c r="W93" s="440"/>
      <c r="X93" s="566"/>
      <c r="Y93" s="439"/>
      <c r="Z93" s="567"/>
      <c r="AA93" s="439"/>
      <c r="AB93" s="566"/>
    </row>
    <row r="94" spans="2:28" ht="12.75" customHeight="1">
      <c r="B94" s="443" t="s">
        <v>1038</v>
      </c>
      <c r="C94" s="302"/>
      <c r="D94" s="567"/>
      <c r="E94" s="302"/>
      <c r="F94" s="580"/>
      <c r="G94" s="302"/>
      <c r="H94" s="580"/>
      <c r="I94" s="302"/>
      <c r="J94" s="567"/>
      <c r="K94" s="439"/>
      <c r="L94" s="567"/>
      <c r="M94" s="439"/>
      <c r="N94" s="566"/>
      <c r="O94" s="440"/>
      <c r="P94" s="566"/>
      <c r="Q94" s="440"/>
      <c r="R94" s="566"/>
      <c r="S94" s="440"/>
      <c r="T94" s="566"/>
      <c r="U94" s="440"/>
      <c r="V94" s="566"/>
      <c r="W94" s="440"/>
      <c r="X94" s="566"/>
      <c r="Y94" s="439"/>
      <c r="Z94" s="567"/>
      <c r="AA94" s="439"/>
      <c r="AB94" s="566"/>
    </row>
    <row r="95" spans="2:28" ht="12.75" customHeight="1">
      <c r="B95" s="443" t="s">
        <v>1039</v>
      </c>
      <c r="C95" s="302"/>
      <c r="D95" s="567"/>
      <c r="E95" s="302"/>
      <c r="F95" s="580"/>
      <c r="G95" s="302"/>
      <c r="H95" s="580"/>
      <c r="I95" s="302"/>
      <c r="J95" s="567"/>
      <c r="K95" s="439"/>
      <c r="L95" s="567"/>
      <c r="M95" s="439"/>
      <c r="N95" s="566"/>
      <c r="O95" s="440"/>
      <c r="P95" s="566"/>
      <c r="Q95" s="440"/>
      <c r="R95" s="566"/>
      <c r="S95" s="440"/>
      <c r="T95" s="566"/>
      <c r="U95" s="440"/>
      <c r="V95" s="566"/>
      <c r="W95" s="440"/>
      <c r="X95" s="566"/>
      <c r="Y95" s="439"/>
      <c r="Z95" s="567"/>
      <c r="AA95" s="439"/>
      <c r="AB95" s="566"/>
    </row>
    <row r="96" spans="2:28" ht="12.75" customHeight="1">
      <c r="B96" s="443" t="s">
        <v>1040</v>
      </c>
      <c r="C96" s="302"/>
      <c r="D96" s="567"/>
      <c r="E96" s="302"/>
      <c r="F96" s="580"/>
      <c r="G96" s="302"/>
      <c r="H96" s="580"/>
      <c r="I96" s="302"/>
      <c r="J96" s="567"/>
      <c r="K96" s="439"/>
      <c r="L96" s="567"/>
      <c r="M96" s="439"/>
      <c r="N96" s="566"/>
      <c r="O96" s="440"/>
      <c r="P96" s="566"/>
      <c r="Q96" s="440"/>
      <c r="R96" s="566"/>
      <c r="S96" s="440"/>
      <c r="T96" s="566"/>
      <c r="U96" s="440"/>
      <c r="V96" s="566"/>
      <c r="W96" s="440"/>
      <c r="X96" s="566"/>
      <c r="Y96" s="439"/>
      <c r="Z96" s="567"/>
      <c r="AA96" s="439"/>
      <c r="AB96" s="566"/>
    </row>
    <row r="97" spans="2:28" ht="12.75" customHeight="1">
      <c r="B97" s="443" t="s">
        <v>1041</v>
      </c>
      <c r="C97" s="302"/>
      <c r="D97" s="567"/>
      <c r="E97" s="302"/>
      <c r="F97" s="580"/>
      <c r="G97" s="302"/>
      <c r="H97" s="580"/>
      <c r="I97" s="302"/>
      <c r="J97" s="567"/>
      <c r="K97" s="439"/>
      <c r="L97" s="567"/>
      <c r="M97" s="439"/>
      <c r="N97" s="566"/>
      <c r="O97" s="440"/>
      <c r="P97" s="566"/>
      <c r="Q97" s="440"/>
      <c r="R97" s="566"/>
      <c r="S97" s="440"/>
      <c r="T97" s="566"/>
      <c r="U97" s="440"/>
      <c r="V97" s="566"/>
      <c r="W97" s="440"/>
      <c r="X97" s="566"/>
      <c r="Y97" s="439"/>
      <c r="Z97" s="567"/>
      <c r="AA97" s="439"/>
      <c r="AB97" s="566"/>
    </row>
    <row r="98" spans="2:28" ht="12.75" customHeight="1">
      <c r="B98" s="443" t="s">
        <v>1042</v>
      </c>
      <c r="C98" s="302"/>
      <c r="D98" s="567"/>
      <c r="E98" s="302"/>
      <c r="F98" s="580"/>
      <c r="G98" s="302"/>
      <c r="H98" s="580"/>
      <c r="I98" s="302"/>
      <c r="J98" s="567"/>
      <c r="K98" s="439"/>
      <c r="L98" s="567"/>
      <c r="M98" s="439"/>
      <c r="N98" s="566"/>
      <c r="O98" s="440"/>
      <c r="P98" s="566"/>
      <c r="Q98" s="440"/>
      <c r="R98" s="566"/>
      <c r="S98" s="440"/>
      <c r="T98" s="566"/>
      <c r="U98" s="440"/>
      <c r="V98" s="566"/>
      <c r="W98" s="440"/>
      <c r="X98" s="566"/>
      <c r="Y98" s="439"/>
      <c r="Z98" s="567"/>
      <c r="AA98" s="439"/>
      <c r="AB98" s="566"/>
    </row>
    <row r="99" spans="2:28" ht="12.75" customHeight="1">
      <c r="B99" s="443" t="s">
        <v>1043</v>
      </c>
      <c r="C99" s="302"/>
      <c r="D99" s="567"/>
      <c r="E99" s="302"/>
      <c r="F99" s="580"/>
      <c r="G99" s="302"/>
      <c r="H99" s="580"/>
      <c r="I99" s="302"/>
      <c r="J99" s="567"/>
      <c r="K99" s="439"/>
      <c r="L99" s="567"/>
      <c r="M99" s="439"/>
      <c r="N99" s="566"/>
      <c r="O99" s="440"/>
      <c r="P99" s="566"/>
      <c r="Q99" s="440"/>
      <c r="R99" s="566"/>
      <c r="S99" s="440"/>
      <c r="T99" s="566"/>
      <c r="U99" s="440"/>
      <c r="V99" s="566"/>
      <c r="W99" s="440"/>
      <c r="X99" s="566"/>
      <c r="Y99" s="439"/>
      <c r="Z99" s="567"/>
      <c r="AA99" s="439"/>
      <c r="AB99" s="566"/>
    </row>
    <row r="100" spans="2:28" ht="12.75" customHeight="1">
      <c r="B100" s="443" t="s">
        <v>1044</v>
      </c>
      <c r="C100" s="302"/>
      <c r="D100" s="567"/>
      <c r="E100" s="302"/>
      <c r="F100" s="580"/>
      <c r="G100" s="302"/>
      <c r="H100" s="580"/>
      <c r="I100" s="302"/>
      <c r="J100" s="567"/>
      <c r="K100" s="439"/>
      <c r="L100" s="567"/>
      <c r="M100" s="439"/>
      <c r="N100" s="566"/>
      <c r="O100" s="440"/>
      <c r="P100" s="566"/>
      <c r="Q100" s="440"/>
      <c r="R100" s="566"/>
      <c r="S100" s="440"/>
      <c r="T100" s="566"/>
      <c r="U100" s="440"/>
      <c r="V100" s="566"/>
      <c r="W100" s="440"/>
      <c r="X100" s="566"/>
      <c r="Y100" s="439"/>
      <c r="Z100" s="567"/>
      <c r="AA100" s="439"/>
      <c r="AB100" s="566"/>
    </row>
    <row r="101" spans="2:28" ht="12.75" customHeight="1">
      <c r="B101" s="443" t="s">
        <v>1045</v>
      </c>
      <c r="C101" s="302"/>
      <c r="D101" s="567"/>
      <c r="E101" s="302"/>
      <c r="F101" s="580"/>
      <c r="G101" s="302"/>
      <c r="H101" s="580"/>
      <c r="I101" s="302"/>
      <c r="J101" s="567"/>
      <c r="K101" s="439"/>
      <c r="L101" s="567"/>
      <c r="M101" s="439"/>
      <c r="N101" s="566"/>
      <c r="O101" s="440"/>
      <c r="P101" s="566"/>
      <c r="Q101" s="440"/>
      <c r="R101" s="566"/>
      <c r="S101" s="440"/>
      <c r="T101" s="566"/>
      <c r="U101" s="440"/>
      <c r="V101" s="566"/>
      <c r="W101" s="440"/>
      <c r="X101" s="566"/>
      <c r="Y101" s="439"/>
      <c r="Z101" s="567"/>
      <c r="AA101" s="439"/>
      <c r="AB101" s="566"/>
    </row>
    <row r="102" spans="2:28" ht="12.75" customHeight="1">
      <c r="B102" s="443" t="s">
        <v>1046</v>
      </c>
      <c r="C102" s="302"/>
      <c r="D102" s="567"/>
      <c r="E102" s="302"/>
      <c r="F102" s="580"/>
      <c r="G102" s="302"/>
      <c r="H102" s="580"/>
      <c r="I102" s="302"/>
      <c r="J102" s="567"/>
      <c r="K102" s="439"/>
      <c r="L102" s="567"/>
      <c r="M102" s="439"/>
      <c r="N102" s="566"/>
      <c r="O102" s="440"/>
      <c r="P102" s="566"/>
      <c r="Q102" s="440"/>
      <c r="R102" s="566"/>
      <c r="S102" s="440"/>
      <c r="T102" s="566"/>
      <c r="U102" s="440"/>
      <c r="V102" s="566"/>
      <c r="W102" s="440"/>
      <c r="X102" s="566"/>
      <c r="Y102" s="439"/>
      <c r="Z102" s="567"/>
      <c r="AA102" s="439"/>
      <c r="AB102" s="566"/>
    </row>
    <row r="103" spans="2:28" ht="12.75" customHeight="1">
      <c r="B103" s="443" t="s">
        <v>1047</v>
      </c>
      <c r="C103" s="302"/>
      <c r="D103" s="567"/>
      <c r="E103" s="302"/>
      <c r="F103" s="580"/>
      <c r="G103" s="302"/>
      <c r="H103" s="580"/>
      <c r="I103" s="302"/>
      <c r="J103" s="567"/>
      <c r="K103" s="439"/>
      <c r="L103" s="567"/>
      <c r="M103" s="439"/>
      <c r="N103" s="566"/>
      <c r="O103" s="440"/>
      <c r="P103" s="566"/>
      <c r="Q103" s="440"/>
      <c r="R103" s="566"/>
      <c r="S103" s="440"/>
      <c r="T103" s="566"/>
      <c r="U103" s="440"/>
      <c r="V103" s="566"/>
      <c r="W103" s="440"/>
      <c r="X103" s="566"/>
      <c r="Y103" s="439"/>
      <c r="Z103" s="567"/>
      <c r="AA103" s="439"/>
      <c r="AB103" s="566"/>
    </row>
    <row r="104" spans="2:28" ht="12.75" customHeight="1">
      <c r="B104" s="443" t="s">
        <v>1048</v>
      </c>
      <c r="C104" s="302"/>
      <c r="D104" s="567"/>
      <c r="E104" s="302"/>
      <c r="F104" s="580"/>
      <c r="G104" s="302"/>
      <c r="H104" s="580"/>
      <c r="I104" s="302"/>
      <c r="J104" s="567"/>
      <c r="K104" s="439"/>
      <c r="L104" s="567"/>
      <c r="M104" s="439"/>
      <c r="N104" s="566"/>
      <c r="O104" s="440"/>
      <c r="P104" s="566"/>
      <c r="Q104" s="440"/>
      <c r="R104" s="566"/>
      <c r="S104" s="440"/>
      <c r="T104" s="566"/>
      <c r="U104" s="440"/>
      <c r="V104" s="566"/>
      <c r="W104" s="440"/>
      <c r="X104" s="566"/>
      <c r="Y104" s="439"/>
      <c r="Z104" s="567"/>
      <c r="AA104" s="439"/>
      <c r="AB104" s="566"/>
    </row>
    <row r="105" spans="2:28" ht="12.75" customHeight="1">
      <c r="B105" s="443" t="s">
        <v>1049</v>
      </c>
      <c r="C105" s="302"/>
      <c r="D105" s="567"/>
      <c r="E105" s="302"/>
      <c r="F105" s="580"/>
      <c r="G105" s="302"/>
      <c r="H105" s="580"/>
      <c r="I105" s="302"/>
      <c r="J105" s="567"/>
      <c r="K105" s="439"/>
      <c r="L105" s="567"/>
      <c r="M105" s="439"/>
      <c r="N105" s="566"/>
      <c r="O105" s="440"/>
      <c r="P105" s="566"/>
      <c r="Q105" s="440"/>
      <c r="R105" s="566"/>
      <c r="S105" s="440"/>
      <c r="T105" s="566"/>
      <c r="U105" s="440"/>
      <c r="V105" s="566"/>
      <c r="W105" s="440"/>
      <c r="X105" s="566"/>
      <c r="Y105" s="439"/>
      <c r="Z105" s="567"/>
      <c r="AA105" s="439"/>
      <c r="AB105" s="566"/>
    </row>
    <row r="106" spans="2:28" ht="12.75" customHeight="1">
      <c r="B106" s="443" t="s">
        <v>1050</v>
      </c>
      <c r="C106" s="302"/>
      <c r="D106" s="567"/>
      <c r="E106" s="302"/>
      <c r="F106" s="580"/>
      <c r="G106" s="302"/>
      <c r="H106" s="580"/>
      <c r="I106" s="302"/>
      <c r="J106" s="567"/>
      <c r="K106" s="439"/>
      <c r="L106" s="567"/>
      <c r="M106" s="439"/>
      <c r="N106" s="566"/>
      <c r="O106" s="440"/>
      <c r="P106" s="566"/>
      <c r="Q106" s="440"/>
      <c r="R106" s="566"/>
      <c r="S106" s="440"/>
      <c r="T106" s="566"/>
      <c r="U106" s="440"/>
      <c r="V106" s="566"/>
      <c r="W106" s="440"/>
      <c r="X106" s="566"/>
      <c r="Y106" s="439"/>
      <c r="Z106" s="567"/>
      <c r="AA106" s="439"/>
      <c r="AB106" s="566"/>
    </row>
    <row r="107" spans="2:28" ht="12.75" customHeight="1">
      <c r="B107" s="443" t="s">
        <v>1051</v>
      </c>
      <c r="C107" s="302"/>
      <c r="D107" s="567"/>
      <c r="E107" s="302"/>
      <c r="F107" s="580"/>
      <c r="G107" s="302"/>
      <c r="H107" s="580"/>
      <c r="I107" s="302"/>
      <c r="J107" s="567"/>
      <c r="K107" s="439"/>
      <c r="L107" s="567"/>
      <c r="M107" s="439"/>
      <c r="N107" s="566"/>
      <c r="O107" s="440"/>
      <c r="P107" s="566"/>
      <c r="Q107" s="440"/>
      <c r="R107" s="566"/>
      <c r="S107" s="440"/>
      <c r="T107" s="566"/>
      <c r="U107" s="440"/>
      <c r="V107" s="566"/>
      <c r="W107" s="440"/>
      <c r="X107" s="566"/>
      <c r="Y107" s="439"/>
      <c r="Z107" s="567"/>
      <c r="AA107" s="439"/>
      <c r="AB107" s="566"/>
    </row>
    <row r="108" spans="2:28" ht="12.75" customHeight="1">
      <c r="B108" s="443" t="s">
        <v>1052</v>
      </c>
      <c r="C108" s="302"/>
      <c r="D108" s="567"/>
      <c r="E108" s="302"/>
      <c r="F108" s="580"/>
      <c r="G108" s="302"/>
      <c r="H108" s="580"/>
      <c r="I108" s="302"/>
      <c r="J108" s="567"/>
      <c r="K108" s="439"/>
      <c r="L108" s="567"/>
      <c r="M108" s="439"/>
      <c r="N108" s="566"/>
      <c r="O108" s="440"/>
      <c r="P108" s="566"/>
      <c r="Q108" s="440"/>
      <c r="R108" s="566"/>
      <c r="S108" s="440"/>
      <c r="T108" s="566"/>
      <c r="U108" s="440"/>
      <c r="V108" s="566"/>
      <c r="W108" s="440"/>
      <c r="X108" s="566"/>
      <c r="Y108" s="439"/>
      <c r="Z108" s="567"/>
      <c r="AA108" s="439"/>
      <c r="AB108" s="566"/>
    </row>
    <row r="109" spans="2:28" ht="12.75" customHeight="1">
      <c r="B109" s="443" t="s">
        <v>1053</v>
      </c>
      <c r="C109" s="302"/>
      <c r="D109" s="567"/>
      <c r="E109" s="302"/>
      <c r="F109" s="580"/>
      <c r="G109" s="302"/>
      <c r="H109" s="580"/>
      <c r="I109" s="302"/>
      <c r="J109" s="567"/>
      <c r="K109" s="439"/>
      <c r="L109" s="567"/>
      <c r="M109" s="439"/>
      <c r="N109" s="566"/>
      <c r="O109" s="440"/>
      <c r="P109" s="566"/>
      <c r="Q109" s="440"/>
      <c r="R109" s="566"/>
      <c r="S109" s="440"/>
      <c r="T109" s="566"/>
      <c r="U109" s="440"/>
      <c r="V109" s="566"/>
      <c r="W109" s="440"/>
      <c r="X109" s="566"/>
      <c r="Y109" s="439"/>
      <c r="Z109" s="567"/>
      <c r="AA109" s="439"/>
      <c r="AB109" s="566"/>
    </row>
    <row r="110" spans="2:28" ht="12.75" customHeight="1">
      <c r="B110" s="443" t="s">
        <v>1054</v>
      </c>
      <c r="C110" s="302"/>
      <c r="D110" s="567"/>
      <c r="E110" s="302"/>
      <c r="F110" s="580"/>
      <c r="G110" s="302"/>
      <c r="H110" s="580"/>
      <c r="I110" s="302"/>
      <c r="J110" s="567"/>
      <c r="K110" s="439"/>
      <c r="L110" s="567"/>
      <c r="M110" s="439"/>
      <c r="N110" s="566"/>
      <c r="O110" s="440"/>
      <c r="P110" s="566"/>
      <c r="Q110" s="440"/>
      <c r="R110" s="566"/>
      <c r="S110" s="440"/>
      <c r="T110" s="566"/>
      <c r="U110" s="440"/>
      <c r="V110" s="566"/>
      <c r="W110" s="440"/>
      <c r="X110" s="566"/>
      <c r="Y110" s="439"/>
      <c r="Z110" s="567"/>
      <c r="AA110" s="439"/>
      <c r="AB110" s="566"/>
    </row>
    <row r="111" spans="2:28" ht="12.75" customHeight="1">
      <c r="B111" s="443" t="s">
        <v>1055</v>
      </c>
      <c r="C111" s="302"/>
      <c r="D111" s="567"/>
      <c r="E111" s="302"/>
      <c r="F111" s="580"/>
      <c r="G111" s="302"/>
      <c r="H111" s="580"/>
      <c r="I111" s="302"/>
      <c r="J111" s="567"/>
      <c r="K111" s="439"/>
      <c r="L111" s="567"/>
      <c r="M111" s="439"/>
      <c r="N111" s="566"/>
      <c r="O111" s="440"/>
      <c r="P111" s="566"/>
      <c r="Q111" s="440"/>
      <c r="R111" s="566"/>
      <c r="S111" s="440"/>
      <c r="T111" s="566"/>
      <c r="U111" s="440"/>
      <c r="V111" s="566"/>
      <c r="W111" s="440"/>
      <c r="X111" s="566"/>
      <c r="Y111" s="439"/>
      <c r="Z111" s="567"/>
      <c r="AA111" s="439"/>
      <c r="AB111" s="566"/>
    </row>
    <row r="112" spans="2:28" ht="12.75" customHeight="1">
      <c r="B112" s="443" t="s">
        <v>1056</v>
      </c>
      <c r="C112" s="302"/>
      <c r="D112" s="567"/>
      <c r="E112" s="302"/>
      <c r="F112" s="580"/>
      <c r="G112" s="302"/>
      <c r="H112" s="580"/>
      <c r="I112" s="302"/>
      <c r="J112" s="567"/>
      <c r="K112" s="439"/>
      <c r="L112" s="567"/>
      <c r="M112" s="439"/>
      <c r="N112" s="566"/>
      <c r="O112" s="440"/>
      <c r="P112" s="566"/>
      <c r="Q112" s="440"/>
      <c r="R112" s="566"/>
      <c r="S112" s="440"/>
      <c r="T112" s="566"/>
      <c r="U112" s="440"/>
      <c r="V112" s="566"/>
      <c r="W112" s="440"/>
      <c r="X112" s="566"/>
      <c r="Y112" s="439"/>
      <c r="Z112" s="567"/>
      <c r="AA112" s="439"/>
      <c r="AB112" s="566"/>
    </row>
    <row r="113" spans="2:28" ht="12.75" customHeight="1">
      <c r="B113" s="443" t="s">
        <v>1057</v>
      </c>
      <c r="C113" s="302"/>
      <c r="D113" s="567"/>
      <c r="E113" s="302"/>
      <c r="F113" s="580"/>
      <c r="G113" s="302"/>
      <c r="H113" s="580"/>
      <c r="I113" s="302"/>
      <c r="J113" s="567"/>
      <c r="K113" s="439"/>
      <c r="L113" s="567"/>
      <c r="M113" s="439"/>
      <c r="N113" s="566"/>
      <c r="O113" s="440"/>
      <c r="P113" s="566"/>
      <c r="Q113" s="440"/>
      <c r="R113" s="566"/>
      <c r="S113" s="440"/>
      <c r="T113" s="566"/>
      <c r="U113" s="440"/>
      <c r="V113" s="566"/>
      <c r="W113" s="440"/>
      <c r="X113" s="566"/>
      <c r="Y113" s="439"/>
      <c r="Z113" s="567"/>
      <c r="AA113" s="439"/>
      <c r="AB113" s="566"/>
    </row>
    <row r="114" spans="2:28" ht="12.75" customHeight="1">
      <c r="B114" s="443" t="s">
        <v>1058</v>
      </c>
      <c r="C114" s="302"/>
      <c r="D114" s="567"/>
      <c r="E114" s="302"/>
      <c r="F114" s="580"/>
      <c r="G114" s="302"/>
      <c r="H114" s="580"/>
      <c r="I114" s="302"/>
      <c r="J114" s="567"/>
      <c r="K114" s="439"/>
      <c r="L114" s="567"/>
      <c r="M114" s="439"/>
      <c r="N114" s="566"/>
      <c r="O114" s="440"/>
      <c r="P114" s="566"/>
      <c r="Q114" s="440"/>
      <c r="R114" s="566"/>
      <c r="S114" s="440"/>
      <c r="T114" s="566"/>
      <c r="U114" s="440"/>
      <c r="V114" s="566"/>
      <c r="W114" s="440"/>
      <c r="X114" s="566"/>
      <c r="Y114" s="439"/>
      <c r="Z114" s="567"/>
      <c r="AA114" s="439"/>
      <c r="AB114" s="566"/>
    </row>
    <row r="115" spans="2:28" ht="12.75" customHeight="1">
      <c r="B115" s="443" t="s">
        <v>1059</v>
      </c>
      <c r="C115" s="302"/>
      <c r="D115" s="567"/>
      <c r="E115" s="302"/>
      <c r="F115" s="580"/>
      <c r="G115" s="302"/>
      <c r="H115" s="580"/>
      <c r="I115" s="302"/>
      <c r="J115" s="567"/>
      <c r="K115" s="439"/>
      <c r="L115" s="567"/>
      <c r="M115" s="439"/>
      <c r="N115" s="566"/>
      <c r="O115" s="440"/>
      <c r="P115" s="566"/>
      <c r="Q115" s="440"/>
      <c r="R115" s="566"/>
      <c r="S115" s="440"/>
      <c r="T115" s="566"/>
      <c r="U115" s="440"/>
      <c r="V115" s="566"/>
      <c r="W115" s="440"/>
      <c r="X115" s="566"/>
      <c r="Y115" s="439"/>
      <c r="Z115" s="567"/>
      <c r="AA115" s="439"/>
      <c r="AB115" s="566"/>
    </row>
    <row r="116" spans="2:28" ht="12.75" customHeight="1">
      <c r="B116" s="443" t="s">
        <v>1060</v>
      </c>
      <c r="C116" s="302"/>
      <c r="D116" s="567"/>
      <c r="E116" s="302"/>
      <c r="F116" s="580"/>
      <c r="G116" s="302"/>
      <c r="H116" s="580"/>
      <c r="I116" s="302"/>
      <c r="J116" s="567"/>
      <c r="K116" s="439"/>
      <c r="L116" s="567"/>
      <c r="M116" s="439"/>
      <c r="N116" s="566"/>
      <c r="O116" s="440"/>
      <c r="P116" s="566"/>
      <c r="Q116" s="440"/>
      <c r="R116" s="566"/>
      <c r="S116" s="440"/>
      <c r="T116" s="566"/>
      <c r="U116" s="440"/>
      <c r="V116" s="566"/>
      <c r="W116" s="440"/>
      <c r="X116" s="566"/>
      <c r="Y116" s="439"/>
      <c r="Z116" s="567"/>
      <c r="AA116" s="439"/>
      <c r="AB116" s="566"/>
    </row>
    <row r="117" spans="2:28" ht="12.75" customHeight="1">
      <c r="B117" s="443" t="s">
        <v>1061</v>
      </c>
      <c r="C117" s="302"/>
      <c r="D117" s="567"/>
      <c r="E117" s="302"/>
      <c r="F117" s="580"/>
      <c r="G117" s="302"/>
      <c r="H117" s="580"/>
      <c r="I117" s="302"/>
      <c r="J117" s="567"/>
      <c r="K117" s="439"/>
      <c r="L117" s="567"/>
      <c r="M117" s="439"/>
      <c r="N117" s="566"/>
      <c r="O117" s="440"/>
      <c r="P117" s="566"/>
      <c r="Q117" s="440"/>
      <c r="R117" s="566"/>
      <c r="S117" s="440"/>
      <c r="T117" s="566"/>
      <c r="U117" s="440"/>
      <c r="V117" s="566"/>
      <c r="W117" s="440"/>
      <c r="X117" s="566"/>
      <c r="Y117" s="439"/>
      <c r="Z117" s="567"/>
      <c r="AA117" s="439"/>
      <c r="AB117" s="566"/>
    </row>
    <row r="118" spans="2:28" ht="12.75" customHeight="1">
      <c r="B118" s="443" t="s">
        <v>1062</v>
      </c>
      <c r="C118" s="302"/>
      <c r="D118" s="567"/>
      <c r="E118" s="302"/>
      <c r="F118" s="580"/>
      <c r="G118" s="302"/>
      <c r="H118" s="580"/>
      <c r="I118" s="302"/>
      <c r="J118" s="567"/>
      <c r="K118" s="439"/>
      <c r="L118" s="567"/>
      <c r="M118" s="439"/>
      <c r="N118" s="566"/>
      <c r="O118" s="440"/>
      <c r="P118" s="566"/>
      <c r="Q118" s="440"/>
      <c r="R118" s="566"/>
      <c r="S118" s="440"/>
      <c r="T118" s="566"/>
      <c r="U118" s="440"/>
      <c r="V118" s="566"/>
      <c r="W118" s="440"/>
      <c r="X118" s="566"/>
      <c r="Y118" s="439"/>
      <c r="Z118" s="567"/>
      <c r="AA118" s="439"/>
      <c r="AB118" s="566"/>
    </row>
    <row r="119" spans="2:28" s="260" customFormat="1" ht="12.75" customHeight="1">
      <c r="B119" s="298" t="s">
        <v>234</v>
      </c>
      <c r="C119" s="292"/>
      <c r="D119" s="299" t="s">
        <v>235</v>
      </c>
      <c r="E119" s="292"/>
      <c r="F119" s="299">
        <v>8</v>
      </c>
      <c r="G119" s="292"/>
      <c r="H119" s="299">
        <v>8</v>
      </c>
      <c r="I119" s="300"/>
      <c r="J119" s="294">
        <v>2</v>
      </c>
      <c r="K119" s="294"/>
      <c r="L119" s="294">
        <v>3</v>
      </c>
      <c r="M119" s="294"/>
      <c r="N119" s="295" t="s">
        <v>595</v>
      </c>
      <c r="O119" s="295"/>
      <c r="P119" s="295" t="s">
        <v>595</v>
      </c>
      <c r="Q119" s="295"/>
      <c r="R119" s="295" t="s">
        <v>595</v>
      </c>
      <c r="S119" s="295"/>
      <c r="T119" s="295" t="s">
        <v>111</v>
      </c>
      <c r="U119" s="285"/>
      <c r="V119" s="296" t="s">
        <v>111</v>
      </c>
      <c r="W119" s="295"/>
      <c r="X119" s="296" t="s">
        <v>595</v>
      </c>
      <c r="Y119" s="294"/>
      <c r="Z119" s="297">
        <v>5</v>
      </c>
      <c r="AA119" s="294"/>
      <c r="AB119" s="296" t="s">
        <v>111</v>
      </c>
    </row>
    <row r="120" spans="2:28" s="260" customFormat="1" ht="12.75" customHeight="1">
      <c r="B120" s="311" t="s">
        <v>236</v>
      </c>
      <c r="C120" s="292"/>
      <c r="D120" s="310" t="s">
        <v>237</v>
      </c>
      <c r="E120" s="292"/>
      <c r="F120" s="305">
        <v>4</v>
      </c>
      <c r="G120" s="292"/>
      <c r="H120" s="305">
        <v>4</v>
      </c>
      <c r="I120" s="300"/>
      <c r="J120" s="306">
        <v>2</v>
      </c>
      <c r="K120" s="294"/>
      <c r="L120" s="306">
        <v>4</v>
      </c>
      <c r="M120" s="294"/>
      <c r="N120" s="308" t="s">
        <v>595</v>
      </c>
      <c r="O120" s="295"/>
      <c r="P120" s="308" t="s">
        <v>595</v>
      </c>
      <c r="Q120" s="295"/>
      <c r="R120" s="308" t="s">
        <v>595</v>
      </c>
      <c r="S120" s="295"/>
      <c r="T120" s="308" t="s">
        <v>595</v>
      </c>
      <c r="U120" s="285"/>
      <c r="V120" s="309" t="s">
        <v>111</v>
      </c>
      <c r="W120" s="295"/>
      <c r="X120" s="309" t="s">
        <v>595</v>
      </c>
      <c r="Y120" s="294"/>
      <c r="Z120" s="307">
        <v>7</v>
      </c>
      <c r="AA120" s="294"/>
      <c r="AB120" s="309" t="s">
        <v>595</v>
      </c>
    </row>
    <row r="121" spans="2:28" s="260" customFormat="1" ht="12.75" customHeight="1">
      <c r="B121" s="298" t="s">
        <v>238</v>
      </c>
      <c r="C121" s="292"/>
      <c r="D121" s="299" t="s">
        <v>239</v>
      </c>
      <c r="E121" s="292"/>
      <c r="F121" s="299">
        <v>3</v>
      </c>
      <c r="G121" s="292"/>
      <c r="H121" s="299">
        <v>3</v>
      </c>
      <c r="I121" s="300"/>
      <c r="J121" s="294">
        <v>1</v>
      </c>
      <c r="K121" s="294"/>
      <c r="L121" s="294">
        <v>1</v>
      </c>
      <c r="M121" s="294"/>
      <c r="N121" s="295" t="s">
        <v>595</v>
      </c>
      <c r="O121" s="295"/>
      <c r="P121" s="295" t="s">
        <v>595</v>
      </c>
      <c r="Q121" s="295"/>
      <c r="R121" s="295" t="s">
        <v>111</v>
      </c>
      <c r="S121" s="295"/>
      <c r="T121" s="295" t="s">
        <v>111</v>
      </c>
      <c r="U121" s="285"/>
      <c r="V121" s="296" t="s">
        <v>111</v>
      </c>
      <c r="W121" s="295"/>
      <c r="X121" s="296" t="s">
        <v>111</v>
      </c>
      <c r="Y121" s="294"/>
      <c r="Z121" s="297">
        <v>4</v>
      </c>
      <c r="AA121" s="294"/>
      <c r="AB121" s="296" t="s">
        <v>111</v>
      </c>
    </row>
    <row r="122" spans="2:28" s="260" customFormat="1" ht="12.75" customHeight="1">
      <c r="B122" s="311" t="s">
        <v>240</v>
      </c>
      <c r="C122" s="292"/>
      <c r="D122" s="310" t="s">
        <v>241</v>
      </c>
      <c r="E122" s="292"/>
      <c r="F122" s="305">
        <v>8</v>
      </c>
      <c r="G122" s="292"/>
      <c r="H122" s="305">
        <v>8</v>
      </c>
      <c r="I122" s="300"/>
      <c r="J122" s="306">
        <v>5</v>
      </c>
      <c r="K122" s="294"/>
      <c r="L122" s="306">
        <v>5</v>
      </c>
      <c r="M122" s="294"/>
      <c r="N122" s="308" t="s">
        <v>595</v>
      </c>
      <c r="O122" s="295"/>
      <c r="P122" s="308" t="s">
        <v>595</v>
      </c>
      <c r="Q122" s="295"/>
      <c r="R122" s="308" t="s">
        <v>595</v>
      </c>
      <c r="S122" s="295"/>
      <c r="T122" s="308" t="s">
        <v>595</v>
      </c>
      <c r="U122" s="285"/>
      <c r="V122" s="309" t="s">
        <v>595</v>
      </c>
      <c r="W122" s="295"/>
      <c r="X122" s="309" t="s">
        <v>595</v>
      </c>
      <c r="Y122" s="294"/>
      <c r="Z122" s="307" t="s">
        <v>595</v>
      </c>
      <c r="AA122" s="294"/>
      <c r="AB122" s="309" t="s">
        <v>595</v>
      </c>
    </row>
    <row r="123" spans="2:28" s="260" customFormat="1" ht="12.75" customHeight="1">
      <c r="B123" s="298" t="s">
        <v>242</v>
      </c>
      <c r="C123" s="292"/>
      <c r="D123" s="299" t="s">
        <v>243</v>
      </c>
      <c r="E123" s="292"/>
      <c r="F123" s="299">
        <v>8</v>
      </c>
      <c r="G123" s="292"/>
      <c r="H123" s="299">
        <v>8</v>
      </c>
      <c r="I123" s="300"/>
      <c r="J123" s="294">
        <v>3</v>
      </c>
      <c r="K123" s="294"/>
      <c r="L123" s="294">
        <v>5</v>
      </c>
      <c r="M123" s="294"/>
      <c r="N123" s="295" t="s">
        <v>595</v>
      </c>
      <c r="O123" s="295"/>
      <c r="P123" s="295" t="s">
        <v>595</v>
      </c>
      <c r="Q123" s="295"/>
      <c r="R123" s="295" t="s">
        <v>595</v>
      </c>
      <c r="S123" s="295"/>
      <c r="T123" s="295" t="s">
        <v>595</v>
      </c>
      <c r="U123" s="285"/>
      <c r="V123" s="296" t="s">
        <v>595</v>
      </c>
      <c r="W123" s="295"/>
      <c r="X123" s="296" t="s">
        <v>595</v>
      </c>
      <c r="Y123" s="294"/>
      <c r="Z123" s="297" t="s">
        <v>595</v>
      </c>
      <c r="AA123" s="294"/>
      <c r="AB123" s="296" t="s">
        <v>595</v>
      </c>
    </row>
    <row r="124" spans="2:28" s="260" customFormat="1" ht="12.75" customHeight="1">
      <c r="B124" s="311" t="s">
        <v>244</v>
      </c>
      <c r="C124" s="292"/>
      <c r="D124" s="310" t="s">
        <v>245</v>
      </c>
      <c r="E124" s="292"/>
      <c r="F124" s="305">
        <v>8</v>
      </c>
      <c r="G124" s="292"/>
      <c r="H124" s="305">
        <v>8</v>
      </c>
      <c r="I124" s="300"/>
      <c r="J124" s="306">
        <v>4</v>
      </c>
      <c r="K124" s="294"/>
      <c r="L124" s="306">
        <v>4</v>
      </c>
      <c r="M124" s="294"/>
      <c r="N124" s="308" t="s">
        <v>595</v>
      </c>
      <c r="O124" s="295"/>
      <c r="P124" s="308" t="s">
        <v>595</v>
      </c>
      <c r="Q124" s="295"/>
      <c r="R124" s="308" t="s">
        <v>595</v>
      </c>
      <c r="S124" s="295"/>
      <c r="T124" s="308" t="s">
        <v>595</v>
      </c>
      <c r="U124" s="285"/>
      <c r="V124" s="309" t="s">
        <v>111</v>
      </c>
      <c r="W124" s="295"/>
      <c r="X124" s="309" t="s">
        <v>595</v>
      </c>
      <c r="Y124" s="294"/>
      <c r="Z124" s="307">
        <v>5</v>
      </c>
      <c r="AA124" s="294"/>
      <c r="AB124" s="309" t="s">
        <v>595</v>
      </c>
    </row>
    <row r="125" spans="2:28" s="260" customFormat="1" ht="12.75" customHeight="1">
      <c r="B125" s="298" t="s">
        <v>246</v>
      </c>
      <c r="C125" s="292"/>
      <c r="D125" s="299" t="s">
        <v>247</v>
      </c>
      <c r="E125" s="292"/>
      <c r="F125" s="299">
        <v>8</v>
      </c>
      <c r="G125" s="292"/>
      <c r="H125" s="299">
        <v>8</v>
      </c>
      <c r="I125" s="300"/>
      <c r="J125" s="294">
        <v>5</v>
      </c>
      <c r="K125" s="294"/>
      <c r="L125" s="294">
        <v>5</v>
      </c>
      <c r="M125" s="294"/>
      <c r="N125" s="295" t="s">
        <v>595</v>
      </c>
      <c r="O125" s="295"/>
      <c r="P125" s="295" t="s">
        <v>595</v>
      </c>
      <c r="Q125" s="295"/>
      <c r="R125" s="295" t="s">
        <v>595</v>
      </c>
      <c r="S125" s="295"/>
      <c r="T125" s="295" t="s">
        <v>595</v>
      </c>
      <c r="U125" s="285"/>
      <c r="V125" s="296" t="s">
        <v>111</v>
      </c>
      <c r="W125" s="295"/>
      <c r="X125" s="296" t="s">
        <v>595</v>
      </c>
      <c r="Y125" s="294"/>
      <c r="Z125" s="297">
        <v>6</v>
      </c>
      <c r="AA125" s="294"/>
      <c r="AB125" s="296" t="s">
        <v>595</v>
      </c>
    </row>
    <row r="126" spans="2:28" s="260" customFormat="1" ht="12.75" customHeight="1">
      <c r="B126" s="311" t="s">
        <v>248</v>
      </c>
      <c r="C126" s="292"/>
      <c r="D126" s="310" t="s">
        <v>249</v>
      </c>
      <c r="E126" s="292"/>
      <c r="F126" s="305">
        <v>8</v>
      </c>
      <c r="G126" s="292"/>
      <c r="H126" s="305">
        <v>8</v>
      </c>
      <c r="I126" s="300"/>
      <c r="J126" s="306">
        <v>3</v>
      </c>
      <c r="K126" s="294"/>
      <c r="L126" s="306">
        <v>3</v>
      </c>
      <c r="M126" s="294"/>
      <c r="N126" s="308" t="s">
        <v>595</v>
      </c>
      <c r="O126" s="295"/>
      <c r="P126" s="308" t="s">
        <v>595</v>
      </c>
      <c r="Q126" s="295"/>
      <c r="R126" s="308" t="s">
        <v>595</v>
      </c>
      <c r="S126" s="295"/>
      <c r="T126" s="308" t="s">
        <v>595</v>
      </c>
      <c r="U126" s="285"/>
      <c r="V126" s="309" t="s">
        <v>111</v>
      </c>
      <c r="W126" s="295"/>
      <c r="X126" s="309" t="s">
        <v>595</v>
      </c>
      <c r="Y126" s="294"/>
      <c r="Z126" s="307">
        <v>8</v>
      </c>
      <c r="AA126" s="294"/>
      <c r="AB126" s="309" t="s">
        <v>595</v>
      </c>
    </row>
    <row r="127" spans="2:28" s="260" customFormat="1" ht="12.75" customHeight="1">
      <c r="B127" s="298" t="s">
        <v>250</v>
      </c>
      <c r="C127" s="292"/>
      <c r="D127" s="299" t="s">
        <v>251</v>
      </c>
      <c r="E127" s="292"/>
      <c r="F127" s="299">
        <v>8</v>
      </c>
      <c r="G127" s="292"/>
      <c r="H127" s="299">
        <v>8</v>
      </c>
      <c r="I127" s="300"/>
      <c r="J127" s="294">
        <v>2</v>
      </c>
      <c r="K127" s="294"/>
      <c r="L127" s="294">
        <v>3</v>
      </c>
      <c r="M127" s="294"/>
      <c r="N127" s="295" t="s">
        <v>595</v>
      </c>
      <c r="O127" s="295"/>
      <c r="P127" s="295" t="s">
        <v>595</v>
      </c>
      <c r="Q127" s="295"/>
      <c r="R127" s="295" t="s">
        <v>595</v>
      </c>
      <c r="S127" s="295"/>
      <c r="T127" s="295" t="s">
        <v>595</v>
      </c>
      <c r="U127" s="285"/>
      <c r="V127" s="296" t="s">
        <v>111</v>
      </c>
      <c r="W127" s="295"/>
      <c r="X127" s="296" t="s">
        <v>595</v>
      </c>
      <c r="Y127" s="294"/>
      <c r="Z127" s="297">
        <v>5</v>
      </c>
      <c r="AA127" s="294"/>
      <c r="AB127" s="296" t="s">
        <v>595</v>
      </c>
    </row>
    <row r="128" spans="2:28" s="260" customFormat="1" ht="12.75" customHeight="1">
      <c r="B128" s="311" t="s">
        <v>252</v>
      </c>
      <c r="C128" s="292"/>
      <c r="D128" s="310" t="s">
        <v>253</v>
      </c>
      <c r="E128" s="292"/>
      <c r="F128" s="305">
        <v>8</v>
      </c>
      <c r="G128" s="292"/>
      <c r="H128" s="305">
        <v>8</v>
      </c>
      <c r="I128" s="300"/>
      <c r="J128" s="306">
        <v>7</v>
      </c>
      <c r="K128" s="294"/>
      <c r="L128" s="306">
        <v>7</v>
      </c>
      <c r="M128" s="294"/>
      <c r="N128" s="308" t="s">
        <v>595</v>
      </c>
      <c r="O128" s="295"/>
      <c r="P128" s="308" t="s">
        <v>595</v>
      </c>
      <c r="Q128" s="295"/>
      <c r="R128" s="308" t="s">
        <v>595</v>
      </c>
      <c r="S128" s="295"/>
      <c r="T128" s="308" t="s">
        <v>595</v>
      </c>
      <c r="U128" s="285"/>
      <c r="V128" s="309" t="s">
        <v>111</v>
      </c>
      <c r="W128" s="295"/>
      <c r="X128" s="309" t="s">
        <v>595</v>
      </c>
      <c r="Y128" s="294"/>
      <c r="Z128" s="307">
        <v>8</v>
      </c>
      <c r="AA128" s="294"/>
      <c r="AB128" s="309" t="s">
        <v>595</v>
      </c>
    </row>
    <row r="129" spans="2:28" s="260" customFormat="1" ht="12.75" customHeight="1">
      <c r="B129" s="298" t="s">
        <v>254</v>
      </c>
      <c r="C129" s="292"/>
      <c r="D129" s="299" t="s">
        <v>255</v>
      </c>
      <c r="E129" s="292"/>
      <c r="F129" s="299">
        <v>8</v>
      </c>
      <c r="G129" s="292"/>
      <c r="H129" s="299">
        <v>8</v>
      </c>
      <c r="I129" s="300"/>
      <c r="J129" s="294">
        <v>8</v>
      </c>
      <c r="K129" s="294"/>
      <c r="L129" s="294">
        <v>8</v>
      </c>
      <c r="M129" s="294"/>
      <c r="N129" s="295" t="s">
        <v>595</v>
      </c>
      <c r="O129" s="295"/>
      <c r="P129" s="295" t="s">
        <v>595</v>
      </c>
      <c r="Q129" s="295"/>
      <c r="R129" s="295" t="s">
        <v>595</v>
      </c>
      <c r="S129" s="295"/>
      <c r="T129" s="295" t="s">
        <v>595</v>
      </c>
      <c r="U129" s="285"/>
      <c r="V129" s="296" t="s">
        <v>111</v>
      </c>
      <c r="W129" s="295"/>
      <c r="X129" s="296" t="s">
        <v>595</v>
      </c>
      <c r="Y129" s="294"/>
      <c r="Z129" s="297">
        <v>10</v>
      </c>
      <c r="AA129" s="294"/>
      <c r="AB129" s="296" t="s">
        <v>595</v>
      </c>
    </row>
    <row r="130" spans="2:28" s="260" customFormat="1" ht="12.75" customHeight="1">
      <c r="B130" s="311" t="s">
        <v>256</v>
      </c>
      <c r="C130" s="292"/>
      <c r="D130" s="310" t="s">
        <v>257</v>
      </c>
      <c r="E130" s="292"/>
      <c r="F130" s="305">
        <v>8</v>
      </c>
      <c r="G130" s="292"/>
      <c r="H130" s="305">
        <v>8</v>
      </c>
      <c r="I130" s="300"/>
      <c r="J130" s="306">
        <v>4</v>
      </c>
      <c r="K130" s="294"/>
      <c r="L130" s="306">
        <v>5</v>
      </c>
      <c r="M130" s="294"/>
      <c r="N130" s="308" t="s">
        <v>595</v>
      </c>
      <c r="O130" s="295"/>
      <c r="P130" s="308" t="s">
        <v>595</v>
      </c>
      <c r="Q130" s="295"/>
      <c r="R130" s="308" t="s">
        <v>595</v>
      </c>
      <c r="S130" s="295"/>
      <c r="T130" s="308" t="s">
        <v>595</v>
      </c>
      <c r="U130" s="285"/>
      <c r="V130" s="309" t="s">
        <v>595</v>
      </c>
      <c r="W130" s="295"/>
      <c r="X130" s="309" t="s">
        <v>595</v>
      </c>
      <c r="Y130" s="294"/>
      <c r="Z130" s="307" t="s">
        <v>595</v>
      </c>
      <c r="AA130" s="294"/>
      <c r="AB130" s="309" t="s">
        <v>595</v>
      </c>
    </row>
    <row r="131" spans="2:28" s="260" customFormat="1" ht="12.75" customHeight="1">
      <c r="B131" s="298" t="s">
        <v>258</v>
      </c>
      <c r="C131" s="292"/>
      <c r="D131" s="299" t="s">
        <v>259</v>
      </c>
      <c r="E131" s="292"/>
      <c r="F131" s="299">
        <v>8</v>
      </c>
      <c r="G131" s="292"/>
      <c r="H131" s="299">
        <v>8</v>
      </c>
      <c r="I131" s="300"/>
      <c r="J131" s="294">
        <v>4</v>
      </c>
      <c r="K131" s="294"/>
      <c r="L131" s="294">
        <v>8</v>
      </c>
      <c r="M131" s="294"/>
      <c r="N131" s="295" t="s">
        <v>595</v>
      </c>
      <c r="O131" s="295"/>
      <c r="P131" s="295" t="s">
        <v>595</v>
      </c>
      <c r="Q131" s="295"/>
      <c r="R131" s="295" t="s">
        <v>595</v>
      </c>
      <c r="S131" s="295"/>
      <c r="T131" s="295" t="s">
        <v>595</v>
      </c>
      <c r="U131" s="285"/>
      <c r="V131" s="296" t="s">
        <v>111</v>
      </c>
      <c r="W131" s="295"/>
      <c r="X131" s="296" t="s">
        <v>595</v>
      </c>
      <c r="Y131" s="294"/>
      <c r="Z131" s="297">
        <v>9</v>
      </c>
      <c r="AA131" s="294"/>
      <c r="AB131" s="296" t="s">
        <v>595</v>
      </c>
    </row>
    <row r="132" spans="2:28" s="260" customFormat="1" ht="12.75" customHeight="1">
      <c r="B132" s="311" t="s">
        <v>756</v>
      </c>
      <c r="C132" s="292"/>
      <c r="D132" s="310" t="s">
        <v>260</v>
      </c>
      <c r="E132" s="292"/>
      <c r="F132" s="305">
        <v>5</v>
      </c>
      <c r="G132" s="292"/>
      <c r="H132" s="305">
        <v>6</v>
      </c>
      <c r="I132" s="300"/>
      <c r="J132" s="306">
        <v>2</v>
      </c>
      <c r="K132" s="294"/>
      <c r="L132" s="306">
        <v>2</v>
      </c>
      <c r="M132" s="294"/>
      <c r="N132" s="308" t="s">
        <v>595</v>
      </c>
      <c r="O132" s="295"/>
      <c r="P132" s="308" t="s">
        <v>595</v>
      </c>
      <c r="Q132" s="295"/>
      <c r="R132" s="308" t="s">
        <v>595</v>
      </c>
      <c r="S132" s="295"/>
      <c r="T132" s="308" t="s">
        <v>111</v>
      </c>
      <c r="U132" s="285"/>
      <c r="V132" s="309" t="s">
        <v>111</v>
      </c>
      <c r="W132" s="295"/>
      <c r="X132" s="309" t="s">
        <v>595</v>
      </c>
      <c r="Y132" s="294"/>
      <c r="Z132" s="307">
        <v>4</v>
      </c>
      <c r="AA132" s="294"/>
      <c r="AB132" s="309" t="s">
        <v>111</v>
      </c>
    </row>
    <row r="133" spans="2:28" s="260" customFormat="1" ht="12.75" customHeight="1">
      <c r="B133" s="298" t="s">
        <v>261</v>
      </c>
      <c r="C133" s="292"/>
      <c r="D133" s="299" t="s">
        <v>262</v>
      </c>
      <c r="E133" s="292"/>
      <c r="F133" s="299">
        <v>3</v>
      </c>
      <c r="G133" s="292"/>
      <c r="H133" s="299">
        <v>3</v>
      </c>
      <c r="I133" s="300"/>
      <c r="J133" s="294">
        <v>1</v>
      </c>
      <c r="K133" s="294"/>
      <c r="L133" s="294">
        <v>1</v>
      </c>
      <c r="M133" s="294"/>
      <c r="N133" s="295" t="s">
        <v>595</v>
      </c>
      <c r="O133" s="295"/>
      <c r="P133" s="295" t="s">
        <v>595</v>
      </c>
      <c r="Q133" s="295"/>
      <c r="R133" s="295" t="s">
        <v>111</v>
      </c>
      <c r="S133" s="295"/>
      <c r="T133" s="295" t="s">
        <v>111</v>
      </c>
      <c r="U133" s="285"/>
      <c r="V133" s="296" t="s">
        <v>111</v>
      </c>
      <c r="W133" s="295"/>
      <c r="X133" s="296" t="s">
        <v>111</v>
      </c>
      <c r="Y133" s="294"/>
      <c r="Z133" s="297">
        <v>3</v>
      </c>
      <c r="AA133" s="294"/>
      <c r="AB133" s="296" t="s">
        <v>111</v>
      </c>
    </row>
    <row r="134" spans="2:28" s="260" customFormat="1" ht="12.75" customHeight="1">
      <c r="B134" s="311" t="s">
        <v>263</v>
      </c>
      <c r="C134" s="292"/>
      <c r="D134" s="310" t="s">
        <v>264</v>
      </c>
      <c r="E134" s="292"/>
      <c r="F134" s="305">
        <v>4</v>
      </c>
      <c r="G134" s="292"/>
      <c r="H134" s="305">
        <v>4</v>
      </c>
      <c r="I134" s="300"/>
      <c r="J134" s="306">
        <v>1</v>
      </c>
      <c r="K134" s="294"/>
      <c r="L134" s="306">
        <v>1</v>
      </c>
      <c r="M134" s="294"/>
      <c r="N134" s="308" t="s">
        <v>595</v>
      </c>
      <c r="O134" s="295"/>
      <c r="P134" s="308" t="s">
        <v>595</v>
      </c>
      <c r="Q134" s="295"/>
      <c r="R134" s="308" t="s">
        <v>595</v>
      </c>
      <c r="S134" s="295"/>
      <c r="T134" s="308" t="s">
        <v>111</v>
      </c>
      <c r="U134" s="285"/>
      <c r="V134" s="309" t="s">
        <v>111</v>
      </c>
      <c r="W134" s="295"/>
      <c r="X134" s="309" t="s">
        <v>595</v>
      </c>
      <c r="Y134" s="294"/>
      <c r="Z134" s="307">
        <v>4</v>
      </c>
      <c r="AA134" s="294"/>
      <c r="AB134" s="309" t="s">
        <v>111</v>
      </c>
    </row>
    <row r="135" spans="2:28" s="260" customFormat="1" ht="12.75" customHeight="1">
      <c r="B135" s="298" t="s">
        <v>64</v>
      </c>
      <c r="C135" s="292"/>
      <c r="D135" s="299" t="s">
        <v>265</v>
      </c>
      <c r="E135" s="292"/>
      <c r="F135" s="299">
        <v>5</v>
      </c>
      <c r="G135" s="292"/>
      <c r="H135" s="299">
        <v>6</v>
      </c>
      <c r="I135" s="300"/>
      <c r="J135" s="294">
        <v>2</v>
      </c>
      <c r="K135" s="294"/>
      <c r="L135" s="294">
        <v>3</v>
      </c>
      <c r="M135" s="294"/>
      <c r="N135" s="295" t="s">
        <v>595</v>
      </c>
      <c r="O135" s="295"/>
      <c r="P135" s="295" t="s">
        <v>595</v>
      </c>
      <c r="Q135" s="295"/>
      <c r="R135" s="295" t="s">
        <v>595</v>
      </c>
      <c r="S135" s="295"/>
      <c r="T135" s="295" t="s">
        <v>111</v>
      </c>
      <c r="U135" s="285"/>
      <c r="V135" s="296" t="s">
        <v>111</v>
      </c>
      <c r="W135" s="295"/>
      <c r="X135" s="296" t="s">
        <v>595</v>
      </c>
      <c r="Y135" s="294"/>
      <c r="Z135" s="297">
        <v>5</v>
      </c>
      <c r="AA135" s="294"/>
      <c r="AB135" s="296" t="s">
        <v>111</v>
      </c>
    </row>
    <row r="136" spans="2:28" s="260" customFormat="1" ht="12.75" customHeight="1">
      <c r="B136" s="311" t="s">
        <v>72</v>
      </c>
      <c r="C136" s="292"/>
      <c r="D136" s="310" t="s">
        <v>266</v>
      </c>
      <c r="E136" s="292"/>
      <c r="F136" s="305">
        <v>5</v>
      </c>
      <c r="G136" s="292"/>
      <c r="H136" s="305">
        <v>6</v>
      </c>
      <c r="I136" s="300"/>
      <c r="J136" s="306">
        <v>2</v>
      </c>
      <c r="K136" s="294"/>
      <c r="L136" s="306">
        <v>3</v>
      </c>
      <c r="M136" s="294"/>
      <c r="N136" s="308" t="s">
        <v>595</v>
      </c>
      <c r="O136" s="295"/>
      <c r="P136" s="308" t="s">
        <v>595</v>
      </c>
      <c r="Q136" s="295"/>
      <c r="R136" s="308" t="s">
        <v>595</v>
      </c>
      <c r="S136" s="295"/>
      <c r="T136" s="308" t="s">
        <v>111</v>
      </c>
      <c r="U136" s="285"/>
      <c r="V136" s="309" t="s">
        <v>111</v>
      </c>
      <c r="W136" s="295"/>
      <c r="X136" s="309" t="s">
        <v>595</v>
      </c>
      <c r="Y136" s="294"/>
      <c r="Z136" s="307">
        <v>5</v>
      </c>
      <c r="AA136" s="294"/>
      <c r="AB136" s="309" t="s">
        <v>111</v>
      </c>
    </row>
    <row r="137" spans="2:28">
      <c r="B137" s="196" t="s">
        <v>1089</v>
      </c>
      <c r="C137" s="195"/>
      <c r="D137" s="195"/>
      <c r="H137" s="17"/>
      <c r="J137" s="17"/>
      <c r="L137" s="17"/>
      <c r="M137" s="17"/>
      <c r="N137" s="17"/>
      <c r="P137" s="17"/>
      <c r="R137" s="17"/>
      <c r="S137" s="17"/>
      <c r="T137" s="17"/>
      <c r="V137" s="17"/>
      <c r="W137" s="17"/>
      <c r="X137" s="17"/>
      <c r="Y137" s="17"/>
      <c r="Z137" s="17"/>
      <c r="AA137" s="195"/>
      <c r="AB137" s="198" t="s">
        <v>953</v>
      </c>
    </row>
    <row r="138" spans="2:28">
      <c r="B138" s="197"/>
      <c r="C138" s="195"/>
      <c r="D138" s="195"/>
      <c r="H138" s="17"/>
      <c r="J138" s="17"/>
      <c r="L138" s="17"/>
      <c r="M138" s="17"/>
      <c r="N138" s="17"/>
      <c r="P138" s="17"/>
      <c r="R138" s="17"/>
      <c r="S138" s="17"/>
      <c r="T138" s="17"/>
      <c r="V138" s="17"/>
      <c r="W138" s="17"/>
      <c r="X138" s="17"/>
      <c r="Y138" s="17"/>
      <c r="Z138" s="17"/>
      <c r="AA138" s="195"/>
      <c r="AB138" s="164"/>
    </row>
    <row r="139" spans="2:28" ht="25.5" customHeight="1">
      <c r="B139" s="572" t="s">
        <v>993</v>
      </c>
      <c r="C139" s="572"/>
      <c r="D139" s="572"/>
      <c r="E139" s="572"/>
      <c r="F139" s="572"/>
      <c r="G139" s="572"/>
      <c r="H139" s="572"/>
      <c r="I139" s="572"/>
      <c r="J139" s="572"/>
      <c r="K139" s="572"/>
      <c r="L139" s="572"/>
      <c r="M139" s="572"/>
      <c r="N139" s="572"/>
      <c r="O139" s="572"/>
      <c r="P139" s="572"/>
      <c r="Q139" s="572"/>
      <c r="R139" s="573" t="s">
        <v>908</v>
      </c>
      <c r="S139" s="573"/>
      <c r="T139" s="573"/>
      <c r="U139" s="573"/>
      <c r="V139" s="573"/>
      <c r="W139" s="573"/>
      <c r="X139" s="573"/>
      <c r="Y139" s="573"/>
      <c r="Z139" s="573"/>
      <c r="AA139" s="573"/>
      <c r="AB139" s="573"/>
    </row>
    <row r="140" spans="2:28">
      <c r="D140" s="17"/>
      <c r="F140" s="17"/>
      <c r="H140" s="17"/>
      <c r="J140" s="17"/>
      <c r="L140" s="17"/>
      <c r="M140" s="17"/>
      <c r="N140" s="17"/>
      <c r="P140" s="17"/>
      <c r="R140" s="17"/>
      <c r="S140" s="17"/>
      <c r="T140" s="17"/>
      <c r="V140" s="17"/>
      <c r="W140" s="17"/>
      <c r="X140" s="17"/>
      <c r="Y140" s="17"/>
      <c r="Z140" s="17"/>
      <c r="AA140" s="17"/>
      <c r="AB140" s="17"/>
    </row>
    <row r="141" spans="2:28" ht="18">
      <c r="B141" s="578" t="s">
        <v>728</v>
      </c>
      <c r="C141" s="578"/>
      <c r="D141" s="578"/>
      <c r="E141" s="578"/>
      <c r="F141" s="578"/>
      <c r="G141" s="578"/>
      <c r="H141" s="578"/>
      <c r="J141" s="564" t="s">
        <v>16</v>
      </c>
      <c r="K141" s="564"/>
      <c r="L141" s="564"/>
      <c r="M141" s="564"/>
      <c r="N141" s="564"/>
      <c r="O141" s="564"/>
      <c r="P141" s="564"/>
      <c r="Q141" s="564"/>
      <c r="R141" s="564"/>
      <c r="S141" s="564"/>
      <c r="T141" s="564"/>
      <c r="U141" s="256"/>
      <c r="V141" s="564" t="s">
        <v>17</v>
      </c>
      <c r="W141" s="564"/>
      <c r="X141" s="564"/>
      <c r="Y141" s="564"/>
      <c r="Z141" s="564"/>
      <c r="AA141" s="564"/>
      <c r="AB141" s="564"/>
    </row>
    <row r="142" spans="2:28" ht="6.75" customHeight="1">
      <c r="D142" s="17"/>
      <c r="F142" s="17"/>
      <c r="H142" s="17"/>
      <c r="J142" s="17"/>
      <c r="L142" s="257"/>
      <c r="M142" s="17"/>
      <c r="N142" s="257"/>
      <c r="P142" s="17"/>
      <c r="R142" s="17"/>
      <c r="S142" s="17"/>
      <c r="T142" s="17"/>
      <c r="V142" s="258"/>
      <c r="W142" s="258"/>
      <c r="X142" s="258"/>
      <c r="Y142" s="258"/>
      <c r="Z142" s="259"/>
      <c r="AA142" s="258"/>
      <c r="AB142" s="259"/>
    </row>
    <row r="143" spans="2:28" ht="105.75" customHeight="1">
      <c r="B143" s="290" t="s">
        <v>107</v>
      </c>
      <c r="C143" s="286"/>
      <c r="D143" s="427" t="s">
        <v>108</v>
      </c>
      <c r="E143" s="287"/>
      <c r="F143" s="565" t="s">
        <v>677</v>
      </c>
      <c r="G143" s="565"/>
      <c r="H143" s="565"/>
      <c r="I143" s="287"/>
      <c r="J143" s="312" t="s">
        <v>948</v>
      </c>
      <c r="K143" s="288"/>
      <c r="L143" s="312" t="s">
        <v>949</v>
      </c>
      <c r="M143" s="288"/>
      <c r="N143" s="313" t="s">
        <v>471</v>
      </c>
      <c r="O143" s="288"/>
      <c r="P143" s="314" t="s">
        <v>90</v>
      </c>
      <c r="Q143" s="288"/>
      <c r="R143" s="314" t="s">
        <v>89</v>
      </c>
      <c r="S143" s="288"/>
      <c r="T143" s="314" t="s">
        <v>552</v>
      </c>
      <c r="U143" s="288"/>
      <c r="V143" s="313" t="s">
        <v>683</v>
      </c>
      <c r="W143" s="288"/>
      <c r="X143" s="313" t="s">
        <v>807</v>
      </c>
      <c r="Y143" s="288"/>
      <c r="Z143" s="312" t="s">
        <v>950</v>
      </c>
      <c r="AA143" s="288"/>
      <c r="AB143" s="314" t="s">
        <v>552</v>
      </c>
    </row>
    <row r="144" spans="2:28" ht="6" customHeight="1">
      <c r="D144" s="17"/>
      <c r="F144" s="17"/>
      <c r="H144" s="17"/>
      <c r="J144" s="17"/>
      <c r="L144" s="17"/>
      <c r="M144" s="17"/>
      <c r="N144" s="17"/>
      <c r="P144" s="17"/>
      <c r="R144" s="17"/>
      <c r="S144" s="17"/>
      <c r="T144" s="17"/>
      <c r="V144" s="17"/>
      <c r="W144" s="17"/>
      <c r="X144" s="17"/>
      <c r="Y144" s="17"/>
      <c r="Z144" s="17"/>
      <c r="AA144" s="17"/>
      <c r="AB144" s="17"/>
    </row>
    <row r="145" spans="2:28" s="260" customFormat="1" ht="12.75" customHeight="1">
      <c r="B145" s="298" t="s">
        <v>267</v>
      </c>
      <c r="C145" s="292"/>
      <c r="D145" s="299" t="s">
        <v>268</v>
      </c>
      <c r="E145" s="292"/>
      <c r="F145" s="299">
        <v>8</v>
      </c>
      <c r="G145" s="292"/>
      <c r="H145" s="299">
        <v>8</v>
      </c>
      <c r="I145" s="300"/>
      <c r="J145" s="294">
        <v>4</v>
      </c>
      <c r="K145" s="294"/>
      <c r="L145" s="294">
        <v>6</v>
      </c>
      <c r="M145" s="294"/>
      <c r="N145" s="295" t="s">
        <v>595</v>
      </c>
      <c r="O145" s="295"/>
      <c r="P145" s="295" t="s">
        <v>595</v>
      </c>
      <c r="Q145" s="295"/>
      <c r="R145" s="295" t="s">
        <v>595</v>
      </c>
      <c r="S145" s="295"/>
      <c r="T145" s="295" t="s">
        <v>111</v>
      </c>
      <c r="U145" s="285"/>
      <c r="V145" s="296" t="s">
        <v>111</v>
      </c>
      <c r="W145" s="295"/>
      <c r="X145" s="296" t="s">
        <v>595</v>
      </c>
      <c r="Y145" s="294"/>
      <c r="Z145" s="297">
        <v>7</v>
      </c>
      <c r="AA145" s="294"/>
      <c r="AB145" s="296" t="s">
        <v>111</v>
      </c>
    </row>
    <row r="146" spans="2:28" s="260" customFormat="1" ht="12.75" customHeight="1">
      <c r="B146" s="311" t="s">
        <v>269</v>
      </c>
      <c r="C146" s="292"/>
      <c r="D146" s="310" t="s">
        <v>270</v>
      </c>
      <c r="E146" s="292"/>
      <c r="F146" s="305">
        <v>2</v>
      </c>
      <c r="G146" s="292"/>
      <c r="H146" s="305">
        <v>2</v>
      </c>
      <c r="I146" s="300"/>
      <c r="J146" s="306">
        <v>1</v>
      </c>
      <c r="K146" s="294"/>
      <c r="L146" s="306">
        <v>1</v>
      </c>
      <c r="M146" s="294"/>
      <c r="N146" s="308" t="s">
        <v>111</v>
      </c>
      <c r="O146" s="295"/>
      <c r="P146" s="308" t="s">
        <v>111</v>
      </c>
      <c r="Q146" s="295"/>
      <c r="R146" s="308" t="s">
        <v>111</v>
      </c>
      <c r="S146" s="295"/>
      <c r="T146" s="308" t="s">
        <v>111</v>
      </c>
      <c r="U146" s="285"/>
      <c r="V146" s="309" t="s">
        <v>111</v>
      </c>
      <c r="W146" s="295"/>
      <c r="X146" s="309" t="s">
        <v>111</v>
      </c>
      <c r="Y146" s="294"/>
      <c r="Z146" s="307">
        <v>4</v>
      </c>
      <c r="AA146" s="294"/>
      <c r="AB146" s="309" t="s">
        <v>111</v>
      </c>
    </row>
    <row r="147" spans="2:28" s="260" customFormat="1" ht="12.75" customHeight="1">
      <c r="B147" s="437" t="s">
        <v>70</v>
      </c>
      <c r="C147" s="302"/>
      <c r="D147" s="438" t="s">
        <v>271</v>
      </c>
      <c r="E147" s="302"/>
      <c r="F147" s="438">
        <v>5</v>
      </c>
      <c r="G147" s="302"/>
      <c r="H147" s="438">
        <v>6</v>
      </c>
      <c r="I147" s="304"/>
      <c r="J147" s="439">
        <v>2</v>
      </c>
      <c r="K147" s="439"/>
      <c r="L147" s="439">
        <v>2</v>
      </c>
      <c r="M147" s="439"/>
      <c r="N147" s="440" t="s">
        <v>595</v>
      </c>
      <c r="O147" s="440"/>
      <c r="P147" s="440" t="s">
        <v>595</v>
      </c>
      <c r="Q147" s="440"/>
      <c r="R147" s="440" t="s">
        <v>595</v>
      </c>
      <c r="S147" s="440"/>
      <c r="T147" s="440" t="s">
        <v>111</v>
      </c>
      <c r="U147" s="285"/>
      <c r="V147" s="441" t="s">
        <v>111</v>
      </c>
      <c r="W147" s="440"/>
      <c r="X147" s="441" t="s">
        <v>595</v>
      </c>
      <c r="Y147" s="439"/>
      <c r="Z147" s="442">
        <v>7</v>
      </c>
      <c r="AA147" s="439"/>
      <c r="AB147" s="441" t="s">
        <v>111</v>
      </c>
    </row>
    <row r="148" spans="2:28" s="260" customFormat="1" ht="12.75" customHeight="1">
      <c r="B148" s="443" t="s">
        <v>1063</v>
      </c>
      <c r="C148" s="302"/>
      <c r="D148" s="567" t="s">
        <v>272</v>
      </c>
      <c r="E148" s="302"/>
      <c r="F148" s="580">
        <v>0</v>
      </c>
      <c r="G148" s="302"/>
      <c r="H148" s="580">
        <v>0</v>
      </c>
      <c r="I148" s="304"/>
      <c r="J148" s="587">
        <v>1</v>
      </c>
      <c r="K148" s="439"/>
      <c r="L148" s="587">
        <v>1</v>
      </c>
      <c r="M148" s="439"/>
      <c r="N148" s="586" t="s">
        <v>111</v>
      </c>
      <c r="O148" s="440"/>
      <c r="P148" s="586" t="s">
        <v>111</v>
      </c>
      <c r="Q148" s="440"/>
      <c r="R148" s="586" t="s">
        <v>111</v>
      </c>
      <c r="S148" s="440"/>
      <c r="T148" s="586" t="s">
        <v>111</v>
      </c>
      <c r="U148" s="440"/>
      <c r="V148" s="586" t="s">
        <v>111</v>
      </c>
      <c r="W148" s="440"/>
      <c r="X148" s="586" t="s">
        <v>111</v>
      </c>
      <c r="Y148" s="439"/>
      <c r="Z148" s="587">
        <v>2</v>
      </c>
      <c r="AA148" s="439"/>
      <c r="AB148" s="586" t="s">
        <v>111</v>
      </c>
    </row>
    <row r="149" spans="2:28" s="260" customFormat="1" ht="12.75" customHeight="1">
      <c r="B149" s="443" t="s">
        <v>1064</v>
      </c>
      <c r="C149" s="302"/>
      <c r="D149" s="567"/>
      <c r="E149" s="302"/>
      <c r="F149" s="580"/>
      <c r="G149" s="302"/>
      <c r="H149" s="580"/>
      <c r="I149" s="304"/>
      <c r="J149" s="587"/>
      <c r="K149" s="439"/>
      <c r="L149" s="587"/>
      <c r="M149" s="439"/>
      <c r="N149" s="586"/>
      <c r="O149" s="440"/>
      <c r="P149" s="586"/>
      <c r="Q149" s="440"/>
      <c r="R149" s="586"/>
      <c r="S149" s="440"/>
      <c r="T149" s="586"/>
      <c r="U149" s="440"/>
      <c r="V149" s="586"/>
      <c r="W149" s="440"/>
      <c r="X149" s="586"/>
      <c r="Y149" s="439"/>
      <c r="Z149" s="587"/>
      <c r="AA149" s="439"/>
      <c r="AB149" s="586"/>
    </row>
    <row r="150" spans="2:28" s="260" customFormat="1" ht="12.75" customHeight="1">
      <c r="B150" s="291" t="s">
        <v>1065</v>
      </c>
      <c r="C150" s="292"/>
      <c r="D150" s="293" t="s">
        <v>272</v>
      </c>
      <c r="E150" s="292"/>
      <c r="F150" s="293">
        <v>1</v>
      </c>
      <c r="G150" s="292"/>
      <c r="H150" s="293">
        <v>1</v>
      </c>
      <c r="I150" s="292"/>
      <c r="J150" s="294">
        <v>1</v>
      </c>
      <c r="K150" s="294"/>
      <c r="L150" s="294">
        <v>1</v>
      </c>
      <c r="M150" s="294"/>
      <c r="N150" s="295" t="s">
        <v>111</v>
      </c>
      <c r="O150" s="295"/>
      <c r="P150" s="295" t="s">
        <v>111</v>
      </c>
      <c r="Q150" s="295"/>
      <c r="R150" s="295" t="s">
        <v>111</v>
      </c>
      <c r="S150" s="295"/>
      <c r="T150" s="295" t="s">
        <v>111</v>
      </c>
      <c r="U150" s="285"/>
      <c r="V150" s="296" t="s">
        <v>111</v>
      </c>
      <c r="W150" s="295"/>
      <c r="X150" s="296" t="s">
        <v>111</v>
      </c>
      <c r="Y150" s="294"/>
      <c r="Z150" s="297">
        <v>2</v>
      </c>
      <c r="AA150" s="294"/>
      <c r="AB150" s="296" t="s">
        <v>111</v>
      </c>
    </row>
    <row r="151" spans="2:28" s="260" customFormat="1" ht="12.75" customHeight="1">
      <c r="B151" s="311" t="s">
        <v>273</v>
      </c>
      <c r="C151" s="292"/>
      <c r="D151" s="310" t="s">
        <v>274</v>
      </c>
      <c r="E151" s="292"/>
      <c r="F151" s="305">
        <v>8</v>
      </c>
      <c r="G151" s="292"/>
      <c r="H151" s="305">
        <v>8</v>
      </c>
      <c r="I151" s="300"/>
      <c r="J151" s="306">
        <v>4</v>
      </c>
      <c r="K151" s="294"/>
      <c r="L151" s="306">
        <v>4</v>
      </c>
      <c r="M151" s="294"/>
      <c r="N151" s="308" t="s">
        <v>595</v>
      </c>
      <c r="O151" s="295"/>
      <c r="P151" s="308" t="s">
        <v>595</v>
      </c>
      <c r="Q151" s="295"/>
      <c r="R151" s="308" t="s">
        <v>595</v>
      </c>
      <c r="S151" s="295"/>
      <c r="T151" s="308" t="s">
        <v>595</v>
      </c>
      <c r="U151" s="285"/>
      <c r="V151" s="309" t="s">
        <v>595</v>
      </c>
      <c r="W151" s="295"/>
      <c r="X151" s="309" t="s">
        <v>595</v>
      </c>
      <c r="Y151" s="294"/>
      <c r="Z151" s="307" t="s">
        <v>595</v>
      </c>
      <c r="AA151" s="294"/>
      <c r="AB151" s="309" t="s">
        <v>595</v>
      </c>
    </row>
    <row r="152" spans="2:28" s="260" customFormat="1" ht="12.75" customHeight="1">
      <c r="B152" s="298" t="s">
        <v>74</v>
      </c>
      <c r="C152" s="292"/>
      <c r="D152" s="299" t="s">
        <v>275</v>
      </c>
      <c r="E152" s="292"/>
      <c r="F152" s="299">
        <v>7</v>
      </c>
      <c r="G152" s="292"/>
      <c r="H152" s="299">
        <v>7</v>
      </c>
      <c r="I152" s="300"/>
      <c r="J152" s="294">
        <v>3</v>
      </c>
      <c r="K152" s="294"/>
      <c r="L152" s="294">
        <v>3</v>
      </c>
      <c r="M152" s="294"/>
      <c r="N152" s="295" t="s">
        <v>595</v>
      </c>
      <c r="O152" s="295"/>
      <c r="P152" s="295" t="s">
        <v>595</v>
      </c>
      <c r="Q152" s="295"/>
      <c r="R152" s="295" t="s">
        <v>595</v>
      </c>
      <c r="S152" s="295"/>
      <c r="T152" s="295" t="s">
        <v>111</v>
      </c>
      <c r="U152" s="285"/>
      <c r="V152" s="296" t="s">
        <v>111</v>
      </c>
      <c r="W152" s="295"/>
      <c r="X152" s="296" t="s">
        <v>595</v>
      </c>
      <c r="Y152" s="294"/>
      <c r="Z152" s="297">
        <v>4</v>
      </c>
      <c r="AA152" s="294"/>
      <c r="AB152" s="296" t="s">
        <v>111</v>
      </c>
    </row>
    <row r="153" spans="2:28" s="260" customFormat="1" ht="12.75" customHeight="1">
      <c r="B153" s="311" t="s">
        <v>548</v>
      </c>
      <c r="C153" s="292"/>
      <c r="D153" s="310" t="s">
        <v>549</v>
      </c>
      <c r="E153" s="292"/>
      <c r="F153" s="305">
        <v>7</v>
      </c>
      <c r="G153" s="292"/>
      <c r="H153" s="305">
        <v>7</v>
      </c>
      <c r="I153" s="300"/>
      <c r="J153" s="306">
        <v>2</v>
      </c>
      <c r="K153" s="294"/>
      <c r="L153" s="306">
        <v>2</v>
      </c>
      <c r="M153" s="294"/>
      <c r="N153" s="308" t="s">
        <v>595</v>
      </c>
      <c r="O153" s="295"/>
      <c r="P153" s="308" t="s">
        <v>595</v>
      </c>
      <c r="Q153" s="295"/>
      <c r="R153" s="308" t="s">
        <v>111</v>
      </c>
      <c r="S153" s="295"/>
      <c r="T153" s="308" t="s">
        <v>111</v>
      </c>
      <c r="U153" s="285"/>
      <c r="V153" s="309" t="s">
        <v>111</v>
      </c>
      <c r="W153" s="295"/>
      <c r="X153" s="309" t="s">
        <v>595</v>
      </c>
      <c r="Y153" s="294"/>
      <c r="Z153" s="307">
        <v>5</v>
      </c>
      <c r="AA153" s="294"/>
      <c r="AB153" s="309" t="s">
        <v>111</v>
      </c>
    </row>
    <row r="154" spans="2:28" s="260" customFormat="1" ht="12.75" customHeight="1">
      <c r="B154" s="298" t="s">
        <v>276</v>
      </c>
      <c r="C154" s="292"/>
      <c r="D154" s="299" t="s">
        <v>277</v>
      </c>
      <c r="E154" s="292"/>
      <c r="F154" s="299">
        <v>8</v>
      </c>
      <c r="G154" s="292"/>
      <c r="H154" s="299">
        <v>8</v>
      </c>
      <c r="I154" s="300"/>
      <c r="J154" s="294">
        <v>4</v>
      </c>
      <c r="K154" s="294"/>
      <c r="L154" s="294">
        <v>9</v>
      </c>
      <c r="M154" s="294"/>
      <c r="N154" s="295" t="s">
        <v>595</v>
      </c>
      <c r="O154" s="295"/>
      <c r="P154" s="295" t="s">
        <v>595</v>
      </c>
      <c r="Q154" s="295"/>
      <c r="R154" s="295" t="s">
        <v>595</v>
      </c>
      <c r="S154" s="295"/>
      <c r="T154" s="295" t="s">
        <v>111</v>
      </c>
      <c r="U154" s="285"/>
      <c r="V154" s="296" t="s">
        <v>111</v>
      </c>
      <c r="W154" s="295"/>
      <c r="X154" s="296" t="s">
        <v>595</v>
      </c>
      <c r="Y154" s="294"/>
      <c r="Z154" s="297">
        <v>11</v>
      </c>
      <c r="AA154" s="294"/>
      <c r="AB154" s="296" t="s">
        <v>111</v>
      </c>
    </row>
    <row r="155" spans="2:28" s="260" customFormat="1" ht="12.75" customHeight="1">
      <c r="B155" s="311" t="s">
        <v>83</v>
      </c>
      <c r="C155" s="292"/>
      <c r="D155" s="310" t="s">
        <v>278</v>
      </c>
      <c r="E155" s="292"/>
      <c r="F155" s="305">
        <v>7</v>
      </c>
      <c r="G155" s="292"/>
      <c r="H155" s="305">
        <v>7</v>
      </c>
      <c r="I155" s="300"/>
      <c r="J155" s="306">
        <v>2</v>
      </c>
      <c r="K155" s="294"/>
      <c r="L155" s="306">
        <v>5</v>
      </c>
      <c r="M155" s="294"/>
      <c r="N155" s="308" t="s">
        <v>595</v>
      </c>
      <c r="O155" s="295"/>
      <c r="P155" s="308" t="s">
        <v>595</v>
      </c>
      <c r="Q155" s="295"/>
      <c r="R155" s="308" t="s">
        <v>595</v>
      </c>
      <c r="S155" s="295"/>
      <c r="T155" s="308" t="s">
        <v>111</v>
      </c>
      <c r="U155" s="285"/>
      <c r="V155" s="309" t="s">
        <v>111</v>
      </c>
      <c r="W155" s="295"/>
      <c r="X155" s="309" t="s">
        <v>595</v>
      </c>
      <c r="Y155" s="294"/>
      <c r="Z155" s="307">
        <v>7</v>
      </c>
      <c r="AA155" s="294"/>
      <c r="AB155" s="309" t="s">
        <v>111</v>
      </c>
    </row>
    <row r="156" spans="2:28" s="260" customFormat="1" ht="12.75" customHeight="1">
      <c r="B156" s="298" t="s">
        <v>279</v>
      </c>
      <c r="C156" s="292"/>
      <c r="D156" s="299" t="s">
        <v>280</v>
      </c>
      <c r="E156" s="292"/>
      <c r="F156" s="299">
        <v>8</v>
      </c>
      <c r="G156" s="292"/>
      <c r="H156" s="299">
        <v>8</v>
      </c>
      <c r="I156" s="300"/>
      <c r="J156" s="294">
        <v>7</v>
      </c>
      <c r="K156" s="294"/>
      <c r="L156" s="294">
        <v>8</v>
      </c>
      <c r="M156" s="294"/>
      <c r="N156" s="295" t="s">
        <v>595</v>
      </c>
      <c r="O156" s="295"/>
      <c r="P156" s="295" t="s">
        <v>595</v>
      </c>
      <c r="Q156" s="295"/>
      <c r="R156" s="295" t="s">
        <v>595</v>
      </c>
      <c r="S156" s="295"/>
      <c r="T156" s="295" t="s">
        <v>595</v>
      </c>
      <c r="U156" s="285"/>
      <c r="V156" s="296" t="s">
        <v>595</v>
      </c>
      <c r="W156" s="295"/>
      <c r="X156" s="296" t="s">
        <v>595</v>
      </c>
      <c r="Y156" s="294"/>
      <c r="Z156" s="297" t="s">
        <v>595</v>
      </c>
      <c r="AA156" s="294"/>
      <c r="AB156" s="296" t="s">
        <v>595</v>
      </c>
    </row>
    <row r="157" spans="2:28" s="260" customFormat="1" ht="12.75" customHeight="1">
      <c r="B157" s="311" t="s">
        <v>281</v>
      </c>
      <c r="C157" s="292"/>
      <c r="D157" s="310" t="s">
        <v>650</v>
      </c>
      <c r="E157" s="292"/>
      <c r="F157" s="305">
        <v>5</v>
      </c>
      <c r="G157" s="292"/>
      <c r="H157" s="305">
        <v>6</v>
      </c>
      <c r="I157" s="300"/>
      <c r="J157" s="306">
        <v>3</v>
      </c>
      <c r="K157" s="294"/>
      <c r="L157" s="306">
        <v>3</v>
      </c>
      <c r="M157" s="294"/>
      <c r="N157" s="308" t="s">
        <v>595</v>
      </c>
      <c r="O157" s="295"/>
      <c r="P157" s="308" t="s">
        <v>595</v>
      </c>
      <c r="Q157" s="295"/>
      <c r="R157" s="308" t="s">
        <v>595</v>
      </c>
      <c r="S157" s="295"/>
      <c r="T157" s="308" t="s">
        <v>111</v>
      </c>
      <c r="U157" s="285"/>
      <c r="V157" s="309" t="s">
        <v>111</v>
      </c>
      <c r="W157" s="295"/>
      <c r="X157" s="309" t="s">
        <v>595</v>
      </c>
      <c r="Y157" s="294"/>
      <c r="Z157" s="307">
        <v>6</v>
      </c>
      <c r="AA157" s="294"/>
      <c r="AB157" s="309" t="s">
        <v>111</v>
      </c>
    </row>
    <row r="158" spans="2:28" s="260" customFormat="1" ht="12.75" customHeight="1">
      <c r="B158" s="298" t="s">
        <v>282</v>
      </c>
      <c r="C158" s="292"/>
      <c r="D158" s="299" t="s">
        <v>283</v>
      </c>
      <c r="E158" s="292"/>
      <c r="F158" s="299">
        <v>8</v>
      </c>
      <c r="G158" s="292"/>
      <c r="H158" s="299">
        <v>8</v>
      </c>
      <c r="I158" s="300"/>
      <c r="J158" s="294">
        <v>2</v>
      </c>
      <c r="K158" s="294"/>
      <c r="L158" s="294">
        <v>3</v>
      </c>
      <c r="M158" s="294"/>
      <c r="N158" s="295" t="s">
        <v>595</v>
      </c>
      <c r="O158" s="295" t="s">
        <v>595</v>
      </c>
      <c r="P158" s="295" t="s">
        <v>595</v>
      </c>
      <c r="Q158" s="295" t="s">
        <v>595</v>
      </c>
      <c r="R158" s="295" t="s">
        <v>595</v>
      </c>
      <c r="S158" s="295" t="s">
        <v>595</v>
      </c>
      <c r="T158" s="295" t="s">
        <v>595</v>
      </c>
      <c r="U158" s="285" t="s">
        <v>595</v>
      </c>
      <c r="V158" s="296" t="s">
        <v>111</v>
      </c>
      <c r="W158" s="295"/>
      <c r="X158" s="296" t="s">
        <v>111</v>
      </c>
      <c r="Y158" s="294"/>
      <c r="Z158" s="297">
        <v>8</v>
      </c>
      <c r="AA158" s="294"/>
      <c r="AB158" s="296" t="s">
        <v>111</v>
      </c>
    </row>
    <row r="159" spans="2:28" s="260" customFormat="1" ht="12.75" customHeight="1">
      <c r="B159" s="311" t="s">
        <v>86</v>
      </c>
      <c r="C159" s="292"/>
      <c r="D159" s="310" t="s">
        <v>284</v>
      </c>
      <c r="E159" s="292"/>
      <c r="F159" s="305">
        <v>7</v>
      </c>
      <c r="G159" s="292"/>
      <c r="H159" s="305">
        <v>7</v>
      </c>
      <c r="I159" s="300"/>
      <c r="J159" s="306">
        <v>2</v>
      </c>
      <c r="K159" s="294"/>
      <c r="L159" s="306">
        <v>3</v>
      </c>
      <c r="M159" s="294"/>
      <c r="N159" s="308" t="s">
        <v>595</v>
      </c>
      <c r="O159" s="295"/>
      <c r="P159" s="308" t="s">
        <v>111</v>
      </c>
      <c r="Q159" s="295"/>
      <c r="R159" s="308" t="s">
        <v>111</v>
      </c>
      <c r="S159" s="295"/>
      <c r="T159" s="308" t="s">
        <v>111</v>
      </c>
      <c r="U159" s="285"/>
      <c r="V159" s="309" t="s">
        <v>111</v>
      </c>
      <c r="W159" s="295"/>
      <c r="X159" s="309" t="s">
        <v>595</v>
      </c>
      <c r="Y159" s="294"/>
      <c r="Z159" s="307">
        <v>7</v>
      </c>
      <c r="AA159" s="294"/>
      <c r="AB159" s="309" t="s">
        <v>111</v>
      </c>
    </row>
    <row r="160" spans="2:28" s="260" customFormat="1" ht="12.75" customHeight="1">
      <c r="B160" s="298" t="s">
        <v>285</v>
      </c>
      <c r="C160" s="292"/>
      <c r="D160" s="299" t="s">
        <v>286</v>
      </c>
      <c r="E160" s="292"/>
      <c r="F160" s="299">
        <v>8</v>
      </c>
      <c r="G160" s="292"/>
      <c r="H160" s="299">
        <v>8</v>
      </c>
      <c r="I160" s="300"/>
      <c r="J160" s="294">
        <v>3</v>
      </c>
      <c r="K160" s="294"/>
      <c r="L160" s="294">
        <v>4</v>
      </c>
      <c r="M160" s="294"/>
      <c r="N160" s="295" t="s">
        <v>595</v>
      </c>
      <c r="O160" s="295"/>
      <c r="P160" s="295" t="s">
        <v>595</v>
      </c>
      <c r="Q160" s="295"/>
      <c r="R160" s="295" t="s">
        <v>595</v>
      </c>
      <c r="S160" s="295"/>
      <c r="T160" s="295" t="s">
        <v>111</v>
      </c>
      <c r="U160" s="285"/>
      <c r="V160" s="296" t="s">
        <v>595</v>
      </c>
      <c r="W160" s="295"/>
      <c r="X160" s="296" t="s">
        <v>595</v>
      </c>
      <c r="Y160" s="294"/>
      <c r="Z160" s="297" t="s">
        <v>595</v>
      </c>
      <c r="AA160" s="294"/>
      <c r="AB160" s="296" t="s">
        <v>111</v>
      </c>
    </row>
    <row r="161" spans="2:28" s="260" customFormat="1" ht="12.75" customHeight="1">
      <c r="B161" s="311" t="s">
        <v>287</v>
      </c>
      <c r="C161" s="292"/>
      <c r="D161" s="310" t="s">
        <v>288</v>
      </c>
      <c r="E161" s="292"/>
      <c r="F161" s="305">
        <v>8</v>
      </c>
      <c r="G161" s="292"/>
      <c r="H161" s="305">
        <v>8</v>
      </c>
      <c r="I161" s="300"/>
      <c r="J161" s="306">
        <v>3</v>
      </c>
      <c r="K161" s="294"/>
      <c r="L161" s="306">
        <v>3</v>
      </c>
      <c r="M161" s="294"/>
      <c r="N161" s="308" t="s">
        <v>595</v>
      </c>
      <c r="O161" s="295"/>
      <c r="P161" s="308" t="s">
        <v>595</v>
      </c>
      <c r="Q161" s="295"/>
      <c r="R161" s="308" t="s">
        <v>595</v>
      </c>
      <c r="S161" s="295"/>
      <c r="T161" s="308" t="s">
        <v>595</v>
      </c>
      <c r="U161" s="285"/>
      <c r="V161" s="309" t="s">
        <v>111</v>
      </c>
      <c r="W161" s="295"/>
      <c r="X161" s="309" t="s">
        <v>595</v>
      </c>
      <c r="Y161" s="294"/>
      <c r="Z161" s="307">
        <v>5</v>
      </c>
      <c r="AA161" s="294"/>
      <c r="AB161" s="309" t="s">
        <v>595</v>
      </c>
    </row>
    <row r="162" spans="2:28" s="260" customFormat="1" ht="12.75" customHeight="1">
      <c r="B162" s="298" t="s">
        <v>289</v>
      </c>
      <c r="C162" s="292"/>
      <c r="D162" s="299" t="s">
        <v>290</v>
      </c>
      <c r="E162" s="292"/>
      <c r="F162" s="299">
        <v>3</v>
      </c>
      <c r="G162" s="292"/>
      <c r="H162" s="299">
        <v>3</v>
      </c>
      <c r="I162" s="300"/>
      <c r="J162" s="294">
        <v>1</v>
      </c>
      <c r="K162" s="294"/>
      <c r="L162" s="294">
        <v>1</v>
      </c>
      <c r="M162" s="294"/>
      <c r="N162" s="295" t="s">
        <v>595</v>
      </c>
      <c r="O162" s="295"/>
      <c r="P162" s="295" t="s">
        <v>595</v>
      </c>
      <c r="Q162" s="295"/>
      <c r="R162" s="295" t="s">
        <v>111</v>
      </c>
      <c r="S162" s="295"/>
      <c r="T162" s="295" t="s">
        <v>111</v>
      </c>
      <c r="U162" s="285"/>
      <c r="V162" s="296" t="s">
        <v>111</v>
      </c>
      <c r="W162" s="295"/>
      <c r="X162" s="296" t="s">
        <v>111</v>
      </c>
      <c r="Y162" s="294"/>
      <c r="Z162" s="297">
        <v>4</v>
      </c>
      <c r="AA162" s="294"/>
      <c r="AB162" s="296" t="s">
        <v>111</v>
      </c>
    </row>
    <row r="163" spans="2:28" s="260" customFormat="1" ht="12.75" customHeight="1">
      <c r="B163" s="311" t="s">
        <v>291</v>
      </c>
      <c r="C163" s="292"/>
      <c r="D163" s="310" t="s">
        <v>292</v>
      </c>
      <c r="E163" s="292"/>
      <c r="F163" s="305">
        <v>8</v>
      </c>
      <c r="G163" s="292"/>
      <c r="H163" s="305">
        <v>8</v>
      </c>
      <c r="I163" s="300"/>
      <c r="J163" s="306">
        <v>2</v>
      </c>
      <c r="K163" s="294"/>
      <c r="L163" s="306">
        <v>2</v>
      </c>
      <c r="M163" s="294"/>
      <c r="N163" s="308" t="s">
        <v>595</v>
      </c>
      <c r="O163" s="295"/>
      <c r="P163" s="308" t="s">
        <v>595</v>
      </c>
      <c r="Q163" s="295"/>
      <c r="R163" s="308" t="s">
        <v>595</v>
      </c>
      <c r="S163" s="295"/>
      <c r="T163" s="308" t="s">
        <v>111</v>
      </c>
      <c r="U163" s="285"/>
      <c r="V163" s="309" t="s">
        <v>111</v>
      </c>
      <c r="W163" s="295"/>
      <c r="X163" s="309" t="s">
        <v>595</v>
      </c>
      <c r="Y163" s="294"/>
      <c r="Z163" s="307">
        <v>5</v>
      </c>
      <c r="AA163" s="294"/>
      <c r="AB163" s="309" t="s">
        <v>111</v>
      </c>
    </row>
    <row r="164" spans="2:28" s="260" customFormat="1" ht="12.75" customHeight="1">
      <c r="B164" s="298" t="s">
        <v>293</v>
      </c>
      <c r="C164" s="292"/>
      <c r="D164" s="299" t="s">
        <v>294</v>
      </c>
      <c r="E164" s="292"/>
      <c r="F164" s="299">
        <v>8</v>
      </c>
      <c r="G164" s="292"/>
      <c r="H164" s="299">
        <v>8</v>
      </c>
      <c r="I164" s="300"/>
      <c r="J164" s="294">
        <v>4</v>
      </c>
      <c r="K164" s="294"/>
      <c r="L164" s="294">
        <v>4</v>
      </c>
      <c r="M164" s="294"/>
      <c r="N164" s="295" t="s">
        <v>595</v>
      </c>
      <c r="O164" s="295"/>
      <c r="P164" s="295" t="s">
        <v>595</v>
      </c>
      <c r="Q164" s="295"/>
      <c r="R164" s="295" t="s">
        <v>595</v>
      </c>
      <c r="S164" s="295"/>
      <c r="T164" s="295" t="s">
        <v>111</v>
      </c>
      <c r="U164" s="285"/>
      <c r="V164" s="296" t="s">
        <v>111</v>
      </c>
      <c r="W164" s="295"/>
      <c r="X164" s="296" t="s">
        <v>595</v>
      </c>
      <c r="Y164" s="294"/>
      <c r="Z164" s="297">
        <v>6</v>
      </c>
      <c r="AA164" s="294"/>
      <c r="AB164" s="296" t="s">
        <v>111</v>
      </c>
    </row>
    <row r="165" spans="2:28" s="260" customFormat="1" ht="12.75" customHeight="1">
      <c r="B165" s="311" t="s">
        <v>295</v>
      </c>
      <c r="C165" s="292"/>
      <c r="D165" s="310" t="s">
        <v>296</v>
      </c>
      <c r="E165" s="292"/>
      <c r="F165" s="305">
        <v>8</v>
      </c>
      <c r="G165" s="292"/>
      <c r="H165" s="305">
        <v>8</v>
      </c>
      <c r="I165" s="300"/>
      <c r="J165" s="306">
        <v>4</v>
      </c>
      <c r="K165" s="294"/>
      <c r="L165" s="306">
        <v>4</v>
      </c>
      <c r="M165" s="294"/>
      <c r="N165" s="308" t="s">
        <v>595</v>
      </c>
      <c r="O165" s="295"/>
      <c r="P165" s="308" t="s">
        <v>595</v>
      </c>
      <c r="Q165" s="295"/>
      <c r="R165" s="308" t="s">
        <v>595</v>
      </c>
      <c r="S165" s="295"/>
      <c r="T165" s="308" t="s">
        <v>111</v>
      </c>
      <c r="U165" s="285"/>
      <c r="V165" s="309" t="s">
        <v>111</v>
      </c>
      <c r="W165" s="295"/>
      <c r="X165" s="309" t="s">
        <v>595</v>
      </c>
      <c r="Y165" s="294"/>
      <c r="Z165" s="307">
        <v>6</v>
      </c>
      <c r="AA165" s="294"/>
      <c r="AB165" s="309" t="s">
        <v>111</v>
      </c>
    </row>
    <row r="166" spans="2:28" s="260" customFormat="1" ht="12.75" customHeight="1">
      <c r="B166" s="298" t="s">
        <v>297</v>
      </c>
      <c r="C166" s="292"/>
      <c r="D166" s="299" t="s">
        <v>298</v>
      </c>
      <c r="E166" s="292"/>
      <c r="F166" s="299">
        <v>8</v>
      </c>
      <c r="G166" s="292"/>
      <c r="H166" s="299">
        <v>8</v>
      </c>
      <c r="I166" s="300"/>
      <c r="J166" s="294">
        <v>3</v>
      </c>
      <c r="K166" s="294"/>
      <c r="L166" s="294">
        <v>8</v>
      </c>
      <c r="M166" s="294"/>
      <c r="N166" s="295" t="s">
        <v>595</v>
      </c>
      <c r="O166" s="295"/>
      <c r="P166" s="295" t="s">
        <v>595</v>
      </c>
      <c r="Q166" s="295"/>
      <c r="R166" s="295" t="s">
        <v>595</v>
      </c>
      <c r="S166" s="295"/>
      <c r="T166" s="295" t="s">
        <v>595</v>
      </c>
      <c r="U166" s="285"/>
      <c r="V166" s="296" t="s">
        <v>111</v>
      </c>
      <c r="W166" s="295"/>
      <c r="X166" s="296" t="s">
        <v>595</v>
      </c>
      <c r="Y166" s="294"/>
      <c r="Z166" s="297">
        <v>10</v>
      </c>
      <c r="AA166" s="294"/>
      <c r="AB166" s="296" t="s">
        <v>595</v>
      </c>
    </row>
    <row r="167" spans="2:28" s="260" customFormat="1" ht="12.75" customHeight="1">
      <c r="B167" s="311" t="s">
        <v>299</v>
      </c>
      <c r="C167" s="292"/>
      <c r="D167" s="310" t="s">
        <v>300</v>
      </c>
      <c r="E167" s="292"/>
      <c r="F167" s="305">
        <v>3</v>
      </c>
      <c r="G167" s="292"/>
      <c r="H167" s="305">
        <v>3</v>
      </c>
      <c r="I167" s="300"/>
      <c r="J167" s="306">
        <v>1</v>
      </c>
      <c r="K167" s="294"/>
      <c r="L167" s="306">
        <v>1</v>
      </c>
      <c r="M167" s="294"/>
      <c r="N167" s="308" t="s">
        <v>595</v>
      </c>
      <c r="O167" s="295"/>
      <c r="P167" s="308" t="s">
        <v>595</v>
      </c>
      <c r="Q167" s="295"/>
      <c r="R167" s="308" t="s">
        <v>595</v>
      </c>
      <c r="S167" s="295"/>
      <c r="T167" s="308" t="s">
        <v>111</v>
      </c>
      <c r="U167" s="285"/>
      <c r="V167" s="309" t="s">
        <v>111</v>
      </c>
      <c r="W167" s="295"/>
      <c r="X167" s="309" t="s">
        <v>595</v>
      </c>
      <c r="Y167" s="294"/>
      <c r="Z167" s="307">
        <v>4</v>
      </c>
      <c r="AA167" s="294"/>
      <c r="AB167" s="309" t="s">
        <v>111</v>
      </c>
    </row>
    <row r="168" spans="2:28" s="260" customFormat="1" ht="12.75" customHeight="1">
      <c r="B168" s="298" t="s">
        <v>21</v>
      </c>
      <c r="C168" s="292"/>
      <c r="D168" s="299" t="s">
        <v>301</v>
      </c>
      <c r="E168" s="292"/>
      <c r="F168" s="299">
        <v>0</v>
      </c>
      <c r="G168" s="292"/>
      <c r="H168" s="299">
        <v>0</v>
      </c>
      <c r="I168" s="300"/>
      <c r="J168" s="294">
        <v>1</v>
      </c>
      <c r="K168" s="294"/>
      <c r="L168" s="294">
        <v>1</v>
      </c>
      <c r="M168" s="294"/>
      <c r="N168" s="295" t="s">
        <v>111</v>
      </c>
      <c r="O168" s="295"/>
      <c r="P168" s="295" t="s">
        <v>111</v>
      </c>
      <c r="Q168" s="295"/>
      <c r="R168" s="295" t="s">
        <v>111</v>
      </c>
      <c r="S168" s="295"/>
      <c r="T168" s="295" t="s">
        <v>111</v>
      </c>
      <c r="U168" s="285"/>
      <c r="V168" s="296" t="s">
        <v>111</v>
      </c>
      <c r="W168" s="295"/>
      <c r="X168" s="296" t="s">
        <v>111</v>
      </c>
      <c r="Y168" s="294"/>
      <c r="Z168" s="297">
        <v>2</v>
      </c>
      <c r="AA168" s="294"/>
      <c r="AB168" s="296" t="s">
        <v>111</v>
      </c>
    </row>
    <row r="169" spans="2:28" s="260" customFormat="1" ht="12.75" customHeight="1">
      <c r="B169" s="311" t="s">
        <v>757</v>
      </c>
      <c r="C169" s="292"/>
      <c r="D169" s="310" t="s">
        <v>302</v>
      </c>
      <c r="E169" s="292"/>
      <c r="F169" s="305">
        <v>7</v>
      </c>
      <c r="G169" s="292"/>
      <c r="H169" s="305">
        <v>7</v>
      </c>
      <c r="I169" s="300"/>
      <c r="J169" s="306">
        <v>3</v>
      </c>
      <c r="K169" s="294"/>
      <c r="L169" s="306">
        <v>4</v>
      </c>
      <c r="M169" s="294"/>
      <c r="N169" s="308" t="s">
        <v>595</v>
      </c>
      <c r="O169" s="295"/>
      <c r="P169" s="308" t="s">
        <v>595</v>
      </c>
      <c r="Q169" s="295"/>
      <c r="R169" s="308" t="s">
        <v>595</v>
      </c>
      <c r="S169" s="295"/>
      <c r="T169" s="308" t="s">
        <v>595</v>
      </c>
      <c r="U169" s="285"/>
      <c r="V169" s="309" t="s">
        <v>595</v>
      </c>
      <c r="W169" s="295"/>
      <c r="X169" s="309" t="s">
        <v>595</v>
      </c>
      <c r="Y169" s="294"/>
      <c r="Z169" s="307" t="s">
        <v>595</v>
      </c>
      <c r="AA169" s="294"/>
      <c r="AB169" s="309" t="s">
        <v>595</v>
      </c>
    </row>
    <row r="170" spans="2:28" s="260" customFormat="1" ht="12.75" customHeight="1">
      <c r="B170" s="298" t="s">
        <v>304</v>
      </c>
      <c r="C170" s="292"/>
      <c r="D170" s="299" t="s">
        <v>305</v>
      </c>
      <c r="E170" s="292"/>
      <c r="F170" s="299">
        <v>8</v>
      </c>
      <c r="G170" s="292"/>
      <c r="H170" s="299">
        <v>8</v>
      </c>
      <c r="I170" s="300"/>
      <c r="J170" s="294">
        <v>4</v>
      </c>
      <c r="K170" s="294"/>
      <c r="L170" s="294">
        <v>4</v>
      </c>
      <c r="M170" s="294"/>
      <c r="N170" s="295" t="s">
        <v>595</v>
      </c>
      <c r="O170" s="295"/>
      <c r="P170" s="295" t="s">
        <v>595</v>
      </c>
      <c r="Q170" s="295"/>
      <c r="R170" s="295" t="s">
        <v>111</v>
      </c>
      <c r="S170" s="295"/>
      <c r="T170" s="295" t="s">
        <v>111</v>
      </c>
      <c r="U170" s="285"/>
      <c r="V170" s="296" t="s">
        <v>111</v>
      </c>
      <c r="W170" s="295"/>
      <c r="X170" s="296" t="s">
        <v>595</v>
      </c>
      <c r="Y170" s="294"/>
      <c r="Z170" s="297">
        <v>6</v>
      </c>
      <c r="AA170" s="294"/>
      <c r="AB170" s="296" t="s">
        <v>111</v>
      </c>
    </row>
    <row r="171" spans="2:28" s="260" customFormat="1" ht="12.75" customHeight="1">
      <c r="B171" s="311" t="s">
        <v>306</v>
      </c>
      <c r="C171" s="292"/>
      <c r="D171" s="310" t="s">
        <v>307</v>
      </c>
      <c r="E171" s="292"/>
      <c r="F171" s="305">
        <v>8</v>
      </c>
      <c r="G171" s="292"/>
      <c r="H171" s="305">
        <v>8</v>
      </c>
      <c r="I171" s="300"/>
      <c r="J171" s="306">
        <v>4</v>
      </c>
      <c r="K171" s="294"/>
      <c r="L171" s="306">
        <v>4</v>
      </c>
      <c r="M171" s="294"/>
      <c r="N171" s="308" t="s">
        <v>595</v>
      </c>
      <c r="O171" s="295"/>
      <c r="P171" s="308" t="s">
        <v>595</v>
      </c>
      <c r="Q171" s="295"/>
      <c r="R171" s="308" t="s">
        <v>595</v>
      </c>
      <c r="S171" s="295"/>
      <c r="T171" s="308" t="s">
        <v>595</v>
      </c>
      <c r="U171" s="285"/>
      <c r="V171" s="309" t="s">
        <v>111</v>
      </c>
      <c r="W171" s="295"/>
      <c r="X171" s="309" t="s">
        <v>595</v>
      </c>
      <c r="Y171" s="294"/>
      <c r="Z171" s="307">
        <v>6</v>
      </c>
      <c r="AA171" s="294"/>
      <c r="AB171" s="309" t="s">
        <v>595</v>
      </c>
    </row>
    <row r="172" spans="2:28" s="260" customFormat="1" ht="12.75" customHeight="1">
      <c r="B172" s="298" t="s">
        <v>67</v>
      </c>
      <c r="C172" s="292"/>
      <c r="D172" s="299" t="s">
        <v>308</v>
      </c>
      <c r="E172" s="292"/>
      <c r="F172" s="299">
        <v>5</v>
      </c>
      <c r="G172" s="292"/>
      <c r="H172" s="299">
        <v>6</v>
      </c>
      <c r="I172" s="300"/>
      <c r="J172" s="294">
        <v>2</v>
      </c>
      <c r="K172" s="294"/>
      <c r="L172" s="294">
        <v>2</v>
      </c>
      <c r="M172" s="294"/>
      <c r="N172" s="295" t="s">
        <v>595</v>
      </c>
      <c r="O172" s="295"/>
      <c r="P172" s="295" t="s">
        <v>595</v>
      </c>
      <c r="Q172" s="295"/>
      <c r="R172" s="295" t="s">
        <v>595</v>
      </c>
      <c r="S172" s="295"/>
      <c r="T172" s="295" t="s">
        <v>111</v>
      </c>
      <c r="U172" s="285"/>
      <c r="V172" s="296" t="s">
        <v>111</v>
      </c>
      <c r="W172" s="295"/>
      <c r="X172" s="296" t="s">
        <v>595</v>
      </c>
      <c r="Y172" s="294"/>
      <c r="Z172" s="297">
        <v>5</v>
      </c>
      <c r="AA172" s="294"/>
      <c r="AB172" s="296" t="s">
        <v>111</v>
      </c>
    </row>
    <row r="173" spans="2:28" s="260" customFormat="1" ht="12.75" customHeight="1">
      <c r="B173" s="311" t="s">
        <v>309</v>
      </c>
      <c r="C173" s="292"/>
      <c r="D173" s="310" t="s">
        <v>310</v>
      </c>
      <c r="E173" s="292"/>
      <c r="F173" s="305">
        <v>8</v>
      </c>
      <c r="G173" s="292"/>
      <c r="H173" s="305">
        <v>8</v>
      </c>
      <c r="I173" s="300"/>
      <c r="J173" s="306">
        <v>3</v>
      </c>
      <c r="K173" s="294"/>
      <c r="L173" s="306">
        <v>4</v>
      </c>
      <c r="M173" s="294"/>
      <c r="N173" s="308" t="s">
        <v>595</v>
      </c>
      <c r="O173" s="295"/>
      <c r="P173" s="308" t="s">
        <v>595</v>
      </c>
      <c r="Q173" s="295"/>
      <c r="R173" s="308" t="s">
        <v>595</v>
      </c>
      <c r="S173" s="295"/>
      <c r="T173" s="308" t="s">
        <v>595</v>
      </c>
      <c r="U173" s="285"/>
      <c r="V173" s="309" t="s">
        <v>595</v>
      </c>
      <c r="W173" s="295"/>
      <c r="X173" s="309" t="s">
        <v>595</v>
      </c>
      <c r="Y173" s="294"/>
      <c r="Z173" s="307" t="s">
        <v>595</v>
      </c>
      <c r="AA173" s="294"/>
      <c r="AB173" s="309" t="s">
        <v>595</v>
      </c>
    </row>
    <row r="174" spans="2:28" s="260" customFormat="1" ht="12.75" customHeight="1">
      <c r="B174" s="298" t="s">
        <v>311</v>
      </c>
      <c r="C174" s="292"/>
      <c r="D174" s="299" t="s">
        <v>312</v>
      </c>
      <c r="E174" s="292"/>
      <c r="F174" s="299">
        <v>8</v>
      </c>
      <c r="G174" s="292"/>
      <c r="H174" s="299">
        <v>8</v>
      </c>
      <c r="I174" s="300"/>
      <c r="J174" s="294">
        <v>3</v>
      </c>
      <c r="K174" s="294"/>
      <c r="L174" s="294">
        <v>3</v>
      </c>
      <c r="M174" s="294"/>
      <c r="N174" s="295" t="s">
        <v>595</v>
      </c>
      <c r="O174" s="295"/>
      <c r="P174" s="295" t="s">
        <v>595</v>
      </c>
      <c r="Q174" s="295"/>
      <c r="R174" s="295" t="s">
        <v>595</v>
      </c>
      <c r="S174" s="295"/>
      <c r="T174" s="295" t="s">
        <v>595</v>
      </c>
      <c r="U174" s="285"/>
      <c r="V174" s="296" t="s">
        <v>111</v>
      </c>
      <c r="W174" s="295"/>
      <c r="X174" s="296" t="s">
        <v>595</v>
      </c>
      <c r="Y174" s="294"/>
      <c r="Z174" s="297">
        <v>5</v>
      </c>
      <c r="AA174" s="294"/>
      <c r="AB174" s="296" t="s">
        <v>595</v>
      </c>
    </row>
    <row r="175" spans="2:28" s="260" customFormat="1" ht="12.75" customHeight="1">
      <c r="B175" s="311" t="s">
        <v>313</v>
      </c>
      <c r="C175" s="292"/>
      <c r="D175" s="310" t="s">
        <v>314</v>
      </c>
      <c r="E175" s="292"/>
      <c r="F175" s="305">
        <v>3</v>
      </c>
      <c r="G175" s="292"/>
      <c r="H175" s="305">
        <v>3</v>
      </c>
      <c r="I175" s="300"/>
      <c r="J175" s="306">
        <v>1</v>
      </c>
      <c r="K175" s="294"/>
      <c r="L175" s="306">
        <v>1</v>
      </c>
      <c r="M175" s="294"/>
      <c r="N175" s="308" t="s">
        <v>595</v>
      </c>
      <c r="O175" s="295"/>
      <c r="P175" s="308" t="s">
        <v>595</v>
      </c>
      <c r="Q175" s="295"/>
      <c r="R175" s="308" t="s">
        <v>595</v>
      </c>
      <c r="S175" s="295"/>
      <c r="T175" s="308" t="s">
        <v>111</v>
      </c>
      <c r="U175" s="285"/>
      <c r="V175" s="309" t="s">
        <v>111</v>
      </c>
      <c r="W175" s="295"/>
      <c r="X175" s="309" t="s">
        <v>595</v>
      </c>
      <c r="Y175" s="294"/>
      <c r="Z175" s="307">
        <v>4</v>
      </c>
      <c r="AA175" s="294"/>
      <c r="AB175" s="309" t="s">
        <v>111</v>
      </c>
    </row>
    <row r="176" spans="2:28" s="260" customFormat="1" ht="12.75" customHeight="1">
      <c r="B176" s="298" t="s">
        <v>315</v>
      </c>
      <c r="C176" s="292"/>
      <c r="D176" s="299" t="s">
        <v>316</v>
      </c>
      <c r="E176" s="292"/>
      <c r="F176" s="299">
        <v>8</v>
      </c>
      <c r="G176" s="292"/>
      <c r="H176" s="299">
        <v>8</v>
      </c>
      <c r="I176" s="300"/>
      <c r="J176" s="294">
        <v>8</v>
      </c>
      <c r="K176" s="294"/>
      <c r="L176" s="294">
        <v>10</v>
      </c>
      <c r="M176" s="294"/>
      <c r="N176" s="295" t="s">
        <v>595</v>
      </c>
      <c r="O176" s="295"/>
      <c r="P176" s="295" t="s">
        <v>595</v>
      </c>
      <c r="Q176" s="295"/>
      <c r="R176" s="295" t="s">
        <v>111</v>
      </c>
      <c r="S176" s="295"/>
      <c r="T176" s="295" t="s">
        <v>595</v>
      </c>
      <c r="U176" s="285"/>
      <c r="V176" s="296" t="s">
        <v>595</v>
      </c>
      <c r="W176" s="295"/>
      <c r="X176" s="296" t="s">
        <v>595</v>
      </c>
      <c r="Y176" s="294"/>
      <c r="Z176" s="297" t="s">
        <v>595</v>
      </c>
      <c r="AA176" s="294"/>
      <c r="AB176" s="296" t="s">
        <v>595</v>
      </c>
    </row>
    <row r="177" spans="2:28" s="260" customFormat="1" ht="12.75" customHeight="1">
      <c r="B177" s="311" t="s">
        <v>317</v>
      </c>
      <c r="C177" s="292"/>
      <c r="D177" s="310" t="s">
        <v>318</v>
      </c>
      <c r="E177" s="292"/>
      <c r="F177" s="305">
        <v>8</v>
      </c>
      <c r="G177" s="292"/>
      <c r="H177" s="305">
        <v>8</v>
      </c>
      <c r="I177" s="300"/>
      <c r="J177" s="306">
        <v>4</v>
      </c>
      <c r="K177" s="294"/>
      <c r="L177" s="306">
        <v>4</v>
      </c>
      <c r="M177" s="294"/>
      <c r="N177" s="308" t="s">
        <v>595</v>
      </c>
      <c r="O177" s="295"/>
      <c r="P177" s="308" t="s">
        <v>595</v>
      </c>
      <c r="Q177" s="295"/>
      <c r="R177" s="308" t="s">
        <v>595</v>
      </c>
      <c r="S177" s="295"/>
      <c r="T177" s="308" t="s">
        <v>595</v>
      </c>
      <c r="U177" s="285"/>
      <c r="V177" s="309" t="s">
        <v>111</v>
      </c>
      <c r="W177" s="295"/>
      <c r="X177" s="309" t="s">
        <v>595</v>
      </c>
      <c r="Y177" s="294"/>
      <c r="Z177" s="307">
        <v>5</v>
      </c>
      <c r="AA177" s="294"/>
      <c r="AB177" s="309" t="s">
        <v>595</v>
      </c>
    </row>
    <row r="178" spans="2:28" ht="12.75" customHeight="1">
      <c r="B178" s="298" t="s">
        <v>319</v>
      </c>
      <c r="C178" s="292"/>
      <c r="D178" s="299" t="s">
        <v>320</v>
      </c>
      <c r="E178" s="292"/>
      <c r="F178" s="299">
        <v>8</v>
      </c>
      <c r="G178" s="292"/>
      <c r="H178" s="299">
        <v>8</v>
      </c>
      <c r="I178" s="300"/>
      <c r="J178" s="294">
        <v>5</v>
      </c>
      <c r="K178" s="294"/>
      <c r="L178" s="294">
        <v>6</v>
      </c>
      <c r="M178" s="294"/>
      <c r="N178" s="295" t="s">
        <v>595</v>
      </c>
      <c r="O178" s="295"/>
      <c r="P178" s="295" t="s">
        <v>595</v>
      </c>
      <c r="Q178" s="295"/>
      <c r="R178" s="295" t="s">
        <v>595</v>
      </c>
      <c r="S178" s="295"/>
      <c r="T178" s="295" t="s">
        <v>111</v>
      </c>
      <c r="U178" s="285"/>
      <c r="V178" s="296" t="s">
        <v>111</v>
      </c>
      <c r="W178" s="295"/>
      <c r="X178" s="296" t="s">
        <v>595</v>
      </c>
      <c r="Y178" s="294"/>
      <c r="Z178" s="297">
        <v>8</v>
      </c>
      <c r="AA178" s="294"/>
      <c r="AB178" s="296" t="s">
        <v>111</v>
      </c>
    </row>
    <row r="179" spans="2:28" s="260" customFormat="1" ht="12.75" customHeight="1">
      <c r="B179" s="311" t="s">
        <v>321</v>
      </c>
      <c r="C179" s="292"/>
      <c r="D179" s="310" t="s">
        <v>322</v>
      </c>
      <c r="E179" s="292"/>
      <c r="F179" s="305">
        <v>8</v>
      </c>
      <c r="G179" s="292"/>
      <c r="H179" s="305">
        <v>8</v>
      </c>
      <c r="I179" s="300"/>
      <c r="J179" s="306">
        <v>3</v>
      </c>
      <c r="K179" s="294"/>
      <c r="L179" s="306">
        <v>3</v>
      </c>
      <c r="M179" s="294"/>
      <c r="N179" s="308" t="s">
        <v>595</v>
      </c>
      <c r="O179" s="295"/>
      <c r="P179" s="308" t="s">
        <v>595</v>
      </c>
      <c r="Q179" s="295"/>
      <c r="R179" s="308" t="s">
        <v>595</v>
      </c>
      <c r="S179" s="295"/>
      <c r="T179" s="308" t="s">
        <v>111</v>
      </c>
      <c r="U179" s="285"/>
      <c r="V179" s="309" t="s">
        <v>111</v>
      </c>
      <c r="W179" s="295"/>
      <c r="X179" s="309" t="s">
        <v>595</v>
      </c>
      <c r="Y179" s="294"/>
      <c r="Z179" s="307">
        <v>7</v>
      </c>
      <c r="AA179" s="294"/>
      <c r="AB179" s="309" t="s">
        <v>111</v>
      </c>
    </row>
    <row r="180" spans="2:28" ht="12.75" customHeight="1">
      <c r="B180" s="298" t="s">
        <v>323</v>
      </c>
      <c r="C180" s="292"/>
      <c r="D180" s="299" t="s">
        <v>324</v>
      </c>
      <c r="E180" s="292"/>
      <c r="F180" s="299">
        <v>8</v>
      </c>
      <c r="G180" s="292"/>
      <c r="H180" s="299">
        <v>8</v>
      </c>
      <c r="I180" s="300"/>
      <c r="J180" s="294">
        <v>3</v>
      </c>
      <c r="K180" s="294"/>
      <c r="L180" s="294">
        <v>5</v>
      </c>
      <c r="M180" s="294"/>
      <c r="N180" s="295" t="s">
        <v>595</v>
      </c>
      <c r="O180" s="295"/>
      <c r="P180" s="295" t="s">
        <v>595</v>
      </c>
      <c r="Q180" s="295"/>
      <c r="R180" s="295" t="s">
        <v>595</v>
      </c>
      <c r="S180" s="295"/>
      <c r="T180" s="295" t="s">
        <v>111</v>
      </c>
      <c r="U180" s="285"/>
      <c r="V180" s="296" t="s">
        <v>595</v>
      </c>
      <c r="W180" s="295"/>
      <c r="X180" s="296" t="s">
        <v>595</v>
      </c>
      <c r="Y180" s="294"/>
      <c r="Z180" s="297" t="s">
        <v>595</v>
      </c>
      <c r="AA180" s="294"/>
      <c r="AB180" s="296" t="s">
        <v>595</v>
      </c>
    </row>
    <row r="181" spans="2:28" s="260" customFormat="1" ht="12.75" customHeight="1">
      <c r="B181" s="311" t="s">
        <v>71</v>
      </c>
      <c r="C181" s="292"/>
      <c r="D181" s="310" t="s">
        <v>325</v>
      </c>
      <c r="E181" s="292"/>
      <c r="F181" s="305">
        <v>5</v>
      </c>
      <c r="G181" s="292"/>
      <c r="H181" s="305">
        <v>6</v>
      </c>
      <c r="I181" s="300"/>
      <c r="J181" s="306">
        <v>3</v>
      </c>
      <c r="K181" s="294"/>
      <c r="L181" s="306">
        <v>6</v>
      </c>
      <c r="M181" s="294"/>
      <c r="N181" s="308" t="s">
        <v>595</v>
      </c>
      <c r="O181" s="295"/>
      <c r="P181" s="308" t="s">
        <v>595</v>
      </c>
      <c r="Q181" s="295"/>
      <c r="R181" s="308" t="s">
        <v>595</v>
      </c>
      <c r="S181" s="295"/>
      <c r="T181" s="308" t="s">
        <v>595</v>
      </c>
      <c r="U181" s="285"/>
      <c r="V181" s="309" t="s">
        <v>111</v>
      </c>
      <c r="W181" s="295"/>
      <c r="X181" s="309" t="s">
        <v>595</v>
      </c>
      <c r="Y181" s="294"/>
      <c r="Z181" s="307">
        <v>9</v>
      </c>
      <c r="AA181" s="294"/>
      <c r="AB181" s="309" t="s">
        <v>595</v>
      </c>
    </row>
    <row r="182" spans="2:28" ht="12.75" customHeight="1">
      <c r="B182" s="291" t="s">
        <v>326</v>
      </c>
      <c r="C182" s="292"/>
      <c r="D182" s="293" t="s">
        <v>327</v>
      </c>
      <c r="E182" s="292"/>
      <c r="F182" s="293">
        <v>8</v>
      </c>
      <c r="G182" s="292"/>
      <c r="H182" s="293">
        <v>8</v>
      </c>
      <c r="I182" s="292"/>
      <c r="J182" s="294">
        <v>8</v>
      </c>
      <c r="K182" s="294"/>
      <c r="L182" s="294">
        <v>9</v>
      </c>
      <c r="M182" s="294"/>
      <c r="N182" s="295" t="s">
        <v>595</v>
      </c>
      <c r="O182" s="295"/>
      <c r="P182" s="295" t="s">
        <v>595</v>
      </c>
      <c r="Q182" s="295"/>
      <c r="R182" s="295" t="s">
        <v>595</v>
      </c>
      <c r="S182" s="295"/>
      <c r="T182" s="295" t="s">
        <v>595</v>
      </c>
      <c r="U182" s="285"/>
      <c r="V182" s="296" t="s">
        <v>595</v>
      </c>
      <c r="W182" s="295"/>
      <c r="X182" s="296" t="s">
        <v>595</v>
      </c>
      <c r="Y182" s="294"/>
      <c r="Z182" s="297" t="s">
        <v>595</v>
      </c>
      <c r="AA182" s="294"/>
      <c r="AB182" s="296" t="s">
        <v>595</v>
      </c>
    </row>
    <row r="183" spans="2:28" s="260" customFormat="1" ht="12.75" customHeight="1">
      <c r="B183" s="311" t="s">
        <v>328</v>
      </c>
      <c r="C183" s="292"/>
      <c r="D183" s="310" t="s">
        <v>329</v>
      </c>
      <c r="E183" s="292"/>
      <c r="F183" s="305">
        <v>8</v>
      </c>
      <c r="G183" s="292"/>
      <c r="H183" s="305">
        <v>8</v>
      </c>
      <c r="I183" s="300"/>
      <c r="J183" s="306">
        <v>2</v>
      </c>
      <c r="K183" s="294"/>
      <c r="L183" s="306">
        <v>2</v>
      </c>
      <c r="M183" s="294"/>
      <c r="N183" s="308" t="s">
        <v>595</v>
      </c>
      <c r="O183" s="295"/>
      <c r="P183" s="308" t="s">
        <v>595</v>
      </c>
      <c r="Q183" s="295"/>
      <c r="R183" s="308" t="s">
        <v>595</v>
      </c>
      <c r="S183" s="295"/>
      <c r="T183" s="308" t="s">
        <v>111</v>
      </c>
      <c r="U183" s="285"/>
      <c r="V183" s="309" t="s">
        <v>111</v>
      </c>
      <c r="W183" s="295"/>
      <c r="X183" s="309" t="s">
        <v>595</v>
      </c>
      <c r="Y183" s="294"/>
      <c r="Z183" s="307">
        <v>6</v>
      </c>
      <c r="AA183" s="294"/>
      <c r="AB183" s="309" t="s">
        <v>111</v>
      </c>
    </row>
    <row r="184" spans="2:28" ht="12.75" customHeight="1">
      <c r="B184" s="298" t="s">
        <v>22</v>
      </c>
      <c r="C184" s="292"/>
      <c r="D184" s="299" t="s">
        <v>330</v>
      </c>
      <c r="E184" s="292"/>
      <c r="F184" s="299">
        <v>1</v>
      </c>
      <c r="G184" s="292"/>
      <c r="H184" s="299">
        <v>1</v>
      </c>
      <c r="I184" s="300"/>
      <c r="J184" s="294">
        <v>1</v>
      </c>
      <c r="K184" s="294"/>
      <c r="L184" s="294">
        <v>1</v>
      </c>
      <c r="M184" s="294"/>
      <c r="N184" s="295" t="s">
        <v>595</v>
      </c>
      <c r="O184" s="295"/>
      <c r="P184" s="295" t="s">
        <v>595</v>
      </c>
      <c r="Q184" s="295"/>
      <c r="R184" s="295" t="s">
        <v>595</v>
      </c>
      <c r="S184" s="295"/>
      <c r="T184" s="295" t="s">
        <v>111</v>
      </c>
      <c r="U184" s="285"/>
      <c r="V184" s="296" t="s">
        <v>111</v>
      </c>
      <c r="W184" s="295"/>
      <c r="X184" s="296" t="s">
        <v>595</v>
      </c>
      <c r="Y184" s="294"/>
      <c r="Z184" s="297">
        <v>3</v>
      </c>
      <c r="AA184" s="294"/>
      <c r="AB184" s="296" t="s">
        <v>111</v>
      </c>
    </row>
    <row r="185" spans="2:28" ht="12.75" customHeight="1">
      <c r="B185" s="311" t="s">
        <v>331</v>
      </c>
      <c r="C185" s="292"/>
      <c r="D185" s="310" t="s">
        <v>332</v>
      </c>
      <c r="E185" s="292"/>
      <c r="F185" s="305">
        <v>8</v>
      </c>
      <c r="G185" s="292"/>
      <c r="H185" s="305">
        <v>8</v>
      </c>
      <c r="I185" s="300"/>
      <c r="J185" s="306">
        <v>4</v>
      </c>
      <c r="K185" s="294"/>
      <c r="L185" s="306">
        <v>4</v>
      </c>
      <c r="M185" s="294"/>
      <c r="N185" s="308" t="s">
        <v>595</v>
      </c>
      <c r="O185" s="295"/>
      <c r="P185" s="308" t="s">
        <v>595</v>
      </c>
      <c r="Q185" s="295"/>
      <c r="R185" s="308" t="s">
        <v>595</v>
      </c>
      <c r="S185" s="295"/>
      <c r="T185" s="308" t="s">
        <v>595</v>
      </c>
      <c r="U185" s="285"/>
      <c r="V185" s="309" t="s">
        <v>111</v>
      </c>
      <c r="W185" s="295"/>
      <c r="X185" s="309" t="s">
        <v>595</v>
      </c>
      <c r="Y185" s="294"/>
      <c r="Z185" s="307">
        <v>5</v>
      </c>
      <c r="AA185" s="294"/>
      <c r="AB185" s="309" t="s">
        <v>595</v>
      </c>
    </row>
    <row r="186" spans="2:28" s="260" customFormat="1" ht="12.75" customHeight="1">
      <c r="B186" s="298" t="s">
        <v>478</v>
      </c>
      <c r="C186" s="292"/>
      <c r="D186" s="299" t="s">
        <v>479</v>
      </c>
      <c r="E186" s="292"/>
      <c r="F186" s="299">
        <v>4</v>
      </c>
      <c r="G186" s="292"/>
      <c r="H186" s="299">
        <v>4</v>
      </c>
      <c r="I186" s="300"/>
      <c r="J186" s="294">
        <v>2</v>
      </c>
      <c r="K186" s="294"/>
      <c r="L186" s="294">
        <v>2</v>
      </c>
      <c r="M186" s="294"/>
      <c r="N186" s="295" t="s">
        <v>595</v>
      </c>
      <c r="O186" s="295"/>
      <c r="P186" s="295" t="s">
        <v>595</v>
      </c>
      <c r="Q186" s="295"/>
      <c r="R186" s="295" t="s">
        <v>595</v>
      </c>
      <c r="S186" s="295"/>
      <c r="T186" s="295" t="s">
        <v>111</v>
      </c>
      <c r="U186" s="285"/>
      <c r="V186" s="296" t="s">
        <v>111</v>
      </c>
      <c r="W186" s="295"/>
      <c r="X186" s="296" t="s">
        <v>595</v>
      </c>
      <c r="Y186" s="294"/>
      <c r="Z186" s="297">
        <v>8</v>
      </c>
      <c r="AA186" s="294"/>
      <c r="AB186" s="296" t="s">
        <v>111</v>
      </c>
    </row>
    <row r="187" spans="2:28" ht="12.75" customHeight="1">
      <c r="B187" s="311" t="s">
        <v>333</v>
      </c>
      <c r="C187" s="292"/>
      <c r="D187" s="310" t="s">
        <v>334</v>
      </c>
      <c r="E187" s="292"/>
      <c r="F187" s="305">
        <v>8</v>
      </c>
      <c r="G187" s="292"/>
      <c r="H187" s="305">
        <v>8</v>
      </c>
      <c r="I187" s="300"/>
      <c r="J187" s="306">
        <v>4</v>
      </c>
      <c r="K187" s="294"/>
      <c r="L187" s="306">
        <v>4</v>
      </c>
      <c r="M187" s="294"/>
      <c r="N187" s="308" t="s">
        <v>595</v>
      </c>
      <c r="O187" s="295"/>
      <c r="P187" s="308" t="s">
        <v>595</v>
      </c>
      <c r="Q187" s="295"/>
      <c r="R187" s="308" t="s">
        <v>595</v>
      </c>
      <c r="S187" s="295"/>
      <c r="T187" s="308" t="s">
        <v>595</v>
      </c>
      <c r="U187" s="285"/>
      <c r="V187" s="309" t="s">
        <v>595</v>
      </c>
      <c r="W187" s="295"/>
      <c r="X187" s="309" t="s">
        <v>595</v>
      </c>
      <c r="Y187" s="294"/>
      <c r="Z187" s="307" t="s">
        <v>595</v>
      </c>
      <c r="AA187" s="294"/>
      <c r="AB187" s="309" t="s">
        <v>595</v>
      </c>
    </row>
    <row r="188" spans="2:28" s="260" customFormat="1" ht="12.75" customHeight="1">
      <c r="B188" s="298" t="s">
        <v>335</v>
      </c>
      <c r="C188" s="292"/>
      <c r="D188" s="299" t="s">
        <v>336</v>
      </c>
      <c r="E188" s="292"/>
      <c r="F188" s="299">
        <v>8</v>
      </c>
      <c r="G188" s="292"/>
      <c r="H188" s="299">
        <v>8</v>
      </c>
      <c r="I188" s="300"/>
      <c r="J188" s="294">
        <v>2</v>
      </c>
      <c r="K188" s="294"/>
      <c r="L188" s="294">
        <v>2</v>
      </c>
      <c r="M188" s="294"/>
      <c r="N188" s="295" t="s">
        <v>595</v>
      </c>
      <c r="O188" s="295"/>
      <c r="P188" s="295" t="s">
        <v>595</v>
      </c>
      <c r="Q188" s="295"/>
      <c r="R188" s="295" t="s">
        <v>595</v>
      </c>
      <c r="S188" s="295"/>
      <c r="T188" s="295" t="s">
        <v>111</v>
      </c>
      <c r="U188" s="285"/>
      <c r="V188" s="296" t="s">
        <v>111</v>
      </c>
      <c r="W188" s="295"/>
      <c r="X188" s="296" t="s">
        <v>595</v>
      </c>
      <c r="Y188" s="294"/>
      <c r="Z188" s="297">
        <v>5</v>
      </c>
      <c r="AA188" s="294"/>
      <c r="AB188" s="296" t="s">
        <v>111</v>
      </c>
    </row>
    <row r="189" spans="2:28" ht="12.75" customHeight="1">
      <c r="B189" s="311" t="s">
        <v>337</v>
      </c>
      <c r="C189" s="292"/>
      <c r="D189" s="310" t="s">
        <v>338</v>
      </c>
      <c r="E189" s="292"/>
      <c r="F189" s="305">
        <v>8</v>
      </c>
      <c r="G189" s="292"/>
      <c r="H189" s="305">
        <v>8</v>
      </c>
      <c r="I189" s="300"/>
      <c r="J189" s="306">
        <v>4</v>
      </c>
      <c r="K189" s="294"/>
      <c r="L189" s="306">
        <v>5</v>
      </c>
      <c r="M189" s="294"/>
      <c r="N189" s="308" t="s">
        <v>595</v>
      </c>
      <c r="O189" s="295"/>
      <c r="P189" s="308" t="s">
        <v>595</v>
      </c>
      <c r="Q189" s="295"/>
      <c r="R189" s="308" t="s">
        <v>595</v>
      </c>
      <c r="S189" s="295"/>
      <c r="T189" s="308" t="s">
        <v>595</v>
      </c>
      <c r="U189" s="285"/>
      <c r="V189" s="309" t="s">
        <v>111</v>
      </c>
      <c r="W189" s="295"/>
      <c r="X189" s="309" t="s">
        <v>595</v>
      </c>
      <c r="Y189" s="294"/>
      <c r="Z189" s="307">
        <v>9</v>
      </c>
      <c r="AA189" s="294"/>
      <c r="AB189" s="309" t="s">
        <v>595</v>
      </c>
    </row>
    <row r="190" spans="2:28" s="260" customFormat="1" ht="12.75" customHeight="1">
      <c r="B190" s="298" t="s">
        <v>84</v>
      </c>
      <c r="C190" s="292"/>
      <c r="D190" s="299" t="s">
        <v>339</v>
      </c>
      <c r="E190" s="292"/>
      <c r="F190" s="299">
        <v>7</v>
      </c>
      <c r="G190" s="292"/>
      <c r="H190" s="299">
        <v>7</v>
      </c>
      <c r="I190" s="300"/>
      <c r="J190" s="294">
        <v>3</v>
      </c>
      <c r="K190" s="294"/>
      <c r="L190" s="294">
        <v>3</v>
      </c>
      <c r="M190" s="294"/>
      <c r="N190" s="295" t="s">
        <v>595</v>
      </c>
      <c r="O190" s="295"/>
      <c r="P190" s="295" t="s">
        <v>595</v>
      </c>
      <c r="Q190" s="295"/>
      <c r="R190" s="295" t="s">
        <v>595</v>
      </c>
      <c r="S190" s="295"/>
      <c r="T190" s="295" t="s">
        <v>111</v>
      </c>
      <c r="U190" s="285"/>
      <c r="V190" s="296" t="s">
        <v>111</v>
      </c>
      <c r="W190" s="295"/>
      <c r="X190" s="296" t="s">
        <v>595</v>
      </c>
      <c r="Y190" s="294"/>
      <c r="Z190" s="297">
        <v>5</v>
      </c>
      <c r="AA190" s="294"/>
      <c r="AB190" s="296" t="s">
        <v>595</v>
      </c>
    </row>
    <row r="191" spans="2:28" ht="12.75" customHeight="1">
      <c r="B191" s="311" t="s">
        <v>340</v>
      </c>
      <c r="C191" s="292"/>
      <c r="D191" s="310" t="s">
        <v>341</v>
      </c>
      <c r="E191" s="292"/>
      <c r="F191" s="305">
        <v>8</v>
      </c>
      <c r="G191" s="292"/>
      <c r="H191" s="305">
        <v>8</v>
      </c>
      <c r="I191" s="300"/>
      <c r="J191" s="306">
        <v>4</v>
      </c>
      <c r="K191" s="294"/>
      <c r="L191" s="306">
        <v>4</v>
      </c>
      <c r="M191" s="294"/>
      <c r="N191" s="308" t="s">
        <v>595</v>
      </c>
      <c r="O191" s="295"/>
      <c r="P191" s="308" t="s">
        <v>111</v>
      </c>
      <c r="Q191" s="295"/>
      <c r="R191" s="308" t="s">
        <v>111</v>
      </c>
      <c r="S191" s="295"/>
      <c r="T191" s="308" t="s">
        <v>111</v>
      </c>
      <c r="U191" s="285"/>
      <c r="V191" s="309" t="s">
        <v>111</v>
      </c>
      <c r="W191" s="295"/>
      <c r="X191" s="309" t="s">
        <v>595</v>
      </c>
      <c r="Y191" s="294"/>
      <c r="Z191" s="307">
        <v>6</v>
      </c>
      <c r="AA191" s="294"/>
      <c r="AB191" s="309" t="s">
        <v>111</v>
      </c>
    </row>
    <row r="192" spans="2:28" s="260" customFormat="1" ht="12.75" customHeight="1">
      <c r="B192" s="298" t="s">
        <v>342</v>
      </c>
      <c r="C192" s="292"/>
      <c r="D192" s="299" t="s">
        <v>343</v>
      </c>
      <c r="E192" s="292"/>
      <c r="F192" s="299">
        <v>8</v>
      </c>
      <c r="G192" s="292"/>
      <c r="H192" s="299">
        <v>8</v>
      </c>
      <c r="I192" s="300"/>
      <c r="J192" s="294">
        <v>6</v>
      </c>
      <c r="K192" s="294"/>
      <c r="L192" s="294">
        <v>6</v>
      </c>
      <c r="M192" s="294"/>
      <c r="N192" s="295" t="s">
        <v>595</v>
      </c>
      <c r="O192" s="295"/>
      <c r="P192" s="295" t="s">
        <v>595</v>
      </c>
      <c r="Q192" s="295"/>
      <c r="R192" s="295" t="s">
        <v>595</v>
      </c>
      <c r="S192" s="295"/>
      <c r="T192" s="295" t="s">
        <v>595</v>
      </c>
      <c r="U192" s="285"/>
      <c r="V192" s="296" t="s">
        <v>595</v>
      </c>
      <c r="W192" s="295"/>
      <c r="X192" s="296" t="s">
        <v>595</v>
      </c>
      <c r="Y192" s="294"/>
      <c r="Z192" s="297" t="s">
        <v>595</v>
      </c>
      <c r="AA192" s="294"/>
      <c r="AB192" s="296" t="s">
        <v>595</v>
      </c>
    </row>
    <row r="193" spans="2:28" ht="12.75" customHeight="1">
      <c r="B193" s="311" t="s">
        <v>344</v>
      </c>
      <c r="C193" s="292"/>
      <c r="D193" s="310" t="s">
        <v>345</v>
      </c>
      <c r="E193" s="292"/>
      <c r="F193" s="305">
        <v>8</v>
      </c>
      <c r="G193" s="292"/>
      <c r="H193" s="305">
        <v>8</v>
      </c>
      <c r="I193" s="300"/>
      <c r="J193" s="306">
        <v>5</v>
      </c>
      <c r="K193" s="294"/>
      <c r="L193" s="306">
        <v>6</v>
      </c>
      <c r="M193" s="294"/>
      <c r="N193" s="308" t="s">
        <v>595</v>
      </c>
      <c r="O193" s="295"/>
      <c r="P193" s="308" t="s">
        <v>595</v>
      </c>
      <c r="Q193" s="295"/>
      <c r="R193" s="308" t="s">
        <v>595</v>
      </c>
      <c r="S193" s="295"/>
      <c r="T193" s="308" t="s">
        <v>111</v>
      </c>
      <c r="U193" s="285"/>
      <c r="V193" s="309" t="s">
        <v>111</v>
      </c>
      <c r="W193" s="295"/>
      <c r="X193" s="309" t="s">
        <v>595</v>
      </c>
      <c r="Y193" s="294"/>
      <c r="Z193" s="307">
        <v>7</v>
      </c>
      <c r="AA193" s="294"/>
      <c r="AB193" s="309" t="s">
        <v>111</v>
      </c>
    </row>
    <row r="194" spans="2:28" ht="12.75" customHeight="1">
      <c r="B194" s="298" t="s">
        <v>346</v>
      </c>
      <c r="C194" s="292"/>
      <c r="D194" s="299" t="s">
        <v>347</v>
      </c>
      <c r="E194" s="292"/>
      <c r="F194" s="299">
        <v>1</v>
      </c>
      <c r="G194" s="292"/>
      <c r="H194" s="299">
        <v>1</v>
      </c>
      <c r="I194" s="300"/>
      <c r="J194" s="294">
        <v>1</v>
      </c>
      <c r="K194" s="294"/>
      <c r="L194" s="294">
        <v>1</v>
      </c>
      <c r="M194" s="294"/>
      <c r="N194" s="295" t="s">
        <v>111</v>
      </c>
      <c r="O194" s="295"/>
      <c r="P194" s="295" t="s">
        <v>111</v>
      </c>
      <c r="Q194" s="295"/>
      <c r="R194" s="295" t="s">
        <v>111</v>
      </c>
      <c r="S194" s="295"/>
      <c r="T194" s="295" t="s">
        <v>111</v>
      </c>
      <c r="U194" s="285"/>
      <c r="V194" s="296" t="s">
        <v>111</v>
      </c>
      <c r="W194" s="295"/>
      <c r="X194" s="296" t="s">
        <v>111</v>
      </c>
      <c r="Y194" s="294"/>
      <c r="Z194" s="297">
        <v>2</v>
      </c>
      <c r="AA194" s="294"/>
      <c r="AB194" s="296" t="s">
        <v>111</v>
      </c>
    </row>
    <row r="195" spans="2:28" s="260" customFormat="1" ht="12.75" customHeight="1">
      <c r="B195" s="311" t="s">
        <v>348</v>
      </c>
      <c r="C195" s="292"/>
      <c r="D195" s="310" t="s">
        <v>349</v>
      </c>
      <c r="E195" s="292"/>
      <c r="F195" s="305">
        <v>8</v>
      </c>
      <c r="G195" s="292"/>
      <c r="H195" s="305">
        <v>8</v>
      </c>
      <c r="I195" s="300"/>
      <c r="J195" s="306">
        <v>4</v>
      </c>
      <c r="K195" s="294"/>
      <c r="L195" s="306">
        <v>5</v>
      </c>
      <c r="M195" s="294"/>
      <c r="N195" s="308" t="s">
        <v>595</v>
      </c>
      <c r="O195" s="295"/>
      <c r="P195" s="308" t="s">
        <v>595</v>
      </c>
      <c r="Q195" s="295"/>
      <c r="R195" s="308" t="s">
        <v>595</v>
      </c>
      <c r="S195" s="295"/>
      <c r="T195" s="308" t="s">
        <v>595</v>
      </c>
      <c r="U195" s="285"/>
      <c r="V195" s="309" t="s">
        <v>595</v>
      </c>
      <c r="W195" s="295"/>
      <c r="X195" s="309" t="s">
        <v>595</v>
      </c>
      <c r="Y195" s="294"/>
      <c r="Z195" s="307" t="s">
        <v>595</v>
      </c>
      <c r="AA195" s="294"/>
      <c r="AB195" s="309" t="s">
        <v>595</v>
      </c>
    </row>
    <row r="196" spans="2:28" ht="12.75" customHeight="1">
      <c r="B196" s="298" t="s">
        <v>350</v>
      </c>
      <c r="C196" s="292"/>
      <c r="D196" s="299" t="s">
        <v>351</v>
      </c>
      <c r="E196" s="292"/>
      <c r="F196" s="299">
        <v>8</v>
      </c>
      <c r="G196" s="292"/>
      <c r="H196" s="299">
        <v>8</v>
      </c>
      <c r="I196" s="300"/>
      <c r="J196" s="294">
        <v>3</v>
      </c>
      <c r="K196" s="294"/>
      <c r="L196" s="294">
        <v>3</v>
      </c>
      <c r="M196" s="294"/>
      <c r="N196" s="295" t="s">
        <v>595</v>
      </c>
      <c r="O196" s="295"/>
      <c r="P196" s="295" t="s">
        <v>595</v>
      </c>
      <c r="Q196" s="295"/>
      <c r="R196" s="295" t="s">
        <v>595</v>
      </c>
      <c r="S196" s="295"/>
      <c r="T196" s="295" t="s">
        <v>111</v>
      </c>
      <c r="U196" s="285"/>
      <c r="V196" s="296" t="s">
        <v>111</v>
      </c>
      <c r="W196" s="295"/>
      <c r="X196" s="296" t="s">
        <v>595</v>
      </c>
      <c r="Y196" s="294"/>
      <c r="Z196" s="297">
        <v>5</v>
      </c>
      <c r="AA196" s="294"/>
      <c r="AB196" s="296" t="s">
        <v>111</v>
      </c>
    </row>
    <row r="197" spans="2:28" s="260" customFormat="1" ht="12.75" customHeight="1">
      <c r="B197" s="311" t="s">
        <v>352</v>
      </c>
      <c r="C197" s="292"/>
      <c r="D197" s="310" t="s">
        <v>353</v>
      </c>
      <c r="E197" s="292"/>
      <c r="F197" s="305">
        <v>8</v>
      </c>
      <c r="G197" s="292"/>
      <c r="H197" s="305">
        <v>8</v>
      </c>
      <c r="I197" s="300"/>
      <c r="J197" s="306">
        <v>4</v>
      </c>
      <c r="K197" s="294"/>
      <c r="L197" s="306">
        <v>4</v>
      </c>
      <c r="M197" s="294"/>
      <c r="N197" s="308" t="s">
        <v>595</v>
      </c>
      <c r="O197" s="295"/>
      <c r="P197" s="308" t="s">
        <v>595</v>
      </c>
      <c r="Q197" s="295"/>
      <c r="R197" s="308" t="s">
        <v>595</v>
      </c>
      <c r="S197" s="295"/>
      <c r="T197" s="308" t="s">
        <v>595</v>
      </c>
      <c r="U197" s="285"/>
      <c r="V197" s="309" t="s">
        <v>111</v>
      </c>
      <c r="W197" s="295"/>
      <c r="X197" s="309" t="s">
        <v>595</v>
      </c>
      <c r="Y197" s="294"/>
      <c r="Z197" s="307">
        <v>6</v>
      </c>
      <c r="AA197" s="294"/>
      <c r="AB197" s="309" t="s">
        <v>595</v>
      </c>
    </row>
    <row r="198" spans="2:28" ht="12.75" customHeight="1">
      <c r="B198" s="298" t="s">
        <v>354</v>
      </c>
      <c r="C198" s="292"/>
      <c r="D198" s="299" t="s">
        <v>355</v>
      </c>
      <c r="E198" s="292"/>
      <c r="F198" s="299">
        <v>8</v>
      </c>
      <c r="G198" s="292"/>
      <c r="H198" s="299">
        <v>8</v>
      </c>
      <c r="I198" s="300"/>
      <c r="J198" s="294">
        <v>3</v>
      </c>
      <c r="K198" s="294"/>
      <c r="L198" s="294">
        <v>3</v>
      </c>
      <c r="M198" s="294"/>
      <c r="N198" s="295" t="s">
        <v>595</v>
      </c>
      <c r="O198" s="295"/>
      <c r="P198" s="295" t="s">
        <v>595</v>
      </c>
      <c r="Q198" s="295"/>
      <c r="R198" s="295" t="s">
        <v>595</v>
      </c>
      <c r="S198" s="295"/>
      <c r="T198" s="295" t="s">
        <v>595</v>
      </c>
      <c r="U198" s="285"/>
      <c r="V198" s="296" t="s">
        <v>111</v>
      </c>
      <c r="W198" s="295"/>
      <c r="X198" s="296" t="s">
        <v>595</v>
      </c>
      <c r="Y198" s="294"/>
      <c r="Z198" s="297">
        <v>5</v>
      </c>
      <c r="AA198" s="294"/>
      <c r="AB198" s="296" t="s">
        <v>595</v>
      </c>
    </row>
    <row r="199" spans="2:28" s="260" customFormat="1" ht="12.75" customHeight="1">
      <c r="B199" s="311" t="s">
        <v>356</v>
      </c>
      <c r="C199" s="292"/>
      <c r="D199" s="310" t="s">
        <v>357</v>
      </c>
      <c r="E199" s="292"/>
      <c r="F199" s="305">
        <v>8</v>
      </c>
      <c r="G199" s="292"/>
      <c r="H199" s="305">
        <v>8</v>
      </c>
      <c r="I199" s="300"/>
      <c r="J199" s="306">
        <v>3</v>
      </c>
      <c r="K199" s="294"/>
      <c r="L199" s="306">
        <v>3</v>
      </c>
      <c r="M199" s="294"/>
      <c r="N199" s="308" t="s">
        <v>595</v>
      </c>
      <c r="O199" s="295"/>
      <c r="P199" s="308" t="s">
        <v>595</v>
      </c>
      <c r="Q199" s="295"/>
      <c r="R199" s="308" t="s">
        <v>595</v>
      </c>
      <c r="S199" s="295"/>
      <c r="T199" s="308" t="s">
        <v>111</v>
      </c>
      <c r="U199" s="285"/>
      <c r="V199" s="309" t="s">
        <v>111</v>
      </c>
      <c r="W199" s="295"/>
      <c r="X199" s="309" t="s">
        <v>595</v>
      </c>
      <c r="Y199" s="294"/>
      <c r="Z199" s="307">
        <v>5</v>
      </c>
      <c r="AA199" s="294"/>
      <c r="AB199" s="309" t="s">
        <v>111</v>
      </c>
    </row>
    <row r="200" spans="2:28" ht="12.75" customHeight="1">
      <c r="B200" s="291" t="s">
        <v>358</v>
      </c>
      <c r="C200" s="292"/>
      <c r="D200" s="293" t="s">
        <v>359</v>
      </c>
      <c r="E200" s="292"/>
      <c r="F200" s="293">
        <v>8</v>
      </c>
      <c r="G200" s="292"/>
      <c r="H200" s="293">
        <v>8</v>
      </c>
      <c r="I200" s="292"/>
      <c r="J200" s="294">
        <v>5</v>
      </c>
      <c r="K200" s="294"/>
      <c r="L200" s="294">
        <v>6</v>
      </c>
      <c r="M200" s="294"/>
      <c r="N200" s="295" t="s">
        <v>595</v>
      </c>
      <c r="O200" s="295"/>
      <c r="P200" s="295" t="s">
        <v>595</v>
      </c>
      <c r="Q200" s="295"/>
      <c r="R200" s="295" t="s">
        <v>595</v>
      </c>
      <c r="S200" s="295"/>
      <c r="T200" s="295" t="s">
        <v>595</v>
      </c>
      <c r="U200" s="285"/>
      <c r="V200" s="296" t="s">
        <v>595</v>
      </c>
      <c r="W200" s="295"/>
      <c r="X200" s="296" t="s">
        <v>595</v>
      </c>
      <c r="Y200" s="294"/>
      <c r="Z200" s="297" t="s">
        <v>595</v>
      </c>
      <c r="AA200" s="294"/>
      <c r="AB200" s="296" t="s">
        <v>595</v>
      </c>
    </row>
    <row r="201" spans="2:28" s="260" customFormat="1" ht="12.75" customHeight="1">
      <c r="B201" s="311" t="s">
        <v>755</v>
      </c>
      <c r="C201" s="292"/>
      <c r="D201" s="310" t="s">
        <v>303</v>
      </c>
      <c r="E201" s="292"/>
      <c r="F201" s="305">
        <v>4</v>
      </c>
      <c r="G201" s="292"/>
      <c r="H201" s="305">
        <v>4</v>
      </c>
      <c r="I201" s="300"/>
      <c r="J201" s="306">
        <v>2</v>
      </c>
      <c r="K201" s="294"/>
      <c r="L201" s="306">
        <v>2</v>
      </c>
      <c r="M201" s="294"/>
      <c r="N201" s="308" t="s">
        <v>595</v>
      </c>
      <c r="O201" s="295"/>
      <c r="P201" s="308" t="s">
        <v>595</v>
      </c>
      <c r="Q201" s="295"/>
      <c r="R201" s="308" t="s">
        <v>595</v>
      </c>
      <c r="S201" s="295"/>
      <c r="T201" s="308" t="s">
        <v>111</v>
      </c>
      <c r="U201" s="285"/>
      <c r="V201" s="309" t="s">
        <v>111</v>
      </c>
      <c r="W201" s="295"/>
      <c r="X201" s="309" t="s">
        <v>595</v>
      </c>
      <c r="Y201" s="294"/>
      <c r="Z201" s="307">
        <v>6</v>
      </c>
      <c r="AA201" s="294"/>
      <c r="AB201" s="309" t="s">
        <v>111</v>
      </c>
    </row>
    <row r="202" spans="2:28" s="260" customFormat="1" ht="12.75" customHeight="1">
      <c r="B202" s="298" t="s">
        <v>360</v>
      </c>
      <c r="C202" s="292"/>
      <c r="D202" s="299" t="s">
        <v>361</v>
      </c>
      <c r="E202" s="292"/>
      <c r="F202" s="299">
        <v>8</v>
      </c>
      <c r="G202" s="292"/>
      <c r="H202" s="299">
        <v>8</v>
      </c>
      <c r="I202" s="300"/>
      <c r="J202" s="294">
        <v>7</v>
      </c>
      <c r="K202" s="294"/>
      <c r="L202" s="294">
        <v>7</v>
      </c>
      <c r="M202" s="294"/>
      <c r="N202" s="295" t="s">
        <v>595</v>
      </c>
      <c r="O202" s="295"/>
      <c r="P202" s="295" t="s">
        <v>595</v>
      </c>
      <c r="Q202" s="295"/>
      <c r="R202" s="295" t="s">
        <v>595</v>
      </c>
      <c r="S202" s="295"/>
      <c r="T202" s="295" t="s">
        <v>111</v>
      </c>
      <c r="U202" s="285"/>
      <c r="V202" s="296" t="s">
        <v>595</v>
      </c>
      <c r="W202" s="295"/>
      <c r="X202" s="296" t="s">
        <v>595</v>
      </c>
      <c r="Y202" s="294"/>
      <c r="Z202" s="297" t="s">
        <v>595</v>
      </c>
      <c r="AA202" s="294"/>
      <c r="AB202" s="296" t="s">
        <v>595</v>
      </c>
    </row>
    <row r="203" spans="2:28" ht="12.75" customHeight="1">
      <c r="B203" s="311" t="s">
        <v>362</v>
      </c>
      <c r="C203" s="292"/>
      <c r="D203" s="310" t="s">
        <v>363</v>
      </c>
      <c r="E203" s="292"/>
      <c r="F203" s="305">
        <v>4</v>
      </c>
      <c r="G203" s="292"/>
      <c r="H203" s="305">
        <v>4</v>
      </c>
      <c r="I203" s="300"/>
      <c r="J203" s="306">
        <v>1</v>
      </c>
      <c r="K203" s="294"/>
      <c r="L203" s="306">
        <v>1</v>
      </c>
      <c r="M203" s="294"/>
      <c r="N203" s="308" t="s">
        <v>111</v>
      </c>
      <c r="O203" s="295"/>
      <c r="P203" s="308" t="s">
        <v>111</v>
      </c>
      <c r="Q203" s="295"/>
      <c r="R203" s="308" t="s">
        <v>111</v>
      </c>
      <c r="S203" s="295"/>
      <c r="T203" s="308" t="s">
        <v>111</v>
      </c>
      <c r="U203" s="285"/>
      <c r="V203" s="309" t="s">
        <v>111</v>
      </c>
      <c r="W203" s="295"/>
      <c r="X203" s="309" t="s">
        <v>111</v>
      </c>
      <c r="Y203" s="294"/>
      <c r="Z203" s="307">
        <v>3</v>
      </c>
      <c r="AA203" s="294"/>
      <c r="AB203" s="309" t="s">
        <v>111</v>
      </c>
    </row>
    <row r="204" spans="2:28" s="260" customFormat="1" ht="12.75" customHeight="1">
      <c r="B204" s="298" t="s">
        <v>80</v>
      </c>
      <c r="C204" s="292"/>
      <c r="D204" s="299" t="s">
        <v>364</v>
      </c>
      <c r="E204" s="292"/>
      <c r="F204" s="299">
        <v>7</v>
      </c>
      <c r="G204" s="292"/>
      <c r="H204" s="299">
        <v>7</v>
      </c>
      <c r="I204" s="300"/>
      <c r="J204" s="294">
        <v>2</v>
      </c>
      <c r="K204" s="294"/>
      <c r="L204" s="294">
        <v>2</v>
      </c>
      <c r="M204" s="294"/>
      <c r="N204" s="295" t="s">
        <v>595</v>
      </c>
      <c r="O204" s="295"/>
      <c r="P204" s="295" t="s">
        <v>595</v>
      </c>
      <c r="Q204" s="295"/>
      <c r="R204" s="295" t="s">
        <v>595</v>
      </c>
      <c r="S204" s="295"/>
      <c r="T204" s="295" t="s">
        <v>111</v>
      </c>
      <c r="U204" s="285"/>
      <c r="V204" s="296" t="s">
        <v>111</v>
      </c>
      <c r="W204" s="295"/>
      <c r="X204" s="296" t="s">
        <v>595</v>
      </c>
      <c r="Y204" s="294"/>
      <c r="Z204" s="297">
        <v>5</v>
      </c>
      <c r="AA204" s="294"/>
      <c r="AB204" s="296" t="s">
        <v>111</v>
      </c>
    </row>
    <row r="205" spans="2:28">
      <c r="B205" s="196" t="s">
        <v>1089</v>
      </c>
      <c r="C205" s="195"/>
      <c r="D205" s="195"/>
      <c r="H205" s="17"/>
      <c r="J205" s="17"/>
      <c r="L205" s="17"/>
      <c r="M205" s="17"/>
      <c r="N205" s="17"/>
      <c r="P205" s="17"/>
      <c r="R205" s="17"/>
      <c r="S205" s="17"/>
      <c r="T205" s="17"/>
      <c r="V205" s="17"/>
      <c r="W205" s="17"/>
      <c r="X205" s="17"/>
      <c r="Y205" s="17"/>
      <c r="Z205" s="17"/>
      <c r="AA205" s="195"/>
      <c r="AB205" s="198" t="s">
        <v>954</v>
      </c>
    </row>
    <row r="206" spans="2:28">
      <c r="B206" s="197"/>
      <c r="C206" s="195"/>
      <c r="D206" s="195"/>
      <c r="H206" s="17"/>
      <c r="J206" s="17"/>
      <c r="L206" s="17"/>
      <c r="M206" s="17"/>
      <c r="N206" s="17"/>
      <c r="P206" s="17"/>
      <c r="R206" s="17"/>
      <c r="S206" s="17"/>
      <c r="T206" s="17"/>
      <c r="V206" s="17"/>
      <c r="W206" s="17"/>
      <c r="X206" s="17"/>
      <c r="Y206" s="17"/>
      <c r="Z206" s="17"/>
      <c r="AA206" s="195"/>
      <c r="AB206" s="164"/>
    </row>
    <row r="207" spans="2:28" ht="25.5" customHeight="1">
      <c r="B207" s="572" t="s">
        <v>993</v>
      </c>
      <c r="C207" s="572"/>
      <c r="D207" s="572"/>
      <c r="E207" s="572"/>
      <c r="F207" s="572"/>
      <c r="G207" s="572"/>
      <c r="H207" s="572"/>
      <c r="I207" s="572"/>
      <c r="J207" s="572"/>
      <c r="K207" s="572"/>
      <c r="L207" s="572"/>
      <c r="M207" s="572"/>
      <c r="N207" s="572"/>
      <c r="O207" s="572"/>
      <c r="P207" s="572"/>
      <c r="Q207" s="572"/>
      <c r="R207" s="573" t="s">
        <v>908</v>
      </c>
      <c r="S207" s="573"/>
      <c r="T207" s="573"/>
      <c r="U207" s="573"/>
      <c r="V207" s="573"/>
      <c r="W207" s="573"/>
      <c r="X207" s="573"/>
      <c r="Y207" s="573"/>
      <c r="Z207" s="573"/>
      <c r="AA207" s="573"/>
      <c r="AB207" s="573"/>
    </row>
    <row r="208" spans="2:28">
      <c r="D208" s="17"/>
      <c r="F208" s="17"/>
      <c r="H208" s="17"/>
      <c r="J208" s="17"/>
      <c r="L208" s="17"/>
      <c r="M208" s="17"/>
      <c r="N208" s="17"/>
      <c r="P208" s="17"/>
      <c r="R208" s="17"/>
      <c r="S208" s="17"/>
      <c r="T208" s="17"/>
      <c r="V208" s="17"/>
      <c r="W208" s="17"/>
      <c r="X208" s="17"/>
      <c r="Y208" s="17"/>
      <c r="Z208" s="17"/>
      <c r="AA208" s="17"/>
      <c r="AB208" s="17"/>
    </row>
    <row r="209" spans="2:28" ht="18">
      <c r="B209" s="578" t="s">
        <v>728</v>
      </c>
      <c r="C209" s="578"/>
      <c r="D209" s="578"/>
      <c r="E209" s="578"/>
      <c r="F209" s="578"/>
      <c r="G209" s="578"/>
      <c r="H209" s="578"/>
      <c r="J209" s="564" t="s">
        <v>16</v>
      </c>
      <c r="K209" s="564"/>
      <c r="L209" s="564"/>
      <c r="M209" s="564"/>
      <c r="N209" s="564"/>
      <c r="O209" s="564"/>
      <c r="P209" s="564"/>
      <c r="Q209" s="564"/>
      <c r="R209" s="564"/>
      <c r="S209" s="564"/>
      <c r="T209" s="564"/>
      <c r="U209" s="256"/>
      <c r="V209" s="564" t="s">
        <v>17</v>
      </c>
      <c r="W209" s="564"/>
      <c r="X209" s="564"/>
      <c r="Y209" s="564"/>
      <c r="Z209" s="564"/>
      <c r="AA209" s="564"/>
      <c r="AB209" s="564"/>
    </row>
    <row r="210" spans="2:28" ht="6.75" customHeight="1">
      <c r="D210" s="17"/>
      <c r="F210" s="17"/>
      <c r="H210" s="17"/>
      <c r="J210" s="17"/>
      <c r="L210" s="257"/>
      <c r="M210" s="17"/>
      <c r="N210" s="257"/>
      <c r="P210" s="17"/>
      <c r="R210" s="17"/>
      <c r="S210" s="17"/>
      <c r="T210" s="17"/>
      <c r="V210" s="258"/>
      <c r="W210" s="258"/>
      <c r="X210" s="258"/>
      <c r="Y210" s="258"/>
      <c r="Z210" s="259"/>
      <c r="AA210" s="258"/>
      <c r="AB210" s="259"/>
    </row>
    <row r="211" spans="2:28" ht="105.75" customHeight="1">
      <c r="B211" s="290" t="s">
        <v>107</v>
      </c>
      <c r="C211" s="286"/>
      <c r="D211" s="347" t="s">
        <v>108</v>
      </c>
      <c r="E211" s="287"/>
      <c r="F211" s="565" t="s">
        <v>677</v>
      </c>
      <c r="G211" s="565"/>
      <c r="H211" s="565"/>
      <c r="I211" s="287"/>
      <c r="J211" s="312" t="s">
        <v>948</v>
      </c>
      <c r="K211" s="288"/>
      <c r="L211" s="312" t="s">
        <v>949</v>
      </c>
      <c r="M211" s="288"/>
      <c r="N211" s="313" t="s">
        <v>471</v>
      </c>
      <c r="O211" s="288"/>
      <c r="P211" s="314" t="s">
        <v>90</v>
      </c>
      <c r="Q211" s="288"/>
      <c r="R211" s="314" t="s">
        <v>89</v>
      </c>
      <c r="S211" s="288"/>
      <c r="T211" s="314" t="s">
        <v>552</v>
      </c>
      <c r="U211" s="288"/>
      <c r="V211" s="313" t="s">
        <v>683</v>
      </c>
      <c r="W211" s="288"/>
      <c r="X211" s="313" t="s">
        <v>807</v>
      </c>
      <c r="Y211" s="288"/>
      <c r="Z211" s="312" t="s">
        <v>950</v>
      </c>
      <c r="AA211" s="288"/>
      <c r="AB211" s="314" t="s">
        <v>552</v>
      </c>
    </row>
    <row r="212" spans="2:28" ht="6" customHeight="1">
      <c r="D212" s="17"/>
      <c r="F212" s="17"/>
      <c r="H212" s="17"/>
      <c r="J212" s="17"/>
      <c r="L212" s="17"/>
      <c r="M212" s="17"/>
      <c r="N212" s="17"/>
      <c r="P212" s="17"/>
      <c r="R212" s="17"/>
      <c r="S212" s="17"/>
      <c r="T212" s="17"/>
      <c r="V212" s="17"/>
      <c r="W212" s="17"/>
      <c r="X212" s="17"/>
      <c r="Y212" s="17"/>
      <c r="Z212" s="17"/>
      <c r="AA212" s="17"/>
      <c r="AB212" s="17"/>
    </row>
    <row r="213" spans="2:28" s="260" customFormat="1" ht="12.75" customHeight="1">
      <c r="B213" s="298" t="s">
        <v>82</v>
      </c>
      <c r="C213" s="292"/>
      <c r="D213" s="299" t="s">
        <v>365</v>
      </c>
      <c r="E213" s="292"/>
      <c r="F213" s="299">
        <v>7</v>
      </c>
      <c r="G213" s="292"/>
      <c r="H213" s="299">
        <v>7</v>
      </c>
      <c r="I213" s="300"/>
      <c r="J213" s="294">
        <v>3</v>
      </c>
      <c r="K213" s="294"/>
      <c r="L213" s="294">
        <v>3</v>
      </c>
      <c r="M213" s="294"/>
      <c r="N213" s="295" t="s">
        <v>595</v>
      </c>
      <c r="O213" s="295"/>
      <c r="P213" s="295" t="s">
        <v>595</v>
      </c>
      <c r="Q213" s="295"/>
      <c r="R213" s="295" t="s">
        <v>595</v>
      </c>
      <c r="S213" s="295"/>
      <c r="T213" s="295" t="s">
        <v>111</v>
      </c>
      <c r="U213" s="285"/>
      <c r="V213" s="296" t="s">
        <v>595</v>
      </c>
      <c r="W213" s="295"/>
      <c r="X213" s="296" t="s">
        <v>595</v>
      </c>
      <c r="Y213" s="294"/>
      <c r="Z213" s="297" t="s">
        <v>595</v>
      </c>
      <c r="AA213" s="294"/>
      <c r="AB213" s="296" t="s">
        <v>111</v>
      </c>
    </row>
    <row r="214" spans="2:28" ht="12.75" customHeight="1">
      <c r="B214" s="311" t="s">
        <v>366</v>
      </c>
      <c r="C214" s="292"/>
      <c r="D214" s="310" t="s">
        <v>367</v>
      </c>
      <c r="E214" s="292"/>
      <c r="F214" s="305">
        <v>8</v>
      </c>
      <c r="G214" s="292"/>
      <c r="H214" s="305">
        <v>8</v>
      </c>
      <c r="I214" s="300"/>
      <c r="J214" s="306">
        <v>9</v>
      </c>
      <c r="K214" s="294"/>
      <c r="L214" s="306">
        <v>10</v>
      </c>
      <c r="M214" s="294"/>
      <c r="N214" s="308" t="s">
        <v>595</v>
      </c>
      <c r="O214" s="295"/>
      <c r="P214" s="308" t="s">
        <v>595</v>
      </c>
      <c r="Q214" s="295"/>
      <c r="R214" s="308" t="s">
        <v>595</v>
      </c>
      <c r="S214" s="295"/>
      <c r="T214" s="308" t="s">
        <v>595</v>
      </c>
      <c r="U214" s="285"/>
      <c r="V214" s="309" t="s">
        <v>595</v>
      </c>
      <c r="W214" s="295"/>
      <c r="X214" s="309" t="s">
        <v>595</v>
      </c>
      <c r="Y214" s="294"/>
      <c r="Z214" s="307" t="s">
        <v>595</v>
      </c>
      <c r="AA214" s="294"/>
      <c r="AB214" s="309" t="s">
        <v>595</v>
      </c>
    </row>
    <row r="215" spans="2:28" s="260" customFormat="1" ht="12.75" customHeight="1">
      <c r="B215" s="298" t="s">
        <v>368</v>
      </c>
      <c r="C215" s="292"/>
      <c r="D215" s="299" t="s">
        <v>369</v>
      </c>
      <c r="E215" s="292"/>
      <c r="F215" s="299">
        <v>8</v>
      </c>
      <c r="G215" s="292"/>
      <c r="H215" s="299">
        <v>8</v>
      </c>
      <c r="I215" s="300"/>
      <c r="J215" s="294">
        <v>4</v>
      </c>
      <c r="K215" s="294"/>
      <c r="L215" s="294" t="s">
        <v>595</v>
      </c>
      <c r="M215" s="294"/>
      <c r="N215" s="295" t="s">
        <v>595</v>
      </c>
      <c r="O215" s="295"/>
      <c r="P215" s="295" t="s">
        <v>595</v>
      </c>
      <c r="Q215" s="295"/>
      <c r="R215" s="295" t="s">
        <v>595</v>
      </c>
      <c r="S215" s="295"/>
      <c r="T215" s="295" t="s">
        <v>595</v>
      </c>
      <c r="U215" s="285"/>
      <c r="V215" s="296" t="s">
        <v>595</v>
      </c>
      <c r="W215" s="295"/>
      <c r="X215" s="296" t="s">
        <v>595</v>
      </c>
      <c r="Y215" s="294"/>
      <c r="Z215" s="297" t="s">
        <v>595</v>
      </c>
      <c r="AA215" s="294"/>
      <c r="AB215" s="296" t="s">
        <v>595</v>
      </c>
    </row>
    <row r="216" spans="2:28" ht="12.75" customHeight="1">
      <c r="B216" s="311" t="s">
        <v>370</v>
      </c>
      <c r="C216" s="292"/>
      <c r="D216" s="310" t="s">
        <v>371</v>
      </c>
      <c r="E216" s="292"/>
      <c r="F216" s="305">
        <v>8</v>
      </c>
      <c r="G216" s="292"/>
      <c r="H216" s="305">
        <v>8</v>
      </c>
      <c r="I216" s="300"/>
      <c r="J216" s="306">
        <v>3</v>
      </c>
      <c r="K216" s="294"/>
      <c r="L216" s="306">
        <v>4</v>
      </c>
      <c r="M216" s="294"/>
      <c r="N216" s="308" t="s">
        <v>595</v>
      </c>
      <c r="O216" s="295"/>
      <c r="P216" s="308" t="s">
        <v>595</v>
      </c>
      <c r="Q216" s="295"/>
      <c r="R216" s="308" t="s">
        <v>595</v>
      </c>
      <c r="S216" s="295"/>
      <c r="T216" s="308" t="s">
        <v>595</v>
      </c>
      <c r="U216" s="285"/>
      <c r="V216" s="309" t="s">
        <v>111</v>
      </c>
      <c r="W216" s="295"/>
      <c r="X216" s="309" t="s">
        <v>595</v>
      </c>
      <c r="Y216" s="294"/>
      <c r="Z216" s="307">
        <v>6</v>
      </c>
      <c r="AA216" s="294"/>
      <c r="AB216" s="309" t="s">
        <v>595</v>
      </c>
    </row>
    <row r="217" spans="2:28" s="260" customFormat="1" ht="12.75" customHeight="1">
      <c r="B217" s="298" t="s">
        <v>372</v>
      </c>
      <c r="C217" s="292"/>
      <c r="D217" s="299" t="s">
        <v>373</v>
      </c>
      <c r="E217" s="292"/>
      <c r="F217" s="299">
        <v>8</v>
      </c>
      <c r="G217" s="292"/>
      <c r="H217" s="299">
        <v>8</v>
      </c>
      <c r="I217" s="300"/>
      <c r="J217" s="294">
        <v>3</v>
      </c>
      <c r="K217" s="294"/>
      <c r="L217" s="294">
        <v>4</v>
      </c>
      <c r="M217" s="294"/>
      <c r="N217" s="295" t="s">
        <v>595</v>
      </c>
      <c r="O217" s="295"/>
      <c r="P217" s="295" t="s">
        <v>595</v>
      </c>
      <c r="Q217" s="295"/>
      <c r="R217" s="295" t="s">
        <v>595</v>
      </c>
      <c r="S217" s="295"/>
      <c r="T217" s="295" t="s">
        <v>111</v>
      </c>
      <c r="U217" s="285"/>
      <c r="V217" s="296" t="s">
        <v>111</v>
      </c>
      <c r="W217" s="295"/>
      <c r="X217" s="296" t="s">
        <v>595</v>
      </c>
      <c r="Y217" s="294"/>
      <c r="Z217" s="297">
        <v>6</v>
      </c>
      <c r="AA217" s="294"/>
      <c r="AB217" s="296" t="s">
        <v>595</v>
      </c>
    </row>
    <row r="218" spans="2:28" ht="12.75" customHeight="1">
      <c r="B218" s="311" t="s">
        <v>374</v>
      </c>
      <c r="C218" s="292"/>
      <c r="D218" s="310" t="s">
        <v>375</v>
      </c>
      <c r="E218" s="292"/>
      <c r="F218" s="305">
        <v>8</v>
      </c>
      <c r="G218" s="292"/>
      <c r="H218" s="305">
        <v>8</v>
      </c>
      <c r="I218" s="300"/>
      <c r="J218" s="306">
        <v>4</v>
      </c>
      <c r="K218" s="294"/>
      <c r="L218" s="306">
        <v>4</v>
      </c>
      <c r="M218" s="294"/>
      <c r="N218" s="308" t="s">
        <v>595</v>
      </c>
      <c r="O218" s="295"/>
      <c r="P218" s="308" t="s">
        <v>595</v>
      </c>
      <c r="Q218" s="295"/>
      <c r="R218" s="308" t="s">
        <v>595</v>
      </c>
      <c r="S218" s="295"/>
      <c r="T218" s="308" t="s">
        <v>595</v>
      </c>
      <c r="U218" s="285"/>
      <c r="V218" s="309" t="s">
        <v>111</v>
      </c>
      <c r="W218" s="295"/>
      <c r="X218" s="309" t="s">
        <v>595</v>
      </c>
      <c r="Y218" s="294"/>
      <c r="Z218" s="307">
        <v>7</v>
      </c>
      <c r="AA218" s="294"/>
      <c r="AB218" s="309" t="s">
        <v>595</v>
      </c>
    </row>
    <row r="219" spans="2:28" s="260" customFormat="1" ht="12.75" customHeight="1">
      <c r="B219" s="298" t="s">
        <v>376</v>
      </c>
      <c r="C219" s="292"/>
      <c r="D219" s="299" t="s">
        <v>377</v>
      </c>
      <c r="E219" s="292"/>
      <c r="F219" s="299">
        <v>8</v>
      </c>
      <c r="G219" s="292"/>
      <c r="H219" s="299">
        <v>8</v>
      </c>
      <c r="I219" s="300"/>
      <c r="J219" s="294">
        <v>2</v>
      </c>
      <c r="K219" s="294"/>
      <c r="L219" s="294">
        <v>2</v>
      </c>
      <c r="M219" s="294"/>
      <c r="N219" s="295" t="s">
        <v>595</v>
      </c>
      <c r="O219" s="295"/>
      <c r="P219" s="295" t="s">
        <v>595</v>
      </c>
      <c r="Q219" s="295"/>
      <c r="R219" s="295" t="s">
        <v>595</v>
      </c>
      <c r="S219" s="295"/>
      <c r="T219" s="295" t="s">
        <v>595</v>
      </c>
      <c r="U219" s="285"/>
      <c r="V219" s="296" t="s">
        <v>111</v>
      </c>
      <c r="W219" s="295"/>
      <c r="X219" s="296" t="s">
        <v>595</v>
      </c>
      <c r="Y219" s="294"/>
      <c r="Z219" s="297">
        <v>6</v>
      </c>
      <c r="AA219" s="294"/>
      <c r="AB219" s="296" t="s">
        <v>595</v>
      </c>
    </row>
    <row r="220" spans="2:28" ht="12.75" customHeight="1">
      <c r="B220" s="311" t="s">
        <v>78</v>
      </c>
      <c r="C220" s="292"/>
      <c r="D220" s="310" t="s">
        <v>378</v>
      </c>
      <c r="E220" s="292"/>
      <c r="F220" s="305">
        <v>7</v>
      </c>
      <c r="G220" s="292"/>
      <c r="H220" s="305">
        <v>7</v>
      </c>
      <c r="I220" s="300"/>
      <c r="J220" s="306">
        <v>3</v>
      </c>
      <c r="K220" s="294"/>
      <c r="L220" s="306">
        <v>4</v>
      </c>
      <c r="M220" s="294"/>
      <c r="N220" s="308" t="s">
        <v>595</v>
      </c>
      <c r="O220" s="295"/>
      <c r="P220" s="308" t="s">
        <v>595</v>
      </c>
      <c r="Q220" s="295"/>
      <c r="R220" s="308" t="s">
        <v>595</v>
      </c>
      <c r="S220" s="295"/>
      <c r="T220" s="308" t="s">
        <v>111</v>
      </c>
      <c r="U220" s="285"/>
      <c r="V220" s="309" t="s">
        <v>111</v>
      </c>
      <c r="W220" s="295"/>
      <c r="X220" s="309" t="s">
        <v>595</v>
      </c>
      <c r="Y220" s="294"/>
      <c r="Z220" s="307">
        <v>6</v>
      </c>
      <c r="AA220" s="294"/>
      <c r="AB220" s="309" t="s">
        <v>111</v>
      </c>
    </row>
    <row r="221" spans="2:28" s="260" customFormat="1" ht="12.75" customHeight="1">
      <c r="B221" s="298" t="s">
        <v>379</v>
      </c>
      <c r="C221" s="292"/>
      <c r="D221" s="299" t="s">
        <v>380</v>
      </c>
      <c r="E221" s="292"/>
      <c r="F221" s="299">
        <v>3</v>
      </c>
      <c r="G221" s="292"/>
      <c r="H221" s="299">
        <v>3</v>
      </c>
      <c r="I221" s="300"/>
      <c r="J221" s="294">
        <v>1</v>
      </c>
      <c r="K221" s="294"/>
      <c r="L221" s="294">
        <v>1</v>
      </c>
      <c r="M221" s="294"/>
      <c r="N221" s="295" t="s">
        <v>595</v>
      </c>
      <c r="O221" s="295"/>
      <c r="P221" s="295" t="s">
        <v>111</v>
      </c>
      <c r="Q221" s="295"/>
      <c r="R221" s="295" t="s">
        <v>111</v>
      </c>
      <c r="S221" s="295"/>
      <c r="T221" s="295" t="s">
        <v>111</v>
      </c>
      <c r="U221" s="285"/>
      <c r="V221" s="296" t="s">
        <v>111</v>
      </c>
      <c r="W221" s="295"/>
      <c r="X221" s="296" t="s">
        <v>111</v>
      </c>
      <c r="Y221" s="294"/>
      <c r="Z221" s="297">
        <v>3</v>
      </c>
      <c r="AA221" s="294"/>
      <c r="AB221" s="296" t="s">
        <v>111</v>
      </c>
    </row>
    <row r="222" spans="2:28" ht="12.75" customHeight="1">
      <c r="B222" s="311" t="s">
        <v>23</v>
      </c>
      <c r="C222" s="292"/>
      <c r="D222" s="310" t="s">
        <v>381</v>
      </c>
      <c r="E222" s="292"/>
      <c r="F222" s="305">
        <v>2</v>
      </c>
      <c r="G222" s="292"/>
      <c r="H222" s="305">
        <v>2</v>
      </c>
      <c r="I222" s="300"/>
      <c r="J222" s="306">
        <v>1</v>
      </c>
      <c r="K222" s="294"/>
      <c r="L222" s="306">
        <v>1</v>
      </c>
      <c r="M222" s="294"/>
      <c r="N222" s="308" t="s">
        <v>595</v>
      </c>
      <c r="O222" s="295"/>
      <c r="P222" s="308" t="s">
        <v>111</v>
      </c>
      <c r="Q222" s="295"/>
      <c r="R222" s="308" t="s">
        <v>111</v>
      </c>
      <c r="S222" s="295"/>
      <c r="T222" s="308" t="s">
        <v>111</v>
      </c>
      <c r="U222" s="285"/>
      <c r="V222" s="309" t="s">
        <v>111</v>
      </c>
      <c r="W222" s="295"/>
      <c r="X222" s="309" t="s">
        <v>111</v>
      </c>
      <c r="Y222" s="294"/>
      <c r="Z222" s="307">
        <v>4</v>
      </c>
      <c r="AA222" s="294"/>
      <c r="AB222" s="309" t="s">
        <v>111</v>
      </c>
    </row>
    <row r="223" spans="2:28" s="260" customFormat="1" ht="12.75" customHeight="1">
      <c r="B223" s="298" t="s">
        <v>382</v>
      </c>
      <c r="C223" s="292"/>
      <c r="D223" s="299" t="s">
        <v>383</v>
      </c>
      <c r="E223" s="292"/>
      <c r="F223" s="299">
        <v>8</v>
      </c>
      <c r="G223" s="292"/>
      <c r="H223" s="299">
        <v>8</v>
      </c>
      <c r="I223" s="300"/>
      <c r="J223" s="294">
        <v>2</v>
      </c>
      <c r="K223" s="294"/>
      <c r="L223" s="294">
        <v>2</v>
      </c>
      <c r="M223" s="294"/>
      <c r="N223" s="295" t="s">
        <v>595</v>
      </c>
      <c r="O223" s="295"/>
      <c r="P223" s="295" t="s">
        <v>595</v>
      </c>
      <c r="Q223" s="295"/>
      <c r="R223" s="295" t="s">
        <v>595</v>
      </c>
      <c r="S223" s="295"/>
      <c r="T223" s="295" t="s">
        <v>595</v>
      </c>
      <c r="U223" s="285"/>
      <c r="V223" s="296" t="s">
        <v>595</v>
      </c>
      <c r="W223" s="295"/>
      <c r="X223" s="296" t="s">
        <v>595</v>
      </c>
      <c r="Y223" s="294"/>
      <c r="Z223" s="297" t="s">
        <v>595</v>
      </c>
      <c r="AA223" s="294"/>
      <c r="AB223" s="296" t="s">
        <v>595</v>
      </c>
    </row>
    <row r="224" spans="2:28" ht="12.75" customHeight="1">
      <c r="B224" s="311" t="s">
        <v>79</v>
      </c>
      <c r="C224" s="292"/>
      <c r="D224" s="310" t="s">
        <v>384</v>
      </c>
      <c r="E224" s="292"/>
      <c r="F224" s="305">
        <v>7</v>
      </c>
      <c r="G224" s="292"/>
      <c r="H224" s="305">
        <v>7</v>
      </c>
      <c r="I224" s="300"/>
      <c r="J224" s="306">
        <v>4</v>
      </c>
      <c r="K224" s="294"/>
      <c r="L224" s="306">
        <v>4</v>
      </c>
      <c r="M224" s="294"/>
      <c r="N224" s="308" t="s">
        <v>595</v>
      </c>
      <c r="O224" s="295"/>
      <c r="P224" s="308" t="s">
        <v>595</v>
      </c>
      <c r="Q224" s="295"/>
      <c r="R224" s="308" t="s">
        <v>595</v>
      </c>
      <c r="S224" s="295"/>
      <c r="T224" s="308" t="s">
        <v>111</v>
      </c>
      <c r="U224" s="285"/>
      <c r="V224" s="309" t="s">
        <v>111</v>
      </c>
      <c r="W224" s="295"/>
      <c r="X224" s="309" t="s">
        <v>595</v>
      </c>
      <c r="Y224" s="294"/>
      <c r="Z224" s="307">
        <v>5</v>
      </c>
      <c r="AA224" s="294"/>
      <c r="AB224" s="309" t="s">
        <v>111</v>
      </c>
    </row>
    <row r="225" spans="2:28" s="260" customFormat="1" ht="12.75" customHeight="1">
      <c r="B225" s="298" t="s">
        <v>385</v>
      </c>
      <c r="C225" s="292"/>
      <c r="D225" s="299" t="s">
        <v>386</v>
      </c>
      <c r="E225" s="292"/>
      <c r="F225" s="299">
        <v>8</v>
      </c>
      <c r="G225" s="292"/>
      <c r="H225" s="299">
        <v>8</v>
      </c>
      <c r="I225" s="300"/>
      <c r="J225" s="294">
        <v>3</v>
      </c>
      <c r="K225" s="294"/>
      <c r="L225" s="294">
        <v>3</v>
      </c>
      <c r="M225" s="294"/>
      <c r="N225" s="295" t="s">
        <v>595</v>
      </c>
      <c r="O225" s="295"/>
      <c r="P225" s="295" t="s">
        <v>595</v>
      </c>
      <c r="Q225" s="295"/>
      <c r="R225" s="295" t="s">
        <v>595</v>
      </c>
      <c r="S225" s="295"/>
      <c r="T225" s="295" t="s">
        <v>111</v>
      </c>
      <c r="U225" s="285"/>
      <c r="V225" s="296" t="s">
        <v>111</v>
      </c>
      <c r="W225" s="295"/>
      <c r="X225" s="296" t="s">
        <v>595</v>
      </c>
      <c r="Y225" s="294"/>
      <c r="Z225" s="297">
        <v>4</v>
      </c>
      <c r="AA225" s="294"/>
      <c r="AB225" s="296" t="s">
        <v>111</v>
      </c>
    </row>
    <row r="226" spans="2:28" ht="12.75" customHeight="1">
      <c r="B226" s="311" t="s">
        <v>387</v>
      </c>
      <c r="C226" s="292"/>
      <c r="D226" s="310" t="s">
        <v>388</v>
      </c>
      <c r="E226" s="292"/>
      <c r="F226" s="305">
        <v>3</v>
      </c>
      <c r="G226" s="292"/>
      <c r="H226" s="305">
        <v>3</v>
      </c>
      <c r="I226" s="300"/>
      <c r="J226" s="306">
        <v>1</v>
      </c>
      <c r="K226" s="294"/>
      <c r="L226" s="306">
        <v>1</v>
      </c>
      <c r="M226" s="294"/>
      <c r="N226" s="308" t="s">
        <v>595</v>
      </c>
      <c r="O226" s="295"/>
      <c r="P226" s="308" t="s">
        <v>595</v>
      </c>
      <c r="Q226" s="295"/>
      <c r="R226" s="308" t="s">
        <v>595</v>
      </c>
      <c r="S226" s="295"/>
      <c r="T226" s="308" t="s">
        <v>111</v>
      </c>
      <c r="U226" s="285"/>
      <c r="V226" s="309" t="s">
        <v>111</v>
      </c>
      <c r="W226" s="295"/>
      <c r="X226" s="309" t="s">
        <v>595</v>
      </c>
      <c r="Y226" s="294"/>
      <c r="Z226" s="307">
        <v>4</v>
      </c>
      <c r="AA226" s="294"/>
      <c r="AB226" s="309" t="s">
        <v>111</v>
      </c>
    </row>
    <row r="227" spans="2:28" s="260" customFormat="1" ht="12.75" customHeight="1">
      <c r="B227" s="298" t="s">
        <v>389</v>
      </c>
      <c r="C227" s="292"/>
      <c r="D227" s="299" t="s">
        <v>390</v>
      </c>
      <c r="E227" s="292"/>
      <c r="F227" s="299">
        <v>4</v>
      </c>
      <c r="G227" s="292"/>
      <c r="H227" s="299">
        <v>4</v>
      </c>
      <c r="I227" s="300"/>
      <c r="J227" s="294">
        <v>2</v>
      </c>
      <c r="K227" s="294"/>
      <c r="L227" s="294">
        <v>3</v>
      </c>
      <c r="M227" s="294"/>
      <c r="N227" s="295" t="s">
        <v>595</v>
      </c>
      <c r="O227" s="295"/>
      <c r="P227" s="295" t="s">
        <v>595</v>
      </c>
      <c r="Q227" s="295"/>
      <c r="R227" s="295" t="s">
        <v>595</v>
      </c>
      <c r="S227" s="295"/>
      <c r="T227" s="295" t="s">
        <v>111</v>
      </c>
      <c r="U227" s="285"/>
      <c r="V227" s="296" t="s">
        <v>111</v>
      </c>
      <c r="W227" s="295"/>
      <c r="X227" s="296" t="s">
        <v>595</v>
      </c>
      <c r="Y227" s="294"/>
      <c r="Z227" s="297">
        <v>7</v>
      </c>
      <c r="AA227" s="294"/>
      <c r="AB227" s="296" t="s">
        <v>111</v>
      </c>
    </row>
    <row r="228" spans="2:28" ht="12.75" customHeight="1">
      <c r="B228" s="311" t="s">
        <v>391</v>
      </c>
      <c r="C228" s="292"/>
      <c r="D228" s="310" t="s">
        <v>392</v>
      </c>
      <c r="E228" s="292"/>
      <c r="F228" s="305">
        <v>8</v>
      </c>
      <c r="G228" s="292"/>
      <c r="H228" s="305">
        <v>8</v>
      </c>
      <c r="I228" s="300"/>
      <c r="J228" s="306">
        <v>3</v>
      </c>
      <c r="K228" s="294"/>
      <c r="L228" s="306">
        <v>4</v>
      </c>
      <c r="M228" s="294"/>
      <c r="N228" s="308" t="s">
        <v>595</v>
      </c>
      <c r="O228" s="295"/>
      <c r="P228" s="308" t="s">
        <v>595</v>
      </c>
      <c r="Q228" s="295"/>
      <c r="R228" s="308" t="s">
        <v>595</v>
      </c>
      <c r="S228" s="295"/>
      <c r="T228" s="308" t="s">
        <v>111</v>
      </c>
      <c r="U228" s="285"/>
      <c r="V228" s="309" t="s">
        <v>595</v>
      </c>
      <c r="W228" s="295"/>
      <c r="X228" s="309" t="s">
        <v>595</v>
      </c>
      <c r="Y228" s="294"/>
      <c r="Z228" s="307" t="s">
        <v>595</v>
      </c>
      <c r="AA228" s="294"/>
      <c r="AB228" s="309" t="s">
        <v>111</v>
      </c>
    </row>
    <row r="229" spans="2:28" s="260" customFormat="1" ht="12.75" customHeight="1">
      <c r="B229" s="298" t="s">
        <v>393</v>
      </c>
      <c r="C229" s="292"/>
      <c r="D229" s="299" t="s">
        <v>394</v>
      </c>
      <c r="E229" s="292"/>
      <c r="F229" s="299">
        <v>8</v>
      </c>
      <c r="G229" s="292"/>
      <c r="H229" s="299">
        <v>8</v>
      </c>
      <c r="I229" s="300"/>
      <c r="J229" s="294">
        <v>3</v>
      </c>
      <c r="K229" s="294"/>
      <c r="L229" s="294">
        <v>6</v>
      </c>
      <c r="M229" s="294"/>
      <c r="N229" s="295" t="s">
        <v>595</v>
      </c>
      <c r="O229" s="295"/>
      <c r="P229" s="295" t="s">
        <v>595</v>
      </c>
      <c r="Q229" s="295"/>
      <c r="R229" s="295" t="s">
        <v>595</v>
      </c>
      <c r="S229" s="295"/>
      <c r="T229" s="295" t="s">
        <v>595</v>
      </c>
      <c r="U229" s="285"/>
      <c r="V229" s="296" t="s">
        <v>595</v>
      </c>
      <c r="W229" s="295"/>
      <c r="X229" s="296" t="s">
        <v>595</v>
      </c>
      <c r="Y229" s="294"/>
      <c r="Z229" s="297" t="s">
        <v>595</v>
      </c>
      <c r="AA229" s="294"/>
      <c r="AB229" s="296" t="s">
        <v>595</v>
      </c>
    </row>
    <row r="230" spans="2:28" ht="12.75" customHeight="1">
      <c r="B230" s="311" t="s">
        <v>395</v>
      </c>
      <c r="C230" s="292"/>
      <c r="D230" s="310" t="s">
        <v>396</v>
      </c>
      <c r="E230" s="292"/>
      <c r="F230" s="305">
        <v>8</v>
      </c>
      <c r="G230" s="292"/>
      <c r="H230" s="305">
        <v>8</v>
      </c>
      <c r="I230" s="300"/>
      <c r="J230" s="306">
        <v>8</v>
      </c>
      <c r="K230" s="294"/>
      <c r="L230" s="306">
        <v>8</v>
      </c>
      <c r="M230" s="294"/>
      <c r="N230" s="308" t="s">
        <v>595</v>
      </c>
      <c r="O230" s="295"/>
      <c r="P230" s="308" t="s">
        <v>595</v>
      </c>
      <c r="Q230" s="295"/>
      <c r="R230" s="308" t="s">
        <v>595</v>
      </c>
      <c r="S230" s="295"/>
      <c r="T230" s="308" t="s">
        <v>595</v>
      </c>
      <c r="U230" s="285"/>
      <c r="V230" s="309" t="s">
        <v>111</v>
      </c>
      <c r="W230" s="295"/>
      <c r="X230" s="309" t="s">
        <v>595</v>
      </c>
      <c r="Y230" s="294"/>
      <c r="Z230" s="307">
        <v>9</v>
      </c>
      <c r="AA230" s="294"/>
      <c r="AB230" s="309" t="s">
        <v>595</v>
      </c>
    </row>
    <row r="231" spans="2:28" s="260" customFormat="1" ht="12.75" customHeight="1">
      <c r="B231" s="298" t="s">
        <v>397</v>
      </c>
      <c r="C231" s="292"/>
      <c r="D231" s="299" t="s">
        <v>398</v>
      </c>
      <c r="E231" s="292"/>
      <c r="F231" s="299">
        <v>8</v>
      </c>
      <c r="G231" s="292"/>
      <c r="H231" s="299">
        <v>8</v>
      </c>
      <c r="I231" s="300"/>
      <c r="J231" s="294">
        <v>7</v>
      </c>
      <c r="K231" s="294"/>
      <c r="L231" s="294">
        <v>7</v>
      </c>
      <c r="M231" s="294"/>
      <c r="N231" s="295" t="s">
        <v>595</v>
      </c>
      <c r="O231" s="295"/>
      <c r="P231" s="295" t="s">
        <v>595</v>
      </c>
      <c r="Q231" s="295"/>
      <c r="R231" s="295" t="s">
        <v>595</v>
      </c>
      <c r="S231" s="295"/>
      <c r="T231" s="295" t="s">
        <v>595</v>
      </c>
      <c r="U231" s="285"/>
      <c r="V231" s="296" t="s">
        <v>595</v>
      </c>
      <c r="W231" s="295"/>
      <c r="X231" s="296" t="s">
        <v>595</v>
      </c>
      <c r="Y231" s="294"/>
      <c r="Z231" s="297" t="s">
        <v>595</v>
      </c>
      <c r="AA231" s="294"/>
      <c r="AB231" s="296" t="s">
        <v>595</v>
      </c>
    </row>
    <row r="232" spans="2:28" ht="12.75" customHeight="1">
      <c r="B232" s="311" t="s">
        <v>399</v>
      </c>
      <c r="C232" s="292"/>
      <c r="D232" s="310" t="s">
        <v>400</v>
      </c>
      <c r="E232" s="292"/>
      <c r="F232" s="305">
        <v>1</v>
      </c>
      <c r="G232" s="292"/>
      <c r="H232" s="305">
        <v>1</v>
      </c>
      <c r="I232" s="300"/>
      <c r="J232" s="306">
        <v>1</v>
      </c>
      <c r="K232" s="294"/>
      <c r="L232" s="306">
        <v>1</v>
      </c>
      <c r="M232" s="294"/>
      <c r="N232" s="308" t="s">
        <v>595</v>
      </c>
      <c r="O232" s="295"/>
      <c r="P232" s="308" t="s">
        <v>595</v>
      </c>
      <c r="Q232" s="295"/>
      <c r="R232" s="308" t="s">
        <v>595</v>
      </c>
      <c r="S232" s="295"/>
      <c r="T232" s="308" t="s">
        <v>111</v>
      </c>
      <c r="U232" s="285"/>
      <c r="V232" s="309" t="s">
        <v>111</v>
      </c>
      <c r="W232" s="295"/>
      <c r="X232" s="309" t="s">
        <v>595</v>
      </c>
      <c r="Y232" s="294"/>
      <c r="Z232" s="307">
        <v>3</v>
      </c>
      <c r="AA232" s="294"/>
      <c r="AB232" s="309" t="s">
        <v>111</v>
      </c>
    </row>
    <row r="233" spans="2:28" s="260" customFormat="1" ht="12.75" customHeight="1">
      <c r="B233" s="298" t="s">
        <v>85</v>
      </c>
      <c r="C233" s="292"/>
      <c r="D233" s="299" t="s">
        <v>401</v>
      </c>
      <c r="E233" s="292"/>
      <c r="F233" s="299">
        <v>7</v>
      </c>
      <c r="G233" s="292"/>
      <c r="H233" s="299">
        <v>7</v>
      </c>
      <c r="I233" s="300"/>
      <c r="J233" s="294">
        <v>2</v>
      </c>
      <c r="K233" s="294"/>
      <c r="L233" s="294">
        <v>3</v>
      </c>
      <c r="M233" s="294"/>
      <c r="N233" s="295" t="s">
        <v>595</v>
      </c>
      <c r="O233" s="295"/>
      <c r="P233" s="295" t="s">
        <v>595</v>
      </c>
      <c r="Q233" s="295"/>
      <c r="R233" s="295" t="s">
        <v>595</v>
      </c>
      <c r="S233" s="295"/>
      <c r="T233" s="295" t="s">
        <v>111</v>
      </c>
      <c r="U233" s="285"/>
      <c r="V233" s="296" t="s">
        <v>111</v>
      </c>
      <c r="W233" s="295"/>
      <c r="X233" s="296" t="s">
        <v>595</v>
      </c>
      <c r="Y233" s="294"/>
      <c r="Z233" s="297">
        <v>10</v>
      </c>
      <c r="AA233" s="294"/>
      <c r="AB233" s="296" t="s">
        <v>111</v>
      </c>
    </row>
    <row r="234" spans="2:28" ht="12.75" customHeight="1">
      <c r="B234" s="311" t="s">
        <v>402</v>
      </c>
      <c r="C234" s="292"/>
      <c r="D234" s="310" t="s">
        <v>403</v>
      </c>
      <c r="E234" s="292"/>
      <c r="F234" s="305">
        <v>8</v>
      </c>
      <c r="G234" s="292"/>
      <c r="H234" s="305">
        <v>8</v>
      </c>
      <c r="I234" s="300"/>
      <c r="J234" s="306">
        <v>2</v>
      </c>
      <c r="K234" s="294"/>
      <c r="L234" s="306">
        <v>3</v>
      </c>
      <c r="M234" s="294"/>
      <c r="N234" s="308" t="s">
        <v>595</v>
      </c>
      <c r="O234" s="295"/>
      <c r="P234" s="308" t="s">
        <v>595</v>
      </c>
      <c r="Q234" s="295"/>
      <c r="R234" s="308" t="s">
        <v>595</v>
      </c>
      <c r="S234" s="295"/>
      <c r="T234" s="308" t="s">
        <v>111</v>
      </c>
      <c r="U234" s="285"/>
      <c r="V234" s="309" t="s">
        <v>111</v>
      </c>
      <c r="W234" s="295"/>
      <c r="X234" s="309" t="s">
        <v>595</v>
      </c>
      <c r="Y234" s="294"/>
      <c r="Z234" s="307">
        <v>6</v>
      </c>
      <c r="AA234" s="294"/>
      <c r="AB234" s="309" t="s">
        <v>111</v>
      </c>
    </row>
    <row r="235" spans="2:28" s="260" customFormat="1" ht="12.75" customHeight="1">
      <c r="B235" s="298" t="s">
        <v>404</v>
      </c>
      <c r="C235" s="292"/>
      <c r="D235" s="299" t="s">
        <v>405</v>
      </c>
      <c r="E235" s="292"/>
      <c r="F235" s="299">
        <v>4</v>
      </c>
      <c r="G235" s="292"/>
      <c r="H235" s="299">
        <v>4</v>
      </c>
      <c r="I235" s="300"/>
      <c r="J235" s="294">
        <v>1</v>
      </c>
      <c r="K235" s="294"/>
      <c r="L235" s="294">
        <v>2</v>
      </c>
      <c r="M235" s="294"/>
      <c r="N235" s="295" t="s">
        <v>595</v>
      </c>
      <c r="O235" s="295"/>
      <c r="P235" s="295" t="s">
        <v>595</v>
      </c>
      <c r="Q235" s="295"/>
      <c r="R235" s="295" t="s">
        <v>595</v>
      </c>
      <c r="S235" s="295"/>
      <c r="T235" s="295" t="s">
        <v>111</v>
      </c>
      <c r="U235" s="285"/>
      <c r="V235" s="296" t="s">
        <v>111</v>
      </c>
      <c r="W235" s="295"/>
      <c r="X235" s="296" t="s">
        <v>595</v>
      </c>
      <c r="Y235" s="294"/>
      <c r="Z235" s="297">
        <v>7</v>
      </c>
      <c r="AA235" s="294"/>
      <c r="AB235" s="296" t="s">
        <v>111</v>
      </c>
    </row>
    <row r="236" spans="2:28" ht="12.75" customHeight="1">
      <c r="B236" s="311" t="s">
        <v>406</v>
      </c>
      <c r="C236" s="292"/>
      <c r="D236" s="310" t="s">
        <v>407</v>
      </c>
      <c r="E236" s="292"/>
      <c r="F236" s="305">
        <v>8</v>
      </c>
      <c r="G236" s="292"/>
      <c r="H236" s="305">
        <v>8</v>
      </c>
      <c r="I236" s="300"/>
      <c r="J236" s="306">
        <v>2</v>
      </c>
      <c r="K236" s="294"/>
      <c r="L236" s="306">
        <v>3</v>
      </c>
      <c r="M236" s="294"/>
      <c r="N236" s="308" t="s">
        <v>595</v>
      </c>
      <c r="O236" s="295"/>
      <c r="P236" s="308" t="s">
        <v>595</v>
      </c>
      <c r="Q236" s="295"/>
      <c r="R236" s="308" t="s">
        <v>595</v>
      </c>
      <c r="S236" s="295"/>
      <c r="T236" s="308" t="s">
        <v>111</v>
      </c>
      <c r="U236" s="285"/>
      <c r="V236" s="309" t="s">
        <v>595</v>
      </c>
      <c r="W236" s="295"/>
      <c r="X236" s="309" t="s">
        <v>595</v>
      </c>
      <c r="Y236" s="294"/>
      <c r="Z236" s="307" t="s">
        <v>595</v>
      </c>
      <c r="AA236" s="294"/>
      <c r="AB236" s="309" t="s">
        <v>111</v>
      </c>
    </row>
    <row r="237" spans="2:28" s="260" customFormat="1" ht="12.75" customHeight="1">
      <c r="B237" s="298" t="s">
        <v>408</v>
      </c>
      <c r="C237" s="292"/>
      <c r="D237" s="299" t="s">
        <v>409</v>
      </c>
      <c r="E237" s="292"/>
      <c r="F237" s="299">
        <v>8</v>
      </c>
      <c r="G237" s="292"/>
      <c r="H237" s="299">
        <v>8</v>
      </c>
      <c r="I237" s="300"/>
      <c r="J237" s="294">
        <v>4</v>
      </c>
      <c r="K237" s="294"/>
      <c r="L237" s="294">
        <v>4</v>
      </c>
      <c r="M237" s="294"/>
      <c r="N237" s="295" t="s">
        <v>595</v>
      </c>
      <c r="O237" s="295"/>
      <c r="P237" s="295" t="s">
        <v>595</v>
      </c>
      <c r="Q237" s="295"/>
      <c r="R237" s="295" t="s">
        <v>595</v>
      </c>
      <c r="S237" s="295"/>
      <c r="T237" s="295" t="s">
        <v>111</v>
      </c>
      <c r="U237" s="285"/>
      <c r="V237" s="296" t="s">
        <v>111</v>
      </c>
      <c r="W237" s="295"/>
      <c r="X237" s="296" t="s">
        <v>595</v>
      </c>
      <c r="Y237" s="294"/>
      <c r="Z237" s="297">
        <v>5</v>
      </c>
      <c r="AA237" s="294"/>
      <c r="AB237" s="296" t="s">
        <v>595</v>
      </c>
    </row>
    <row r="238" spans="2:28" ht="12.75" customHeight="1">
      <c r="B238" s="311" t="s">
        <v>66</v>
      </c>
      <c r="C238" s="292"/>
      <c r="D238" s="310" t="s">
        <v>410</v>
      </c>
      <c r="E238" s="292"/>
      <c r="F238" s="305">
        <v>5</v>
      </c>
      <c r="G238" s="292"/>
      <c r="H238" s="305">
        <v>6</v>
      </c>
      <c r="I238" s="300"/>
      <c r="J238" s="306">
        <v>2</v>
      </c>
      <c r="K238" s="294"/>
      <c r="L238" s="306">
        <v>2</v>
      </c>
      <c r="M238" s="294"/>
      <c r="N238" s="308" t="s">
        <v>595</v>
      </c>
      <c r="O238" s="295"/>
      <c r="P238" s="308" t="s">
        <v>595</v>
      </c>
      <c r="Q238" s="295"/>
      <c r="R238" s="308" t="s">
        <v>595</v>
      </c>
      <c r="S238" s="295"/>
      <c r="T238" s="308" t="s">
        <v>111</v>
      </c>
      <c r="U238" s="285"/>
      <c r="V238" s="309" t="s">
        <v>111</v>
      </c>
      <c r="W238" s="295"/>
      <c r="X238" s="309" t="s">
        <v>595</v>
      </c>
      <c r="Y238" s="294"/>
      <c r="Z238" s="307">
        <v>4</v>
      </c>
      <c r="AA238" s="294"/>
      <c r="AB238" s="309" t="s">
        <v>111</v>
      </c>
    </row>
    <row r="239" spans="2:28" s="260" customFormat="1" ht="12.75" customHeight="1">
      <c r="B239" s="298" t="s">
        <v>411</v>
      </c>
      <c r="C239" s="292"/>
      <c r="D239" s="299" t="s">
        <v>412</v>
      </c>
      <c r="E239" s="292"/>
      <c r="F239" s="299">
        <v>3</v>
      </c>
      <c r="G239" s="292"/>
      <c r="H239" s="299">
        <v>3</v>
      </c>
      <c r="I239" s="300"/>
      <c r="J239" s="294">
        <v>1</v>
      </c>
      <c r="K239" s="294"/>
      <c r="L239" s="294">
        <v>1</v>
      </c>
      <c r="M239" s="294"/>
      <c r="N239" s="295" t="s">
        <v>595</v>
      </c>
      <c r="O239" s="295"/>
      <c r="P239" s="295" t="s">
        <v>111</v>
      </c>
      <c r="Q239" s="295"/>
      <c r="R239" s="295" t="s">
        <v>111</v>
      </c>
      <c r="S239" s="295"/>
      <c r="T239" s="295" t="s">
        <v>111</v>
      </c>
      <c r="U239" s="285"/>
      <c r="V239" s="296" t="s">
        <v>111</v>
      </c>
      <c r="W239" s="295"/>
      <c r="X239" s="296" t="s">
        <v>111</v>
      </c>
      <c r="Y239" s="294"/>
      <c r="Z239" s="297">
        <v>3</v>
      </c>
      <c r="AA239" s="294"/>
      <c r="AB239" s="296" t="s">
        <v>111</v>
      </c>
    </row>
    <row r="240" spans="2:28" ht="12.75" customHeight="1">
      <c r="B240" s="311" t="s">
        <v>413</v>
      </c>
      <c r="C240" s="292"/>
      <c r="D240" s="310" t="s">
        <v>414</v>
      </c>
      <c r="E240" s="292"/>
      <c r="F240" s="305">
        <v>3</v>
      </c>
      <c r="G240" s="292"/>
      <c r="H240" s="305">
        <v>3</v>
      </c>
      <c r="I240" s="300"/>
      <c r="J240" s="306">
        <v>1</v>
      </c>
      <c r="K240" s="294"/>
      <c r="L240" s="306">
        <v>1</v>
      </c>
      <c r="M240" s="294"/>
      <c r="N240" s="308" t="s">
        <v>595</v>
      </c>
      <c r="O240" s="295"/>
      <c r="P240" s="308" t="s">
        <v>595</v>
      </c>
      <c r="Q240" s="295"/>
      <c r="R240" s="308" t="s">
        <v>111</v>
      </c>
      <c r="S240" s="295"/>
      <c r="T240" s="308" t="s">
        <v>111</v>
      </c>
      <c r="U240" s="285"/>
      <c r="V240" s="309" t="s">
        <v>111</v>
      </c>
      <c r="W240" s="295"/>
      <c r="X240" s="309" t="s">
        <v>111</v>
      </c>
      <c r="Y240" s="294"/>
      <c r="Z240" s="307">
        <v>4</v>
      </c>
      <c r="AA240" s="294"/>
      <c r="AB240" s="309" t="s">
        <v>111</v>
      </c>
    </row>
    <row r="241" spans="2:28" s="260" customFormat="1" ht="12.75" customHeight="1">
      <c r="B241" s="298" t="s">
        <v>415</v>
      </c>
      <c r="C241" s="292"/>
      <c r="D241" s="299" t="s">
        <v>416</v>
      </c>
      <c r="E241" s="292"/>
      <c r="F241" s="299">
        <v>8</v>
      </c>
      <c r="G241" s="292"/>
      <c r="H241" s="299">
        <v>8</v>
      </c>
      <c r="I241" s="300"/>
      <c r="J241" s="294">
        <v>7</v>
      </c>
      <c r="K241" s="294"/>
      <c r="L241" s="294">
        <v>10</v>
      </c>
      <c r="M241" s="294"/>
      <c r="N241" s="295" t="s">
        <v>595</v>
      </c>
      <c r="O241" s="295"/>
      <c r="P241" s="295" t="s">
        <v>595</v>
      </c>
      <c r="Q241" s="295"/>
      <c r="R241" s="295" t="s">
        <v>595</v>
      </c>
      <c r="S241" s="295"/>
      <c r="T241" s="295" t="s">
        <v>595</v>
      </c>
      <c r="U241" s="285"/>
      <c r="V241" s="296" t="s">
        <v>595</v>
      </c>
      <c r="W241" s="295"/>
      <c r="X241" s="296" t="s">
        <v>595</v>
      </c>
      <c r="Y241" s="294"/>
      <c r="Z241" s="297" t="s">
        <v>595</v>
      </c>
      <c r="AA241" s="294"/>
      <c r="AB241" s="296" t="s">
        <v>595</v>
      </c>
    </row>
    <row r="242" spans="2:28" ht="12.75" customHeight="1">
      <c r="B242" s="311" t="s">
        <v>76</v>
      </c>
      <c r="C242" s="292"/>
      <c r="D242" s="310" t="s">
        <v>417</v>
      </c>
      <c r="E242" s="292"/>
      <c r="F242" s="305">
        <v>7</v>
      </c>
      <c r="G242" s="292"/>
      <c r="H242" s="305">
        <v>7</v>
      </c>
      <c r="I242" s="300"/>
      <c r="J242" s="306">
        <v>3</v>
      </c>
      <c r="K242" s="294"/>
      <c r="L242" s="306">
        <v>3</v>
      </c>
      <c r="M242" s="294"/>
      <c r="N242" s="308" t="s">
        <v>111</v>
      </c>
      <c r="O242" s="295"/>
      <c r="P242" s="308" t="s">
        <v>111</v>
      </c>
      <c r="Q242" s="295"/>
      <c r="R242" s="308" t="s">
        <v>111</v>
      </c>
      <c r="S242" s="295"/>
      <c r="T242" s="308" t="s">
        <v>111</v>
      </c>
      <c r="U242" s="285"/>
      <c r="V242" s="309" t="s">
        <v>111</v>
      </c>
      <c r="W242" s="295"/>
      <c r="X242" s="309" t="s">
        <v>595</v>
      </c>
      <c r="Y242" s="294"/>
      <c r="Z242" s="307">
        <v>5</v>
      </c>
      <c r="AA242" s="294"/>
      <c r="AB242" s="309" t="s">
        <v>111</v>
      </c>
    </row>
    <row r="243" spans="2:28" s="260" customFormat="1" ht="12.75" customHeight="1">
      <c r="B243" s="298" t="s">
        <v>418</v>
      </c>
      <c r="C243" s="292"/>
      <c r="D243" s="299" t="s">
        <v>419</v>
      </c>
      <c r="E243" s="292"/>
      <c r="F243" s="299">
        <v>2</v>
      </c>
      <c r="G243" s="292"/>
      <c r="H243" s="299">
        <v>2</v>
      </c>
      <c r="I243" s="300"/>
      <c r="J243" s="294">
        <v>1</v>
      </c>
      <c r="K243" s="294"/>
      <c r="L243" s="294">
        <v>1</v>
      </c>
      <c r="M243" s="294"/>
      <c r="N243" s="295" t="s">
        <v>111</v>
      </c>
      <c r="O243" s="295"/>
      <c r="P243" s="295" t="s">
        <v>111</v>
      </c>
      <c r="Q243" s="295"/>
      <c r="R243" s="295" t="s">
        <v>111</v>
      </c>
      <c r="S243" s="295"/>
      <c r="T243" s="295" t="s">
        <v>111</v>
      </c>
      <c r="U243" s="285"/>
      <c r="V243" s="296" t="s">
        <v>111</v>
      </c>
      <c r="W243" s="295"/>
      <c r="X243" s="296" t="s">
        <v>111</v>
      </c>
      <c r="Y243" s="294"/>
      <c r="Z243" s="297">
        <v>3</v>
      </c>
      <c r="AA243" s="294"/>
      <c r="AB243" s="296" t="s">
        <v>111</v>
      </c>
    </row>
    <row r="244" spans="2:28" ht="12.75" customHeight="1">
      <c r="B244" s="311" t="s">
        <v>420</v>
      </c>
      <c r="C244" s="292"/>
      <c r="D244" s="310" t="s">
        <v>421</v>
      </c>
      <c r="E244" s="292"/>
      <c r="F244" s="305">
        <v>8</v>
      </c>
      <c r="G244" s="292"/>
      <c r="H244" s="305">
        <v>8</v>
      </c>
      <c r="I244" s="300"/>
      <c r="J244" s="306">
        <v>3</v>
      </c>
      <c r="K244" s="294"/>
      <c r="L244" s="306">
        <v>3</v>
      </c>
      <c r="M244" s="294"/>
      <c r="N244" s="308" t="s">
        <v>595</v>
      </c>
      <c r="O244" s="295"/>
      <c r="P244" s="308" t="s">
        <v>595</v>
      </c>
      <c r="Q244" s="295"/>
      <c r="R244" s="308" t="s">
        <v>595</v>
      </c>
      <c r="S244" s="295"/>
      <c r="T244" s="308" t="s">
        <v>111</v>
      </c>
      <c r="U244" s="285"/>
      <c r="V244" s="309" t="s">
        <v>111</v>
      </c>
      <c r="W244" s="295"/>
      <c r="X244" s="309" t="s">
        <v>595</v>
      </c>
      <c r="Y244" s="294"/>
      <c r="Z244" s="307">
        <v>4</v>
      </c>
      <c r="AA244" s="294"/>
      <c r="AB244" s="309" t="s">
        <v>111</v>
      </c>
    </row>
    <row r="245" spans="2:28" s="260" customFormat="1" ht="12.75" customHeight="1">
      <c r="B245" s="298" t="s">
        <v>485</v>
      </c>
      <c r="C245" s="292"/>
      <c r="D245" s="299" t="s">
        <v>484</v>
      </c>
      <c r="E245" s="292"/>
      <c r="F245" s="299">
        <v>8</v>
      </c>
      <c r="G245" s="292"/>
      <c r="H245" s="299">
        <v>8</v>
      </c>
      <c r="I245" s="300"/>
      <c r="J245" s="294">
        <v>7</v>
      </c>
      <c r="K245" s="294"/>
      <c r="L245" s="294">
        <v>7</v>
      </c>
      <c r="M245" s="294"/>
      <c r="N245" s="295" t="s">
        <v>595</v>
      </c>
      <c r="O245" s="295"/>
      <c r="P245" s="295" t="s">
        <v>595</v>
      </c>
      <c r="Q245" s="295"/>
      <c r="R245" s="295" t="s">
        <v>595</v>
      </c>
      <c r="S245" s="295"/>
      <c r="T245" s="295" t="s">
        <v>595</v>
      </c>
      <c r="U245" s="285"/>
      <c r="V245" s="296" t="s">
        <v>595</v>
      </c>
      <c r="W245" s="295"/>
      <c r="X245" s="296" t="s">
        <v>595</v>
      </c>
      <c r="Y245" s="294"/>
      <c r="Z245" s="297" t="s">
        <v>595</v>
      </c>
      <c r="AA245" s="294"/>
      <c r="AB245" s="296" t="s">
        <v>595</v>
      </c>
    </row>
    <row r="246" spans="2:28" ht="12.75" customHeight="1">
      <c r="B246" s="311" t="s">
        <v>556</v>
      </c>
      <c r="C246" s="292"/>
      <c r="D246" s="310" t="s">
        <v>422</v>
      </c>
      <c r="E246" s="292"/>
      <c r="F246" s="305">
        <v>8</v>
      </c>
      <c r="G246" s="292"/>
      <c r="H246" s="305">
        <v>8</v>
      </c>
      <c r="I246" s="300"/>
      <c r="J246" s="306">
        <v>3</v>
      </c>
      <c r="K246" s="294"/>
      <c r="L246" s="306">
        <v>9</v>
      </c>
      <c r="M246" s="294"/>
      <c r="N246" s="308" t="s">
        <v>595</v>
      </c>
      <c r="O246" s="295"/>
      <c r="P246" s="308" t="s">
        <v>595</v>
      </c>
      <c r="Q246" s="295"/>
      <c r="R246" s="308" t="s">
        <v>595</v>
      </c>
      <c r="S246" s="295"/>
      <c r="T246" s="308" t="s">
        <v>595</v>
      </c>
      <c r="U246" s="285"/>
      <c r="V246" s="309" t="s">
        <v>595</v>
      </c>
      <c r="W246" s="295"/>
      <c r="X246" s="309" t="s">
        <v>595</v>
      </c>
      <c r="Y246" s="294"/>
      <c r="Z246" s="307" t="s">
        <v>595</v>
      </c>
      <c r="AA246" s="294"/>
      <c r="AB246" s="309" t="s">
        <v>595</v>
      </c>
    </row>
    <row r="247" spans="2:28" s="260" customFormat="1" ht="12.75" customHeight="1">
      <c r="B247" s="298" t="s">
        <v>535</v>
      </c>
      <c r="C247" s="292"/>
      <c r="D247" s="299" t="s">
        <v>486</v>
      </c>
      <c r="E247" s="292"/>
      <c r="F247" s="299">
        <v>8</v>
      </c>
      <c r="G247" s="292"/>
      <c r="H247" s="299">
        <v>8</v>
      </c>
      <c r="I247" s="300"/>
      <c r="J247" s="294">
        <v>6</v>
      </c>
      <c r="K247" s="294"/>
      <c r="L247" s="294">
        <v>6</v>
      </c>
      <c r="M247" s="294"/>
      <c r="N247" s="295" t="s">
        <v>595</v>
      </c>
      <c r="O247" s="295"/>
      <c r="P247" s="295" t="s">
        <v>595</v>
      </c>
      <c r="Q247" s="295"/>
      <c r="R247" s="295" t="s">
        <v>595</v>
      </c>
      <c r="S247" s="295"/>
      <c r="T247" s="295" t="s">
        <v>595</v>
      </c>
      <c r="U247" s="285"/>
      <c r="V247" s="296" t="s">
        <v>595</v>
      </c>
      <c r="W247" s="295"/>
      <c r="X247" s="296" t="s">
        <v>595</v>
      </c>
      <c r="Y247" s="294"/>
      <c r="Z247" s="297" t="s">
        <v>595</v>
      </c>
      <c r="AA247" s="294"/>
      <c r="AB247" s="296" t="s">
        <v>595</v>
      </c>
    </row>
    <row r="248" spans="2:28" ht="12.75" customHeight="1">
      <c r="B248" s="311" t="s">
        <v>536</v>
      </c>
      <c r="C248" s="292"/>
      <c r="D248" s="310" t="s">
        <v>487</v>
      </c>
      <c r="E248" s="292"/>
      <c r="F248" s="305">
        <v>8</v>
      </c>
      <c r="G248" s="292"/>
      <c r="H248" s="305">
        <v>8</v>
      </c>
      <c r="I248" s="300"/>
      <c r="J248" s="306">
        <v>4</v>
      </c>
      <c r="K248" s="294"/>
      <c r="L248" s="306">
        <v>4</v>
      </c>
      <c r="M248" s="294"/>
      <c r="N248" s="308" t="s">
        <v>595</v>
      </c>
      <c r="O248" s="295"/>
      <c r="P248" s="308" t="s">
        <v>595</v>
      </c>
      <c r="Q248" s="295"/>
      <c r="R248" s="308" t="s">
        <v>595</v>
      </c>
      <c r="S248" s="295"/>
      <c r="T248" s="308" t="s">
        <v>595</v>
      </c>
      <c r="U248" s="285"/>
      <c r="V248" s="309" t="s">
        <v>595</v>
      </c>
      <c r="W248" s="295"/>
      <c r="X248" s="309" t="s">
        <v>595</v>
      </c>
      <c r="Y248" s="294"/>
      <c r="Z248" s="307" t="s">
        <v>595</v>
      </c>
      <c r="AA248" s="294"/>
      <c r="AB248" s="309" t="s">
        <v>595</v>
      </c>
    </row>
    <row r="249" spans="2:28" s="260" customFormat="1" ht="12.75" customHeight="1">
      <c r="B249" s="298" t="s">
        <v>423</v>
      </c>
      <c r="C249" s="292"/>
      <c r="D249" s="299" t="s">
        <v>424</v>
      </c>
      <c r="E249" s="292"/>
      <c r="F249" s="299">
        <v>8</v>
      </c>
      <c r="G249" s="292"/>
      <c r="H249" s="299">
        <v>8</v>
      </c>
      <c r="I249" s="300"/>
      <c r="J249" s="294">
        <v>4</v>
      </c>
      <c r="K249" s="294"/>
      <c r="L249" s="294">
        <v>4</v>
      </c>
      <c r="M249" s="294"/>
      <c r="N249" s="295" t="s">
        <v>595</v>
      </c>
      <c r="O249" s="295"/>
      <c r="P249" s="295" t="s">
        <v>595</v>
      </c>
      <c r="Q249" s="295"/>
      <c r="R249" s="295" t="s">
        <v>595</v>
      </c>
      <c r="S249" s="295"/>
      <c r="T249" s="295" t="s">
        <v>595</v>
      </c>
      <c r="U249" s="285"/>
      <c r="V249" s="296" t="s">
        <v>111</v>
      </c>
      <c r="W249" s="295"/>
      <c r="X249" s="296" t="s">
        <v>595</v>
      </c>
      <c r="Y249" s="294"/>
      <c r="Z249" s="297">
        <v>6</v>
      </c>
      <c r="AA249" s="294"/>
      <c r="AB249" s="296" t="s">
        <v>595</v>
      </c>
    </row>
    <row r="250" spans="2:28" ht="12.75" customHeight="1">
      <c r="B250" s="311" t="s">
        <v>425</v>
      </c>
      <c r="C250" s="292"/>
      <c r="D250" s="310" t="s">
        <v>426</v>
      </c>
      <c r="E250" s="292"/>
      <c r="F250" s="305">
        <v>8</v>
      </c>
      <c r="G250" s="292"/>
      <c r="H250" s="305">
        <v>8</v>
      </c>
      <c r="I250" s="300"/>
      <c r="J250" s="306">
        <v>5</v>
      </c>
      <c r="K250" s="294"/>
      <c r="L250" s="306">
        <v>6</v>
      </c>
      <c r="M250" s="294"/>
      <c r="N250" s="308" t="s">
        <v>595</v>
      </c>
      <c r="O250" s="295"/>
      <c r="P250" s="308" t="s">
        <v>595</v>
      </c>
      <c r="Q250" s="295"/>
      <c r="R250" s="308" t="s">
        <v>595</v>
      </c>
      <c r="S250" s="295"/>
      <c r="T250" s="308" t="s">
        <v>595</v>
      </c>
      <c r="U250" s="285"/>
      <c r="V250" s="309" t="s">
        <v>595</v>
      </c>
      <c r="W250" s="295"/>
      <c r="X250" s="309" t="s">
        <v>595</v>
      </c>
      <c r="Y250" s="294"/>
      <c r="Z250" s="307" t="s">
        <v>595</v>
      </c>
      <c r="AA250" s="294"/>
      <c r="AB250" s="309" t="s">
        <v>595</v>
      </c>
    </row>
    <row r="251" spans="2:28" s="260" customFormat="1" ht="12.75" customHeight="1">
      <c r="B251" s="298" t="s">
        <v>427</v>
      </c>
      <c r="C251" s="292"/>
      <c r="D251" s="299" t="s">
        <v>428</v>
      </c>
      <c r="E251" s="292"/>
      <c r="F251" s="299">
        <v>8</v>
      </c>
      <c r="G251" s="292"/>
      <c r="H251" s="299">
        <v>8</v>
      </c>
      <c r="I251" s="300"/>
      <c r="J251" s="294">
        <v>3</v>
      </c>
      <c r="K251" s="294"/>
      <c r="L251" s="294">
        <v>6</v>
      </c>
      <c r="M251" s="294"/>
      <c r="N251" s="295" t="s">
        <v>595</v>
      </c>
      <c r="O251" s="295"/>
      <c r="P251" s="295" t="s">
        <v>595</v>
      </c>
      <c r="Q251" s="295"/>
      <c r="R251" s="295" t="s">
        <v>595</v>
      </c>
      <c r="S251" s="295"/>
      <c r="T251" s="295" t="s">
        <v>595</v>
      </c>
      <c r="U251" s="285"/>
      <c r="V251" s="296" t="s">
        <v>111</v>
      </c>
      <c r="W251" s="295"/>
      <c r="X251" s="296" t="s">
        <v>595</v>
      </c>
      <c r="Y251" s="294"/>
      <c r="Z251" s="297">
        <v>8</v>
      </c>
      <c r="AA251" s="294"/>
      <c r="AB251" s="296" t="s">
        <v>595</v>
      </c>
    </row>
    <row r="252" spans="2:28" ht="12.75" customHeight="1">
      <c r="B252" s="311" t="s">
        <v>429</v>
      </c>
      <c r="C252" s="292"/>
      <c r="D252" s="310" t="s">
        <v>430</v>
      </c>
      <c r="E252" s="292"/>
      <c r="F252" s="305">
        <v>3</v>
      </c>
      <c r="G252" s="292"/>
      <c r="H252" s="305">
        <v>3</v>
      </c>
      <c r="I252" s="300"/>
      <c r="J252" s="306">
        <v>1</v>
      </c>
      <c r="K252" s="294"/>
      <c r="L252" s="306">
        <v>1</v>
      </c>
      <c r="M252" s="294"/>
      <c r="N252" s="308" t="s">
        <v>111</v>
      </c>
      <c r="O252" s="295"/>
      <c r="P252" s="308" t="s">
        <v>111</v>
      </c>
      <c r="Q252" s="295"/>
      <c r="R252" s="308" t="s">
        <v>111</v>
      </c>
      <c r="S252" s="295"/>
      <c r="T252" s="308" t="s">
        <v>111</v>
      </c>
      <c r="U252" s="285"/>
      <c r="V252" s="309" t="s">
        <v>111</v>
      </c>
      <c r="W252" s="295"/>
      <c r="X252" s="309" t="s">
        <v>111</v>
      </c>
      <c r="Y252" s="294"/>
      <c r="Z252" s="307">
        <v>3</v>
      </c>
      <c r="AA252" s="294"/>
      <c r="AB252" s="309" t="s">
        <v>111</v>
      </c>
    </row>
    <row r="253" spans="2:28" s="260" customFormat="1" ht="12.75" customHeight="1">
      <c r="B253" s="298" t="s">
        <v>557</v>
      </c>
      <c r="C253" s="292"/>
      <c r="D253" s="299" t="s">
        <v>558</v>
      </c>
      <c r="E253" s="292"/>
      <c r="F253" s="299" t="s">
        <v>559</v>
      </c>
      <c r="G253" s="292"/>
      <c r="H253" s="299" t="s">
        <v>559</v>
      </c>
      <c r="I253" s="300"/>
      <c r="J253" s="294">
        <v>1</v>
      </c>
      <c r="K253" s="294"/>
      <c r="L253" s="294">
        <v>1</v>
      </c>
      <c r="M253" s="294"/>
      <c r="N253" s="295" t="s">
        <v>111</v>
      </c>
      <c r="O253" s="295"/>
      <c r="P253" s="295" t="s">
        <v>111</v>
      </c>
      <c r="Q253" s="295"/>
      <c r="R253" s="295" t="s">
        <v>111</v>
      </c>
      <c r="S253" s="295"/>
      <c r="T253" s="295"/>
      <c r="U253" s="285"/>
      <c r="V253" s="296"/>
      <c r="W253" s="295"/>
      <c r="X253" s="296"/>
      <c r="Y253" s="294"/>
      <c r="Z253" s="297"/>
      <c r="AA253" s="294"/>
      <c r="AB253" s="296"/>
    </row>
    <row r="254" spans="2:28" ht="12.75" customHeight="1">
      <c r="B254" s="311" t="s">
        <v>758</v>
      </c>
      <c r="C254" s="292"/>
      <c r="D254" s="310" t="s">
        <v>431</v>
      </c>
      <c r="E254" s="292"/>
      <c r="F254" s="305">
        <v>5</v>
      </c>
      <c r="G254" s="292"/>
      <c r="H254" s="305">
        <v>6</v>
      </c>
      <c r="I254" s="300"/>
      <c r="J254" s="306">
        <v>3</v>
      </c>
      <c r="K254" s="294"/>
      <c r="L254" s="306">
        <v>3</v>
      </c>
      <c r="M254" s="294"/>
      <c r="N254" s="308" t="s">
        <v>595</v>
      </c>
      <c r="O254" s="295"/>
      <c r="P254" s="308" t="s">
        <v>595</v>
      </c>
      <c r="Q254" s="295"/>
      <c r="R254" s="308" t="s">
        <v>595</v>
      </c>
      <c r="S254" s="295"/>
      <c r="T254" s="308" t="s">
        <v>111</v>
      </c>
      <c r="U254" s="285"/>
      <c r="V254" s="309" t="s">
        <v>111</v>
      </c>
      <c r="W254" s="295"/>
      <c r="X254" s="309" t="s">
        <v>595</v>
      </c>
      <c r="Y254" s="294"/>
      <c r="Z254" s="307">
        <v>5</v>
      </c>
      <c r="AA254" s="294"/>
      <c r="AB254" s="309" t="s">
        <v>111</v>
      </c>
    </row>
    <row r="255" spans="2:28" s="260" customFormat="1" ht="12.75" customHeight="1">
      <c r="B255" s="298" t="s">
        <v>432</v>
      </c>
      <c r="C255" s="292"/>
      <c r="D255" s="299" t="s">
        <v>433</v>
      </c>
      <c r="E255" s="292"/>
      <c r="F255" s="299">
        <v>8</v>
      </c>
      <c r="G255" s="292"/>
      <c r="H255" s="299">
        <v>8</v>
      </c>
      <c r="I255" s="300"/>
      <c r="J255" s="294">
        <v>3</v>
      </c>
      <c r="K255" s="294"/>
      <c r="L255" s="294">
        <v>5</v>
      </c>
      <c r="M255" s="294"/>
      <c r="N255" s="295" t="s">
        <v>595</v>
      </c>
      <c r="O255" s="295"/>
      <c r="P255" s="295" t="s">
        <v>595</v>
      </c>
      <c r="Q255" s="295"/>
      <c r="R255" s="295" t="s">
        <v>595</v>
      </c>
      <c r="S255" s="295"/>
      <c r="T255" s="295" t="s">
        <v>111</v>
      </c>
      <c r="U255" s="285"/>
      <c r="V255" s="296" t="s">
        <v>111</v>
      </c>
      <c r="W255" s="295"/>
      <c r="X255" s="296" t="s">
        <v>595</v>
      </c>
      <c r="Y255" s="294"/>
      <c r="Z255" s="297">
        <v>8</v>
      </c>
      <c r="AA255" s="294"/>
      <c r="AB255" s="296" t="s">
        <v>111</v>
      </c>
    </row>
    <row r="256" spans="2:28" ht="12.75" customHeight="1">
      <c r="B256" s="311" t="s">
        <v>68</v>
      </c>
      <c r="C256" s="292"/>
      <c r="D256" s="310" t="s">
        <v>434</v>
      </c>
      <c r="E256" s="292"/>
      <c r="F256" s="305">
        <v>5</v>
      </c>
      <c r="G256" s="292"/>
      <c r="H256" s="305">
        <v>6</v>
      </c>
      <c r="I256" s="300"/>
      <c r="J256" s="306">
        <v>2</v>
      </c>
      <c r="K256" s="294"/>
      <c r="L256" s="306">
        <v>2</v>
      </c>
      <c r="M256" s="294"/>
      <c r="N256" s="308" t="s">
        <v>595</v>
      </c>
      <c r="O256" s="295"/>
      <c r="P256" s="308" t="s">
        <v>595</v>
      </c>
      <c r="Q256" s="295"/>
      <c r="R256" s="308" t="s">
        <v>595</v>
      </c>
      <c r="S256" s="295"/>
      <c r="T256" s="308" t="s">
        <v>111</v>
      </c>
      <c r="U256" s="285"/>
      <c r="V256" s="309" t="s">
        <v>111</v>
      </c>
      <c r="W256" s="295"/>
      <c r="X256" s="309" t="s">
        <v>595</v>
      </c>
      <c r="Y256" s="294"/>
      <c r="Z256" s="307">
        <v>5</v>
      </c>
      <c r="AA256" s="294"/>
      <c r="AB256" s="309" t="s">
        <v>111</v>
      </c>
    </row>
    <row r="257" spans="2:28" s="260" customFormat="1" ht="12.75" customHeight="1">
      <c r="B257" s="298" t="s">
        <v>435</v>
      </c>
      <c r="C257" s="292"/>
      <c r="D257" s="299" t="s">
        <v>436</v>
      </c>
      <c r="E257" s="292"/>
      <c r="F257" s="299">
        <v>8</v>
      </c>
      <c r="G257" s="292"/>
      <c r="H257" s="299">
        <v>8</v>
      </c>
      <c r="I257" s="300"/>
      <c r="J257" s="294">
        <v>5</v>
      </c>
      <c r="K257" s="294"/>
      <c r="L257" s="294">
        <v>9</v>
      </c>
      <c r="M257" s="294"/>
      <c r="N257" s="295" t="s">
        <v>595</v>
      </c>
      <c r="O257" s="295"/>
      <c r="P257" s="295" t="s">
        <v>595</v>
      </c>
      <c r="Q257" s="295"/>
      <c r="R257" s="295" t="s">
        <v>595</v>
      </c>
      <c r="S257" s="295"/>
      <c r="T257" s="295" t="s">
        <v>111</v>
      </c>
      <c r="U257" s="285"/>
      <c r="V257" s="296" t="s">
        <v>595</v>
      </c>
      <c r="W257" s="295"/>
      <c r="X257" s="296" t="s">
        <v>595</v>
      </c>
      <c r="Y257" s="294"/>
      <c r="Z257" s="297" t="s">
        <v>595</v>
      </c>
      <c r="AA257" s="294"/>
      <c r="AB257" s="296" t="s">
        <v>595</v>
      </c>
    </row>
    <row r="258" spans="2:28" ht="12.75" customHeight="1">
      <c r="B258" s="311" t="s">
        <v>437</v>
      </c>
      <c r="C258" s="292"/>
      <c r="D258" s="310" t="s">
        <v>438</v>
      </c>
      <c r="E258" s="292"/>
      <c r="F258" s="305">
        <v>8</v>
      </c>
      <c r="G258" s="292"/>
      <c r="H258" s="305">
        <v>8</v>
      </c>
      <c r="I258" s="300"/>
      <c r="J258" s="306">
        <v>4</v>
      </c>
      <c r="K258" s="294"/>
      <c r="L258" s="306">
        <v>4</v>
      </c>
      <c r="M258" s="294"/>
      <c r="N258" s="308" t="s">
        <v>595</v>
      </c>
      <c r="O258" s="295"/>
      <c r="P258" s="308" t="s">
        <v>595</v>
      </c>
      <c r="Q258" s="295"/>
      <c r="R258" s="308" t="s">
        <v>595</v>
      </c>
      <c r="S258" s="295"/>
      <c r="T258" s="308" t="s">
        <v>111</v>
      </c>
      <c r="U258" s="285"/>
      <c r="V258" s="309" t="s">
        <v>111</v>
      </c>
      <c r="W258" s="295"/>
      <c r="X258" s="309" t="s">
        <v>595</v>
      </c>
      <c r="Y258" s="294"/>
      <c r="Z258" s="307">
        <v>6</v>
      </c>
      <c r="AA258" s="294"/>
      <c r="AB258" s="309" t="s">
        <v>111</v>
      </c>
    </row>
    <row r="259" spans="2:28" s="260" customFormat="1" ht="12.75" customHeight="1">
      <c r="B259" s="298" t="s">
        <v>439</v>
      </c>
      <c r="C259" s="292"/>
      <c r="D259" s="299" t="s">
        <v>440</v>
      </c>
      <c r="E259" s="292"/>
      <c r="F259" s="299">
        <v>8</v>
      </c>
      <c r="G259" s="292"/>
      <c r="H259" s="299">
        <v>8</v>
      </c>
      <c r="I259" s="300"/>
      <c r="J259" s="294">
        <v>5</v>
      </c>
      <c r="K259" s="294"/>
      <c r="L259" s="294">
        <v>5</v>
      </c>
      <c r="M259" s="294"/>
      <c r="N259" s="295" t="s">
        <v>595</v>
      </c>
      <c r="O259" s="295"/>
      <c r="P259" s="295" t="s">
        <v>595</v>
      </c>
      <c r="Q259" s="295"/>
      <c r="R259" s="295" t="s">
        <v>595</v>
      </c>
      <c r="S259" s="295"/>
      <c r="T259" s="295" t="s">
        <v>595</v>
      </c>
      <c r="U259" s="285"/>
      <c r="V259" s="296" t="s">
        <v>111</v>
      </c>
      <c r="W259" s="295"/>
      <c r="X259" s="296" t="s">
        <v>595</v>
      </c>
      <c r="Y259" s="294"/>
      <c r="Z259" s="297">
        <v>8</v>
      </c>
      <c r="AA259" s="294"/>
      <c r="AB259" s="296" t="s">
        <v>595</v>
      </c>
    </row>
    <row r="260" spans="2:28" ht="12.75" customHeight="1">
      <c r="B260" s="311" t="s">
        <v>441</v>
      </c>
      <c r="C260" s="292"/>
      <c r="D260" s="310" t="s">
        <v>442</v>
      </c>
      <c r="E260" s="292"/>
      <c r="F260" s="305">
        <v>8</v>
      </c>
      <c r="G260" s="292"/>
      <c r="H260" s="305">
        <v>8</v>
      </c>
      <c r="I260" s="300"/>
      <c r="J260" s="306">
        <v>3</v>
      </c>
      <c r="K260" s="294"/>
      <c r="L260" s="306">
        <v>4</v>
      </c>
      <c r="M260" s="294"/>
      <c r="N260" s="308" t="s">
        <v>595</v>
      </c>
      <c r="O260" s="295"/>
      <c r="P260" s="308" t="s">
        <v>595</v>
      </c>
      <c r="Q260" s="295"/>
      <c r="R260" s="308" t="s">
        <v>595</v>
      </c>
      <c r="S260" s="295"/>
      <c r="T260" s="308" t="s">
        <v>595</v>
      </c>
      <c r="U260" s="285"/>
      <c r="V260" s="309" t="s">
        <v>595</v>
      </c>
      <c r="W260" s="295"/>
      <c r="X260" s="309" t="s">
        <v>595</v>
      </c>
      <c r="Y260" s="294"/>
      <c r="Z260" s="307" t="s">
        <v>595</v>
      </c>
      <c r="AA260" s="294"/>
      <c r="AB260" s="309" t="s">
        <v>595</v>
      </c>
    </row>
    <row r="261" spans="2:28" s="260" customFormat="1" ht="12.75" customHeight="1">
      <c r="B261" s="298" t="s">
        <v>443</v>
      </c>
      <c r="C261" s="292"/>
      <c r="D261" s="299" t="s">
        <v>444</v>
      </c>
      <c r="E261" s="292"/>
      <c r="F261" s="299">
        <v>8</v>
      </c>
      <c r="G261" s="292"/>
      <c r="H261" s="299">
        <v>8</v>
      </c>
      <c r="I261" s="300"/>
      <c r="J261" s="294">
        <v>1</v>
      </c>
      <c r="K261" s="294"/>
      <c r="L261" s="294">
        <v>1</v>
      </c>
      <c r="M261" s="294"/>
      <c r="N261" s="295" t="s">
        <v>595</v>
      </c>
      <c r="O261" s="295"/>
      <c r="P261" s="295" t="s">
        <v>595</v>
      </c>
      <c r="Q261" s="295"/>
      <c r="R261" s="295" t="s">
        <v>111</v>
      </c>
      <c r="S261" s="295"/>
      <c r="T261" s="295" t="s">
        <v>111</v>
      </c>
      <c r="U261" s="285"/>
      <c r="V261" s="296" t="s">
        <v>111</v>
      </c>
      <c r="W261" s="295"/>
      <c r="X261" s="296" t="s">
        <v>595</v>
      </c>
      <c r="Y261" s="294"/>
      <c r="Z261" s="297">
        <v>4</v>
      </c>
      <c r="AA261" s="294"/>
      <c r="AB261" s="296" t="s">
        <v>111</v>
      </c>
    </row>
    <row r="262" spans="2:28" ht="12.75" customHeight="1">
      <c r="B262" s="311" t="s">
        <v>445</v>
      </c>
      <c r="C262" s="292"/>
      <c r="D262" s="310" t="s">
        <v>446</v>
      </c>
      <c r="E262" s="292"/>
      <c r="F262" s="305">
        <v>4</v>
      </c>
      <c r="G262" s="292"/>
      <c r="H262" s="305">
        <v>4</v>
      </c>
      <c r="I262" s="300"/>
      <c r="J262" s="306">
        <v>1</v>
      </c>
      <c r="K262" s="294"/>
      <c r="L262" s="306">
        <v>1</v>
      </c>
      <c r="M262" s="294"/>
      <c r="N262" s="308" t="s">
        <v>595</v>
      </c>
      <c r="O262" s="295"/>
      <c r="P262" s="308" t="s">
        <v>595</v>
      </c>
      <c r="Q262" s="295"/>
      <c r="R262" s="308" t="s">
        <v>595</v>
      </c>
      <c r="S262" s="295"/>
      <c r="T262" s="308" t="s">
        <v>111</v>
      </c>
      <c r="U262" s="285"/>
      <c r="V262" s="309" t="s">
        <v>111</v>
      </c>
      <c r="W262" s="295"/>
      <c r="X262" s="309" t="s">
        <v>595</v>
      </c>
      <c r="Y262" s="294"/>
      <c r="Z262" s="307">
        <v>5</v>
      </c>
      <c r="AA262" s="294"/>
      <c r="AB262" s="309" t="s">
        <v>111</v>
      </c>
    </row>
    <row r="263" spans="2:28" s="260" customFormat="1" ht="12.75" customHeight="1">
      <c r="B263" s="298" t="s">
        <v>447</v>
      </c>
      <c r="C263" s="292"/>
      <c r="D263" s="299" t="s">
        <v>448</v>
      </c>
      <c r="E263" s="292"/>
      <c r="F263" s="299">
        <v>8</v>
      </c>
      <c r="G263" s="292"/>
      <c r="H263" s="299">
        <v>8</v>
      </c>
      <c r="I263" s="300"/>
      <c r="J263" s="294">
        <v>4</v>
      </c>
      <c r="K263" s="294"/>
      <c r="L263" s="294">
        <v>4</v>
      </c>
      <c r="M263" s="294"/>
      <c r="N263" s="295" t="s">
        <v>595</v>
      </c>
      <c r="O263" s="295"/>
      <c r="P263" s="295" t="s">
        <v>595</v>
      </c>
      <c r="Q263" s="295"/>
      <c r="R263" s="295" t="s">
        <v>595</v>
      </c>
      <c r="S263" s="295"/>
      <c r="T263" s="295" t="s">
        <v>595</v>
      </c>
      <c r="U263" s="285"/>
      <c r="V263" s="296" t="s">
        <v>595</v>
      </c>
      <c r="W263" s="295"/>
      <c r="X263" s="296" t="s">
        <v>595</v>
      </c>
      <c r="Y263" s="294"/>
      <c r="Z263" s="297" t="s">
        <v>595</v>
      </c>
      <c r="AA263" s="294"/>
      <c r="AB263" s="296" t="s">
        <v>595</v>
      </c>
    </row>
    <row r="264" spans="2:28" ht="12.75" customHeight="1">
      <c r="B264" s="311" t="s">
        <v>449</v>
      </c>
      <c r="C264" s="292"/>
      <c r="D264" s="310" t="s">
        <v>450</v>
      </c>
      <c r="E264" s="292"/>
      <c r="F264" s="305">
        <v>8</v>
      </c>
      <c r="G264" s="292"/>
      <c r="H264" s="305">
        <v>8</v>
      </c>
      <c r="I264" s="300"/>
      <c r="J264" s="306">
        <v>7</v>
      </c>
      <c r="K264" s="294"/>
      <c r="L264" s="306">
        <v>7</v>
      </c>
      <c r="M264" s="294"/>
      <c r="N264" s="308" t="s">
        <v>595</v>
      </c>
      <c r="O264" s="295"/>
      <c r="P264" s="308" t="s">
        <v>595</v>
      </c>
      <c r="Q264" s="295"/>
      <c r="R264" s="308" t="s">
        <v>595</v>
      </c>
      <c r="S264" s="295"/>
      <c r="T264" s="308" t="s">
        <v>595</v>
      </c>
      <c r="U264" s="285"/>
      <c r="V264" s="309" t="s">
        <v>595</v>
      </c>
      <c r="W264" s="295"/>
      <c r="X264" s="309" t="s">
        <v>595</v>
      </c>
      <c r="Y264" s="294"/>
      <c r="Z264" s="307" t="s">
        <v>595</v>
      </c>
      <c r="AA264" s="294"/>
      <c r="AB264" s="309" t="s">
        <v>595</v>
      </c>
    </row>
    <row r="265" spans="2:28" s="260" customFormat="1" ht="12.75" customHeight="1">
      <c r="B265" s="298" t="s">
        <v>544</v>
      </c>
      <c r="C265" s="292"/>
      <c r="D265" s="299" t="s">
        <v>545</v>
      </c>
      <c r="E265" s="292"/>
      <c r="F265" s="299">
        <v>8</v>
      </c>
      <c r="G265" s="292"/>
      <c r="H265" s="299">
        <v>8</v>
      </c>
      <c r="I265" s="300"/>
      <c r="J265" s="294">
        <v>3</v>
      </c>
      <c r="K265" s="294"/>
      <c r="L265" s="294">
        <v>4</v>
      </c>
      <c r="M265" s="294"/>
      <c r="N265" s="295" t="s">
        <v>595</v>
      </c>
      <c r="O265" s="295"/>
      <c r="P265" s="295" t="s">
        <v>595</v>
      </c>
      <c r="Q265" s="295"/>
      <c r="R265" s="295" t="s">
        <v>595</v>
      </c>
      <c r="S265" s="295"/>
      <c r="T265" s="295" t="s">
        <v>111</v>
      </c>
      <c r="U265" s="285"/>
      <c r="V265" s="296" t="s">
        <v>111</v>
      </c>
      <c r="W265" s="295"/>
      <c r="X265" s="296" t="s">
        <v>595</v>
      </c>
      <c r="Y265" s="294"/>
      <c r="Z265" s="297">
        <v>6</v>
      </c>
      <c r="AA265" s="294"/>
      <c r="AB265" s="296" t="s">
        <v>111</v>
      </c>
    </row>
    <row r="266" spans="2:28" ht="12.75" customHeight="1">
      <c r="B266" s="311" t="s">
        <v>733</v>
      </c>
      <c r="C266" s="292"/>
      <c r="D266" s="310" t="s">
        <v>734</v>
      </c>
      <c r="E266" s="292"/>
      <c r="F266" s="305">
        <v>4</v>
      </c>
      <c r="G266" s="292"/>
      <c r="H266" s="305">
        <v>4</v>
      </c>
      <c r="I266" s="300"/>
      <c r="J266" s="306">
        <v>3</v>
      </c>
      <c r="K266" s="294"/>
      <c r="L266" s="306">
        <v>3</v>
      </c>
      <c r="M266" s="294"/>
      <c r="N266" s="308" t="s">
        <v>595</v>
      </c>
      <c r="O266" s="295"/>
      <c r="P266" s="308" t="s">
        <v>595</v>
      </c>
      <c r="Q266" s="295"/>
      <c r="R266" s="308" t="s">
        <v>595</v>
      </c>
      <c r="S266" s="295"/>
      <c r="T266" s="308" t="s">
        <v>111</v>
      </c>
      <c r="U266" s="285"/>
      <c r="V266" s="309" t="s">
        <v>111</v>
      </c>
      <c r="W266" s="295"/>
      <c r="X266" s="309" t="s">
        <v>595</v>
      </c>
      <c r="Y266" s="294"/>
      <c r="Z266" s="307">
        <v>6</v>
      </c>
      <c r="AA266" s="294"/>
      <c r="AB266" s="309" t="s">
        <v>111</v>
      </c>
    </row>
    <row r="267" spans="2:28" s="260" customFormat="1" ht="12.75" customHeight="1">
      <c r="B267" s="298" t="s">
        <v>451</v>
      </c>
      <c r="C267" s="292"/>
      <c r="D267" s="299" t="s">
        <v>452</v>
      </c>
      <c r="E267" s="292"/>
      <c r="F267" s="299">
        <v>5</v>
      </c>
      <c r="G267" s="292"/>
      <c r="H267" s="299">
        <v>6</v>
      </c>
      <c r="I267" s="300"/>
      <c r="J267" s="294">
        <v>2</v>
      </c>
      <c r="K267" s="294"/>
      <c r="L267" s="294">
        <v>2</v>
      </c>
      <c r="M267" s="294"/>
      <c r="N267" s="295" t="s">
        <v>595</v>
      </c>
      <c r="O267" s="295"/>
      <c r="P267" s="295" t="s">
        <v>595</v>
      </c>
      <c r="Q267" s="295"/>
      <c r="R267" s="295" t="s">
        <v>111</v>
      </c>
      <c r="S267" s="295"/>
      <c r="T267" s="295" t="s">
        <v>111</v>
      </c>
      <c r="U267" s="285"/>
      <c r="V267" s="296" t="s">
        <v>111</v>
      </c>
      <c r="W267" s="295"/>
      <c r="X267" s="296" t="s">
        <v>595</v>
      </c>
      <c r="Y267" s="294"/>
      <c r="Z267" s="297">
        <v>6</v>
      </c>
      <c r="AA267" s="294"/>
      <c r="AB267" s="296" t="s">
        <v>111</v>
      </c>
    </row>
    <row r="268" spans="2:28" ht="12.75" customHeight="1">
      <c r="B268" s="311" t="s">
        <v>453</v>
      </c>
      <c r="C268" s="292"/>
      <c r="D268" s="310" t="s">
        <v>454</v>
      </c>
      <c r="E268" s="292"/>
      <c r="F268" s="305">
        <v>2</v>
      </c>
      <c r="G268" s="292"/>
      <c r="H268" s="305">
        <v>2</v>
      </c>
      <c r="I268" s="300"/>
      <c r="J268" s="306">
        <v>1</v>
      </c>
      <c r="K268" s="294"/>
      <c r="L268" s="306">
        <v>1</v>
      </c>
      <c r="M268" s="294"/>
      <c r="N268" s="308" t="s">
        <v>111</v>
      </c>
      <c r="O268" s="295"/>
      <c r="P268" s="308" t="s">
        <v>111</v>
      </c>
      <c r="Q268" s="295"/>
      <c r="R268" s="308" t="s">
        <v>111</v>
      </c>
      <c r="S268" s="295"/>
      <c r="T268" s="308" t="s">
        <v>111</v>
      </c>
      <c r="U268" s="285"/>
      <c r="V268" s="309" t="s">
        <v>111</v>
      </c>
      <c r="W268" s="295"/>
      <c r="X268" s="309" t="s">
        <v>111</v>
      </c>
      <c r="Y268" s="294"/>
      <c r="Z268" s="307">
        <v>3</v>
      </c>
      <c r="AA268" s="294"/>
      <c r="AB268" s="309" t="s">
        <v>111</v>
      </c>
    </row>
    <row r="269" spans="2:28" s="260" customFormat="1" ht="12.75" customHeight="1">
      <c r="B269" s="298" t="s">
        <v>1082</v>
      </c>
      <c r="C269" s="292"/>
      <c r="D269" s="299" t="s">
        <v>560</v>
      </c>
      <c r="E269" s="292"/>
      <c r="F269" s="299">
        <v>5</v>
      </c>
      <c r="G269" s="292"/>
      <c r="H269" s="299">
        <v>5</v>
      </c>
      <c r="I269" s="300"/>
      <c r="J269" s="294">
        <v>2</v>
      </c>
      <c r="K269" s="294"/>
      <c r="L269" s="294">
        <v>2</v>
      </c>
      <c r="M269" s="294"/>
      <c r="N269" s="295" t="s">
        <v>595</v>
      </c>
      <c r="O269" s="295"/>
      <c r="P269" s="295" t="s">
        <v>595</v>
      </c>
      <c r="Q269" s="295"/>
      <c r="R269" s="295" t="s">
        <v>111</v>
      </c>
      <c r="S269" s="295"/>
      <c r="T269" s="295" t="s">
        <v>111</v>
      </c>
      <c r="U269" s="285"/>
      <c r="V269" s="296" t="s">
        <v>111</v>
      </c>
      <c r="W269" s="295"/>
      <c r="X269" s="296" t="s">
        <v>595</v>
      </c>
      <c r="Y269" s="294"/>
      <c r="Z269" s="297">
        <v>4</v>
      </c>
      <c r="AA269" s="294"/>
      <c r="AB269" s="296" t="s">
        <v>111</v>
      </c>
    </row>
    <row r="270" spans="2:28" ht="12.75" customHeight="1">
      <c r="B270" s="311" t="s">
        <v>1083</v>
      </c>
      <c r="C270" s="292"/>
      <c r="D270" s="310" t="s">
        <v>561</v>
      </c>
      <c r="E270" s="292"/>
      <c r="F270" s="305">
        <v>6</v>
      </c>
      <c r="G270" s="292"/>
      <c r="H270" s="305">
        <v>6</v>
      </c>
      <c r="I270" s="300"/>
      <c r="J270" s="306">
        <v>2</v>
      </c>
      <c r="K270" s="294"/>
      <c r="L270" s="306">
        <v>2</v>
      </c>
      <c r="M270" s="294"/>
      <c r="N270" s="308" t="s">
        <v>595</v>
      </c>
      <c r="O270" s="295"/>
      <c r="P270" s="308" t="s">
        <v>595</v>
      </c>
      <c r="Q270" s="295"/>
      <c r="R270" s="308" t="s">
        <v>111</v>
      </c>
      <c r="S270" s="295"/>
      <c r="T270" s="308" t="s">
        <v>111</v>
      </c>
      <c r="U270" s="285"/>
      <c r="V270" s="309" t="s">
        <v>111</v>
      </c>
      <c r="W270" s="295"/>
      <c r="X270" s="309" t="s">
        <v>595</v>
      </c>
      <c r="Y270" s="294"/>
      <c r="Z270" s="307">
        <v>4</v>
      </c>
      <c r="AA270" s="294"/>
      <c r="AB270" s="309" t="s">
        <v>111</v>
      </c>
    </row>
    <row r="271" spans="2:28" s="260" customFormat="1" ht="12.75" customHeight="1">
      <c r="B271" s="298" t="s">
        <v>455</v>
      </c>
      <c r="C271" s="292"/>
      <c r="D271" s="299" t="s">
        <v>456</v>
      </c>
      <c r="E271" s="292"/>
      <c r="F271" s="299">
        <v>8</v>
      </c>
      <c r="G271" s="292"/>
      <c r="H271" s="299">
        <v>8</v>
      </c>
      <c r="I271" s="300"/>
      <c r="J271" s="294">
        <v>3</v>
      </c>
      <c r="K271" s="294"/>
      <c r="L271" s="294">
        <v>4</v>
      </c>
      <c r="M271" s="294"/>
      <c r="N271" s="295" t="s">
        <v>595</v>
      </c>
      <c r="O271" s="295"/>
      <c r="P271" s="295" t="s">
        <v>595</v>
      </c>
      <c r="Q271" s="295"/>
      <c r="R271" s="295" t="s">
        <v>595</v>
      </c>
      <c r="S271" s="295"/>
      <c r="T271" s="295" t="s">
        <v>595</v>
      </c>
      <c r="U271" s="285"/>
      <c r="V271" s="296" t="s">
        <v>111</v>
      </c>
      <c r="W271" s="295"/>
      <c r="X271" s="296" t="s">
        <v>595</v>
      </c>
      <c r="Y271" s="294"/>
      <c r="Z271" s="297">
        <v>5</v>
      </c>
      <c r="AA271" s="294"/>
      <c r="AB271" s="296" t="s">
        <v>595</v>
      </c>
    </row>
    <row r="272" spans="2:28" ht="12.75" customHeight="1">
      <c r="B272" s="311" t="s">
        <v>457</v>
      </c>
      <c r="C272" s="292"/>
      <c r="D272" s="310" t="s">
        <v>458</v>
      </c>
      <c r="E272" s="292"/>
      <c r="F272" s="305">
        <v>8</v>
      </c>
      <c r="G272" s="292"/>
      <c r="H272" s="305">
        <v>8</v>
      </c>
      <c r="I272" s="300"/>
      <c r="J272" s="306">
        <v>4</v>
      </c>
      <c r="K272" s="294"/>
      <c r="L272" s="306">
        <v>6</v>
      </c>
      <c r="M272" s="294"/>
      <c r="N272" s="308" t="s">
        <v>595</v>
      </c>
      <c r="O272" s="295"/>
      <c r="P272" s="308" t="s">
        <v>595</v>
      </c>
      <c r="Q272" s="295"/>
      <c r="R272" s="308" t="s">
        <v>595</v>
      </c>
      <c r="S272" s="295"/>
      <c r="T272" s="308" t="s">
        <v>111</v>
      </c>
      <c r="U272" s="285"/>
      <c r="V272" s="309" t="s">
        <v>111</v>
      </c>
      <c r="W272" s="295"/>
      <c r="X272" s="309" t="s">
        <v>595</v>
      </c>
      <c r="Y272" s="294"/>
      <c r="Z272" s="307">
        <v>7</v>
      </c>
      <c r="AA272" s="294"/>
      <c r="AB272" s="309" t="s">
        <v>111</v>
      </c>
    </row>
    <row r="273" spans="2:28">
      <c r="B273" s="196" t="s">
        <v>1089</v>
      </c>
      <c r="C273" s="195"/>
      <c r="D273" s="195"/>
      <c r="H273" s="17"/>
      <c r="J273" s="17"/>
      <c r="L273" s="17"/>
      <c r="M273" s="17"/>
      <c r="N273" s="17"/>
      <c r="P273" s="17"/>
      <c r="R273" s="17"/>
      <c r="S273" s="17"/>
      <c r="T273" s="17"/>
      <c r="V273" s="17"/>
      <c r="W273" s="17"/>
      <c r="X273" s="17"/>
      <c r="Y273" s="17"/>
      <c r="Z273" s="17"/>
      <c r="AA273" s="195"/>
      <c r="AB273" s="198" t="s">
        <v>1068</v>
      </c>
    </row>
    <row r="274" spans="2:28">
      <c r="B274" s="197"/>
      <c r="C274" s="195"/>
      <c r="D274" s="195"/>
      <c r="H274" s="17"/>
      <c r="J274" s="17"/>
      <c r="L274" s="17"/>
      <c r="M274" s="17"/>
      <c r="N274" s="17"/>
      <c r="P274" s="17"/>
      <c r="R274" s="17"/>
      <c r="S274" s="17"/>
      <c r="T274" s="17"/>
      <c r="V274" s="17"/>
      <c r="W274" s="17"/>
      <c r="X274" s="17"/>
      <c r="Y274" s="17"/>
      <c r="Z274" s="17"/>
      <c r="AA274" s="195"/>
      <c r="AB274" s="164"/>
    </row>
    <row r="275" spans="2:28" ht="25.5" customHeight="1">
      <c r="B275" s="572" t="s">
        <v>993</v>
      </c>
      <c r="C275" s="572"/>
      <c r="D275" s="572"/>
      <c r="E275" s="572"/>
      <c r="F275" s="572"/>
      <c r="G275" s="572"/>
      <c r="H275" s="572"/>
      <c r="I275" s="572"/>
      <c r="J275" s="572"/>
      <c r="K275" s="572"/>
      <c r="L275" s="572"/>
      <c r="M275" s="572"/>
      <c r="N275" s="572"/>
      <c r="O275" s="572"/>
      <c r="P275" s="572"/>
      <c r="Q275" s="572"/>
      <c r="R275" s="573" t="s">
        <v>908</v>
      </c>
      <c r="S275" s="573"/>
      <c r="T275" s="573"/>
      <c r="U275" s="573"/>
      <c r="V275" s="573"/>
      <c r="W275" s="573"/>
      <c r="X275" s="573"/>
      <c r="Y275" s="573"/>
      <c r="Z275" s="573"/>
      <c r="AA275" s="573"/>
      <c r="AB275" s="573"/>
    </row>
    <row r="276" spans="2:28">
      <c r="D276" s="17"/>
      <c r="F276" s="17"/>
      <c r="H276" s="17"/>
      <c r="J276" s="17"/>
      <c r="L276" s="17"/>
      <c r="M276" s="17"/>
      <c r="N276" s="17"/>
      <c r="P276" s="17"/>
      <c r="R276" s="17"/>
      <c r="S276" s="17"/>
      <c r="T276" s="17"/>
      <c r="V276" s="17"/>
      <c r="W276" s="17"/>
      <c r="X276" s="17"/>
      <c r="Y276" s="17"/>
      <c r="Z276" s="17"/>
      <c r="AA276" s="17"/>
      <c r="AB276" s="17"/>
    </row>
    <row r="277" spans="2:28" ht="18">
      <c r="B277" s="578" t="s">
        <v>728</v>
      </c>
      <c r="C277" s="578"/>
      <c r="D277" s="578"/>
      <c r="E277" s="578"/>
      <c r="F277" s="578"/>
      <c r="G277" s="578"/>
      <c r="H277" s="578"/>
      <c r="J277" s="564" t="s">
        <v>16</v>
      </c>
      <c r="K277" s="564"/>
      <c r="L277" s="564"/>
      <c r="M277" s="564"/>
      <c r="N277" s="564"/>
      <c r="O277" s="564"/>
      <c r="P277" s="564"/>
      <c r="Q277" s="564"/>
      <c r="R277" s="564"/>
      <c r="S277" s="564"/>
      <c r="T277" s="564"/>
      <c r="U277" s="256"/>
      <c r="V277" s="564" t="s">
        <v>17</v>
      </c>
      <c r="W277" s="564"/>
      <c r="X277" s="564"/>
      <c r="Y277" s="564"/>
      <c r="Z277" s="564"/>
      <c r="AA277" s="564"/>
      <c r="AB277" s="564"/>
    </row>
    <row r="278" spans="2:28" ht="6.75" customHeight="1">
      <c r="D278" s="17"/>
      <c r="F278" s="17"/>
      <c r="H278" s="17"/>
      <c r="J278" s="17"/>
      <c r="L278" s="257"/>
      <c r="M278" s="17"/>
      <c r="N278" s="257"/>
      <c r="P278" s="17"/>
      <c r="R278" s="17"/>
      <c r="S278" s="17"/>
      <c r="T278" s="17"/>
      <c r="V278" s="258"/>
      <c r="W278" s="258"/>
      <c r="X278" s="258"/>
      <c r="Y278" s="258"/>
      <c r="Z278" s="259"/>
      <c r="AA278" s="258"/>
      <c r="AB278" s="259"/>
    </row>
    <row r="279" spans="2:28" ht="105.75" customHeight="1">
      <c r="B279" s="290" t="s">
        <v>107</v>
      </c>
      <c r="C279" s="286"/>
      <c r="D279" s="347" t="s">
        <v>108</v>
      </c>
      <c r="E279" s="287"/>
      <c r="F279" s="565" t="s">
        <v>677</v>
      </c>
      <c r="G279" s="565"/>
      <c r="H279" s="565"/>
      <c r="I279" s="287"/>
      <c r="J279" s="312" t="s">
        <v>948</v>
      </c>
      <c r="K279" s="288"/>
      <c r="L279" s="312" t="s">
        <v>949</v>
      </c>
      <c r="M279" s="288"/>
      <c r="N279" s="313" t="s">
        <v>471</v>
      </c>
      <c r="O279" s="288"/>
      <c r="P279" s="314" t="s">
        <v>90</v>
      </c>
      <c r="Q279" s="288"/>
      <c r="R279" s="314" t="s">
        <v>89</v>
      </c>
      <c r="S279" s="288"/>
      <c r="T279" s="314" t="s">
        <v>552</v>
      </c>
      <c r="U279" s="288"/>
      <c r="V279" s="313" t="s">
        <v>683</v>
      </c>
      <c r="W279" s="288"/>
      <c r="X279" s="313" t="s">
        <v>807</v>
      </c>
      <c r="Y279" s="288"/>
      <c r="Z279" s="312" t="s">
        <v>950</v>
      </c>
      <c r="AA279" s="288"/>
      <c r="AB279" s="314" t="s">
        <v>552</v>
      </c>
    </row>
    <row r="280" spans="2:28" ht="6" customHeight="1">
      <c r="D280" s="17"/>
      <c r="F280" s="17"/>
      <c r="H280" s="17"/>
      <c r="J280" s="17"/>
      <c r="L280" s="17"/>
      <c r="M280" s="17"/>
      <c r="N280" s="17"/>
      <c r="P280" s="17"/>
      <c r="R280" s="17"/>
      <c r="S280" s="17"/>
      <c r="T280" s="17"/>
      <c r="V280" s="17"/>
      <c r="W280" s="17"/>
      <c r="X280" s="17"/>
      <c r="Y280" s="17"/>
      <c r="Z280" s="17"/>
      <c r="AA280" s="17"/>
      <c r="AB280" s="17"/>
    </row>
    <row r="281" spans="2:28" s="260" customFormat="1" ht="12.75" customHeight="1">
      <c r="B281" s="298" t="s">
        <v>546</v>
      </c>
      <c r="C281" s="292"/>
      <c r="D281" s="299" t="s">
        <v>547</v>
      </c>
      <c r="E281" s="292"/>
      <c r="F281" s="299">
        <v>8</v>
      </c>
      <c r="G281" s="292"/>
      <c r="H281" s="299">
        <v>8</v>
      </c>
      <c r="I281" s="300"/>
      <c r="J281" s="294">
        <v>5</v>
      </c>
      <c r="K281" s="294"/>
      <c r="L281" s="294">
        <v>6</v>
      </c>
      <c r="M281" s="294"/>
      <c r="N281" s="295" t="s">
        <v>595</v>
      </c>
      <c r="O281" s="295"/>
      <c r="P281" s="295" t="s">
        <v>595</v>
      </c>
      <c r="Q281" s="295"/>
      <c r="R281" s="295" t="s">
        <v>595</v>
      </c>
      <c r="S281" s="295"/>
      <c r="T281" s="295" t="s">
        <v>595</v>
      </c>
      <c r="U281" s="285"/>
      <c r="V281" s="296" t="s">
        <v>595</v>
      </c>
      <c r="W281" s="295"/>
      <c r="X281" s="296" t="s">
        <v>595</v>
      </c>
      <c r="Y281" s="294"/>
      <c r="Z281" s="297" t="s">
        <v>595</v>
      </c>
      <c r="AA281" s="294"/>
      <c r="AB281" s="296" t="s">
        <v>595</v>
      </c>
    </row>
    <row r="282" spans="2:28" ht="12.75" customHeight="1">
      <c r="B282" s="311" t="s">
        <v>459</v>
      </c>
      <c r="C282" s="292"/>
      <c r="D282" s="310" t="s">
        <v>272</v>
      </c>
      <c r="E282" s="292"/>
      <c r="F282" s="305">
        <v>1</v>
      </c>
      <c r="G282" s="292"/>
      <c r="H282" s="305">
        <v>1</v>
      </c>
      <c r="I282" s="300"/>
      <c r="J282" s="306">
        <v>1</v>
      </c>
      <c r="K282" s="294"/>
      <c r="L282" s="306">
        <v>1</v>
      </c>
      <c r="M282" s="294"/>
      <c r="N282" s="308" t="s">
        <v>111</v>
      </c>
      <c r="O282" s="295"/>
      <c r="P282" s="308" t="s">
        <v>111</v>
      </c>
      <c r="Q282" s="295"/>
      <c r="R282" s="308" t="s">
        <v>111</v>
      </c>
      <c r="S282" s="295"/>
      <c r="T282" s="308" t="s">
        <v>111</v>
      </c>
      <c r="U282" s="285"/>
      <c r="V282" s="309" t="s">
        <v>111</v>
      </c>
      <c r="W282" s="295"/>
      <c r="X282" s="309" t="s">
        <v>111</v>
      </c>
      <c r="Y282" s="294"/>
      <c r="Z282" s="307">
        <v>2</v>
      </c>
      <c r="AA282" s="294"/>
      <c r="AB282" s="309" t="s">
        <v>111</v>
      </c>
    </row>
    <row r="283" spans="2:28" s="260" customFormat="1" ht="12.75" customHeight="1">
      <c r="B283" s="298" t="s">
        <v>99</v>
      </c>
      <c r="C283" s="292"/>
      <c r="D283" s="299" t="s">
        <v>460</v>
      </c>
      <c r="E283" s="292"/>
      <c r="F283" s="299">
        <v>5</v>
      </c>
      <c r="G283" s="292"/>
      <c r="H283" s="299">
        <v>6</v>
      </c>
      <c r="I283" s="300"/>
      <c r="J283" s="294">
        <v>3</v>
      </c>
      <c r="K283" s="294"/>
      <c r="L283" s="294">
        <v>3</v>
      </c>
      <c r="M283" s="294"/>
      <c r="N283" s="295" t="s">
        <v>595</v>
      </c>
      <c r="O283" s="295"/>
      <c r="P283" s="295" t="s">
        <v>595</v>
      </c>
      <c r="Q283" s="295"/>
      <c r="R283" s="295" t="s">
        <v>595</v>
      </c>
      <c r="S283" s="295"/>
      <c r="T283" s="295" t="s">
        <v>111</v>
      </c>
      <c r="U283" s="285"/>
      <c r="V283" s="296" t="s">
        <v>111</v>
      </c>
      <c r="W283" s="295"/>
      <c r="X283" s="296" t="s">
        <v>595</v>
      </c>
      <c r="Y283" s="294"/>
      <c r="Z283" s="297">
        <v>5</v>
      </c>
      <c r="AA283" s="294"/>
      <c r="AB283" s="296" t="s">
        <v>111</v>
      </c>
    </row>
    <row r="284" spans="2:28" ht="12.75" customHeight="1">
      <c r="B284" s="311" t="s">
        <v>461</v>
      </c>
      <c r="C284" s="292"/>
      <c r="D284" s="310" t="s">
        <v>462</v>
      </c>
      <c r="E284" s="292"/>
      <c r="F284" s="305">
        <v>8</v>
      </c>
      <c r="G284" s="292"/>
      <c r="H284" s="305">
        <v>8</v>
      </c>
      <c r="I284" s="300"/>
      <c r="J284" s="306">
        <v>3</v>
      </c>
      <c r="K284" s="294"/>
      <c r="L284" s="306">
        <v>3</v>
      </c>
      <c r="M284" s="294"/>
      <c r="N284" s="308" t="s">
        <v>595</v>
      </c>
      <c r="O284" s="295"/>
      <c r="P284" s="308" t="s">
        <v>595</v>
      </c>
      <c r="Q284" s="295"/>
      <c r="R284" s="308" t="s">
        <v>595</v>
      </c>
      <c r="S284" s="295"/>
      <c r="T284" s="308" t="s">
        <v>595</v>
      </c>
      <c r="U284" s="285"/>
      <c r="V284" s="309" t="s">
        <v>595</v>
      </c>
      <c r="W284" s="295"/>
      <c r="X284" s="309" t="s">
        <v>595</v>
      </c>
      <c r="Y284" s="294"/>
      <c r="Z284" s="307" t="s">
        <v>595</v>
      </c>
      <c r="AA284" s="294"/>
      <c r="AB284" s="309" t="s">
        <v>595</v>
      </c>
    </row>
    <row r="285" spans="2:28" s="260" customFormat="1" ht="12.75" customHeight="1">
      <c r="B285" s="298" t="s">
        <v>463</v>
      </c>
      <c r="C285" s="292"/>
      <c r="D285" s="299" t="s">
        <v>464</v>
      </c>
      <c r="E285" s="292"/>
      <c r="F285" s="299">
        <v>8</v>
      </c>
      <c r="G285" s="292"/>
      <c r="H285" s="299">
        <v>8</v>
      </c>
      <c r="I285" s="300"/>
      <c r="J285" s="294">
        <v>3</v>
      </c>
      <c r="K285" s="294"/>
      <c r="L285" s="294">
        <v>4</v>
      </c>
      <c r="M285" s="294"/>
      <c r="N285" s="295" t="s">
        <v>595</v>
      </c>
      <c r="O285" s="295"/>
      <c r="P285" s="295" t="s">
        <v>595</v>
      </c>
      <c r="Q285" s="295"/>
      <c r="R285" s="295" t="s">
        <v>595</v>
      </c>
      <c r="S285" s="295"/>
      <c r="T285" s="295" t="s">
        <v>595</v>
      </c>
      <c r="U285" s="285"/>
      <c r="V285" s="296" t="s">
        <v>595</v>
      </c>
      <c r="W285" s="295"/>
      <c r="X285" s="296" t="s">
        <v>595</v>
      </c>
      <c r="Y285" s="294"/>
      <c r="Z285" s="297" t="s">
        <v>595</v>
      </c>
      <c r="AA285" s="294"/>
      <c r="AB285" s="296" t="s">
        <v>595</v>
      </c>
    </row>
    <row r="286" spans="2:28" ht="12.75" customHeight="1">
      <c r="B286" s="311" t="s">
        <v>465</v>
      </c>
      <c r="C286" s="292"/>
      <c r="D286" s="310" t="s">
        <v>466</v>
      </c>
      <c r="E286" s="292"/>
      <c r="F286" s="305">
        <v>8</v>
      </c>
      <c r="G286" s="292"/>
      <c r="H286" s="305">
        <v>8</v>
      </c>
      <c r="I286" s="300"/>
      <c r="J286" s="306">
        <v>6</v>
      </c>
      <c r="K286" s="294"/>
      <c r="L286" s="306">
        <v>6</v>
      </c>
      <c r="M286" s="294"/>
      <c r="N286" s="308" t="s">
        <v>595</v>
      </c>
      <c r="O286" s="295"/>
      <c r="P286" s="308" t="s">
        <v>595</v>
      </c>
      <c r="Q286" s="295"/>
      <c r="R286" s="308" t="s">
        <v>595</v>
      </c>
      <c r="S286" s="295"/>
      <c r="T286" s="308" t="s">
        <v>595</v>
      </c>
      <c r="U286" s="285"/>
      <c r="V286" s="309" t="s">
        <v>595</v>
      </c>
      <c r="W286" s="295"/>
      <c r="X286" s="309" t="s">
        <v>595</v>
      </c>
      <c r="Y286" s="294"/>
      <c r="Z286" s="307" t="s">
        <v>595</v>
      </c>
      <c r="AA286" s="294"/>
      <c r="AB286" s="309" t="s">
        <v>595</v>
      </c>
    </row>
    <row r="287" spans="2:28" s="260" customFormat="1" ht="12.75" customHeight="1">
      <c r="B287" s="298" t="s">
        <v>467</v>
      </c>
      <c r="C287" s="292"/>
      <c r="D287" s="299" t="s">
        <v>468</v>
      </c>
      <c r="E287" s="292"/>
      <c r="F287" s="299">
        <v>8</v>
      </c>
      <c r="G287" s="292"/>
      <c r="H287" s="299">
        <v>8</v>
      </c>
      <c r="I287" s="300"/>
      <c r="J287" s="294">
        <v>4</v>
      </c>
      <c r="K287" s="294"/>
      <c r="L287" s="294">
        <v>5</v>
      </c>
      <c r="M287" s="294"/>
      <c r="N287" s="295" t="s">
        <v>595</v>
      </c>
      <c r="O287" s="295"/>
      <c r="P287" s="295" t="s">
        <v>595</v>
      </c>
      <c r="Q287" s="295"/>
      <c r="R287" s="295" t="s">
        <v>595</v>
      </c>
      <c r="S287" s="295"/>
      <c r="T287" s="295" t="s">
        <v>111</v>
      </c>
      <c r="U287" s="285"/>
      <c r="V287" s="296" t="s">
        <v>111</v>
      </c>
      <c r="W287" s="295"/>
      <c r="X287" s="296" t="s">
        <v>595</v>
      </c>
      <c r="Y287" s="294"/>
      <c r="Z287" s="297">
        <v>6</v>
      </c>
      <c r="AA287" s="294"/>
      <c r="AB287" s="296" t="s">
        <v>595</v>
      </c>
    </row>
    <row r="288" spans="2:28" ht="12.75" customHeight="1">
      <c r="B288" s="311" t="s">
        <v>469</v>
      </c>
      <c r="C288" s="292"/>
      <c r="D288" s="310" t="s">
        <v>470</v>
      </c>
      <c r="E288" s="292"/>
      <c r="F288" s="305">
        <v>8</v>
      </c>
      <c r="G288" s="292"/>
      <c r="H288" s="305">
        <v>8</v>
      </c>
      <c r="I288" s="300"/>
      <c r="J288" s="306">
        <v>4</v>
      </c>
      <c r="K288" s="294"/>
      <c r="L288" s="306">
        <v>5</v>
      </c>
      <c r="M288" s="294"/>
      <c r="N288" s="308" t="s">
        <v>595</v>
      </c>
      <c r="O288" s="295"/>
      <c r="P288" s="308" t="s">
        <v>595</v>
      </c>
      <c r="Q288" s="295"/>
      <c r="R288" s="308" t="s">
        <v>595</v>
      </c>
      <c r="S288" s="295"/>
      <c r="T288" s="308" t="s">
        <v>595</v>
      </c>
      <c r="U288" s="285"/>
      <c r="V288" s="309" t="s">
        <v>111</v>
      </c>
      <c r="W288" s="295"/>
      <c r="X288" s="309" t="s">
        <v>595</v>
      </c>
      <c r="Y288" s="294"/>
      <c r="Z288" s="307">
        <v>7</v>
      </c>
      <c r="AA288" s="294"/>
      <c r="AB288" s="309" t="s">
        <v>111</v>
      </c>
    </row>
    <row r="289" spans="2:66" ht="11.25" customHeight="1">
      <c r="B289" s="261"/>
      <c r="C289" s="262"/>
      <c r="D289" s="263"/>
      <c r="E289" s="264"/>
      <c r="F289" s="265"/>
      <c r="G289" s="214"/>
      <c r="H289" s="265"/>
      <c r="I289" s="16"/>
      <c r="J289" s="263"/>
      <c r="K289" s="16"/>
      <c r="L289" s="263"/>
      <c r="M289" s="263"/>
      <c r="N289" s="263"/>
      <c r="O289" s="16"/>
      <c r="P289" s="263"/>
      <c r="Q289" s="16"/>
      <c r="R289" s="263"/>
      <c r="S289" s="263"/>
      <c r="T289" s="263"/>
      <c r="U289" s="138"/>
      <c r="V289" s="263"/>
      <c r="W289" s="263"/>
      <c r="X289" s="263"/>
      <c r="Y289" s="263"/>
      <c r="Z289" s="263"/>
      <c r="AA289" s="263"/>
      <c r="AB289" s="263"/>
    </row>
    <row r="290" spans="2:66" s="322" customFormat="1" ht="15">
      <c r="B290" s="315" t="s">
        <v>727</v>
      </c>
      <c r="C290" s="316"/>
      <c r="D290" s="317"/>
      <c r="E290" s="318"/>
      <c r="F290" s="319"/>
      <c r="G290" s="320"/>
      <c r="H290" s="319"/>
      <c r="I290" s="321"/>
      <c r="J290" s="319"/>
      <c r="K290" s="321"/>
      <c r="L290" s="319"/>
      <c r="M290" s="321"/>
      <c r="N290" s="319"/>
      <c r="O290" s="321"/>
      <c r="P290" s="319"/>
      <c r="Q290" s="321"/>
      <c r="R290" s="319"/>
      <c r="S290" s="321"/>
      <c r="U290" s="320"/>
      <c r="V290" s="323"/>
      <c r="W290" s="324"/>
      <c r="X290" s="323"/>
      <c r="Y290" s="324"/>
      <c r="Z290" s="325"/>
      <c r="AA290" s="324"/>
      <c r="AB290" s="325"/>
      <c r="AC290" s="326"/>
      <c r="AD290" s="326"/>
      <c r="AE290" s="327"/>
      <c r="AF290" s="328"/>
      <c r="AG290" s="327"/>
      <c r="AH290" s="328"/>
      <c r="AI290" s="327"/>
      <c r="AJ290" s="328"/>
      <c r="AK290" s="327"/>
      <c r="AL290" s="328"/>
      <c r="AM290" s="327"/>
      <c r="AN290" s="328"/>
      <c r="AO290" s="327"/>
      <c r="AP290" s="328"/>
      <c r="AQ290" s="327"/>
      <c r="AR290" s="328"/>
      <c r="AS290" s="327"/>
      <c r="AT290" s="328"/>
      <c r="AU290" s="327"/>
      <c r="AV290" s="328"/>
      <c r="AW290" s="327"/>
      <c r="AX290" s="327"/>
      <c r="AY290" s="327"/>
      <c r="AZ290" s="327"/>
      <c r="BA290" s="327"/>
      <c r="BB290" s="327"/>
      <c r="BC290" s="327"/>
      <c r="BD290" s="327"/>
      <c r="BE290" s="327"/>
      <c r="BF290" s="327"/>
      <c r="BG290" s="327"/>
      <c r="BH290" s="327"/>
      <c r="BI290" s="327"/>
      <c r="BJ290" s="327"/>
      <c r="BK290" s="327"/>
      <c r="BL290" s="327"/>
      <c r="BM290" s="327"/>
      <c r="BN290" s="327"/>
    </row>
    <row r="291" spans="2:66" s="266" customFormat="1" ht="7.5" customHeight="1">
      <c r="C291" s="275"/>
      <c r="D291" s="276"/>
      <c r="E291" s="275"/>
      <c r="F291" s="277"/>
      <c r="G291" s="267"/>
      <c r="H291" s="277"/>
      <c r="I291" s="268"/>
      <c r="J291" s="277"/>
      <c r="K291" s="268"/>
      <c r="L291" s="277"/>
      <c r="M291" s="268"/>
      <c r="N291" s="277"/>
      <c r="O291" s="268"/>
      <c r="P291" s="277"/>
      <c r="Q291" s="268"/>
      <c r="R291" s="277"/>
      <c r="S291" s="268"/>
      <c r="U291" s="267"/>
      <c r="V291" s="269"/>
      <c r="W291" s="270"/>
      <c r="X291" s="269"/>
      <c r="Y291" s="270"/>
      <c r="Z291" s="271"/>
      <c r="AA291" s="270"/>
      <c r="AB291" s="271"/>
      <c r="AC291" s="272"/>
      <c r="AD291" s="272"/>
      <c r="AE291" s="273"/>
      <c r="AF291" s="274"/>
      <c r="AG291" s="273"/>
      <c r="AH291" s="274"/>
      <c r="AI291" s="273"/>
      <c r="AJ291" s="274"/>
      <c r="AK291" s="273"/>
      <c r="AL291" s="274"/>
      <c r="AM291" s="273"/>
      <c r="AN291" s="274"/>
      <c r="AO291" s="273"/>
      <c r="AP291" s="274"/>
      <c r="AQ291" s="273"/>
      <c r="AR291" s="274"/>
      <c r="AS291" s="273"/>
      <c r="AT291" s="274"/>
      <c r="AU291" s="273"/>
      <c r="AV291" s="274"/>
      <c r="AW291" s="273"/>
      <c r="AX291" s="273"/>
      <c r="AY291" s="273"/>
      <c r="AZ291" s="273"/>
      <c r="BA291" s="273"/>
      <c r="BB291" s="273"/>
      <c r="BC291" s="273"/>
      <c r="BD291" s="273"/>
      <c r="BE291" s="273"/>
      <c r="BF291" s="273"/>
      <c r="BG291" s="273"/>
      <c r="BH291" s="273"/>
      <c r="BI291" s="273"/>
      <c r="BJ291" s="273"/>
      <c r="BK291" s="273"/>
      <c r="BL291" s="273"/>
      <c r="BM291" s="273"/>
      <c r="BN291" s="273"/>
    </row>
    <row r="292" spans="2:66" s="278" customFormat="1">
      <c r="B292" s="329" t="s">
        <v>726</v>
      </c>
      <c r="C292" s="329"/>
      <c r="D292" s="330"/>
      <c r="E292" s="329"/>
      <c r="F292" s="331"/>
      <c r="G292" s="329"/>
      <c r="H292" s="331"/>
      <c r="I292" s="332"/>
      <c r="J292" s="331"/>
      <c r="K292" s="332"/>
      <c r="L292" s="331"/>
      <c r="M292" s="332"/>
      <c r="N292" s="331"/>
      <c r="O292" s="332"/>
      <c r="P292" s="331"/>
      <c r="Q292" s="332"/>
      <c r="R292" s="331"/>
      <c r="S292" s="332"/>
      <c r="T292" s="333"/>
      <c r="U292" s="329"/>
      <c r="V292" s="334"/>
      <c r="W292" s="335"/>
      <c r="X292" s="334"/>
      <c r="Y292" s="335"/>
      <c r="Z292" s="336"/>
      <c r="AA292" s="335"/>
      <c r="AB292" s="336"/>
      <c r="AC292" s="279"/>
      <c r="AD292" s="279"/>
      <c r="AE292" s="280"/>
      <c r="AF292" s="281"/>
      <c r="AG292" s="280"/>
      <c r="AH292" s="281"/>
      <c r="AI292" s="280"/>
      <c r="AJ292" s="281"/>
      <c r="AK292" s="280"/>
      <c r="AL292" s="281"/>
      <c r="AM292" s="280"/>
      <c r="AN292" s="281"/>
      <c r="AO292" s="280"/>
      <c r="AP292" s="281"/>
      <c r="AQ292" s="280"/>
      <c r="AR292" s="281"/>
      <c r="AS292" s="280"/>
      <c r="AT292" s="281"/>
      <c r="AU292" s="280"/>
      <c r="AV292" s="281"/>
      <c r="AW292" s="280"/>
      <c r="AX292" s="280"/>
      <c r="AY292" s="280"/>
      <c r="AZ292" s="280"/>
      <c r="BA292" s="280"/>
      <c r="BB292" s="280"/>
      <c r="BC292" s="280"/>
      <c r="BD292" s="280"/>
      <c r="BE292" s="280"/>
      <c r="BF292" s="280"/>
      <c r="BG292" s="280"/>
      <c r="BH292" s="280"/>
      <c r="BI292" s="280"/>
      <c r="BJ292" s="280"/>
      <c r="BK292" s="280"/>
      <c r="BL292" s="280"/>
      <c r="BM292" s="280"/>
      <c r="BN292" s="280"/>
    </row>
    <row r="293" spans="2:66" s="278" customFormat="1" ht="12.75" customHeight="1">
      <c r="B293" s="329" t="s">
        <v>725</v>
      </c>
      <c r="C293" s="329"/>
      <c r="D293" s="330"/>
      <c r="E293" s="329"/>
      <c r="F293" s="331"/>
      <c r="G293" s="329"/>
      <c r="H293" s="331"/>
      <c r="I293" s="332"/>
      <c r="J293" s="331"/>
      <c r="K293" s="332"/>
      <c r="L293" s="331"/>
      <c r="M293" s="332"/>
      <c r="N293" s="331"/>
      <c r="O293" s="332"/>
      <c r="P293" s="331"/>
      <c r="Q293" s="332"/>
      <c r="R293" s="331"/>
      <c r="S293" s="332"/>
      <c r="T293" s="333"/>
      <c r="U293" s="329"/>
      <c r="V293" s="334"/>
      <c r="W293" s="335"/>
      <c r="X293" s="334"/>
      <c r="Y293" s="335"/>
      <c r="Z293" s="336"/>
      <c r="AA293" s="335"/>
      <c r="AB293" s="336"/>
      <c r="AC293" s="279"/>
      <c r="AD293" s="279"/>
      <c r="AE293" s="280"/>
      <c r="AF293" s="281"/>
      <c r="AG293" s="280"/>
      <c r="AH293" s="281"/>
      <c r="AI293" s="280"/>
      <c r="AJ293" s="281"/>
      <c r="AK293" s="280"/>
      <c r="AL293" s="281"/>
      <c r="AM293" s="280"/>
      <c r="AN293" s="281"/>
      <c r="AO293" s="280"/>
      <c r="AP293" s="281"/>
      <c r="AQ293" s="280"/>
      <c r="AR293" s="281"/>
      <c r="AS293" s="280"/>
      <c r="AT293" s="281"/>
      <c r="AU293" s="280"/>
      <c r="AV293" s="281"/>
      <c r="AW293" s="280"/>
      <c r="AX293" s="280"/>
      <c r="AY293" s="280"/>
      <c r="AZ293" s="280"/>
      <c r="BA293" s="280"/>
      <c r="BB293" s="280"/>
      <c r="BC293" s="280"/>
      <c r="BD293" s="280"/>
      <c r="BE293" s="280"/>
      <c r="BF293" s="280"/>
      <c r="BG293" s="280"/>
      <c r="BH293" s="280"/>
      <c r="BI293" s="280"/>
      <c r="BJ293" s="280"/>
      <c r="BK293" s="280"/>
      <c r="BL293" s="280"/>
      <c r="BM293" s="280"/>
      <c r="BN293" s="280"/>
    </row>
    <row r="294" spans="2:66" s="278" customFormat="1" ht="12.75" customHeight="1">
      <c r="B294" s="329" t="s">
        <v>724</v>
      </c>
      <c r="C294" s="329"/>
      <c r="D294" s="330"/>
      <c r="E294" s="329"/>
      <c r="F294" s="331"/>
      <c r="G294" s="329"/>
      <c r="H294" s="331"/>
      <c r="I294" s="332"/>
      <c r="J294" s="331"/>
      <c r="K294" s="332"/>
      <c r="L294" s="331"/>
      <c r="M294" s="332"/>
      <c r="N294" s="331"/>
      <c r="O294" s="332"/>
      <c r="P294" s="331"/>
      <c r="Q294" s="332"/>
      <c r="R294" s="331"/>
      <c r="S294" s="332"/>
      <c r="T294" s="333"/>
      <c r="U294" s="329"/>
      <c r="V294" s="334"/>
      <c r="W294" s="335"/>
      <c r="X294" s="334"/>
      <c r="Y294" s="335"/>
      <c r="Z294" s="337"/>
      <c r="AA294" s="335"/>
      <c r="AB294" s="337"/>
      <c r="AC294" s="279"/>
      <c r="AD294" s="279"/>
      <c r="AE294" s="280"/>
      <c r="AF294" s="281"/>
      <c r="AG294" s="280"/>
      <c r="AH294" s="281"/>
      <c r="AI294" s="280"/>
      <c r="AJ294" s="281"/>
      <c r="AK294" s="280"/>
      <c r="AL294" s="281"/>
      <c r="AM294" s="280"/>
      <c r="AN294" s="281"/>
      <c r="AO294" s="280"/>
      <c r="AP294" s="281"/>
      <c r="AQ294" s="280"/>
      <c r="AR294" s="281"/>
      <c r="AS294" s="280"/>
      <c r="AT294" s="281"/>
      <c r="AU294" s="280"/>
      <c r="AV294" s="281"/>
      <c r="AW294" s="280"/>
      <c r="AX294" s="280"/>
      <c r="AY294" s="280"/>
      <c r="AZ294" s="280"/>
      <c r="BA294" s="280"/>
      <c r="BB294" s="280"/>
      <c r="BC294" s="280"/>
      <c r="BD294" s="280"/>
      <c r="BE294" s="280"/>
      <c r="BF294" s="280"/>
      <c r="BG294" s="280"/>
      <c r="BH294" s="280"/>
      <c r="BI294" s="280"/>
      <c r="BJ294" s="280"/>
      <c r="BK294" s="280"/>
      <c r="BL294" s="280"/>
      <c r="BM294" s="280"/>
      <c r="BN294" s="280"/>
    </row>
    <row r="295" spans="2:66" s="278" customFormat="1" ht="12.75" customHeight="1">
      <c r="B295" s="329" t="s">
        <v>723</v>
      </c>
      <c r="C295" s="329"/>
      <c r="D295" s="330"/>
      <c r="E295" s="329"/>
      <c r="F295" s="331"/>
      <c r="G295" s="329"/>
      <c r="H295" s="331"/>
      <c r="I295" s="332"/>
      <c r="J295" s="331"/>
      <c r="K295" s="332"/>
      <c r="L295" s="331"/>
      <c r="M295" s="332"/>
      <c r="N295" s="331"/>
      <c r="O295" s="332"/>
      <c r="P295" s="331"/>
      <c r="Q295" s="332"/>
      <c r="R295" s="331"/>
      <c r="S295" s="332"/>
      <c r="T295" s="333"/>
      <c r="U295" s="329"/>
      <c r="V295" s="334"/>
      <c r="W295" s="335"/>
      <c r="X295" s="334"/>
      <c r="Y295" s="335"/>
      <c r="Z295" s="338"/>
      <c r="AA295" s="335"/>
      <c r="AB295" s="338"/>
      <c r="AC295" s="279"/>
      <c r="AD295" s="279"/>
      <c r="AE295" s="280"/>
      <c r="AF295" s="281"/>
      <c r="AG295" s="280"/>
      <c r="AH295" s="281"/>
      <c r="AI295" s="280"/>
      <c r="AJ295" s="281"/>
      <c r="AK295" s="280"/>
      <c r="AL295" s="281"/>
      <c r="AM295" s="280"/>
      <c r="AN295" s="281"/>
      <c r="AO295" s="280"/>
      <c r="AP295" s="281"/>
      <c r="AQ295" s="280"/>
      <c r="AR295" s="281"/>
      <c r="AS295" s="280"/>
      <c r="AT295" s="281"/>
      <c r="AU295" s="280"/>
      <c r="AV295" s="281"/>
      <c r="AW295" s="280"/>
      <c r="AX295" s="280"/>
      <c r="AY295" s="280"/>
      <c r="AZ295" s="280"/>
      <c r="BA295" s="280"/>
      <c r="BB295" s="280"/>
      <c r="BC295" s="280"/>
      <c r="BD295" s="280"/>
      <c r="BE295" s="280"/>
      <c r="BF295" s="280"/>
      <c r="BG295" s="280"/>
      <c r="BH295" s="280"/>
      <c r="BI295" s="280"/>
      <c r="BJ295" s="280"/>
      <c r="BK295" s="280"/>
      <c r="BL295" s="280"/>
      <c r="BM295" s="280"/>
      <c r="BN295" s="280"/>
    </row>
    <row r="296" spans="2:66" s="278" customFormat="1" ht="12.75" customHeight="1">
      <c r="B296" s="339" t="s">
        <v>1099</v>
      </c>
      <c r="C296" s="339"/>
      <c r="D296" s="340"/>
      <c r="E296" s="339"/>
      <c r="F296" s="341"/>
      <c r="G296" s="339"/>
      <c r="H296" s="341"/>
      <c r="I296" s="342"/>
      <c r="J296" s="341"/>
      <c r="K296" s="342"/>
      <c r="L296" s="341"/>
      <c r="M296" s="342"/>
      <c r="N296" s="341"/>
      <c r="O296" s="342"/>
      <c r="P296" s="341"/>
      <c r="Q296" s="342"/>
      <c r="R296" s="341"/>
      <c r="S296" s="332"/>
      <c r="T296" s="333"/>
      <c r="U296" s="329"/>
      <c r="V296" s="334"/>
      <c r="W296" s="335"/>
      <c r="X296" s="334"/>
      <c r="Y296" s="335"/>
      <c r="Z296" s="338"/>
      <c r="AA296" s="335"/>
      <c r="AB296" s="338"/>
      <c r="AC296" s="279"/>
      <c r="AD296" s="279"/>
      <c r="AE296" s="280"/>
      <c r="AF296" s="281"/>
      <c r="AG296" s="280"/>
      <c r="AH296" s="281"/>
      <c r="AI296" s="280"/>
      <c r="AJ296" s="281"/>
      <c r="AK296" s="280"/>
      <c r="AL296" s="281"/>
      <c r="AM296" s="280"/>
      <c r="AN296" s="281"/>
      <c r="AO296" s="280"/>
      <c r="AP296" s="281"/>
      <c r="AQ296" s="280"/>
      <c r="AR296" s="281"/>
      <c r="AS296" s="280"/>
      <c r="AT296" s="281"/>
      <c r="AU296" s="280"/>
      <c r="AV296" s="281"/>
      <c r="AW296" s="280"/>
      <c r="AX296" s="280"/>
      <c r="AY296" s="280"/>
      <c r="AZ296" s="280"/>
      <c r="BA296" s="280"/>
      <c r="BB296" s="280"/>
      <c r="BC296" s="280"/>
      <c r="BD296" s="280"/>
      <c r="BE296" s="280"/>
      <c r="BF296" s="280"/>
      <c r="BG296" s="280"/>
      <c r="BH296" s="280"/>
      <c r="BI296" s="280"/>
      <c r="BJ296" s="280"/>
      <c r="BK296" s="280"/>
      <c r="BL296" s="280"/>
      <c r="BM296" s="280"/>
      <c r="BN296" s="280"/>
    </row>
    <row r="297" spans="2:66" s="278" customFormat="1" ht="12.75" customHeight="1">
      <c r="B297" s="329" t="s">
        <v>722</v>
      </c>
      <c r="C297" s="329"/>
      <c r="D297" s="330"/>
      <c r="E297" s="329"/>
      <c r="F297" s="331"/>
      <c r="G297" s="329"/>
      <c r="H297" s="331"/>
      <c r="I297" s="332"/>
      <c r="J297" s="331"/>
      <c r="K297" s="332"/>
      <c r="L297" s="331"/>
      <c r="M297" s="332"/>
      <c r="N297" s="331"/>
      <c r="O297" s="332"/>
      <c r="P297" s="331"/>
      <c r="Q297" s="332"/>
      <c r="R297" s="331"/>
      <c r="S297" s="332"/>
      <c r="T297" s="333"/>
      <c r="U297" s="329"/>
      <c r="V297" s="334"/>
      <c r="W297" s="335"/>
      <c r="X297" s="334"/>
      <c r="Y297" s="335"/>
      <c r="Z297" s="338"/>
      <c r="AA297" s="335"/>
      <c r="AB297" s="338"/>
      <c r="AC297" s="279"/>
      <c r="AD297" s="279"/>
      <c r="AE297" s="280"/>
      <c r="AF297" s="281"/>
      <c r="AG297" s="280"/>
      <c r="AH297" s="281"/>
      <c r="AI297" s="280"/>
      <c r="AJ297" s="281"/>
      <c r="AK297" s="280"/>
      <c r="AL297" s="281"/>
      <c r="AM297" s="280"/>
      <c r="AN297" s="281"/>
      <c r="AO297" s="280"/>
      <c r="AP297" s="281"/>
      <c r="AQ297" s="280"/>
      <c r="AR297" s="281"/>
      <c r="AS297" s="280"/>
      <c r="AT297" s="281"/>
      <c r="AU297" s="280"/>
      <c r="AV297" s="281"/>
      <c r="AW297" s="280"/>
      <c r="AX297" s="280"/>
      <c r="AY297" s="280"/>
      <c r="AZ297" s="280"/>
      <c r="BA297" s="280"/>
      <c r="BB297" s="280"/>
      <c r="BC297" s="280"/>
      <c r="BD297" s="280"/>
      <c r="BE297" s="280"/>
      <c r="BF297" s="280"/>
      <c r="BG297" s="280"/>
      <c r="BH297" s="280"/>
      <c r="BI297" s="280"/>
      <c r="BJ297" s="280"/>
      <c r="BK297" s="280"/>
      <c r="BL297" s="280"/>
      <c r="BM297" s="280"/>
      <c r="BN297" s="280"/>
    </row>
    <row r="298" spans="2:66" s="278" customFormat="1">
      <c r="B298" s="329"/>
      <c r="C298" s="329"/>
      <c r="D298" s="330"/>
      <c r="E298" s="329"/>
      <c r="F298" s="331"/>
      <c r="G298" s="329"/>
      <c r="H298" s="331"/>
      <c r="I298" s="332"/>
      <c r="J298" s="331"/>
      <c r="K298" s="332"/>
      <c r="L298" s="331"/>
      <c r="M298" s="332"/>
      <c r="N298" s="331"/>
      <c r="O298" s="332"/>
      <c r="P298" s="331"/>
      <c r="Q298" s="332"/>
      <c r="R298" s="331"/>
      <c r="S298" s="332"/>
      <c r="T298" s="333"/>
      <c r="U298" s="329"/>
      <c r="V298" s="334"/>
      <c r="W298" s="343"/>
      <c r="X298" s="334"/>
      <c r="Y298" s="343"/>
      <c r="Z298" s="338"/>
      <c r="AA298" s="343"/>
      <c r="AB298" s="338"/>
      <c r="AC298" s="279"/>
      <c r="AD298" s="279"/>
      <c r="AE298" s="280"/>
      <c r="AF298" s="281"/>
      <c r="AG298" s="280"/>
      <c r="AH298" s="281"/>
      <c r="AI298" s="280"/>
      <c r="AJ298" s="281"/>
      <c r="AK298" s="280"/>
      <c r="AL298" s="281"/>
      <c r="AM298" s="280"/>
      <c r="AN298" s="281"/>
      <c r="AO298" s="280"/>
      <c r="AP298" s="281"/>
      <c r="AQ298" s="280"/>
      <c r="AR298" s="281"/>
      <c r="AS298" s="280"/>
      <c r="AT298" s="281"/>
      <c r="AU298" s="280"/>
      <c r="AV298" s="281"/>
      <c r="AW298" s="280"/>
      <c r="AX298" s="280"/>
      <c r="AY298" s="280"/>
      <c r="AZ298" s="280"/>
      <c r="BA298" s="280"/>
      <c r="BB298" s="280"/>
      <c r="BC298" s="280"/>
      <c r="BD298" s="280"/>
      <c r="BE298" s="280"/>
      <c r="BF298" s="280"/>
      <c r="BG298" s="280"/>
      <c r="BH298" s="280"/>
      <c r="BI298" s="280"/>
      <c r="BJ298" s="280"/>
      <c r="BK298" s="280"/>
      <c r="BL298" s="280"/>
      <c r="BM298" s="280"/>
      <c r="BN298" s="280"/>
    </row>
    <row r="299" spans="2:66" s="278" customFormat="1" ht="24" customHeight="1">
      <c r="B299" s="579" t="s">
        <v>972</v>
      </c>
      <c r="C299" s="579"/>
      <c r="D299" s="579"/>
      <c r="E299" s="579"/>
      <c r="F299" s="579"/>
      <c r="G299" s="579"/>
      <c r="H299" s="579"/>
      <c r="I299" s="579"/>
      <c r="J299" s="579"/>
      <c r="K299" s="579"/>
      <c r="L299" s="579"/>
      <c r="M299" s="579"/>
      <c r="N299" s="579"/>
      <c r="O299" s="579"/>
      <c r="P299" s="579"/>
      <c r="Q299" s="579"/>
      <c r="R299" s="579"/>
      <c r="S299" s="579"/>
      <c r="T299" s="579"/>
      <c r="U299" s="579"/>
      <c r="V299" s="579"/>
      <c r="W299" s="579"/>
      <c r="X299" s="579"/>
      <c r="Y299" s="579"/>
      <c r="Z299" s="579"/>
      <c r="AA299" s="579"/>
      <c r="AB299" s="579"/>
      <c r="AC299" s="279"/>
      <c r="AD299" s="279"/>
      <c r="AE299" s="280"/>
      <c r="AF299" s="281"/>
      <c r="AG299" s="280"/>
      <c r="AH299" s="281"/>
      <c r="AI299" s="280"/>
      <c r="AJ299" s="281"/>
      <c r="AK299" s="280"/>
      <c r="AL299" s="281"/>
      <c r="AM299" s="280"/>
      <c r="AN299" s="281"/>
      <c r="AO299" s="280"/>
      <c r="AP299" s="281"/>
      <c r="AQ299" s="280"/>
      <c r="AR299" s="281"/>
      <c r="AS299" s="280"/>
      <c r="AT299" s="281"/>
      <c r="AU299" s="280"/>
      <c r="AV299" s="281"/>
      <c r="AW299" s="280"/>
      <c r="AX299" s="280"/>
      <c r="AY299" s="280"/>
      <c r="AZ299" s="280"/>
      <c r="BA299" s="280"/>
      <c r="BB299" s="280"/>
      <c r="BC299" s="280"/>
      <c r="BD299" s="280"/>
      <c r="BE299" s="280"/>
      <c r="BF299" s="280"/>
      <c r="BG299" s="280"/>
      <c r="BH299" s="280"/>
      <c r="BI299" s="280"/>
      <c r="BJ299" s="280"/>
      <c r="BK299" s="280"/>
      <c r="BL299" s="280"/>
      <c r="BM299" s="280"/>
      <c r="BN299" s="280"/>
    </row>
    <row r="300" spans="2:66" s="266" customFormat="1" ht="11.25" customHeight="1">
      <c r="B300" s="267"/>
      <c r="C300" s="275"/>
      <c r="D300" s="276"/>
      <c r="E300" s="275"/>
      <c r="F300" s="277"/>
      <c r="G300" s="267"/>
      <c r="H300" s="277"/>
      <c r="I300" s="268"/>
      <c r="J300" s="277"/>
      <c r="K300" s="268"/>
      <c r="L300" s="277"/>
      <c r="M300" s="268"/>
      <c r="N300" s="277"/>
      <c r="O300" s="268"/>
      <c r="P300" s="277"/>
      <c r="Q300" s="268"/>
      <c r="R300" s="277"/>
      <c r="S300" s="268"/>
      <c r="U300" s="267"/>
      <c r="V300" s="269"/>
      <c r="W300" s="282"/>
      <c r="X300" s="269"/>
      <c r="Y300" s="282"/>
      <c r="Z300" s="273"/>
      <c r="AA300" s="282"/>
      <c r="AB300" s="273"/>
      <c r="AC300" s="272"/>
      <c r="AD300" s="272"/>
      <c r="AE300" s="273"/>
      <c r="AF300" s="274"/>
      <c r="AG300" s="273"/>
      <c r="AH300" s="274"/>
      <c r="AI300" s="273"/>
      <c r="AJ300" s="274"/>
      <c r="AK300" s="273"/>
      <c r="AL300" s="274"/>
      <c r="AM300" s="273"/>
      <c r="AN300" s="274"/>
      <c r="AO300" s="273"/>
      <c r="AP300" s="274"/>
      <c r="AQ300" s="273"/>
      <c r="AR300" s="274"/>
      <c r="AS300" s="273"/>
      <c r="AT300" s="274"/>
      <c r="AU300" s="273"/>
      <c r="AV300" s="274"/>
      <c r="AW300" s="273"/>
      <c r="AX300" s="273"/>
      <c r="AY300" s="273"/>
      <c r="AZ300" s="273"/>
      <c r="BA300" s="273"/>
      <c r="BB300" s="273"/>
      <c r="BC300" s="273"/>
      <c r="BD300" s="273"/>
      <c r="BE300" s="273"/>
      <c r="BF300" s="273"/>
      <c r="BG300" s="273"/>
      <c r="BH300" s="273"/>
      <c r="BI300" s="273"/>
      <c r="BJ300" s="273"/>
      <c r="BK300" s="273"/>
      <c r="BL300" s="273"/>
      <c r="BM300" s="273"/>
      <c r="BN300" s="273"/>
    </row>
    <row r="302" spans="2:66" s="17" customFormat="1">
      <c r="B302" s="284"/>
      <c r="D302" s="254"/>
      <c r="F302" s="254"/>
      <c r="H302" s="254"/>
      <c r="J302" s="254"/>
      <c r="L302" s="254"/>
      <c r="M302" s="254"/>
      <c r="N302" s="254"/>
      <c r="P302" s="254"/>
      <c r="R302" s="254"/>
      <c r="S302" s="254"/>
      <c r="T302" s="254"/>
      <c r="V302" s="254"/>
      <c r="W302" s="254"/>
      <c r="X302" s="254"/>
      <c r="Y302" s="254"/>
      <c r="Z302" s="254"/>
      <c r="AA302" s="254"/>
      <c r="AB302" s="254"/>
      <c r="AC302" s="253"/>
      <c r="AD302" s="253"/>
      <c r="AE302" s="253"/>
      <c r="AF302" s="253"/>
      <c r="AG302" s="253"/>
      <c r="AH302" s="253"/>
      <c r="AI302" s="253"/>
      <c r="AJ302" s="253"/>
      <c r="AK302" s="253"/>
      <c r="AL302" s="253"/>
      <c r="AM302" s="253"/>
      <c r="AN302" s="253"/>
      <c r="AO302" s="253"/>
      <c r="AP302" s="253"/>
      <c r="AQ302" s="253"/>
      <c r="AR302" s="253"/>
      <c r="AS302" s="253"/>
      <c r="AT302" s="253"/>
      <c r="AU302" s="253"/>
      <c r="AV302" s="253"/>
      <c r="AW302" s="253"/>
      <c r="AX302" s="253"/>
      <c r="AY302" s="253"/>
      <c r="AZ302" s="253"/>
      <c r="BA302" s="253"/>
      <c r="BB302" s="253"/>
      <c r="BC302" s="253"/>
      <c r="BD302" s="253"/>
      <c r="BE302" s="253"/>
      <c r="BF302" s="253"/>
      <c r="BG302" s="253"/>
      <c r="BH302" s="253"/>
      <c r="BI302" s="253"/>
      <c r="BJ302" s="253"/>
      <c r="BK302" s="253"/>
      <c r="BL302" s="253"/>
      <c r="BM302" s="253"/>
      <c r="BN302" s="253"/>
    </row>
    <row r="303" spans="2:66" s="17" customFormat="1">
      <c r="B303" s="284"/>
      <c r="D303" s="254"/>
      <c r="F303" s="254"/>
      <c r="H303" s="254"/>
      <c r="J303" s="254"/>
      <c r="L303" s="254"/>
      <c r="M303" s="254"/>
      <c r="N303" s="254"/>
      <c r="P303" s="254"/>
      <c r="R303" s="254"/>
      <c r="S303" s="254"/>
      <c r="T303" s="254"/>
      <c r="V303" s="254"/>
      <c r="W303" s="254"/>
      <c r="X303" s="254"/>
      <c r="Y303" s="254"/>
      <c r="Z303" s="254"/>
      <c r="AA303" s="254"/>
      <c r="AB303" s="254"/>
      <c r="AC303" s="253"/>
      <c r="AD303" s="253"/>
      <c r="AE303" s="253"/>
      <c r="AF303" s="253"/>
      <c r="AG303" s="253"/>
      <c r="AH303" s="253"/>
      <c r="AI303" s="253"/>
      <c r="AJ303" s="253"/>
      <c r="AK303" s="253"/>
      <c r="AL303" s="253"/>
      <c r="AM303" s="253"/>
      <c r="AN303" s="253"/>
      <c r="AO303" s="253"/>
      <c r="AP303" s="253"/>
      <c r="AQ303" s="253"/>
      <c r="AR303" s="253"/>
      <c r="AS303" s="253"/>
      <c r="AT303" s="253"/>
      <c r="AU303" s="253"/>
      <c r="AV303" s="253"/>
      <c r="AW303" s="253"/>
      <c r="AX303" s="253"/>
      <c r="AY303" s="253"/>
      <c r="AZ303" s="253"/>
      <c r="BA303" s="253"/>
      <c r="BB303" s="253"/>
      <c r="BC303" s="253"/>
      <c r="BD303" s="253"/>
      <c r="BE303" s="253"/>
      <c r="BF303" s="253"/>
      <c r="BG303" s="253"/>
      <c r="BH303" s="253"/>
      <c r="BI303" s="253"/>
      <c r="BJ303" s="253"/>
      <c r="BK303" s="253"/>
      <c r="BL303" s="253"/>
      <c r="BM303" s="253"/>
      <c r="BN303" s="253"/>
    </row>
  </sheetData>
  <sheetProtection selectLockedCells="1"/>
  <mergeCells count="57">
    <mergeCell ref="B207:Q207"/>
    <mergeCell ref="R207:AB207"/>
    <mergeCell ref="B5:H5"/>
    <mergeCell ref="B73:H73"/>
    <mergeCell ref="B71:Q71"/>
    <mergeCell ref="R71:AB71"/>
    <mergeCell ref="J73:T73"/>
    <mergeCell ref="V73:AB73"/>
    <mergeCell ref="F75:H75"/>
    <mergeCell ref="D90:D118"/>
    <mergeCell ref="F90:F118"/>
    <mergeCell ref="H90:H118"/>
    <mergeCell ref="J90:J118"/>
    <mergeCell ref="L90:L118"/>
    <mergeCell ref="N90:N118"/>
    <mergeCell ref="P90:P118"/>
    <mergeCell ref="B3:Q3"/>
    <mergeCell ref="R3:AB3"/>
    <mergeCell ref="J5:T5"/>
    <mergeCell ref="V5:AB5"/>
    <mergeCell ref="F7:H7"/>
    <mergeCell ref="B209:H209"/>
    <mergeCell ref="B277:H277"/>
    <mergeCell ref="B299:AB299"/>
    <mergeCell ref="F211:H211"/>
    <mergeCell ref="B275:Q275"/>
    <mergeCell ref="R275:AB275"/>
    <mergeCell ref="J277:T277"/>
    <mergeCell ref="V277:AB277"/>
    <mergeCell ref="F279:H279"/>
    <mergeCell ref="J209:T209"/>
    <mergeCell ref="V209:AB209"/>
    <mergeCell ref="X148:X149"/>
    <mergeCell ref="Z148:Z149"/>
    <mergeCell ref="AB148:AB149"/>
    <mergeCell ref="B139:Q139"/>
    <mergeCell ref="R139:AB139"/>
    <mergeCell ref="N148:N149"/>
    <mergeCell ref="P148:P149"/>
    <mergeCell ref="R148:R149"/>
    <mergeCell ref="T148:T149"/>
    <mergeCell ref="V148:V149"/>
    <mergeCell ref="D148:D149"/>
    <mergeCell ref="F148:F149"/>
    <mergeCell ref="H148:H149"/>
    <mergeCell ref="J148:J149"/>
    <mergeCell ref="L148:L149"/>
    <mergeCell ref="B141:H141"/>
    <mergeCell ref="J141:T141"/>
    <mergeCell ref="V141:AB141"/>
    <mergeCell ref="F143:H143"/>
    <mergeCell ref="AB90:AB118"/>
    <mergeCell ref="R90:R118"/>
    <mergeCell ref="T90:T118"/>
    <mergeCell ref="V90:V118"/>
    <mergeCell ref="X90:X118"/>
    <mergeCell ref="Z90:Z118"/>
  </mergeCells>
  <dataValidations count="1">
    <dataValidation allowBlank="1" showErrorMessage="1" sqref="C300:AB300 C290:AB298 A290:B300 AC290:XFD300 A131367:XFD131367 A196903:XFD196903 A262439:XFD262439 A327975:XFD327975 A393511:XFD393511 A459047:XFD459047 A524583:XFD524583 A590119:XFD590119 A655655:XFD655655 A721191:XFD721191 A786727:XFD786727 A852263:XFD852263 A917799:XFD917799 A983335:XFD983335 A65803:XFD65804 A131339:XFD131340 A196875:XFD196876 A262411:XFD262412 A327947:XFD327948 A393483:XFD393484 A459019:XFD459020 A524555:XFD524556 A590091:XFD590092 A655627:XFD655628 A721163:XFD721164 A786699:XFD786700 A852235:XFD852236 A917771:XFD917772 A983307:XFD983308 A65780:XFD65792 A131316:XFD131328 A196852:XFD196864 A262388:XFD262400 A327924:XFD327936 A393460:XFD393472 A458996:XFD459008 A524532:XFD524544 A590068:XFD590080 A655604:XFD655616 A721140:XFD721152 A786676:XFD786688 A852212:XFD852224 A917748:XFD917760 A983284:XFD983296 A65831:XFD65831"/>
  </dataValidations>
  <printOptions horizontalCentered="1"/>
  <pageMargins left="0.19685039370078741" right="0.19685039370078741" top="0.39370078740157483" bottom="0.39370078740157483" header="0" footer="0.19685039370078741"/>
  <pageSetup paperSize="9" scale="76" fitToHeight="4" orientation="portrait" r:id="rId1"/>
  <headerFooter>
    <oddFooter>&amp;L&amp;"Arial,Regular"&amp;8&amp;K00-012        Les tarifs sont en vigueur à partir du 01.01.2024 et sont susceptibles d'être modifiés.
        Tous les tarifs sont en CHF, hors TVA, droits, taxes et autres frais.&amp;R&amp;G</oddFooter>
  </headerFooter>
  <rowBreaks count="4" manualBreakCount="4">
    <brk id="68" max="27" man="1"/>
    <brk id="136" max="27" man="1"/>
    <brk id="204" max="27" man="1"/>
    <brk id="272" max="27" man="1"/>
  </rowBreaks>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E4443C79952CB41A1B4450F2F7BD56C" ma:contentTypeVersion="5" ma:contentTypeDescription="Create a new document." ma:contentTypeScope="" ma:versionID="636549e0d25c57ac359e77a7d903d317">
  <xsd:schema xmlns:xsd="http://www.w3.org/2001/XMLSchema" xmlns:xs="http://www.w3.org/2001/XMLSchema" xmlns:p="http://schemas.microsoft.com/office/2006/metadata/properties" xmlns:ns2="91625960-423f-45fb-8f73-2a02674683b5" xmlns:ns3="f9be7694-d2f5-4318-b5d4-053bc6d31e36" targetNamespace="http://schemas.microsoft.com/office/2006/metadata/properties" ma:root="true" ma:fieldsID="aa24621086d1cdbd1dfb224c3240a1e1" ns2:_="" ns3:_="">
    <xsd:import namespace="91625960-423f-45fb-8f73-2a02674683b5"/>
    <xsd:import namespace="f9be7694-d2f5-4318-b5d4-053bc6d31e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625960-423f-45fb-8f73-2a02674683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be7694-d2f5-4318-b5d4-053bc6d31e36"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0D9CD8-6347-45FB-82B2-3FE1AA5660A8}">
  <ds:schemaRefs>
    <ds:schemaRef ds:uri="http://schemas.microsoft.com/sharepoint/v3/contenttype/forms"/>
  </ds:schemaRefs>
</ds:datastoreItem>
</file>

<file path=customXml/itemProps2.xml><?xml version="1.0" encoding="utf-8"?>
<ds:datastoreItem xmlns:ds="http://schemas.openxmlformats.org/officeDocument/2006/customXml" ds:itemID="{193F0C40-E3BD-44C8-8BD6-2B7339305228}">
  <ds:schemaRefs>
    <ds:schemaRef ds:uri="http://schemas.microsoft.com/office/2006/metadata/properties"/>
    <ds:schemaRef ds:uri="http://schemas.microsoft.com/office/infopath/2007/PartnerControls"/>
    <ds:schemaRef ds:uri="http://purl.org/dc/terms/"/>
    <ds:schemaRef ds:uri="a4891920-298f-498e-80fa-3054380a1d25"/>
    <ds:schemaRef ds:uri="http://schemas.microsoft.com/office/2006/documentManagement/types"/>
    <ds:schemaRef ds:uri="434ef6c8-203d-4d61-8fad-193f894d9fe1"/>
    <ds:schemaRef ds:uri="http://purl.org/dc/elements/1.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FDCE7C4B-B539-4EC3-B029-107D7D6E8D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625960-423f-45fb-8f73-2a02674683b5"/>
    <ds:schemaRef ds:uri="f9be7694-d2f5-4318-b5d4-053bc6d31e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21</vt:i4>
      </vt:variant>
    </vt:vector>
  </HeadingPairs>
  <TitlesOfParts>
    <vt:vector size="48" baseType="lpstr">
      <vt:lpstr>Rating Setup</vt:lpstr>
      <vt:lpstr>Options and Outer Areas</vt:lpstr>
      <vt:lpstr>Upload Rates Export</vt:lpstr>
      <vt:lpstr>Upload Rates Import</vt:lpstr>
      <vt:lpstr>NEW Rates</vt:lpstr>
      <vt:lpstr>Rates</vt:lpstr>
      <vt:lpstr>Cover1_DE</vt:lpstr>
      <vt:lpstr>Table of contents_DE</vt:lpstr>
      <vt:lpstr>Express DE</vt:lpstr>
      <vt:lpstr>Economy DE</vt:lpstr>
      <vt:lpstr>General Information_DE</vt:lpstr>
      <vt:lpstr>Surch&amp;Opt DE</vt:lpstr>
      <vt:lpstr>Zoning_DE</vt:lpstr>
      <vt:lpstr>Cover1_IT</vt:lpstr>
      <vt:lpstr>Table of contents_IT</vt:lpstr>
      <vt:lpstr>Express IT_</vt:lpstr>
      <vt:lpstr>Economy IT_</vt:lpstr>
      <vt:lpstr>General Information_IT</vt:lpstr>
      <vt:lpstr>Surch&amp;Opt_IT</vt:lpstr>
      <vt:lpstr>Zoning_IT</vt:lpstr>
      <vt:lpstr>Cover1_FR</vt:lpstr>
      <vt:lpstr>Table of contents_FR</vt:lpstr>
      <vt:lpstr>Express_FR</vt:lpstr>
      <vt:lpstr>Economy_FR</vt:lpstr>
      <vt:lpstr>General Information_FR</vt:lpstr>
      <vt:lpstr>Surch&amp;Opt_FR</vt:lpstr>
      <vt:lpstr>Zoning_FR</vt:lpstr>
      <vt:lpstr>Cover1_DE!Print_Area</vt:lpstr>
      <vt:lpstr>Cover1_FR!Print_Area</vt:lpstr>
      <vt:lpstr>Cover1_IT!Print_Area</vt:lpstr>
      <vt:lpstr>'Economy DE'!Print_Area</vt:lpstr>
      <vt:lpstr>'Economy IT_'!Print_Area</vt:lpstr>
      <vt:lpstr>Economy_FR!Print_Area</vt:lpstr>
      <vt:lpstr>'Express DE'!Print_Area</vt:lpstr>
      <vt:lpstr>'Express IT_'!Print_Area</vt:lpstr>
      <vt:lpstr>Express_FR!Print_Area</vt:lpstr>
      <vt:lpstr>'General Information_DE'!Print_Area</vt:lpstr>
      <vt:lpstr>'General Information_FR'!Print_Area</vt:lpstr>
      <vt:lpstr>'General Information_IT'!Print_Area</vt:lpstr>
      <vt:lpstr>'Surch&amp;Opt DE'!Print_Area</vt:lpstr>
      <vt:lpstr>'Surch&amp;Opt_FR'!Print_Area</vt:lpstr>
      <vt:lpstr>'Surch&amp;Opt_IT'!Print_Area</vt:lpstr>
      <vt:lpstr>'Table of contents_DE'!Print_Area</vt:lpstr>
      <vt:lpstr>'Table of contents_FR'!Print_Area</vt:lpstr>
      <vt:lpstr>'Table of contents_IT'!Print_Area</vt:lpstr>
      <vt:lpstr>Zoning_DE!Print_Area</vt:lpstr>
      <vt:lpstr>Zoning_FR!Print_Area</vt:lpstr>
      <vt:lpstr>Zoning_IT!Print_Area</vt:lpstr>
    </vt:vector>
  </TitlesOfParts>
  <Company>TNT Swiss Post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U003ALE</dc:creator>
  <cp:lastModifiedBy>Rahul Waghchaure</cp:lastModifiedBy>
  <cp:lastPrinted>2023-09-05T07:18:45Z</cp:lastPrinted>
  <dcterms:created xsi:type="dcterms:W3CDTF">2012-03-12T08:15:42Z</dcterms:created>
  <dcterms:modified xsi:type="dcterms:W3CDTF">2023-09-12T08:39:56Z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0x0101004E4443C79952CB41A1B4450F2F7BD56C</vt:lpwstr>
  </property>
  <property fmtid="{D5CDD505-2E9C-101B-9397-08002B2CF9AE}" pid="3" name="MediaServiceImageTags">
    <vt:lpwstr/>
  </property>
</Properties>
</file>