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E:\绵阳商行\[8===项目管理===]\"/>
    </mc:Choice>
  </mc:AlternateContent>
  <bookViews>
    <workbookView xWindow="0" yWindow="0" windowWidth="20496" windowHeight="7920" tabRatio="719" activeTab="3"/>
  </bookViews>
  <sheets>
    <sheet name="项目日历" sheetId="2" r:id="rId1"/>
    <sheet name="2018.10.08-2018.10.14" sheetId="1" r:id="rId2"/>
    <sheet name="2018.10.15-2018.10.21" sheetId="18" r:id="rId3"/>
    <sheet name="2018.10.22-2018.10.28" sheetId="19" r:id="rId4"/>
    <sheet name="2018.8.27-2018.9.2" sheetId="16" state="hidden" r:id="rId5"/>
  </sheets>
  <calcPr calcId="152511"/>
</workbook>
</file>

<file path=xl/calcChain.xml><?xml version="1.0" encoding="utf-8"?>
<calcChain xmlns="http://schemas.openxmlformats.org/spreadsheetml/2006/main">
  <c r="H46" i="19" l="1"/>
  <c r="G46" i="19"/>
  <c r="F46" i="19"/>
  <c r="E46" i="19"/>
  <c r="D46" i="19"/>
  <c r="C46" i="19"/>
  <c r="B46" i="19"/>
  <c r="A46" i="19"/>
  <c r="I45" i="19"/>
  <c r="I44" i="19"/>
  <c r="I43" i="19"/>
  <c r="I42" i="19"/>
  <c r="I41" i="19"/>
  <c r="I40" i="19"/>
  <c r="I39" i="19"/>
  <c r="I38" i="19"/>
  <c r="H35" i="19"/>
  <c r="G35" i="19"/>
  <c r="F35" i="19"/>
  <c r="E35" i="19"/>
  <c r="D35" i="19"/>
  <c r="C35" i="19"/>
  <c r="B35" i="19"/>
  <c r="A35" i="19"/>
  <c r="I34" i="19"/>
  <c r="I33" i="19"/>
  <c r="I32" i="19"/>
  <c r="I31" i="19"/>
  <c r="I30" i="19"/>
  <c r="I29" i="19"/>
  <c r="I28" i="19"/>
  <c r="I27" i="19"/>
  <c r="I35" i="19" s="1"/>
  <c r="I46" i="19" l="1"/>
  <c r="I4" i="19"/>
  <c r="I6" i="19" s="1"/>
  <c r="I6" i="1"/>
  <c r="I4" i="1"/>
  <c r="I4" i="18"/>
  <c r="I6" i="18" s="1"/>
  <c r="A35" i="18" l="1"/>
  <c r="A46" i="18"/>
  <c r="I45" i="18"/>
  <c r="I44" i="18"/>
  <c r="I42" i="18"/>
  <c r="I34" i="18"/>
  <c r="I33" i="18"/>
  <c r="H46" i="18"/>
  <c r="G46" i="18"/>
  <c r="F46" i="18"/>
  <c r="E46" i="18"/>
  <c r="D46" i="18"/>
  <c r="C46" i="18"/>
  <c r="B46" i="18"/>
  <c r="I43" i="18"/>
  <c r="I41" i="18"/>
  <c r="I40" i="18"/>
  <c r="I39" i="18"/>
  <c r="I38" i="18"/>
  <c r="H35" i="18"/>
  <c r="G35" i="18"/>
  <c r="F35" i="18"/>
  <c r="E35" i="18"/>
  <c r="D35" i="18"/>
  <c r="C35" i="18"/>
  <c r="B35" i="18"/>
  <c r="I31" i="18"/>
  <c r="I30" i="18"/>
  <c r="I29" i="18"/>
  <c r="I32" i="18" s="1"/>
  <c r="I28" i="18"/>
  <c r="I27" i="18"/>
  <c r="I34" i="1"/>
  <c r="I46" i="18" l="1"/>
  <c r="I35" i="18"/>
  <c r="I38" i="1"/>
  <c r="I39" i="1"/>
  <c r="I40" i="1"/>
  <c r="I41" i="1"/>
  <c r="I42" i="1"/>
  <c r="I43" i="1"/>
  <c r="H82" i="16" l="1"/>
  <c r="G82" i="16"/>
  <c r="F82" i="16"/>
  <c r="E82" i="16"/>
  <c r="D82" i="16"/>
  <c r="C82" i="16"/>
  <c r="B82" i="16"/>
  <c r="A82" i="16"/>
  <c r="I81" i="16"/>
  <c r="I80" i="16"/>
  <c r="I79" i="16"/>
  <c r="I78" i="16"/>
  <c r="I77" i="16"/>
  <c r="I76" i="16"/>
  <c r="I75" i="16"/>
  <c r="I74" i="16"/>
  <c r="I73" i="16"/>
  <c r="I72" i="16"/>
  <c r="I71" i="16"/>
  <c r="I70" i="16"/>
  <c r="I69" i="16"/>
  <c r="I68" i="16"/>
  <c r="I67" i="16"/>
  <c r="I66" i="16"/>
  <c r="I65" i="16"/>
  <c r="I64" i="16"/>
  <c r="H61" i="16"/>
  <c r="G61" i="16"/>
  <c r="F61" i="16"/>
  <c r="E61" i="16"/>
  <c r="D61" i="16"/>
  <c r="C61" i="16"/>
  <c r="B61" i="16"/>
  <c r="A61" i="16"/>
  <c r="I60" i="16"/>
  <c r="I59" i="16"/>
  <c r="I58" i="16"/>
  <c r="I57" i="16"/>
  <c r="I56" i="16"/>
  <c r="I55" i="16"/>
  <c r="I54" i="16"/>
  <c r="I53" i="16"/>
  <c r="I52" i="16"/>
  <c r="I51" i="16"/>
  <c r="I50" i="16"/>
  <c r="I49" i="16"/>
  <c r="I48" i="16"/>
  <c r="I47" i="16"/>
  <c r="I46" i="16"/>
  <c r="I45" i="16"/>
  <c r="I44" i="16"/>
  <c r="I43" i="16"/>
  <c r="I61" i="16" l="1"/>
  <c r="I4" i="16" s="1"/>
  <c r="I6" i="16" s="1"/>
  <c r="I82" i="16"/>
  <c r="E44" i="1" l="1"/>
  <c r="I37" i="1"/>
  <c r="I33" i="1"/>
  <c r="I31" i="1" l="1"/>
  <c r="I32" i="1"/>
  <c r="A34" i="1"/>
  <c r="B34" i="1"/>
  <c r="C34" i="1"/>
  <c r="D34" i="1"/>
  <c r="E34" i="1"/>
  <c r="F34" i="1"/>
  <c r="G34" i="1"/>
  <c r="H34" i="1"/>
  <c r="D44" i="1"/>
  <c r="C44" i="1"/>
  <c r="B44" i="1"/>
  <c r="I30" i="1"/>
  <c r="I27" i="1"/>
  <c r="H44" i="1"/>
  <c r="G44" i="1"/>
  <c r="F44" i="1"/>
  <c r="A44" i="1"/>
  <c r="I29" i="1"/>
  <c r="I28" i="1"/>
  <c r="I44" i="1" l="1"/>
</calcChain>
</file>

<file path=xl/sharedStrings.xml><?xml version="1.0" encoding="utf-8"?>
<sst xmlns="http://schemas.openxmlformats.org/spreadsheetml/2006/main" count="411" uniqueCount="206">
  <si>
    <t>1. 基本信息</t>
  </si>
  <si>
    <t>2. 本周进展</t>
  </si>
  <si>
    <t>项目当前所处的阶段</t>
  </si>
  <si>
    <t>整体进度和工作量控制</t>
  </si>
  <si>
    <t>进度延期、工作量超支原因分析（延期或超支时填写）</t>
  </si>
  <si>
    <t>执行过程中碰到的困难及希望得到的支持</t>
  </si>
  <si>
    <t>解决情况说明</t>
  </si>
  <si>
    <t>解决情况</t>
  </si>
  <si>
    <t>完成情况说明</t>
  </si>
  <si>
    <t>本周日常工作量（填写单位：小时，8小时/天）</t>
  </si>
  <si>
    <t>姓名</t>
  </si>
  <si>
    <t>周一</t>
  </si>
  <si>
    <t>周二</t>
  </si>
  <si>
    <t>周三</t>
  </si>
  <si>
    <t>周四</t>
  </si>
  <si>
    <t>周五</t>
  </si>
  <si>
    <t>周六</t>
  </si>
  <si>
    <t>周日</t>
  </si>
  <si>
    <t>小计(人天)</t>
  </si>
  <si>
    <t>其他需要说明的内容</t>
  </si>
  <si>
    <t>3. 下周安排</t>
  </si>
  <si>
    <t>下周工作项</t>
  </si>
  <si>
    <t>备注</t>
  </si>
  <si>
    <t>说明：</t>
  </si>
  <si>
    <t>项目名称</t>
    <phoneticPr fontId="9" type="noConversion"/>
  </si>
  <si>
    <t>项目编号</t>
    <phoneticPr fontId="9" type="noConversion"/>
  </si>
  <si>
    <t>项目计划工作量（人天）</t>
    <phoneticPr fontId="9" type="noConversion"/>
  </si>
  <si>
    <t>项目已用工作量（人天）</t>
    <phoneticPr fontId="9" type="noConversion"/>
  </si>
  <si>
    <t>本周加班工作量（填写单位：小时，从晚7点开始计算）</t>
    <phoneticPr fontId="9" type="noConversion"/>
  </si>
  <si>
    <t>1. 模板版本V1.0；由项目经理填写，必须在周末向部门经理提交，不得延误。</t>
    <phoneticPr fontId="9" type="noConversion"/>
  </si>
  <si>
    <t>客户联系人 | 电话</t>
    <phoneticPr fontId="9" type="noConversion"/>
  </si>
  <si>
    <t>项目分管领导 | 电话</t>
    <phoneticPr fontId="9" type="noConversion"/>
  </si>
  <si>
    <t>项目经理 | 电话</t>
    <phoneticPr fontId="9" type="noConversion"/>
  </si>
  <si>
    <t>商务人员 | 电话</t>
    <phoneticPr fontId="9" type="noConversion"/>
  </si>
  <si>
    <t>用工比例</t>
    <phoneticPr fontId="9" type="noConversion"/>
  </si>
  <si>
    <t>本周主要工作内容</t>
    <phoneticPr fontId="9" type="noConversion"/>
  </si>
  <si>
    <t>周一</t>
    <phoneticPr fontId="9" type="noConversion"/>
  </si>
  <si>
    <t>周二</t>
    <phoneticPr fontId="9" type="noConversion"/>
  </si>
  <si>
    <t>周三</t>
    <phoneticPr fontId="9" type="noConversion"/>
  </si>
  <si>
    <t>周四</t>
    <phoneticPr fontId="9" type="noConversion"/>
  </si>
  <si>
    <t>周五</t>
    <phoneticPr fontId="9" type="noConversion"/>
  </si>
  <si>
    <t>周六</t>
    <phoneticPr fontId="9" type="noConversion"/>
  </si>
  <si>
    <t>周日</t>
    <phoneticPr fontId="9" type="noConversion"/>
  </si>
  <si>
    <t>周报快捷查看</t>
    <phoneticPr fontId="9" type="noConversion"/>
  </si>
  <si>
    <t>月度工作内容简述</t>
    <phoneticPr fontId="9" type="noConversion"/>
  </si>
  <si>
    <t>2.【周报快捷查看】栏位，用★（普通）、★★（重要）、★★★（特别重要）表示该周在项目周期内的重要程度；并添加对应的快捷链接至对应的周报周期sheet项。</t>
    <phoneticPr fontId="9" type="noConversion"/>
  </si>
  <si>
    <t>5.项目周报的sheet项，请自行逐月添加，注意修改对应标签的周期时间。</t>
    <phoneticPr fontId="9" type="noConversion"/>
  </si>
  <si>
    <t>4.【月度工作内容简述】项下，只用每月末的最后一周填写当月项目内发生的关键事件及内容。</t>
    <phoneticPr fontId="9" type="noConversion"/>
  </si>
  <si>
    <t>1. 模板版本V1.0；由项目经理填写，必须按时向部门经理提交，不得延误。</t>
    <phoneticPr fontId="9" type="noConversion"/>
  </si>
  <si>
    <t>3.日历中，如果项目某一个发生了里程碑或者特殊事件，用加粗边框、红底、黑色加粗字体标识，并用指示内容框简单说明。</t>
    <phoneticPr fontId="9" type="noConversion"/>
  </si>
  <si>
    <t>2.【执行过程中碰到的困难】只添加不删除，并及时更新解决情况。</t>
    <phoneticPr fontId="9" type="noConversion"/>
  </si>
  <si>
    <t>需求开发</t>
    <phoneticPr fontId="9" type="noConversion"/>
  </si>
  <si>
    <t>相应系统接口未提供发布版本，开发过程当中需做接口差异分析，影响交易开发进度，存在较大风险。</t>
    <phoneticPr fontId="9" type="noConversion"/>
  </si>
  <si>
    <t>公共需求变更较大，现场公共开发人员配置少，希望调配一到两个公共功能开发人员到现场支持。</t>
    <phoneticPr fontId="9" type="noConversion"/>
  </si>
  <si>
    <t>总体需求评估完成后，超出项目预期工作量的90%，需调配3个交易开发人员到现场进行开发。</t>
    <phoneticPr fontId="9" type="noConversion"/>
  </si>
  <si>
    <t>王晓飞</t>
    <phoneticPr fontId="9" type="noConversion"/>
  </si>
  <si>
    <r>
      <t>通讯环境联调由于O</t>
    </r>
    <r>
      <rPr>
        <sz val="10"/>
        <rFont val="宋体"/>
        <family val="3"/>
        <charset val="134"/>
      </rPr>
      <t>SB系统人员休假，导致通讯环境联调停滞。</t>
    </r>
    <phoneticPr fontId="9" type="noConversion"/>
  </si>
  <si>
    <t>联调环境已打通，公共通讯模块开发完成。</t>
    <phoneticPr fontId="9" type="noConversion"/>
  </si>
  <si>
    <t>复核流程变动较大，需由专人进行开发。</t>
    <phoneticPr fontId="9" type="noConversion"/>
  </si>
  <si>
    <t>已通过行方组织开立专题会议，要求服务方以迭代的方式定时提供接口，目前各服务方均已提供部分接口，接口差异分析已完成，待服务方正式版本发布后进行配置联调。</t>
    <phoneticPr fontId="9" type="noConversion"/>
  </si>
  <si>
    <t>李茂</t>
    <phoneticPr fontId="9" type="noConversion"/>
  </si>
  <si>
    <t>复核流程已经开发完成70%，其余部分须由开发人员完成</t>
    <phoneticPr fontId="9" type="noConversion"/>
  </si>
  <si>
    <t>公共开发（外设）人员已到场一个，公共模块按场景配置凭证树、凭证组合、审核要点的配置交易与服务均已完成，代办任务基础的服务已基本完成，还需将各个功能串联到流程当中。</t>
    <phoneticPr fontId="9" type="noConversion"/>
  </si>
  <si>
    <t>支付模块接口质量低，反复进行接口差异分析，影响接口联调。</t>
    <phoneticPr fontId="9" type="noConversion"/>
  </si>
  <si>
    <t>已于20180724组织专题会议，支付答复分两批次提供可联调接口，第一批次20180731提供。</t>
    <phoneticPr fontId="9" type="noConversion"/>
  </si>
  <si>
    <t>项目周报_贵州农信柜面一期(集中作业)</t>
    <phoneticPr fontId="9" type="noConversion"/>
  </si>
  <si>
    <t>支付模块接口质量低，90%接口达不到联调标准，联调属于停滞状态，风险极大。</t>
    <phoneticPr fontId="9" type="noConversion"/>
  </si>
  <si>
    <t>其他需要说明的内容</t>
    <phoneticPr fontId="9" type="noConversion"/>
  </si>
  <si>
    <t>说明：</t>
    <phoneticPr fontId="9" type="noConversion"/>
  </si>
  <si>
    <t>已于20180802组织专题会议，由行方领导确认支付系统对其发布的接口进行修改，支付系统答复将于20180815提供修改后的接口，支付提供接口还存在问题。</t>
    <phoneticPr fontId="9" type="noConversion"/>
  </si>
  <si>
    <t>行内提出支付翻写交易涉及到9月底人行验收的部分需要评估工作量</t>
    <phoneticPr fontId="9" type="noConversion"/>
  </si>
  <si>
    <t>已于20180824协调产品人员到现场分析解决问题：控件问题已解决，ABC无法正常启动目前定位为系统感染病毒，会篡改ABC运行所需的dll文件。</t>
    <phoneticPr fontId="9" type="noConversion"/>
  </si>
  <si>
    <t>项目编号</t>
    <phoneticPr fontId="9" type="noConversion"/>
  </si>
  <si>
    <t>项目名称</t>
    <phoneticPr fontId="9" type="noConversion"/>
  </si>
  <si>
    <t>项目计划工作量（人天）</t>
    <phoneticPr fontId="9" type="noConversion"/>
  </si>
  <si>
    <t>项目已用工作量（人天）</t>
    <phoneticPr fontId="9" type="noConversion"/>
  </si>
  <si>
    <t>YY-2018-0803-01</t>
    <phoneticPr fontId="9" type="noConversion"/>
  </si>
  <si>
    <t>贵州农信柜面一期(集中作业)</t>
    <phoneticPr fontId="9" type="noConversion"/>
  </si>
  <si>
    <t>客户联系人 | 电话</t>
    <phoneticPr fontId="9" type="noConversion"/>
  </si>
  <si>
    <t>项目分管领导 | 电话</t>
    <phoneticPr fontId="9" type="noConversion"/>
  </si>
  <si>
    <t>项目经理 | 电话</t>
    <phoneticPr fontId="9" type="noConversion"/>
  </si>
  <si>
    <t>商务人员 | 电话</t>
    <phoneticPr fontId="9" type="noConversion"/>
  </si>
  <si>
    <t>用工比例</t>
    <phoneticPr fontId="9" type="noConversion"/>
  </si>
  <si>
    <t>王启乾| 17785816405</t>
    <phoneticPr fontId="9" type="noConversion"/>
  </si>
  <si>
    <t>刘文明 | 18621606968</t>
    <phoneticPr fontId="9" type="noConversion"/>
  </si>
  <si>
    <t>阮雷象 | 17783615272</t>
    <phoneticPr fontId="9" type="noConversion"/>
  </si>
  <si>
    <t>李嘉威 | 18678078206</t>
    <phoneticPr fontId="9" type="noConversion"/>
  </si>
  <si>
    <t>需求开发</t>
    <phoneticPr fontId="9" type="noConversion"/>
  </si>
  <si>
    <t>（请选择■）进度控制：■正常  □已失控    工作量控制：□正常  ■已失控</t>
    <phoneticPr fontId="9" type="noConversion"/>
  </si>
  <si>
    <t>内部原因：（请选择■）
□立项或变更时估算不准  ■需求把握不够全面和深入  □需求在技术层面难以实现  □缺乏风险管理及应对机制
□项目内部沟通协调问题  □项目组员没有被充分利用  □项目组员技能不符合要求  □项目组员有流失或被借调
□商务人员配合力度不够  □产品人员的配合力度不够
■其他原因：</t>
    <phoneticPr fontId="9" type="noConversion"/>
  </si>
  <si>
    <t>外部原因：（请选择■）
■客户需求不稳定经常变化  □客户内部沟通协调不力  □所需的机器设备无法及时到位  ■第三方厂商进度延迟
■其他原因：</t>
    <phoneticPr fontId="9" type="noConversion"/>
  </si>
  <si>
    <t>本周主要工作内容</t>
    <phoneticPr fontId="9" type="noConversion"/>
  </si>
  <si>
    <t>完成情况说明</t>
    <phoneticPr fontId="9" type="noConversion"/>
  </si>
  <si>
    <t>支付翻写组交易开发：
已提供最新接口的翻写交易的页面逻辑调试，自测，接口配置
所有涉及到人行验收的支付交易的接口联调
打印相关问题调试处理</t>
    <phoneticPr fontId="9" type="noConversion"/>
  </si>
  <si>
    <t>接口问题周六行方、赞同、数通相关负责人员已全部梳理一遍；
人行验收部分正在联调，但是数通后台建议搭建一套联调环境已满足测试人员稳定测试；</t>
    <phoneticPr fontId="9" type="noConversion"/>
  </si>
  <si>
    <t>集中作业组交易开发：
单位客户存取款部分测试问题优化处理
单位客户信息维护交易优化开发及调试
单位客户开户、新建交易优化开发及调试
支付上收集中作业的3支交易的开发及调试</t>
    <phoneticPr fontId="9" type="noConversion"/>
  </si>
  <si>
    <t>开户和建立由于反洗钱接口、税收居民证件类型、统一社会信用代码证的问题暂无法调试，其他节点都已调试；
受益人的问题需待核心发布最新接口，且前后台需要定制类似受益人这种多条记录的比对及页面展示的方案；
支付集中作业的交易正在开发中</t>
    <phoneticPr fontId="9" type="noConversion"/>
  </si>
  <si>
    <t>中心柜面开发：
中心接单机制优化开发及调试
远程授权界面调试及全流程联调
待办事项开发</t>
    <phoneticPr fontId="9" type="noConversion"/>
  </si>
  <si>
    <t>远程授权部分仍在调试优化开发
待办事项待与后台调试</t>
    <phoneticPr fontId="19" type="noConversion"/>
  </si>
  <si>
    <t>公共功能的开发：
国光自助设备测试
按场景生成凭证树、生成授权要点、生成凭证组合的数据结构关系梳理及相关问题优化</t>
    <phoneticPr fontId="9" type="noConversion"/>
  </si>
  <si>
    <r>
      <rPr>
        <sz val="10"/>
        <color theme="1"/>
        <rFont val="宋体"/>
        <family val="3"/>
        <charset val="134"/>
      </rPr>
      <t>国光自助设备已完成测试；</t>
    </r>
    <r>
      <rPr>
        <sz val="10"/>
        <color indexed="8"/>
        <rFont val="宋体"/>
        <family val="3"/>
        <charset val="134"/>
      </rPr>
      <t xml:space="preserve">
配置问题已优化</t>
    </r>
    <phoneticPr fontId="19" type="noConversion"/>
  </si>
  <si>
    <t>集中作业公共平台功能及单位活期存取款2支交易SIT测试</t>
    <phoneticPr fontId="9" type="noConversion"/>
  </si>
  <si>
    <t>配合测试中
部分测试问题待优化后验证</t>
    <phoneticPr fontId="9" type="noConversion"/>
  </si>
  <si>
    <t>本周日常工作量（填写单位：小时，8小时/天，不包含周六日）</t>
    <phoneticPr fontId="9" type="noConversion"/>
  </si>
  <si>
    <t>阮雷象</t>
    <phoneticPr fontId="9" type="noConversion"/>
  </si>
  <si>
    <t>王晓飞</t>
    <phoneticPr fontId="9" type="noConversion"/>
  </si>
  <si>
    <t>田磊洁</t>
    <phoneticPr fontId="9" type="noConversion"/>
  </si>
  <si>
    <t>刘书成</t>
    <phoneticPr fontId="9" type="noConversion"/>
  </si>
  <si>
    <t>吴章平</t>
    <phoneticPr fontId="9" type="noConversion"/>
  </si>
  <si>
    <t>谭明杰</t>
    <phoneticPr fontId="9" type="noConversion"/>
  </si>
  <si>
    <t>张茜</t>
    <phoneticPr fontId="9" type="noConversion"/>
  </si>
  <si>
    <t>李芳云</t>
    <phoneticPr fontId="9" type="noConversion"/>
  </si>
  <si>
    <t>杨磊</t>
    <phoneticPr fontId="9" type="noConversion"/>
  </si>
  <si>
    <t>来源</t>
    <phoneticPr fontId="9" type="noConversion"/>
  </si>
  <si>
    <t>刘婷</t>
    <phoneticPr fontId="9" type="noConversion"/>
  </si>
  <si>
    <t>曾怡瑶</t>
    <phoneticPr fontId="19" type="noConversion"/>
  </si>
  <si>
    <t>黄平</t>
    <phoneticPr fontId="9" type="noConversion"/>
  </si>
  <si>
    <t>高志琼</t>
    <phoneticPr fontId="9" type="noConversion"/>
  </si>
  <si>
    <t>刘鑫波</t>
    <phoneticPr fontId="9" type="noConversion"/>
  </si>
  <si>
    <t>陈靖昆</t>
    <phoneticPr fontId="9" type="noConversion"/>
  </si>
  <si>
    <t>本周加班工作量（填写单位：小时，工作日从晚7点开始计算，周六日按8+N计算）</t>
    <phoneticPr fontId="9" type="noConversion"/>
  </si>
  <si>
    <t>姓名</t>
    <phoneticPr fontId="9" type="noConversion"/>
  </si>
  <si>
    <t>阮雷象</t>
    <phoneticPr fontId="9" type="noConversion"/>
  </si>
  <si>
    <t>王晓飞</t>
    <phoneticPr fontId="9" type="noConversion"/>
  </si>
  <si>
    <t>田磊洁</t>
    <phoneticPr fontId="9" type="noConversion"/>
  </si>
  <si>
    <t>刘书成</t>
    <phoneticPr fontId="9" type="noConversion"/>
  </si>
  <si>
    <t>吴章平</t>
    <phoneticPr fontId="9" type="noConversion"/>
  </si>
  <si>
    <t>谭明杰</t>
    <phoneticPr fontId="9" type="noConversion"/>
  </si>
  <si>
    <t>张茜</t>
    <phoneticPr fontId="9" type="noConversion"/>
  </si>
  <si>
    <t>李芳云</t>
    <phoneticPr fontId="9" type="noConversion"/>
  </si>
  <si>
    <t>杨磊</t>
    <phoneticPr fontId="9" type="noConversion"/>
  </si>
  <si>
    <t>来源</t>
    <phoneticPr fontId="9" type="noConversion"/>
  </si>
  <si>
    <t>刘婷</t>
    <phoneticPr fontId="9" type="noConversion"/>
  </si>
  <si>
    <t>曾怡瑶</t>
    <phoneticPr fontId="19" type="noConversion"/>
  </si>
  <si>
    <t>黄平</t>
    <phoneticPr fontId="9" type="noConversion"/>
  </si>
  <si>
    <t>高志琼</t>
    <phoneticPr fontId="9" type="noConversion"/>
  </si>
  <si>
    <t>刘鑫波</t>
    <phoneticPr fontId="9" type="noConversion"/>
  </si>
  <si>
    <t>陈靖昆</t>
    <phoneticPr fontId="9" type="noConversion"/>
  </si>
  <si>
    <t>支付翻写组交易优化开发及接口调试</t>
    <phoneticPr fontId="9" type="noConversion"/>
  </si>
  <si>
    <t>集中作业组交易优化开发及接口调试</t>
    <phoneticPr fontId="9" type="noConversion"/>
  </si>
  <si>
    <t>公共平台功能优化开发及接口调试</t>
    <phoneticPr fontId="9" type="noConversion"/>
  </si>
  <si>
    <t>支付翻写组缺少开发组长，无法保证交易质量与交易公共方法的质量，希望在调配交易开发人员时分配一个中级人员。</t>
    <phoneticPr fontId="9" type="noConversion"/>
  </si>
  <si>
    <t>已现场招聘人员解决</t>
    <phoneticPr fontId="9" type="noConversion"/>
  </si>
  <si>
    <t>已解决</t>
    <phoneticPr fontId="9" type="noConversion"/>
  </si>
  <si>
    <t>支付后台需要单独搭建一套联调环境，已满足业务稳定测试；
本周六将所有支付翻写交易与数通后台接口的问题逐一过会评审确定，双方就修复时间及方案已形成文档；
前后台有需求存疑部分待与业务确认</t>
    <phoneticPr fontId="9" type="noConversion"/>
  </si>
  <si>
    <t>SIT版本遇到win7 32位及XP的测试机，出现大量的问题，影像控件无法正常调用、ABC无法正常启动等</t>
    <phoneticPr fontId="9" type="noConversion"/>
  </si>
  <si>
    <t>SIT版本测试问题（部分BUG双方不能明确理解、部分需求及流程模式测试组需要明确需求）</t>
    <phoneticPr fontId="9" type="noConversion"/>
  </si>
  <si>
    <t>已约定每天晚上统一逐笔评审BUG，并与测试组沟通，需要他们明确需求及系统流程</t>
    <phoneticPr fontId="9" type="noConversion"/>
  </si>
  <si>
    <t>核心部分接口由于与需求不一致，多个需求需要核心确认并开发</t>
    <phoneticPr fontId="19" type="noConversion"/>
  </si>
  <si>
    <t>开户和建立由于反洗钱接口、税收居民证件类型、统一社会信用代码证的问题暂无法调试
受益人的问题需要核心提供最新接口</t>
    <phoneticPr fontId="19" type="noConversion"/>
  </si>
  <si>
    <t>绵阳商行柜面系统一期_2018年_工作纪要</t>
    <phoneticPr fontId="9" type="noConversion"/>
  </si>
  <si>
    <t>1：项目组入场报道
2：项目启动准备会议及相关事项说明、现场人员配置沟通</t>
    <phoneticPr fontId="9" type="noConversion"/>
  </si>
  <si>
    <t>项目周报_绵阳商行柜面一期</t>
    <phoneticPr fontId="9" type="noConversion"/>
  </si>
  <si>
    <t>★</t>
  </si>
  <si>
    <t>★</t>
    <phoneticPr fontId="9" type="noConversion"/>
  </si>
  <si>
    <t>绵阳商行柜面一期</t>
    <phoneticPr fontId="9" type="noConversion"/>
  </si>
  <si>
    <t>YY-2018-0930-02</t>
    <phoneticPr fontId="9" type="noConversion"/>
  </si>
  <si>
    <t>李茂 | 18580517769</t>
    <phoneticPr fontId="9" type="noConversion"/>
  </si>
  <si>
    <t>王晓飞 | 18286881068</t>
    <phoneticPr fontId="9" type="noConversion"/>
  </si>
  <si>
    <t>刘莹 | 18113070608</t>
    <phoneticPr fontId="9" type="noConversion"/>
  </si>
  <si>
    <t>（请选择■）进度控制：■正常  □已失控    工作量控制：■正常  □已失控</t>
    <phoneticPr fontId="9" type="noConversion"/>
  </si>
  <si>
    <t>内部原因：（请选择■）
□立项或变更时估算不准  □需求把握不够全面和深入  □需求在技术层面难以实现  □缺乏风险管理及应对机制
□项目内部沟通协调问题  □项目组员没有被充分利用  □项目组员技能不符合要求  □项目组员有流失或被借调
□商务人员配合力度不够  □产品人员的配合力度不够
□其他原因：</t>
    <phoneticPr fontId="9" type="noConversion"/>
  </si>
  <si>
    <t>外部原因：（请选择■）
□客户需求不稳定经常变化  □客户内部沟通协调不力  □所需的机器设备无法及时到位  □第三方厂商进度延迟
□其他原因：</t>
    <phoneticPr fontId="9" type="noConversion"/>
  </si>
  <si>
    <t>杨志林</t>
    <phoneticPr fontId="9" type="noConversion"/>
  </si>
  <si>
    <t>唐权宏</t>
    <phoneticPr fontId="9" type="noConversion"/>
  </si>
  <si>
    <t>杨健</t>
    <phoneticPr fontId="9" type="noConversion"/>
  </si>
  <si>
    <t>甘志成</t>
    <phoneticPr fontId="9" type="noConversion"/>
  </si>
  <si>
    <t>黄平</t>
    <phoneticPr fontId="9" type="noConversion"/>
  </si>
  <si>
    <t>交易需求分析</t>
    <phoneticPr fontId="9" type="noConversion"/>
  </si>
  <si>
    <t>公共模块专题讨论</t>
    <phoneticPr fontId="9" type="noConversion"/>
  </si>
  <si>
    <t>公共模块专题梳理</t>
    <phoneticPr fontId="9" type="noConversion"/>
  </si>
  <si>
    <t>核心公共需求分析人员未定</t>
    <phoneticPr fontId="9" type="noConversion"/>
  </si>
  <si>
    <t>已协调任凯20181015到现场。</t>
    <phoneticPr fontId="9" type="noConversion"/>
  </si>
  <si>
    <t>人员进场与详细的工作安排</t>
    <phoneticPr fontId="9" type="noConversion"/>
  </si>
  <si>
    <t>除任凯外已全部到场</t>
    <phoneticPr fontId="9" type="noConversion"/>
  </si>
  <si>
    <t>需求分析及初版需求文档编写</t>
    <phoneticPr fontId="9" type="noConversion"/>
  </si>
  <si>
    <t>已完成80支交易初版需求的编写</t>
    <phoneticPr fontId="9" type="noConversion"/>
  </si>
  <si>
    <t>主计划、SOW评审</t>
    <phoneticPr fontId="9" type="noConversion"/>
  </si>
  <si>
    <t>任凯</t>
    <phoneticPr fontId="9" type="noConversion"/>
  </si>
  <si>
    <t>吴培源</t>
    <phoneticPr fontId="9" type="noConversion"/>
  </si>
  <si>
    <t>已解决</t>
    <phoneticPr fontId="9" type="noConversion"/>
  </si>
  <si>
    <t>查询交易返回字段过多时需分签页展示，目前没有模板支撑。</t>
    <phoneticPr fontId="9" type="noConversion"/>
  </si>
  <si>
    <t>专题需求谈论梳理</t>
    <phoneticPr fontId="9" type="noConversion"/>
  </si>
  <si>
    <t>主计划、SOW评审</t>
    <phoneticPr fontId="9" type="noConversion"/>
  </si>
  <si>
    <t>20181017已评审完成，待行方修改后确认。</t>
    <phoneticPr fontId="9" type="noConversion"/>
  </si>
  <si>
    <t>交易调用接口梳理</t>
    <phoneticPr fontId="9" type="noConversion"/>
  </si>
  <si>
    <t>UI设计</t>
    <phoneticPr fontId="9" type="noConversion"/>
  </si>
  <si>
    <t>UI设计</t>
    <phoneticPr fontId="9" type="noConversion"/>
  </si>
  <si>
    <t>初版已提供，行方修改意见与素材下周一提供。</t>
    <phoneticPr fontId="9" type="noConversion"/>
  </si>
  <si>
    <t>已完成，待讨论。</t>
    <phoneticPr fontId="9" type="noConversion"/>
  </si>
  <si>
    <t>UI设计</t>
    <phoneticPr fontId="9" type="noConversion"/>
  </si>
  <si>
    <t>·········································································</t>
    <phoneticPr fontId="9" type="noConversion"/>
  </si>
  <si>
    <t>已完成全部交易初版需求的编写。
另外回收业务基版需求84支。</t>
    <phoneticPr fontId="9" type="noConversion"/>
  </si>
  <si>
    <t>外部原因：（请选择■）
□客户需求不稳定经常变化  □客户内部沟通协调不力  □所需的机器设备无法及时到位  □第三方厂商进度延迟
□其他原因：</t>
    <phoneticPr fontId="9" type="noConversion"/>
  </si>
  <si>
    <t>接口调用已梳理完成60%</t>
    <phoneticPr fontId="9" type="noConversion"/>
  </si>
  <si>
    <t>已确认，启动页、登录页、锁屏页均已修改，整体样式下周完成</t>
    <phoneticPr fontId="9" type="noConversion"/>
  </si>
  <si>
    <t>除代办任务、柜员管理、统一签约（行方没有统一的签约数据来源），其他均已讨论</t>
    <phoneticPr fontId="9" type="noConversion"/>
  </si>
  <si>
    <t>交易调用接口梳理及接口差异分析</t>
    <phoneticPr fontId="9" type="noConversion"/>
  </si>
  <si>
    <t>业务基版需求已完成158支，内部评审完成188支。</t>
    <phoneticPr fontId="9" type="noConversion"/>
  </si>
  <si>
    <t>平台公共模块需求分析人员未到场</t>
    <phoneticPr fontId="9" type="noConversion"/>
  </si>
  <si>
    <t>未解决</t>
    <phoneticPr fontId="9" type="noConversion"/>
  </si>
  <si>
    <t>1、交易模块需求分析
2、主计划、SOW评审
3、UI设计与平台公共模块需求分析
4、交易接口梳理</t>
    <phoneticPr fontId="9" type="noConversion"/>
  </si>
  <si>
    <t>UI设计与开发</t>
    <phoneticPr fontId="9" type="noConversion"/>
  </si>
  <si>
    <t>由行方梳理部分高频常用交易进行特殊处理，其余按照原有模板展示。</t>
    <phoneticPr fontId="9" type="noConversion"/>
  </si>
  <si>
    <t>由行方梳理部分高频常用交易进行特殊处理，其余按照原有模板展示。</t>
    <phoneticPr fontId="9" type="noConversion"/>
  </si>
  <si>
    <t>孙敬东| 18190846800</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</si>
</sst>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
    <numFmt numFmtId="177" formatCode="m/d;@"/>
    <numFmt numFmtId="178" formatCode="0.0_ "/>
  </numFmts>
  <fonts count="22" x14ac:knownFonts="1">
    <font>
      <sz val="11"/>
      <color indexed="8"/>
      <name val="宋体"/>
      <charset val="134"/>
    </font>
    <font>
      <sz val="10"/>
      <color indexed="8"/>
      <name val="宋体"/>
      <family val="3"/>
      <charset val="134"/>
    </font>
    <font>
      <b/>
      <sz val="16"/>
      <color indexed="8"/>
      <name val="宋体"/>
      <family val="3"/>
      <charset val="134"/>
    </font>
    <font>
      <b/>
      <sz val="10"/>
      <color indexed="60"/>
      <name val="宋体"/>
      <family val="3"/>
      <charset val="134"/>
    </font>
    <font>
      <sz val="10"/>
      <name val="宋体"/>
      <family val="3"/>
      <charset val="134"/>
    </font>
    <font>
      <b/>
      <sz val="10"/>
      <name val="宋体"/>
      <family val="3"/>
      <charset val="134"/>
    </font>
    <font>
      <sz val="10"/>
      <color indexed="30"/>
      <name val="宋体"/>
      <family val="3"/>
      <charset val="134"/>
    </font>
    <font>
      <sz val="12"/>
      <name val="宋体"/>
      <family val="3"/>
      <charset val="134"/>
    </font>
    <font>
      <sz val="10"/>
      <name val="Arial"/>
      <family val="2"/>
    </font>
    <font>
      <sz val="9"/>
      <name val="宋体"/>
      <family val="3"/>
      <charset val="134"/>
    </font>
    <font>
      <sz val="10"/>
      <name val="宋体"/>
      <family val="3"/>
      <charset val="134"/>
    </font>
    <font>
      <sz val="10"/>
      <color indexed="8"/>
      <name val="宋体"/>
      <family val="3"/>
      <charset val="134"/>
    </font>
    <font>
      <sz val="11"/>
      <color indexed="8"/>
      <name val="宋体"/>
      <family val="3"/>
      <charset val="134"/>
    </font>
    <font>
      <b/>
      <sz val="11"/>
      <color indexed="8"/>
      <name val="宋体"/>
      <family val="3"/>
      <charset val="134"/>
    </font>
    <font>
      <u/>
      <sz val="11"/>
      <color theme="10"/>
      <name val="宋体"/>
      <family val="3"/>
      <charset val="134"/>
    </font>
    <font>
      <b/>
      <sz val="14"/>
      <color indexed="8"/>
      <name val="宋体"/>
      <family val="3"/>
      <charset val="134"/>
    </font>
    <font>
      <b/>
      <sz val="10"/>
      <color indexed="8"/>
      <name val="宋体"/>
      <family val="3"/>
      <charset val="134"/>
    </font>
    <font>
      <sz val="10"/>
      <color rgb="FFFF0000"/>
      <name val="宋体"/>
      <family val="3"/>
      <charset val="134"/>
    </font>
    <font>
      <sz val="10"/>
      <color theme="1"/>
      <name val="宋体"/>
      <family val="3"/>
      <charset val="134"/>
    </font>
    <font>
      <sz val="9"/>
      <name val="宋体"/>
      <family val="3"/>
      <charset val="134"/>
      <scheme val="minor"/>
    </font>
    <font>
      <b/>
      <sz val="10"/>
      <color rgb="FFFF0000"/>
      <name val="宋体"/>
      <family val="3"/>
      <charset val="134"/>
    </font>
    <font>
      <sz val="9"/>
      <name val="宋体"/>
      <charset val="134"/>
    </font>
  </fonts>
  <fills count="10">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rgb="FFFFC00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rgb="FFFFFF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thin">
        <color auto="1"/>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1">
    <xf numFmtId="0" fontId="0" fillId="0" borderId="0">
      <alignment vertical="center"/>
    </xf>
    <xf numFmtId="0" fontId="7" fillId="0" borderId="0">
      <alignment vertical="center"/>
    </xf>
    <xf numFmtId="0" fontId="8" fillId="0" borderId="0">
      <alignment vertical="center"/>
    </xf>
    <xf numFmtId="0" fontId="7" fillId="0" borderId="0">
      <alignment vertical="center"/>
    </xf>
    <xf numFmtId="0" fontId="14" fillId="0" borderId="0" applyNumberFormat="0" applyFill="0" applyBorder="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cellStyleXfs>
  <cellXfs count="176">
    <xf numFmtId="0" fontId="0" fillId="0" borderId="0" xfId="0" applyAlignment="1"/>
    <xf numFmtId="0" fontId="1" fillId="2" borderId="0" xfId="0" applyNumberFormat="1" applyFont="1" applyFill="1" applyAlignment="1">
      <alignment horizontal="center" vertical="center" wrapText="1" shrinkToFit="1"/>
    </xf>
    <xf numFmtId="0" fontId="1" fillId="0" borderId="0" xfId="0" applyFont="1" applyAlignment="1" applyProtection="1">
      <alignment vertical="center"/>
      <protection locked="0"/>
    </xf>
    <xf numFmtId="0" fontId="1" fillId="2" borderId="0" xfId="0" applyNumberFormat="1" applyFont="1" applyFill="1" applyAlignment="1">
      <alignment vertical="center" shrinkToFit="1"/>
    </xf>
    <xf numFmtId="0" fontId="1" fillId="2" borderId="0" xfId="0" applyNumberFormat="1" applyFont="1" applyFill="1" applyAlignment="1">
      <alignment vertical="center" wrapText="1" shrinkToFit="1"/>
    </xf>
    <xf numFmtId="0" fontId="4" fillId="3" borderId="1" xfId="0" applyNumberFormat="1" applyFont="1" applyFill="1" applyBorder="1" applyAlignment="1">
      <alignment horizontal="center" vertical="center" shrinkToFit="1"/>
    </xf>
    <xf numFmtId="0" fontId="4" fillId="2" borderId="1" xfId="0" applyNumberFormat="1" applyFont="1" applyFill="1" applyBorder="1" applyAlignment="1">
      <alignment horizontal="center" vertical="center" shrinkToFit="1"/>
    </xf>
    <xf numFmtId="0" fontId="5" fillId="2" borderId="1" xfId="0" applyNumberFormat="1" applyFont="1" applyFill="1" applyBorder="1" applyAlignment="1">
      <alignment horizontal="center" vertical="center" shrinkToFit="1"/>
    </xf>
    <xf numFmtId="176" fontId="5" fillId="2" borderId="1" xfId="0" applyNumberFormat="1" applyFont="1" applyFill="1" applyBorder="1" applyAlignment="1">
      <alignment horizontal="center" vertical="center" shrinkToFit="1"/>
    </xf>
    <xf numFmtId="0" fontId="6"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1" fillId="2" borderId="0" xfId="0" applyNumberFormat="1" applyFont="1" applyFill="1" applyAlignment="1">
      <alignment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wrapText="1" shrinkToFit="1"/>
    </xf>
    <xf numFmtId="0" fontId="0" fillId="5" borderId="0" xfId="0" applyFill="1" applyAlignment="1"/>
    <xf numFmtId="177" fontId="0" fillId="6" borderId="1" xfId="0" applyNumberFormat="1" applyFill="1" applyBorder="1" applyAlignment="1">
      <alignment horizontal="left" vertical="center"/>
    </xf>
    <xf numFmtId="177" fontId="0" fillId="7" borderId="1" xfId="0" applyNumberFormat="1" applyFill="1" applyBorder="1" applyAlignment="1">
      <alignment horizontal="left" vertical="center"/>
    </xf>
    <xf numFmtId="177" fontId="0" fillId="7" borderId="2" xfId="0" applyNumberFormat="1" applyFill="1" applyBorder="1" applyAlignment="1">
      <alignment horizontal="left" vertical="center"/>
    </xf>
    <xf numFmtId="177" fontId="0" fillId="7" borderId="12" xfId="0" applyNumberFormat="1" applyFill="1" applyBorder="1" applyAlignment="1">
      <alignment horizontal="left" vertical="center"/>
    </xf>
    <xf numFmtId="177" fontId="0" fillId="6" borderId="8" xfId="0" applyNumberFormat="1" applyFill="1" applyBorder="1" applyAlignment="1">
      <alignment horizontal="left" vertical="center"/>
    </xf>
    <xf numFmtId="177" fontId="0" fillId="6" borderId="3" xfId="0" applyNumberFormat="1" applyFill="1" applyBorder="1" applyAlignment="1">
      <alignment horizontal="left" vertical="center"/>
    </xf>
    <xf numFmtId="0" fontId="12" fillId="5" borderId="13" xfId="0" applyFont="1" applyFill="1" applyBorder="1" applyAlignment="1">
      <alignment horizontal="center" vertical="center"/>
    </xf>
    <xf numFmtId="0" fontId="14" fillId="5" borderId="13" xfId="4" applyFill="1" applyBorder="1" applyAlignment="1">
      <alignment horizontal="center" vertical="center"/>
    </xf>
    <xf numFmtId="177" fontId="0" fillId="7" borderId="8" xfId="0" applyNumberFormat="1" applyFill="1" applyBorder="1" applyAlignment="1">
      <alignment horizontal="left" vertical="center"/>
    </xf>
    <xf numFmtId="0" fontId="13" fillId="8" borderId="14" xfId="0" applyFont="1" applyFill="1" applyBorder="1" applyAlignment="1">
      <alignment horizontal="center" vertical="center"/>
    </xf>
    <xf numFmtId="0" fontId="1" fillId="2" borderId="0" xfId="0" applyNumberFormat="1" applyFont="1" applyFill="1" applyAlignment="1">
      <alignment vertical="center" shrinkToFit="1"/>
    </xf>
    <xf numFmtId="10" fontId="4" fillId="9" borderId="1" xfId="0" applyNumberFormat="1" applyFont="1" applyFill="1" applyBorder="1" applyAlignment="1">
      <alignment vertical="center" wrapText="1" shrinkToFit="1"/>
    </xf>
    <xf numFmtId="0" fontId="16" fillId="2" borderId="0" xfId="0" applyNumberFormat="1" applyFont="1" applyFill="1" applyAlignment="1">
      <alignment horizontal="center" vertical="center" wrapText="1" shrinkToFit="1"/>
    </xf>
    <xf numFmtId="0" fontId="14" fillId="0" borderId="13" xfId="4" applyBorder="1" applyAlignment="1">
      <alignment horizontal="center" vertical="center"/>
    </xf>
    <xf numFmtId="0" fontId="0" fillId="5" borderId="13" xfId="0" applyFill="1" applyBorder="1" applyAlignment="1">
      <alignment horizontal="center" vertical="center"/>
    </xf>
    <xf numFmtId="0" fontId="0" fillId="5" borderId="8" xfId="0" applyFill="1" applyBorder="1" applyAlignment="1">
      <alignment horizontal="center" vertical="center"/>
    </xf>
    <xf numFmtId="0" fontId="12" fillId="5" borderId="0" xfId="6" applyFill="1" applyAlignment="1"/>
    <xf numFmtId="0" fontId="12" fillId="0" borderId="0" xfId="6" applyAlignment="1"/>
    <xf numFmtId="0" fontId="1" fillId="2" borderId="0" xfId="6" applyNumberFormat="1" applyFont="1" applyFill="1" applyAlignment="1">
      <alignment vertical="center" wrapText="1" shrinkToFit="1"/>
    </xf>
    <xf numFmtId="0" fontId="1" fillId="2" borderId="0" xfId="6" applyNumberFormat="1" applyFont="1" applyFill="1" applyAlignment="1">
      <alignment horizontal="center" vertical="center" wrapText="1" shrinkToFit="1"/>
    </xf>
    <xf numFmtId="178" fontId="4" fillId="9" borderId="1" xfId="6" applyNumberFormat="1" applyFont="1" applyFill="1" applyBorder="1" applyAlignment="1">
      <alignment vertical="center" wrapText="1" shrinkToFit="1"/>
    </xf>
    <xf numFmtId="178" fontId="4" fillId="9" borderId="3" xfId="6" applyNumberFormat="1" applyFont="1" applyFill="1" applyBorder="1" applyAlignment="1">
      <alignment vertical="center" wrapText="1" shrinkToFit="1"/>
    </xf>
    <xf numFmtId="0" fontId="4" fillId="3" borderId="1" xfId="6" applyNumberFormat="1" applyFont="1" applyFill="1" applyBorder="1" applyAlignment="1">
      <alignment horizontal="center" vertical="center" wrapText="1" shrinkToFit="1"/>
    </xf>
    <xf numFmtId="10" fontId="4" fillId="9" borderId="1" xfId="6" applyNumberFormat="1" applyFont="1" applyFill="1" applyBorder="1" applyAlignment="1">
      <alignment vertical="center" wrapText="1" shrinkToFit="1"/>
    </xf>
    <xf numFmtId="0" fontId="1" fillId="5" borderId="0" xfId="6" applyFont="1" applyFill="1" applyAlignment="1" applyProtection="1">
      <alignment vertical="center"/>
      <protection locked="0"/>
    </xf>
    <xf numFmtId="0" fontId="1" fillId="0" borderId="0" xfId="6" applyFont="1" applyAlignment="1" applyProtection="1">
      <alignment vertical="center"/>
      <protection locked="0"/>
    </xf>
    <xf numFmtId="0" fontId="1" fillId="5" borderId="0" xfId="6" applyNumberFormat="1" applyFont="1" applyFill="1" applyAlignment="1">
      <alignment vertical="center" wrapText="1" shrinkToFit="1"/>
    </xf>
    <xf numFmtId="0" fontId="1" fillId="5" borderId="0" xfId="6" applyNumberFormat="1" applyFont="1" applyFill="1" applyAlignment="1">
      <alignment vertical="center" shrinkToFit="1"/>
    </xf>
    <xf numFmtId="0" fontId="6" fillId="3" borderId="1" xfId="6" applyNumberFormat="1" applyFont="1" applyFill="1" applyBorder="1" applyAlignment="1">
      <alignment horizontal="center" vertical="center" shrinkToFit="1"/>
    </xf>
    <xf numFmtId="0" fontId="4" fillId="2" borderId="1" xfId="6" applyNumberFormat="1" applyFont="1" applyFill="1" applyBorder="1" applyAlignment="1">
      <alignment horizontal="center" vertical="center" shrinkToFit="1"/>
    </xf>
    <xf numFmtId="176" fontId="5" fillId="2" borderId="1" xfId="6" applyNumberFormat="1" applyFont="1" applyFill="1" applyBorder="1" applyAlignment="1">
      <alignment horizontal="center" vertical="center" shrinkToFit="1"/>
    </xf>
    <xf numFmtId="0" fontId="5" fillId="2" borderId="1" xfId="6" applyNumberFormat="1" applyFont="1" applyFill="1" applyBorder="1" applyAlignment="1">
      <alignment horizontal="center" vertical="center" shrinkToFit="1"/>
    </xf>
    <xf numFmtId="0" fontId="4" fillId="3" borderId="1" xfId="6" applyNumberFormat="1" applyFont="1" applyFill="1" applyBorder="1" applyAlignment="1">
      <alignment horizontal="center" vertical="center" shrinkToFit="1"/>
    </xf>
    <xf numFmtId="0" fontId="1" fillId="2" borderId="0" xfId="6" applyNumberFormat="1" applyFont="1" applyFill="1" applyAlignment="1">
      <alignment vertical="center" shrinkToFit="1"/>
    </xf>
    <xf numFmtId="0" fontId="20" fillId="5" borderId="1" xfId="6" applyNumberFormat="1" applyFont="1" applyFill="1" applyBorder="1" applyAlignment="1">
      <alignment horizontal="center" vertical="center" shrinkToFit="1"/>
    </xf>
    <xf numFmtId="176" fontId="20" fillId="5" borderId="1" xfId="6"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5" fillId="4" borderId="17" xfId="0" applyFont="1" applyFill="1" applyBorder="1" applyAlignment="1">
      <alignment horizontal="center" vertical="center"/>
    </xf>
    <xf numFmtId="0" fontId="15" fillId="4" borderId="18" xfId="0" applyFont="1" applyFill="1" applyBorder="1" applyAlignment="1">
      <alignment horizontal="center" vertical="center"/>
    </xf>
    <xf numFmtId="0" fontId="15" fillId="4" borderId="19" xfId="0" applyFont="1" applyFill="1" applyBorder="1" applyAlignment="1">
      <alignment horizontal="center" vertical="center"/>
    </xf>
    <xf numFmtId="0" fontId="15" fillId="4" borderId="20" xfId="0" applyFont="1" applyFill="1" applyBorder="1" applyAlignment="1">
      <alignment horizontal="center" vertical="center"/>
    </xf>
    <xf numFmtId="0" fontId="1" fillId="2" borderId="0" xfId="0" applyNumberFormat="1" applyFont="1" applyFill="1" applyAlignment="1">
      <alignment vertical="center" shrinkToFit="1"/>
    </xf>
    <xf numFmtId="0" fontId="1" fillId="2" borderId="0" xfId="0" applyNumberFormat="1" applyFont="1" applyFill="1" applyAlignment="1">
      <alignment horizontal="left" vertical="center" shrinkToFit="1"/>
    </xf>
    <xf numFmtId="0" fontId="12" fillId="5" borderId="1" xfId="0" applyFont="1" applyFill="1" applyBorder="1" applyAlignment="1">
      <alignment horizontal="left" vertical="top" wrapText="1"/>
    </xf>
    <xf numFmtId="0" fontId="0" fillId="5" borderId="1" xfId="0" applyFill="1" applyBorder="1" applyAlignment="1">
      <alignment horizontal="left" vertical="top"/>
    </xf>
    <xf numFmtId="0" fontId="0" fillId="5" borderId="1" xfId="0" applyFill="1" applyBorder="1" applyAlignment="1">
      <alignment horizontal="left" vertical="top" wrapText="1"/>
    </xf>
    <xf numFmtId="0" fontId="0" fillId="5" borderId="13" xfId="0" applyFill="1" applyBorder="1" applyAlignment="1">
      <alignment horizontal="left" vertical="top"/>
    </xf>
    <xf numFmtId="0" fontId="0" fillId="5" borderId="8" xfId="0" applyFill="1" applyBorder="1" applyAlignment="1">
      <alignment horizontal="left" vertical="top"/>
    </xf>
    <xf numFmtId="0" fontId="0" fillId="5" borderId="12" xfId="0" applyFill="1" applyBorder="1" applyAlignment="1">
      <alignment horizontal="left" vertical="top"/>
    </xf>
    <xf numFmtId="0" fontId="12" fillId="5" borderId="13" xfId="0" applyFont="1" applyFill="1" applyBorder="1" applyAlignment="1">
      <alignment horizontal="left" vertical="top" wrapText="1"/>
    </xf>
    <xf numFmtId="0" fontId="4" fillId="3" borderId="2" xfId="0" applyNumberFormat="1" applyFont="1" applyFill="1" applyBorder="1" applyAlignment="1">
      <alignment horizontal="center" vertical="center" shrinkToFit="1"/>
    </xf>
    <xf numFmtId="0" fontId="4" fillId="3" borderId="3" xfId="0" applyNumberFormat="1" applyFont="1" applyFill="1" applyBorder="1" applyAlignment="1">
      <alignment horizontal="center" vertical="center" shrinkToFit="1"/>
    </xf>
    <xf numFmtId="0" fontId="4" fillId="0" borderId="2" xfId="0" applyNumberFormat="1" applyFont="1" applyBorder="1" applyAlignment="1">
      <alignment vertical="center" wrapText="1" shrinkToFit="1"/>
    </xf>
    <xf numFmtId="0" fontId="4" fillId="0" borderId="4" xfId="0" applyNumberFormat="1" applyFont="1" applyBorder="1" applyAlignment="1">
      <alignment vertical="center" wrapText="1" shrinkToFit="1"/>
    </xf>
    <xf numFmtId="0" fontId="4" fillId="0" borderId="3" xfId="0" applyNumberFormat="1" applyFont="1" applyBorder="1" applyAlignment="1">
      <alignment vertical="center" wrapText="1" shrinkToFit="1"/>
    </xf>
    <xf numFmtId="0" fontId="3" fillId="3" borderId="2" xfId="0" applyNumberFormat="1" applyFont="1" applyFill="1" applyBorder="1" applyAlignment="1">
      <alignment vertical="center" wrapText="1" shrinkToFit="1"/>
    </xf>
    <xf numFmtId="0" fontId="3" fillId="3" borderId="4" xfId="0" applyNumberFormat="1" applyFont="1" applyFill="1" applyBorder="1" applyAlignment="1">
      <alignment vertical="center" wrapText="1" shrinkToFit="1"/>
    </xf>
    <xf numFmtId="0" fontId="3" fillId="3" borderId="3" xfId="0" applyNumberFormat="1" applyFont="1" applyFill="1" applyBorder="1" applyAlignment="1">
      <alignment vertical="center" wrapText="1" shrinkToFit="1"/>
    </xf>
    <xf numFmtId="0" fontId="4" fillId="2" borderId="2" xfId="0" applyNumberFormat="1" applyFont="1" applyFill="1" applyBorder="1" applyAlignment="1">
      <alignment horizontal="center" vertical="center" wrapText="1" shrinkToFit="1"/>
    </xf>
    <xf numFmtId="0" fontId="4" fillId="2" borderId="3" xfId="0" applyNumberFormat="1" applyFont="1" applyFill="1" applyBorder="1" applyAlignment="1">
      <alignment horizontal="center" vertical="center" wrapText="1" shrinkToFit="1"/>
    </xf>
    <xf numFmtId="0" fontId="4" fillId="0" borderId="2" xfId="0" applyNumberFormat="1" applyFont="1" applyBorder="1" applyAlignment="1">
      <alignment horizontal="center" vertical="center" wrapText="1" shrinkToFit="1"/>
    </xf>
    <xf numFmtId="0" fontId="4" fillId="0" borderId="3" xfId="0" applyNumberFormat="1" applyFont="1" applyBorder="1" applyAlignment="1">
      <alignment horizontal="center" vertical="center" wrapText="1" shrinkToFit="1"/>
    </xf>
    <xf numFmtId="0" fontId="4" fillId="9" borderId="2" xfId="0" applyNumberFormat="1" applyFont="1" applyFill="1" applyBorder="1" applyAlignment="1">
      <alignment horizontal="center" vertical="center" wrapText="1" shrinkToFit="1"/>
    </xf>
    <xf numFmtId="0" fontId="4" fillId="9" borderId="3" xfId="0" applyNumberFormat="1" applyFont="1" applyFill="1" applyBorder="1" applyAlignment="1">
      <alignment horizontal="center" vertical="center" wrapText="1" shrinkToFit="1"/>
    </xf>
    <xf numFmtId="0" fontId="4" fillId="2" borderId="4" xfId="0" applyNumberFormat="1" applyFont="1" applyFill="1" applyBorder="1" applyAlignment="1">
      <alignment horizontal="center" vertical="center" wrapText="1" shrinkToFit="1"/>
    </xf>
    <xf numFmtId="0" fontId="4" fillId="3" borderId="2" xfId="0" applyNumberFormat="1" applyFont="1" applyFill="1" applyBorder="1" applyAlignment="1">
      <alignment horizontal="center" vertical="center" wrapText="1" shrinkToFit="1"/>
    </xf>
    <xf numFmtId="0" fontId="4" fillId="3" borderId="3" xfId="0" applyNumberFormat="1" applyFont="1" applyFill="1" applyBorder="1" applyAlignment="1">
      <alignment horizontal="center" vertical="center" wrapText="1" shrinkToFit="1"/>
    </xf>
    <xf numFmtId="0" fontId="2" fillId="2" borderId="9" xfId="0" applyNumberFormat="1" applyFont="1" applyFill="1" applyBorder="1" applyAlignment="1">
      <alignment horizontal="center" vertical="center" wrapText="1" shrinkToFit="1"/>
    </xf>
    <xf numFmtId="0" fontId="2" fillId="2" borderId="10" xfId="0" applyNumberFormat="1" applyFont="1" applyFill="1" applyBorder="1" applyAlignment="1">
      <alignment horizontal="center" vertical="center" wrapText="1" shrinkToFit="1"/>
    </xf>
    <xf numFmtId="0" fontId="2" fillId="2" borderId="11" xfId="0" applyNumberFormat="1" applyFont="1" applyFill="1" applyBorder="1" applyAlignment="1">
      <alignment horizontal="center" vertical="center" wrapText="1" shrinkToFit="1"/>
    </xf>
    <xf numFmtId="0" fontId="3" fillId="3" borderId="8" xfId="0" applyNumberFormat="1" applyFont="1" applyFill="1" applyBorder="1" applyAlignment="1">
      <alignment vertical="center" wrapText="1" shrinkToFit="1"/>
    </xf>
    <xf numFmtId="0" fontId="4" fillId="3" borderId="4" xfId="0" applyNumberFormat="1" applyFont="1" applyFill="1" applyBorder="1" applyAlignment="1">
      <alignment horizontal="center" vertical="center" wrapText="1" shrinkToFit="1"/>
    </xf>
    <xf numFmtId="0" fontId="4" fillId="3" borderId="4" xfId="0" applyNumberFormat="1" applyFont="1" applyFill="1" applyBorder="1" applyAlignment="1">
      <alignment horizontal="center" vertical="center" shrinkToFit="1"/>
    </xf>
    <xf numFmtId="0" fontId="4" fillId="0" borderId="1" xfId="0" applyNumberFormat="1" applyFont="1" applyFill="1" applyBorder="1" applyAlignment="1" applyProtection="1">
      <alignment horizontal="left" vertical="center" wrapText="1"/>
      <protection locked="0"/>
    </xf>
    <xf numFmtId="0" fontId="4" fillId="2" borderId="2" xfId="0" applyNumberFormat="1" applyFont="1" applyFill="1" applyBorder="1" applyAlignment="1">
      <alignment vertical="center" wrapText="1" shrinkToFit="1"/>
    </xf>
    <xf numFmtId="0" fontId="4" fillId="2" borderId="4" xfId="0" applyNumberFormat="1" applyFont="1" applyFill="1" applyBorder="1" applyAlignment="1">
      <alignment vertical="center" wrapText="1" shrinkToFit="1"/>
    </xf>
    <xf numFmtId="0" fontId="4" fillId="2" borderId="3" xfId="0" applyNumberFormat="1" applyFont="1" applyFill="1" applyBorder="1" applyAlignment="1">
      <alignment vertical="center" wrapText="1" shrinkToFit="1"/>
    </xf>
    <xf numFmtId="0" fontId="1" fillId="2" borderId="1" xfId="0" applyNumberFormat="1" applyFont="1" applyFill="1" applyBorder="1" applyAlignment="1">
      <alignment vertical="center" wrapText="1" shrinkToFit="1"/>
    </xf>
    <xf numFmtId="0" fontId="10" fillId="2" borderId="4" xfId="0" applyNumberFormat="1" applyFont="1" applyFill="1" applyBorder="1" applyAlignment="1">
      <alignment vertical="center" wrapText="1" shrinkToFit="1"/>
    </xf>
    <xf numFmtId="0" fontId="10" fillId="2" borderId="3" xfId="0" applyNumberFormat="1" applyFont="1" applyFill="1" applyBorder="1" applyAlignment="1">
      <alignment vertical="center" wrapText="1" shrinkToFit="1"/>
    </xf>
    <xf numFmtId="0" fontId="1" fillId="2" borderId="2" xfId="0" applyNumberFormat="1" applyFont="1" applyFill="1" applyBorder="1" applyAlignment="1">
      <alignment vertical="center" wrapText="1" shrinkToFit="1"/>
    </xf>
    <xf numFmtId="0" fontId="1" fillId="2" borderId="4" xfId="0" applyNumberFormat="1" applyFont="1" applyFill="1" applyBorder="1" applyAlignment="1">
      <alignment vertical="center" wrapText="1" shrinkToFit="1"/>
    </xf>
    <xf numFmtId="0" fontId="1" fillId="2" borderId="3" xfId="0" applyNumberFormat="1" applyFont="1" applyFill="1" applyBorder="1" applyAlignment="1">
      <alignment vertical="center" wrapText="1" shrinkToFit="1"/>
    </xf>
    <xf numFmtId="0" fontId="3" fillId="3" borderId="1" xfId="0" applyNumberFormat="1" applyFont="1" applyFill="1" applyBorder="1" applyAlignment="1">
      <alignment vertical="center" wrapText="1" shrinkToFit="1"/>
    </xf>
    <xf numFmtId="0" fontId="10" fillId="2" borderId="2" xfId="0" applyNumberFormat="1" applyFont="1" applyFill="1" applyBorder="1" applyAlignment="1">
      <alignment vertical="center" wrapText="1" shrinkToFit="1"/>
    </xf>
    <xf numFmtId="0" fontId="11" fillId="2" borderId="1" xfId="0" applyNumberFormat="1" applyFont="1" applyFill="1" applyBorder="1" applyAlignment="1">
      <alignment vertical="center" wrapText="1" shrinkToFit="1"/>
    </xf>
    <xf numFmtId="49" fontId="1" fillId="2" borderId="5" xfId="0" applyNumberFormat="1" applyFont="1" applyFill="1" applyBorder="1" applyAlignment="1">
      <alignment horizontal="left" vertical="center" wrapText="1" shrinkToFit="1"/>
    </xf>
    <xf numFmtId="49" fontId="1" fillId="2" borderId="6" xfId="0" applyNumberFormat="1" applyFont="1" applyFill="1" applyBorder="1" applyAlignment="1">
      <alignment horizontal="left" vertical="center" wrapText="1" shrinkToFit="1"/>
    </xf>
    <xf numFmtId="49" fontId="1" fillId="2" borderId="7" xfId="0" applyNumberFormat="1" applyFont="1" applyFill="1" applyBorder="1" applyAlignment="1">
      <alignment horizontal="left" vertical="center" wrapText="1" shrinkToFit="1"/>
    </xf>
    <xf numFmtId="49" fontId="11" fillId="2" borderId="5" xfId="0" applyNumberFormat="1" applyFont="1" applyFill="1" applyBorder="1" applyAlignment="1">
      <alignment horizontal="center" vertical="center" wrapText="1" shrinkToFit="1"/>
    </xf>
    <xf numFmtId="49" fontId="1" fillId="2" borderId="6" xfId="0" applyNumberFormat="1" applyFont="1" applyFill="1" applyBorder="1" applyAlignment="1">
      <alignment horizontal="center" vertical="center" wrapText="1" shrinkToFit="1"/>
    </xf>
    <xf numFmtId="49" fontId="1" fillId="2" borderId="7" xfId="0" applyNumberFormat="1" applyFont="1" applyFill="1" applyBorder="1" applyAlignment="1">
      <alignment horizontal="center" vertical="center" wrapText="1" shrinkToFit="1"/>
    </xf>
    <xf numFmtId="0" fontId="4" fillId="3" borderId="1" xfId="0" applyNumberFormat="1" applyFont="1" applyFill="1" applyBorder="1" applyAlignment="1">
      <alignment horizontal="center" vertical="center" shrinkToFit="1"/>
    </xf>
    <xf numFmtId="0" fontId="4" fillId="2" borderId="2" xfId="0" applyNumberFormat="1" applyFont="1" applyFill="1" applyBorder="1" applyAlignment="1">
      <alignment horizontal="left" vertical="center" wrapText="1" shrinkToFit="1"/>
    </xf>
    <xf numFmtId="0" fontId="4" fillId="2" borderId="4" xfId="0" applyNumberFormat="1" applyFont="1" applyFill="1" applyBorder="1" applyAlignment="1">
      <alignment horizontal="left" vertical="center" wrapText="1" shrinkToFit="1"/>
    </xf>
    <xf numFmtId="0" fontId="4" fillId="2" borderId="3" xfId="0" applyNumberFormat="1" applyFont="1" applyFill="1" applyBorder="1" applyAlignment="1">
      <alignment horizontal="left" vertical="center" wrapText="1" shrinkToFit="1"/>
    </xf>
    <xf numFmtId="0" fontId="4" fillId="2" borderId="1" xfId="0" applyNumberFormat="1" applyFont="1" applyFill="1" applyBorder="1" applyAlignment="1">
      <alignment horizontal="left" vertical="center" wrapText="1" shrinkToFit="1"/>
    </xf>
    <xf numFmtId="0" fontId="2" fillId="2" borderId="9" xfId="6" applyNumberFormat="1" applyFont="1" applyFill="1" applyBorder="1" applyAlignment="1">
      <alignment horizontal="center" vertical="center" wrapText="1" shrinkToFit="1"/>
    </xf>
    <xf numFmtId="0" fontId="2" fillId="2" borderId="10" xfId="6" applyNumberFormat="1" applyFont="1" applyFill="1" applyBorder="1" applyAlignment="1">
      <alignment horizontal="center" vertical="center" wrapText="1" shrinkToFit="1"/>
    </xf>
    <xf numFmtId="0" fontId="2" fillId="2" borderId="11" xfId="6" applyNumberFormat="1" applyFont="1" applyFill="1" applyBorder="1" applyAlignment="1">
      <alignment horizontal="center" vertical="center" wrapText="1" shrinkToFit="1"/>
    </xf>
    <xf numFmtId="0" fontId="3" fillId="3" borderId="8" xfId="6" applyNumberFormat="1" applyFont="1" applyFill="1" applyBorder="1" applyAlignment="1">
      <alignment vertical="center" wrapText="1" shrinkToFit="1"/>
    </xf>
    <xf numFmtId="0" fontId="4" fillId="3" borderId="2" xfId="6" applyNumberFormat="1" applyFont="1" applyFill="1" applyBorder="1" applyAlignment="1">
      <alignment horizontal="center" vertical="center" wrapText="1" shrinkToFit="1"/>
    </xf>
    <xf numFmtId="0" fontId="4" fillId="3" borderId="3" xfId="6" applyNumberFormat="1" applyFont="1" applyFill="1" applyBorder="1" applyAlignment="1">
      <alignment horizontal="center" vertical="center" wrapText="1" shrinkToFit="1"/>
    </xf>
    <xf numFmtId="0" fontId="4" fillId="3" borderId="4" xfId="6" applyNumberFormat="1" applyFont="1" applyFill="1" applyBorder="1" applyAlignment="1">
      <alignment horizontal="center" vertical="center" wrapText="1" shrinkToFit="1"/>
    </xf>
    <xf numFmtId="0" fontId="4" fillId="2" borderId="2" xfId="6" applyNumberFormat="1" applyFont="1" applyFill="1" applyBorder="1" applyAlignment="1">
      <alignment horizontal="center" vertical="center" wrapText="1" shrinkToFit="1"/>
    </xf>
    <xf numFmtId="0" fontId="4" fillId="2" borderId="3" xfId="6" applyNumberFormat="1" applyFont="1" applyFill="1" applyBorder="1" applyAlignment="1">
      <alignment horizontal="center" vertical="center" wrapText="1" shrinkToFit="1"/>
    </xf>
    <xf numFmtId="0" fontId="4" fillId="2" borderId="4" xfId="6" applyNumberFormat="1" applyFont="1" applyFill="1" applyBorder="1" applyAlignment="1">
      <alignment horizontal="center" vertical="center" wrapText="1" shrinkToFit="1"/>
    </xf>
    <xf numFmtId="0" fontId="4" fillId="9" borderId="2" xfId="6" applyNumberFormat="1" applyFont="1" applyFill="1" applyBorder="1" applyAlignment="1">
      <alignment horizontal="center" vertical="center" wrapText="1" shrinkToFit="1"/>
    </xf>
    <xf numFmtId="0" fontId="4" fillId="9" borderId="3" xfId="6" applyNumberFormat="1" applyFont="1" applyFill="1" applyBorder="1" applyAlignment="1">
      <alignment horizontal="center" vertical="center" wrapText="1" shrinkToFit="1"/>
    </xf>
    <xf numFmtId="0" fontId="4" fillId="3" borderId="2" xfId="6" applyNumberFormat="1" applyFont="1" applyFill="1" applyBorder="1" applyAlignment="1">
      <alignment horizontal="center" vertical="center" shrinkToFit="1"/>
    </xf>
    <xf numFmtId="0" fontId="4" fillId="3" borderId="3" xfId="6" applyNumberFormat="1" applyFont="1" applyFill="1" applyBorder="1" applyAlignment="1">
      <alignment horizontal="center" vertical="center" shrinkToFit="1"/>
    </xf>
    <xf numFmtId="0" fontId="4" fillId="0" borderId="2" xfId="6" applyNumberFormat="1" applyFont="1" applyBorder="1" applyAlignment="1">
      <alignment horizontal="center" vertical="center" wrapText="1" shrinkToFit="1"/>
    </xf>
    <xf numFmtId="0" fontId="4" fillId="0" borderId="3" xfId="6" applyNumberFormat="1" applyFont="1" applyBorder="1" applyAlignment="1">
      <alignment horizontal="center" vertical="center" wrapText="1" shrinkToFit="1"/>
    </xf>
    <xf numFmtId="0" fontId="3" fillId="3" borderId="2" xfId="6" applyNumberFormat="1" applyFont="1" applyFill="1" applyBorder="1" applyAlignment="1">
      <alignment vertical="center" wrapText="1" shrinkToFit="1"/>
    </xf>
    <xf numFmtId="0" fontId="3" fillId="3" borderId="4" xfId="6" applyNumberFormat="1" applyFont="1" applyFill="1" applyBorder="1" applyAlignment="1">
      <alignment vertical="center" wrapText="1" shrinkToFit="1"/>
    </xf>
    <xf numFmtId="0" fontId="3" fillId="3" borderId="3" xfId="6" applyNumberFormat="1" applyFont="1" applyFill="1" applyBorder="1" applyAlignment="1">
      <alignment vertical="center" wrapText="1" shrinkToFit="1"/>
    </xf>
    <xf numFmtId="0" fontId="4" fillId="0" borderId="2" xfId="6" applyNumberFormat="1" applyFont="1" applyBorder="1" applyAlignment="1">
      <alignment vertical="center" wrapText="1" shrinkToFit="1"/>
    </xf>
    <xf numFmtId="0" fontId="4" fillId="0" borderId="4" xfId="6" applyNumberFormat="1" applyFont="1" applyBorder="1" applyAlignment="1">
      <alignment vertical="center" wrapText="1" shrinkToFit="1"/>
    </xf>
    <xf numFmtId="0" fontId="4" fillId="0" borderId="3" xfId="6" applyNumberFormat="1" applyFont="1" applyBorder="1" applyAlignment="1">
      <alignment vertical="center" wrapText="1" shrinkToFit="1"/>
    </xf>
    <xf numFmtId="0" fontId="4" fillId="3" borderId="4" xfId="6" applyNumberFormat="1" applyFont="1" applyFill="1" applyBorder="1" applyAlignment="1">
      <alignment horizontal="center" vertical="center" shrinkToFit="1"/>
    </xf>
    <xf numFmtId="0" fontId="4" fillId="0" borderId="1" xfId="6" applyNumberFormat="1" applyFont="1" applyFill="1" applyBorder="1" applyAlignment="1" applyProtection="1">
      <alignment horizontal="left" vertical="center" wrapText="1"/>
      <protection locked="0"/>
    </xf>
    <xf numFmtId="0" fontId="18" fillId="5" borderId="2" xfId="6" applyNumberFormat="1" applyFont="1" applyFill="1" applyBorder="1" applyAlignment="1">
      <alignment vertical="center" wrapText="1" shrinkToFit="1"/>
    </xf>
    <xf numFmtId="0" fontId="18" fillId="5" borderId="4" xfId="6" applyNumberFormat="1" applyFont="1" applyFill="1" applyBorder="1" applyAlignment="1">
      <alignment vertical="center" wrapText="1" shrinkToFit="1"/>
    </xf>
    <xf numFmtId="0" fontId="18" fillId="5" borderId="3" xfId="6" applyNumberFormat="1" applyFont="1" applyFill="1" applyBorder="1" applyAlignment="1">
      <alignment vertical="center" wrapText="1" shrinkToFit="1"/>
    </xf>
    <xf numFmtId="0" fontId="18" fillId="5" borderId="1" xfId="6" applyNumberFormat="1" applyFont="1" applyFill="1" applyBorder="1" applyAlignment="1">
      <alignment vertical="center" wrapText="1" shrinkToFit="1"/>
    </xf>
    <xf numFmtId="0" fontId="4" fillId="2" borderId="2" xfId="9" applyNumberFormat="1" applyFont="1" applyFill="1" applyBorder="1" applyAlignment="1">
      <alignment vertical="center" wrapText="1" shrinkToFit="1"/>
    </xf>
    <xf numFmtId="0" fontId="4" fillId="2" borderId="4" xfId="9" applyNumberFormat="1" applyFont="1" applyFill="1" applyBorder="1" applyAlignment="1">
      <alignment vertical="center" wrapText="1" shrinkToFit="1"/>
    </xf>
    <xf numFmtId="0" fontId="4" fillId="2" borderId="3" xfId="9" applyNumberFormat="1" applyFont="1" applyFill="1" applyBorder="1" applyAlignment="1">
      <alignment vertical="center" wrapText="1" shrinkToFit="1"/>
    </xf>
    <xf numFmtId="49" fontId="20" fillId="2" borderId="5" xfId="10" applyNumberFormat="1" applyFont="1" applyFill="1" applyBorder="1" applyAlignment="1">
      <alignment horizontal="left" vertical="center" wrapText="1" shrinkToFit="1"/>
    </xf>
    <xf numFmtId="49" fontId="1" fillId="2" borderId="6" xfId="10" applyNumberFormat="1" applyFont="1" applyFill="1" applyBorder="1" applyAlignment="1">
      <alignment horizontal="left" vertical="center" wrapText="1" shrinkToFit="1"/>
    </xf>
    <xf numFmtId="49" fontId="1" fillId="2" borderId="7" xfId="10" applyNumberFormat="1" applyFont="1" applyFill="1" applyBorder="1" applyAlignment="1">
      <alignment horizontal="left" vertical="center" wrapText="1" shrinkToFit="1"/>
    </xf>
    <xf numFmtId="49" fontId="1" fillId="2" borderId="5" xfId="10" applyNumberFormat="1" applyFont="1" applyFill="1" applyBorder="1" applyAlignment="1">
      <alignment horizontal="left" vertical="center" wrapText="1" shrinkToFit="1"/>
    </xf>
    <xf numFmtId="0" fontId="20" fillId="2" borderId="2" xfId="6" applyNumberFormat="1" applyFont="1" applyFill="1" applyBorder="1" applyAlignment="1">
      <alignment vertical="center" wrapText="1" shrinkToFit="1"/>
    </xf>
    <xf numFmtId="0" fontId="20" fillId="2" borderId="4" xfId="6" applyNumberFormat="1" applyFont="1" applyFill="1" applyBorder="1" applyAlignment="1">
      <alignment vertical="center" wrapText="1" shrinkToFit="1"/>
    </xf>
    <xf numFmtId="0" fontId="20" fillId="2" borderId="3" xfId="6" applyNumberFormat="1" applyFont="1" applyFill="1" applyBorder="1" applyAlignment="1">
      <alignment vertical="center" wrapText="1" shrinkToFit="1"/>
    </xf>
    <xf numFmtId="49" fontId="20" fillId="2" borderId="5" xfId="6" applyNumberFormat="1" applyFont="1" applyFill="1" applyBorder="1" applyAlignment="1">
      <alignment horizontal="left" vertical="center" wrapText="1" shrinkToFit="1"/>
    </xf>
    <xf numFmtId="49" fontId="20" fillId="2" borderId="6" xfId="6" applyNumberFormat="1" applyFont="1" applyFill="1" applyBorder="1" applyAlignment="1">
      <alignment horizontal="left" vertical="center" wrapText="1" shrinkToFit="1"/>
    </xf>
    <xf numFmtId="49" fontId="20" fillId="2" borderId="7" xfId="6" applyNumberFormat="1" applyFont="1" applyFill="1" applyBorder="1" applyAlignment="1">
      <alignment horizontal="left" vertical="center" wrapText="1" shrinkToFit="1"/>
    </xf>
    <xf numFmtId="0" fontId="4" fillId="2" borderId="2" xfId="6" applyNumberFormat="1" applyFont="1" applyFill="1" applyBorder="1" applyAlignment="1">
      <alignment vertical="center" wrapText="1" shrinkToFit="1"/>
    </xf>
    <xf numFmtId="0" fontId="4" fillId="2" borderId="4" xfId="6" applyNumberFormat="1" applyFont="1" applyFill="1" applyBorder="1" applyAlignment="1">
      <alignment vertical="center" wrapText="1" shrinkToFit="1"/>
    </xf>
    <xf numFmtId="0" fontId="4" fillId="2" borderId="3" xfId="6" applyNumberFormat="1" applyFont="1" applyFill="1" applyBorder="1" applyAlignment="1">
      <alignment vertical="center" wrapText="1" shrinkToFit="1"/>
    </xf>
    <xf numFmtId="49" fontId="1" fillId="2" borderId="5" xfId="6" applyNumberFormat="1" applyFont="1" applyFill="1" applyBorder="1" applyAlignment="1">
      <alignment horizontal="left" vertical="center" wrapText="1" shrinkToFit="1"/>
    </xf>
    <xf numFmtId="49" fontId="1" fillId="2" borderId="6" xfId="6" applyNumberFormat="1" applyFont="1" applyFill="1" applyBorder="1" applyAlignment="1">
      <alignment horizontal="left" vertical="center" wrapText="1" shrinkToFit="1"/>
    </xf>
    <xf numFmtId="49" fontId="1" fillId="2" borderId="7" xfId="6" applyNumberFormat="1" applyFont="1" applyFill="1" applyBorder="1" applyAlignment="1">
      <alignment horizontal="left" vertical="center" wrapText="1" shrinkToFit="1"/>
    </xf>
    <xf numFmtId="0" fontId="1" fillId="2" borderId="0" xfId="6" applyNumberFormat="1" applyFont="1" applyFill="1" applyAlignment="1">
      <alignment vertical="center" shrinkToFit="1"/>
    </xf>
    <xf numFmtId="0" fontId="1" fillId="2" borderId="1" xfId="6" applyNumberFormat="1" applyFont="1" applyFill="1" applyBorder="1" applyAlignment="1">
      <alignment vertical="center" wrapText="1" shrinkToFit="1"/>
    </xf>
    <xf numFmtId="0" fontId="1" fillId="2" borderId="2" xfId="6" applyNumberFormat="1" applyFont="1" applyFill="1" applyBorder="1" applyAlignment="1">
      <alignment vertical="center" wrapText="1" shrinkToFit="1"/>
    </xf>
    <xf numFmtId="0" fontId="1" fillId="2" borderId="4" xfId="6" applyNumberFormat="1" applyFont="1" applyFill="1" applyBorder="1" applyAlignment="1">
      <alignment vertical="center" wrapText="1" shrinkToFit="1"/>
    </xf>
    <xf numFmtId="0" fontId="1" fillId="2" borderId="3" xfId="6" applyNumberFormat="1" applyFont="1" applyFill="1" applyBorder="1" applyAlignment="1">
      <alignment vertical="center" wrapText="1" shrinkToFit="1"/>
    </xf>
    <xf numFmtId="0" fontId="4" fillId="3" borderId="1" xfId="6" applyNumberFormat="1" applyFont="1" applyFill="1" applyBorder="1" applyAlignment="1">
      <alignment horizontal="center" vertical="center" shrinkToFit="1"/>
    </xf>
    <xf numFmtId="0" fontId="3" fillId="3" borderId="1" xfId="6" applyNumberFormat="1" applyFont="1" applyFill="1" applyBorder="1" applyAlignment="1">
      <alignment vertical="center" wrapText="1" shrinkToFit="1"/>
    </xf>
    <xf numFmtId="0" fontId="20" fillId="5" borderId="1" xfId="6" applyNumberFormat="1" applyFont="1" applyFill="1" applyBorder="1" applyAlignment="1">
      <alignment vertical="center" wrapText="1" shrinkToFit="1"/>
    </xf>
    <xf numFmtId="0" fontId="4" fillId="5" borderId="2" xfId="6" applyNumberFormat="1" applyFont="1" applyFill="1" applyBorder="1" applyAlignment="1">
      <alignment vertical="center" wrapText="1" shrinkToFit="1"/>
    </xf>
    <xf numFmtId="0" fontId="4" fillId="5" borderId="4" xfId="6" applyNumberFormat="1" applyFont="1" applyFill="1" applyBorder="1" applyAlignment="1">
      <alignment vertical="center" wrapText="1" shrinkToFit="1"/>
    </xf>
    <xf numFmtId="0" fontId="4" fillId="5" borderId="3" xfId="6" applyNumberFormat="1" applyFont="1" applyFill="1" applyBorder="1" applyAlignment="1">
      <alignment vertical="center" wrapText="1" shrinkToFit="1"/>
    </xf>
    <xf numFmtId="0" fontId="17" fillId="2" borderId="2" xfId="0" applyNumberFormat="1" applyFont="1" applyFill="1" applyBorder="1" applyAlignment="1">
      <alignment vertical="center" wrapText="1" shrinkToFit="1"/>
    </xf>
  </cellXfs>
  <cellStyles count="11">
    <cellStyle name="0,0_x000d__x000a_NA_x000d__x000a_" xfId="1"/>
    <cellStyle name="Normal_KPI Matrix_David" xfId="2"/>
    <cellStyle name="常规" xfId="0" builtinId="0"/>
    <cellStyle name="常规 2" xfId="3"/>
    <cellStyle name="常规 2 2" xfId="6"/>
    <cellStyle name="常规 3" xfId="5"/>
    <cellStyle name="常规 4" xfId="8"/>
    <cellStyle name="常规 4 2" xfId="9"/>
    <cellStyle name="常规 5" xfId="7"/>
    <cellStyle name="常规 5 2" xfId="10"/>
    <cellStyle name="超链接" xfId="4"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1459</xdr:colOff>
      <xdr:row>3</xdr:row>
      <xdr:rowOff>97005</xdr:rowOff>
    </xdr:to>
    <xdr:pic>
      <xdr:nvPicPr>
        <xdr:cNvPr id="5" name="图片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57" y="176893"/>
          <a:ext cx="1525459" cy="4780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692974</xdr:colOff>
      <xdr:row>1</xdr:row>
      <xdr:rowOff>28575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25459"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6972300" y="28575"/>
          <a:ext cx="657225"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30034</xdr:colOff>
      <xdr:row>1</xdr:row>
      <xdr:rowOff>28575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38639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6675120" y="28575"/>
          <a:ext cx="58674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60514</xdr:colOff>
      <xdr:row>1</xdr:row>
      <xdr:rowOff>66675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1687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7566660" y="28575"/>
          <a:ext cx="83820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2</xdr:col>
      <xdr:colOff>1459</xdr:colOff>
      <xdr:row>1</xdr:row>
      <xdr:rowOff>9526</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544509" cy="390524"/>
        </a:xfrm>
        <a:prstGeom prst="rect">
          <a:avLst/>
        </a:prstGeom>
      </xdr:spPr>
    </xdr:pic>
    <xdr:clientData/>
  </xdr:twoCellAnchor>
  <xdr:twoCellAnchor>
    <xdr:from>
      <xdr:col>9</xdr:col>
      <xdr:colOff>19050</xdr:colOff>
      <xdr:row>0</xdr:row>
      <xdr:rowOff>38100</xdr:rowOff>
    </xdr:from>
    <xdr:to>
      <xdr:col>9</xdr:col>
      <xdr:colOff>666750</xdr:colOff>
      <xdr:row>0</xdr:row>
      <xdr:rowOff>295275</xdr:rowOff>
    </xdr:to>
    <xdr:sp macro="" textlink="">
      <xdr:nvSpPr>
        <xdr:cNvPr id="3" name="流程图: 预定义过程 2">
          <a:hlinkClick xmlns:r="http://schemas.openxmlformats.org/officeDocument/2006/relationships" r:id="rId2"/>
        </xdr:cNvPr>
        <xdr:cNvSpPr/>
      </xdr:nvSpPr>
      <xdr:spPr>
        <a:xfrm>
          <a:off x="6953250" y="38100"/>
          <a:ext cx="647700" cy="2571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zoomScale="70" zoomScaleNormal="70" workbookViewId="0">
      <pane ySplit="4" topLeftCell="A29" activePane="bottomLeft" state="frozen"/>
      <selection pane="bottomLeft" activeCell="B47" sqref="B47"/>
    </sheetView>
  </sheetViews>
  <sheetFormatPr defaultColWidth="9" defaultRowHeight="14.4" x14ac:dyDescent="0.25"/>
  <cols>
    <col min="1" max="1" width="9" style="14"/>
    <col min="2" max="2" width="13.33203125" style="14" bestFit="1" customWidth="1"/>
    <col min="3" max="9" width="6.6640625" style="14" customWidth="1"/>
    <col min="10" max="10" width="80.6640625" style="14" customWidth="1"/>
    <col min="11" max="16384" width="9" style="14"/>
  </cols>
  <sheetData>
    <row r="1" spans="2:10" ht="15" thickBot="1" x14ac:dyDescent="0.3"/>
    <row r="2" spans="2:10" ht="15" customHeight="1" x14ac:dyDescent="0.25">
      <c r="B2" s="55" t="s">
        <v>150</v>
      </c>
      <c r="C2" s="56"/>
      <c r="D2" s="56"/>
      <c r="E2" s="56"/>
      <c r="F2" s="56"/>
      <c r="G2" s="56"/>
      <c r="H2" s="56"/>
      <c r="I2" s="56"/>
      <c r="J2" s="57"/>
    </row>
    <row r="3" spans="2:10" ht="15" customHeight="1" thickBot="1" x14ac:dyDescent="0.3">
      <c r="B3" s="58"/>
      <c r="C3" s="59"/>
      <c r="D3" s="59"/>
      <c r="E3" s="59"/>
      <c r="F3" s="59"/>
      <c r="G3" s="59"/>
      <c r="H3" s="59"/>
      <c r="I3" s="59"/>
      <c r="J3" s="60"/>
    </row>
    <row r="4" spans="2:10" ht="15" thickBot="1" x14ac:dyDescent="0.3">
      <c r="B4" s="24" t="s">
        <v>43</v>
      </c>
      <c r="C4" s="24" t="s">
        <v>36</v>
      </c>
      <c r="D4" s="24" t="s">
        <v>37</v>
      </c>
      <c r="E4" s="24" t="s">
        <v>38</v>
      </c>
      <c r="F4" s="24" t="s">
        <v>39</v>
      </c>
      <c r="G4" s="24" t="s">
        <v>40</v>
      </c>
      <c r="H4" s="24" t="s">
        <v>41</v>
      </c>
      <c r="I4" s="24" t="s">
        <v>42</v>
      </c>
      <c r="J4" s="24" t="s">
        <v>44</v>
      </c>
    </row>
    <row r="5" spans="2:10" ht="15" thickTop="1" x14ac:dyDescent="0.25">
      <c r="B5" s="21"/>
      <c r="C5" s="23">
        <v>43101</v>
      </c>
      <c r="D5" s="23">
        <v>43102</v>
      </c>
      <c r="E5" s="23">
        <v>43103</v>
      </c>
      <c r="F5" s="23">
        <v>43104</v>
      </c>
      <c r="G5" s="23">
        <v>43105</v>
      </c>
      <c r="H5" s="23">
        <v>43106</v>
      </c>
      <c r="I5" s="23">
        <v>43107</v>
      </c>
      <c r="J5" s="66"/>
    </row>
    <row r="6" spans="2:10" x14ac:dyDescent="0.25">
      <c r="B6" s="21"/>
      <c r="C6" s="16">
        <v>43108</v>
      </c>
      <c r="D6" s="16">
        <v>43109</v>
      </c>
      <c r="E6" s="16">
        <v>43110</v>
      </c>
      <c r="F6" s="16">
        <v>43111</v>
      </c>
      <c r="G6" s="16">
        <v>43112</v>
      </c>
      <c r="H6" s="16">
        <v>43113</v>
      </c>
      <c r="I6" s="16">
        <v>43114</v>
      </c>
      <c r="J6" s="66"/>
    </row>
    <row r="7" spans="2:10" x14ac:dyDescent="0.25">
      <c r="B7" s="21"/>
      <c r="C7" s="16">
        <v>43115</v>
      </c>
      <c r="D7" s="16">
        <v>43116</v>
      </c>
      <c r="E7" s="16">
        <v>43117</v>
      </c>
      <c r="F7" s="16">
        <v>43118</v>
      </c>
      <c r="G7" s="16">
        <v>43119</v>
      </c>
      <c r="H7" s="16">
        <v>43120</v>
      </c>
      <c r="I7" s="16">
        <v>43121</v>
      </c>
      <c r="J7" s="66"/>
    </row>
    <row r="8" spans="2:10" x14ac:dyDescent="0.25">
      <c r="B8" s="21"/>
      <c r="C8" s="16">
        <v>43122</v>
      </c>
      <c r="D8" s="16">
        <v>43123</v>
      </c>
      <c r="E8" s="16">
        <v>43124</v>
      </c>
      <c r="F8" s="16">
        <v>43125</v>
      </c>
      <c r="G8" s="16">
        <v>43126</v>
      </c>
      <c r="H8" s="16">
        <v>43127</v>
      </c>
      <c r="I8" s="16">
        <v>43128</v>
      </c>
      <c r="J8" s="67"/>
    </row>
    <row r="9" spans="2:10" x14ac:dyDescent="0.25">
      <c r="B9" s="21"/>
      <c r="C9" s="16">
        <v>43129</v>
      </c>
      <c r="D9" s="16">
        <v>43130</v>
      </c>
      <c r="E9" s="16">
        <v>43131</v>
      </c>
      <c r="F9" s="15">
        <v>43132</v>
      </c>
      <c r="G9" s="15">
        <v>43133</v>
      </c>
      <c r="H9" s="15">
        <v>43134</v>
      </c>
      <c r="I9" s="15">
        <v>43135</v>
      </c>
      <c r="J9" s="68"/>
    </row>
    <row r="10" spans="2:10" x14ac:dyDescent="0.25">
      <c r="B10" s="21"/>
      <c r="C10" s="15">
        <v>43136</v>
      </c>
      <c r="D10" s="15">
        <v>43137</v>
      </c>
      <c r="E10" s="15">
        <v>43138</v>
      </c>
      <c r="F10" s="15">
        <v>43139</v>
      </c>
      <c r="G10" s="15">
        <v>43140</v>
      </c>
      <c r="H10" s="15">
        <v>43141</v>
      </c>
      <c r="I10" s="15">
        <v>43142</v>
      </c>
      <c r="J10" s="66"/>
    </row>
    <row r="11" spans="2:10" x14ac:dyDescent="0.25">
      <c r="B11" s="21"/>
      <c r="C11" s="15">
        <v>43143</v>
      </c>
      <c r="D11" s="15">
        <v>43144</v>
      </c>
      <c r="E11" s="15">
        <v>43145</v>
      </c>
      <c r="F11" s="15">
        <v>43146</v>
      </c>
      <c r="G11" s="15">
        <v>43147</v>
      </c>
      <c r="H11" s="15">
        <v>43148</v>
      </c>
      <c r="I11" s="15">
        <v>43149</v>
      </c>
      <c r="J11" s="66"/>
    </row>
    <row r="12" spans="2:10" x14ac:dyDescent="0.25">
      <c r="B12" s="21"/>
      <c r="C12" s="15">
        <v>43150</v>
      </c>
      <c r="D12" s="15">
        <v>43151</v>
      </c>
      <c r="E12" s="15">
        <v>43152</v>
      </c>
      <c r="F12" s="15">
        <v>43153</v>
      </c>
      <c r="G12" s="15">
        <v>43154</v>
      </c>
      <c r="H12" s="15">
        <v>43155</v>
      </c>
      <c r="I12" s="15">
        <v>43156</v>
      </c>
      <c r="J12" s="67"/>
    </row>
    <row r="13" spans="2:10" x14ac:dyDescent="0.25">
      <c r="B13" s="21"/>
      <c r="C13" s="15">
        <v>43157</v>
      </c>
      <c r="D13" s="15">
        <v>43158</v>
      </c>
      <c r="E13" s="15">
        <v>43159</v>
      </c>
      <c r="F13" s="16">
        <v>43160</v>
      </c>
      <c r="G13" s="16">
        <v>43161</v>
      </c>
      <c r="H13" s="16">
        <v>43162</v>
      </c>
      <c r="I13" s="16">
        <v>43163</v>
      </c>
      <c r="J13" s="68"/>
    </row>
    <row r="14" spans="2:10" x14ac:dyDescent="0.25">
      <c r="B14" s="21"/>
      <c r="C14" s="16">
        <v>43164</v>
      </c>
      <c r="D14" s="16">
        <v>43165</v>
      </c>
      <c r="E14" s="16">
        <v>43166</v>
      </c>
      <c r="F14" s="16">
        <v>43167</v>
      </c>
      <c r="G14" s="16">
        <v>43168</v>
      </c>
      <c r="H14" s="16">
        <v>43169</v>
      </c>
      <c r="I14" s="16">
        <v>43170</v>
      </c>
      <c r="J14" s="66"/>
    </row>
    <row r="15" spans="2:10" x14ac:dyDescent="0.25">
      <c r="B15" s="21"/>
      <c r="C15" s="16">
        <v>43171</v>
      </c>
      <c r="D15" s="16">
        <v>43172</v>
      </c>
      <c r="E15" s="16">
        <v>43173</v>
      </c>
      <c r="F15" s="16">
        <v>43174</v>
      </c>
      <c r="G15" s="16">
        <v>43175</v>
      </c>
      <c r="H15" s="16">
        <v>43176</v>
      </c>
      <c r="I15" s="16">
        <v>43177</v>
      </c>
      <c r="J15" s="66"/>
    </row>
    <row r="16" spans="2:10" x14ac:dyDescent="0.25">
      <c r="B16" s="21"/>
      <c r="C16" s="16">
        <v>43178</v>
      </c>
      <c r="D16" s="16">
        <v>43179</v>
      </c>
      <c r="E16" s="16">
        <v>43180</v>
      </c>
      <c r="F16" s="16">
        <v>43181</v>
      </c>
      <c r="G16" s="16">
        <v>43182</v>
      </c>
      <c r="H16" s="18">
        <v>43183</v>
      </c>
      <c r="I16" s="16">
        <v>43184</v>
      </c>
      <c r="J16" s="66"/>
    </row>
    <row r="17" spans="2:10" x14ac:dyDescent="0.25">
      <c r="B17" s="21"/>
      <c r="C17" s="16">
        <v>43185</v>
      </c>
      <c r="D17" s="16">
        <v>43186</v>
      </c>
      <c r="E17" s="16">
        <v>43187</v>
      </c>
      <c r="F17" s="16">
        <v>43188</v>
      </c>
      <c r="G17" s="17">
        <v>43189</v>
      </c>
      <c r="H17" s="17">
        <v>43190</v>
      </c>
      <c r="I17" s="20">
        <v>43191</v>
      </c>
      <c r="J17" s="67"/>
    </row>
    <row r="18" spans="2:10" x14ac:dyDescent="0.25">
      <c r="B18" s="22"/>
      <c r="C18" s="15">
        <v>43192</v>
      </c>
      <c r="D18" s="15">
        <v>43193</v>
      </c>
      <c r="E18" s="15">
        <v>43194</v>
      </c>
      <c r="F18" s="15">
        <v>43195</v>
      </c>
      <c r="G18" s="15">
        <v>43196</v>
      </c>
      <c r="H18" s="19">
        <v>43197</v>
      </c>
      <c r="I18" s="15">
        <v>43198</v>
      </c>
      <c r="J18" s="69"/>
    </row>
    <row r="19" spans="2:10" x14ac:dyDescent="0.25">
      <c r="B19" s="21"/>
      <c r="C19" s="15">
        <v>43199</v>
      </c>
      <c r="D19" s="15">
        <v>43200</v>
      </c>
      <c r="E19" s="15">
        <v>43201</v>
      </c>
      <c r="F19" s="15">
        <v>43202</v>
      </c>
      <c r="G19" s="15">
        <v>43203</v>
      </c>
      <c r="H19" s="15">
        <v>43204</v>
      </c>
      <c r="I19" s="15">
        <v>43205</v>
      </c>
      <c r="J19" s="66"/>
    </row>
    <row r="20" spans="2:10" x14ac:dyDescent="0.25">
      <c r="B20" s="21"/>
      <c r="C20" s="15">
        <v>43206</v>
      </c>
      <c r="D20" s="15">
        <v>43207</v>
      </c>
      <c r="E20" s="15">
        <v>43208</v>
      </c>
      <c r="F20" s="15">
        <v>43209</v>
      </c>
      <c r="G20" s="15">
        <v>43210</v>
      </c>
      <c r="H20" s="15">
        <v>43211</v>
      </c>
      <c r="I20" s="15">
        <v>43212</v>
      </c>
      <c r="J20" s="66"/>
    </row>
    <row r="21" spans="2:10" x14ac:dyDescent="0.25">
      <c r="B21" s="21"/>
      <c r="C21" s="15">
        <v>43213</v>
      </c>
      <c r="D21" s="15">
        <v>43214</v>
      </c>
      <c r="E21" s="15">
        <v>43215</v>
      </c>
      <c r="F21" s="15">
        <v>43216</v>
      </c>
      <c r="G21" s="15">
        <v>43217</v>
      </c>
      <c r="H21" s="15">
        <v>43218</v>
      </c>
      <c r="I21" s="15">
        <v>43219</v>
      </c>
      <c r="J21" s="67"/>
    </row>
    <row r="22" spans="2:10" x14ac:dyDescent="0.25">
      <c r="B22" s="21"/>
      <c r="C22" s="15">
        <v>43220</v>
      </c>
      <c r="D22" s="16">
        <v>43221</v>
      </c>
      <c r="E22" s="16">
        <v>43222</v>
      </c>
      <c r="F22" s="16">
        <v>43223</v>
      </c>
      <c r="G22" s="16">
        <v>43224</v>
      </c>
      <c r="H22" s="16">
        <v>43225</v>
      </c>
      <c r="I22" s="16">
        <v>43226</v>
      </c>
      <c r="J22" s="63"/>
    </row>
    <row r="23" spans="2:10" x14ac:dyDescent="0.25">
      <c r="B23" s="29"/>
      <c r="C23" s="16">
        <v>43227</v>
      </c>
      <c r="D23" s="16">
        <v>43228</v>
      </c>
      <c r="E23" s="16">
        <v>43229</v>
      </c>
      <c r="F23" s="16">
        <v>43230</v>
      </c>
      <c r="G23" s="16">
        <v>43231</v>
      </c>
      <c r="H23" s="16">
        <v>43232</v>
      </c>
      <c r="I23" s="16">
        <v>43233</v>
      </c>
      <c r="J23" s="64"/>
    </row>
    <row r="24" spans="2:10" x14ac:dyDescent="0.25">
      <c r="B24" s="29"/>
      <c r="C24" s="16">
        <v>43234</v>
      </c>
      <c r="D24" s="16">
        <v>43235</v>
      </c>
      <c r="E24" s="16">
        <v>43236</v>
      </c>
      <c r="F24" s="16">
        <v>43237</v>
      </c>
      <c r="G24" s="16">
        <v>43238</v>
      </c>
      <c r="H24" s="16">
        <v>43239</v>
      </c>
      <c r="I24" s="16">
        <v>43240</v>
      </c>
      <c r="J24" s="64"/>
    </row>
    <row r="25" spans="2:10" x14ac:dyDescent="0.25">
      <c r="B25" s="29"/>
      <c r="C25" s="16">
        <v>43241</v>
      </c>
      <c r="D25" s="16">
        <v>43242</v>
      </c>
      <c r="E25" s="16">
        <v>43243</v>
      </c>
      <c r="F25" s="16">
        <v>43244</v>
      </c>
      <c r="G25" s="16">
        <v>43245</v>
      </c>
      <c r="H25" s="16">
        <v>43246</v>
      </c>
      <c r="I25" s="16">
        <v>43247</v>
      </c>
      <c r="J25" s="64"/>
    </row>
    <row r="26" spans="2:10" x14ac:dyDescent="0.25">
      <c r="B26" s="29"/>
      <c r="C26" s="16">
        <v>43248</v>
      </c>
      <c r="D26" s="16">
        <v>43249</v>
      </c>
      <c r="E26" s="16">
        <v>43250</v>
      </c>
      <c r="F26" s="16">
        <v>43251</v>
      </c>
      <c r="G26" s="15">
        <v>43252</v>
      </c>
      <c r="H26" s="15">
        <v>43253</v>
      </c>
      <c r="I26" s="15">
        <v>43254</v>
      </c>
      <c r="J26" s="63"/>
    </row>
    <row r="27" spans="2:10" x14ac:dyDescent="0.25">
      <c r="B27" s="29"/>
      <c r="C27" s="15">
        <v>43255</v>
      </c>
      <c r="D27" s="15">
        <v>43256</v>
      </c>
      <c r="E27" s="15">
        <v>43257</v>
      </c>
      <c r="F27" s="15">
        <v>43258</v>
      </c>
      <c r="G27" s="15">
        <v>43259</v>
      </c>
      <c r="H27" s="15">
        <v>43260</v>
      </c>
      <c r="I27" s="15">
        <v>43261</v>
      </c>
      <c r="J27" s="64"/>
    </row>
    <row r="28" spans="2:10" x14ac:dyDescent="0.25">
      <c r="B28" s="22"/>
      <c r="C28" s="15">
        <v>43262</v>
      </c>
      <c r="D28" s="15">
        <v>43263</v>
      </c>
      <c r="E28" s="15">
        <v>43264</v>
      </c>
      <c r="F28" s="15">
        <v>43265</v>
      </c>
      <c r="G28" s="15">
        <v>43266</v>
      </c>
      <c r="H28" s="15">
        <v>43267</v>
      </c>
      <c r="I28" s="15">
        <v>43268</v>
      </c>
      <c r="J28" s="64"/>
    </row>
    <row r="29" spans="2:10" x14ac:dyDescent="0.25">
      <c r="B29" s="22"/>
      <c r="C29" s="15">
        <v>43269</v>
      </c>
      <c r="D29" s="15">
        <v>43270</v>
      </c>
      <c r="E29" s="15">
        <v>43271</v>
      </c>
      <c r="F29" s="15">
        <v>43272</v>
      </c>
      <c r="G29" s="15">
        <v>43273</v>
      </c>
      <c r="H29" s="15">
        <v>43274</v>
      </c>
      <c r="I29" s="15">
        <v>43275</v>
      </c>
      <c r="J29" s="64"/>
    </row>
    <row r="30" spans="2:10" x14ac:dyDescent="0.25">
      <c r="B30" s="22"/>
      <c r="C30" s="15">
        <v>43276</v>
      </c>
      <c r="D30" s="15">
        <v>43277</v>
      </c>
      <c r="E30" s="15">
        <v>43278</v>
      </c>
      <c r="F30" s="15">
        <v>43279</v>
      </c>
      <c r="G30" s="15">
        <v>43280</v>
      </c>
      <c r="H30" s="15">
        <v>43281</v>
      </c>
      <c r="I30" s="16">
        <v>43282</v>
      </c>
      <c r="J30" s="64"/>
    </row>
    <row r="31" spans="2:10" x14ac:dyDescent="0.25">
      <c r="B31" s="28"/>
      <c r="C31" s="16">
        <v>43283</v>
      </c>
      <c r="D31" s="16">
        <v>43284</v>
      </c>
      <c r="E31" s="16">
        <v>43285</v>
      </c>
      <c r="F31" s="16">
        <v>43286</v>
      </c>
      <c r="G31" s="16">
        <v>43287</v>
      </c>
      <c r="H31" s="16">
        <v>43288</v>
      </c>
      <c r="I31" s="16">
        <v>43289</v>
      </c>
      <c r="J31" s="65"/>
    </row>
    <row r="32" spans="2:10" x14ac:dyDescent="0.25">
      <c r="B32" s="22"/>
      <c r="C32" s="16">
        <v>43290</v>
      </c>
      <c r="D32" s="16">
        <v>43291</v>
      </c>
      <c r="E32" s="16">
        <v>43292</v>
      </c>
      <c r="F32" s="16">
        <v>43293</v>
      </c>
      <c r="G32" s="16">
        <v>43294</v>
      </c>
      <c r="H32" s="16">
        <v>43295</v>
      </c>
      <c r="I32" s="16">
        <v>43296</v>
      </c>
      <c r="J32" s="64"/>
    </row>
    <row r="33" spans="2:10" x14ac:dyDescent="0.25">
      <c r="B33" s="22"/>
      <c r="C33" s="16">
        <v>43297</v>
      </c>
      <c r="D33" s="16">
        <v>43298</v>
      </c>
      <c r="E33" s="16">
        <v>43299</v>
      </c>
      <c r="F33" s="16">
        <v>43300</v>
      </c>
      <c r="G33" s="16">
        <v>43301</v>
      </c>
      <c r="H33" s="16">
        <v>43302</v>
      </c>
      <c r="I33" s="16">
        <v>43303</v>
      </c>
      <c r="J33" s="64"/>
    </row>
    <row r="34" spans="2:10" x14ac:dyDescent="0.25">
      <c r="B34" s="22"/>
      <c r="C34" s="16">
        <v>43304</v>
      </c>
      <c r="D34" s="16">
        <v>43305</v>
      </c>
      <c r="E34" s="16">
        <v>43306</v>
      </c>
      <c r="F34" s="16">
        <v>43307</v>
      </c>
      <c r="G34" s="16">
        <v>43308</v>
      </c>
      <c r="H34" s="16">
        <v>43309</v>
      </c>
      <c r="I34" s="16">
        <v>43310</v>
      </c>
      <c r="J34" s="64"/>
    </row>
    <row r="35" spans="2:10" x14ac:dyDescent="0.25">
      <c r="B35" s="22"/>
      <c r="C35" s="16">
        <v>43311</v>
      </c>
      <c r="D35" s="16">
        <v>43312</v>
      </c>
      <c r="E35" s="15">
        <v>43313</v>
      </c>
      <c r="F35" s="15">
        <v>43314</v>
      </c>
      <c r="G35" s="15">
        <v>43315</v>
      </c>
      <c r="H35" s="15">
        <v>43316</v>
      </c>
      <c r="I35" s="15">
        <v>43317</v>
      </c>
      <c r="J35" s="63"/>
    </row>
    <row r="36" spans="2:10" x14ac:dyDescent="0.25">
      <c r="B36" s="22"/>
      <c r="C36" s="15">
        <v>43318</v>
      </c>
      <c r="D36" s="15">
        <v>43319</v>
      </c>
      <c r="E36" s="15">
        <v>43320</v>
      </c>
      <c r="F36" s="15">
        <v>43321</v>
      </c>
      <c r="G36" s="15">
        <v>43322</v>
      </c>
      <c r="H36" s="15">
        <v>43323</v>
      </c>
      <c r="I36" s="15">
        <v>43324</v>
      </c>
      <c r="J36" s="64"/>
    </row>
    <row r="37" spans="2:10" x14ac:dyDescent="0.25">
      <c r="B37" s="22"/>
      <c r="C37" s="15">
        <v>43325</v>
      </c>
      <c r="D37" s="15">
        <v>43326</v>
      </c>
      <c r="E37" s="15">
        <v>43327</v>
      </c>
      <c r="F37" s="15">
        <v>43328</v>
      </c>
      <c r="G37" s="15">
        <v>43329</v>
      </c>
      <c r="H37" s="15">
        <v>43330</v>
      </c>
      <c r="I37" s="15">
        <v>43331</v>
      </c>
      <c r="J37" s="64"/>
    </row>
    <row r="38" spans="2:10" x14ac:dyDescent="0.25">
      <c r="B38" s="22"/>
      <c r="C38" s="15">
        <v>43332</v>
      </c>
      <c r="D38" s="15">
        <v>43333</v>
      </c>
      <c r="E38" s="15">
        <v>43334</v>
      </c>
      <c r="F38" s="15">
        <v>43335</v>
      </c>
      <c r="G38" s="15">
        <v>43336</v>
      </c>
      <c r="H38" s="15">
        <v>43337</v>
      </c>
      <c r="I38" s="15">
        <v>43338</v>
      </c>
      <c r="J38" s="64"/>
    </row>
    <row r="39" spans="2:10" x14ac:dyDescent="0.25">
      <c r="B39" s="29"/>
      <c r="C39" s="15">
        <v>43339</v>
      </c>
      <c r="D39" s="15">
        <v>43340</v>
      </c>
      <c r="E39" s="15">
        <v>43341</v>
      </c>
      <c r="F39" s="15">
        <v>43342</v>
      </c>
      <c r="G39" s="15">
        <v>43343</v>
      </c>
      <c r="H39" s="16">
        <v>43344</v>
      </c>
      <c r="I39" s="16">
        <v>43345</v>
      </c>
      <c r="J39" s="64"/>
    </row>
    <row r="40" spans="2:10" x14ac:dyDescent="0.25">
      <c r="B40" s="29"/>
      <c r="C40" s="16">
        <v>43346</v>
      </c>
      <c r="D40" s="16">
        <v>43347</v>
      </c>
      <c r="E40" s="16">
        <v>43348</v>
      </c>
      <c r="F40" s="16">
        <v>43349</v>
      </c>
      <c r="G40" s="16">
        <v>43350</v>
      </c>
      <c r="H40" s="16">
        <v>43351</v>
      </c>
      <c r="I40" s="16">
        <v>43352</v>
      </c>
      <c r="J40" s="65" t="s">
        <v>151</v>
      </c>
    </row>
    <row r="41" spans="2:10" x14ac:dyDescent="0.25">
      <c r="B41" s="29"/>
      <c r="C41" s="16">
        <v>43353</v>
      </c>
      <c r="D41" s="16">
        <v>43354</v>
      </c>
      <c r="E41" s="16">
        <v>43355</v>
      </c>
      <c r="F41" s="16">
        <v>43356</v>
      </c>
      <c r="G41" s="16">
        <v>43357</v>
      </c>
      <c r="H41" s="16">
        <v>43358</v>
      </c>
      <c r="I41" s="16">
        <v>43359</v>
      </c>
      <c r="J41" s="64"/>
    </row>
    <row r="42" spans="2:10" x14ac:dyDescent="0.25">
      <c r="B42" s="29"/>
      <c r="C42" s="16">
        <v>43360</v>
      </c>
      <c r="D42" s="16">
        <v>43361</v>
      </c>
      <c r="E42" s="16">
        <v>43362</v>
      </c>
      <c r="F42" s="16">
        <v>43363</v>
      </c>
      <c r="G42" s="16">
        <v>43364</v>
      </c>
      <c r="H42" s="16">
        <v>43365</v>
      </c>
      <c r="I42" s="16">
        <v>43366</v>
      </c>
      <c r="J42" s="64"/>
    </row>
    <row r="43" spans="2:10" x14ac:dyDescent="0.25">
      <c r="B43" s="29" t="s">
        <v>154</v>
      </c>
      <c r="C43" s="16">
        <v>43367</v>
      </c>
      <c r="D43" s="16">
        <v>43368</v>
      </c>
      <c r="E43" s="16">
        <v>43369</v>
      </c>
      <c r="F43" s="16">
        <v>43370</v>
      </c>
      <c r="G43" s="16">
        <v>43371</v>
      </c>
      <c r="H43" s="16">
        <v>43372</v>
      </c>
      <c r="I43" s="16">
        <v>43373</v>
      </c>
      <c r="J43" s="64"/>
    </row>
    <row r="44" spans="2:10" x14ac:dyDescent="0.25">
      <c r="B44" s="29"/>
      <c r="C44" s="15">
        <v>43374</v>
      </c>
      <c r="D44" s="15">
        <v>43375</v>
      </c>
      <c r="E44" s="15">
        <v>43376</v>
      </c>
      <c r="F44" s="15">
        <v>43377</v>
      </c>
      <c r="G44" s="15">
        <v>43378</v>
      </c>
      <c r="H44" s="15">
        <v>43379</v>
      </c>
      <c r="I44" s="15">
        <v>43380</v>
      </c>
      <c r="J44" s="65" t="s">
        <v>201</v>
      </c>
    </row>
    <row r="45" spans="2:10" x14ac:dyDescent="0.25">
      <c r="B45" s="22" t="s">
        <v>153</v>
      </c>
      <c r="C45" s="15">
        <v>43381</v>
      </c>
      <c r="D45" s="15">
        <v>43382</v>
      </c>
      <c r="E45" s="15">
        <v>43383</v>
      </c>
      <c r="F45" s="15">
        <v>43384</v>
      </c>
      <c r="G45" s="15">
        <v>43385</v>
      </c>
      <c r="H45" s="15">
        <v>43386</v>
      </c>
      <c r="I45" s="15">
        <v>43387</v>
      </c>
      <c r="J45" s="64"/>
    </row>
    <row r="46" spans="2:10" x14ac:dyDescent="0.25">
      <c r="B46" s="22" t="s">
        <v>153</v>
      </c>
      <c r="C46" s="15">
        <v>43388</v>
      </c>
      <c r="D46" s="15">
        <v>43389</v>
      </c>
      <c r="E46" s="15">
        <v>43390</v>
      </c>
      <c r="F46" s="15">
        <v>43391</v>
      </c>
      <c r="G46" s="15">
        <v>43392</v>
      </c>
      <c r="H46" s="15">
        <v>43393</v>
      </c>
      <c r="I46" s="15">
        <v>43394</v>
      </c>
      <c r="J46" s="64"/>
    </row>
    <row r="47" spans="2:10" x14ac:dyDescent="0.25">
      <c r="B47" s="22" t="s">
        <v>153</v>
      </c>
      <c r="C47" s="15">
        <v>43395</v>
      </c>
      <c r="D47" s="15">
        <v>43396</v>
      </c>
      <c r="E47" s="15">
        <v>43397</v>
      </c>
      <c r="F47" s="15">
        <v>43398</v>
      </c>
      <c r="G47" s="15">
        <v>43399</v>
      </c>
      <c r="H47" s="15">
        <v>43400</v>
      </c>
      <c r="I47" s="15">
        <v>43401</v>
      </c>
      <c r="J47" s="64"/>
    </row>
    <row r="48" spans="2:10" x14ac:dyDescent="0.25">
      <c r="B48" s="29"/>
      <c r="C48" s="15">
        <v>43402</v>
      </c>
      <c r="D48" s="15">
        <v>43403</v>
      </c>
      <c r="E48" s="15">
        <v>43404</v>
      </c>
      <c r="F48" s="16">
        <v>43405</v>
      </c>
      <c r="G48" s="16">
        <v>43406</v>
      </c>
      <c r="H48" s="16">
        <v>43407</v>
      </c>
      <c r="I48" s="16">
        <v>43408</v>
      </c>
      <c r="J48" s="64"/>
    </row>
    <row r="49" spans="1:10" x14ac:dyDescent="0.25">
      <c r="B49" s="29"/>
      <c r="C49" s="16">
        <v>43409</v>
      </c>
      <c r="D49" s="16">
        <v>43410</v>
      </c>
      <c r="E49" s="16">
        <v>43411</v>
      </c>
      <c r="F49" s="16">
        <v>43412</v>
      </c>
      <c r="G49" s="16">
        <v>43413</v>
      </c>
      <c r="H49" s="16">
        <v>43414</v>
      </c>
      <c r="I49" s="16">
        <v>43415</v>
      </c>
      <c r="J49" s="64"/>
    </row>
    <row r="50" spans="1:10" x14ac:dyDescent="0.25">
      <c r="B50" s="29"/>
      <c r="C50" s="16">
        <v>43416</v>
      </c>
      <c r="D50" s="16">
        <v>43417</v>
      </c>
      <c r="E50" s="16">
        <v>43418</v>
      </c>
      <c r="F50" s="16">
        <v>43419</v>
      </c>
      <c r="G50" s="16">
        <v>43420</v>
      </c>
      <c r="H50" s="16">
        <v>43421</v>
      </c>
      <c r="I50" s="16">
        <v>43422</v>
      </c>
      <c r="J50" s="64"/>
    </row>
    <row r="51" spans="1:10" x14ac:dyDescent="0.25">
      <c r="B51" s="29"/>
      <c r="C51" s="16">
        <v>43423</v>
      </c>
      <c r="D51" s="16">
        <v>43424</v>
      </c>
      <c r="E51" s="16">
        <v>43425</v>
      </c>
      <c r="F51" s="16">
        <v>43426</v>
      </c>
      <c r="G51" s="16">
        <v>43427</v>
      </c>
      <c r="H51" s="16">
        <v>43428</v>
      </c>
      <c r="I51" s="16">
        <v>43429</v>
      </c>
      <c r="J51" s="64"/>
    </row>
    <row r="52" spans="1:10" x14ac:dyDescent="0.25">
      <c r="B52" s="29"/>
      <c r="C52" s="16">
        <v>43430</v>
      </c>
      <c r="D52" s="16">
        <v>43431</v>
      </c>
      <c r="E52" s="16">
        <v>43432</v>
      </c>
      <c r="F52" s="16">
        <v>43433</v>
      </c>
      <c r="G52" s="16">
        <v>43434</v>
      </c>
      <c r="H52" s="15">
        <v>43435</v>
      </c>
      <c r="I52" s="15">
        <v>43436</v>
      </c>
      <c r="J52" s="64"/>
    </row>
    <row r="53" spans="1:10" x14ac:dyDescent="0.25">
      <c r="B53" s="29"/>
      <c r="C53" s="15">
        <v>43437</v>
      </c>
      <c r="D53" s="15">
        <v>43438</v>
      </c>
      <c r="E53" s="15">
        <v>43439</v>
      </c>
      <c r="F53" s="15">
        <v>43440</v>
      </c>
      <c r="G53" s="15">
        <v>43441</v>
      </c>
      <c r="H53" s="15">
        <v>43442</v>
      </c>
      <c r="I53" s="15">
        <v>43443</v>
      </c>
      <c r="J53" s="64"/>
    </row>
    <row r="54" spans="1:10" x14ac:dyDescent="0.25">
      <c r="B54" s="29"/>
      <c r="C54" s="15">
        <v>43444</v>
      </c>
      <c r="D54" s="15">
        <v>43445</v>
      </c>
      <c r="E54" s="15">
        <v>43446</v>
      </c>
      <c r="F54" s="15">
        <v>43447</v>
      </c>
      <c r="G54" s="15">
        <v>43448</v>
      </c>
      <c r="H54" s="15">
        <v>43449</v>
      </c>
      <c r="I54" s="15">
        <v>43450</v>
      </c>
      <c r="J54" s="64"/>
    </row>
    <row r="55" spans="1:10" x14ac:dyDescent="0.25">
      <c r="B55" s="29"/>
      <c r="C55" s="15">
        <v>43451</v>
      </c>
      <c r="D55" s="15">
        <v>43452</v>
      </c>
      <c r="E55" s="15">
        <v>43453</v>
      </c>
      <c r="F55" s="15">
        <v>43454</v>
      </c>
      <c r="G55" s="15">
        <v>43455</v>
      </c>
      <c r="H55" s="15">
        <v>43456</v>
      </c>
      <c r="I55" s="15">
        <v>43457</v>
      </c>
      <c r="J55" s="64"/>
    </row>
    <row r="56" spans="1:10" x14ac:dyDescent="0.25">
      <c r="B56" s="29"/>
      <c r="C56" s="15">
        <v>43458</v>
      </c>
      <c r="D56" s="15">
        <v>43459</v>
      </c>
      <c r="E56" s="15">
        <v>43460</v>
      </c>
      <c r="F56" s="15">
        <v>43461</v>
      </c>
      <c r="G56" s="15">
        <v>43462</v>
      </c>
      <c r="H56" s="15">
        <v>43463</v>
      </c>
      <c r="I56" s="15">
        <v>43464</v>
      </c>
      <c r="J56" s="64"/>
    </row>
    <row r="57" spans="1:10" x14ac:dyDescent="0.25">
      <c r="B57" s="30"/>
      <c r="C57" s="15">
        <v>43465</v>
      </c>
    </row>
    <row r="59" spans="1:10" s="4" customFormat="1" ht="20.100000000000001" customHeight="1" x14ac:dyDescent="0.25">
      <c r="A59" s="61" t="s">
        <v>23</v>
      </c>
      <c r="B59" s="61"/>
      <c r="C59" s="61"/>
      <c r="D59" s="61"/>
      <c r="E59" s="61"/>
      <c r="F59" s="61"/>
      <c r="G59" s="61"/>
      <c r="H59" s="61"/>
      <c r="I59" s="61"/>
    </row>
    <row r="60" spans="1:10" s="4" customFormat="1" ht="20.100000000000001" customHeight="1" x14ac:dyDescent="0.25">
      <c r="A60" s="62" t="s">
        <v>48</v>
      </c>
      <c r="B60" s="62"/>
      <c r="C60" s="62"/>
      <c r="D60" s="62"/>
      <c r="E60" s="62"/>
      <c r="F60" s="62"/>
      <c r="G60" s="62"/>
      <c r="H60" s="62"/>
      <c r="I60" s="62"/>
      <c r="J60" s="62"/>
    </row>
    <row r="61" spans="1:10" s="4" customFormat="1" ht="20.100000000000001" customHeight="1" x14ac:dyDescent="0.25">
      <c r="A61" s="62" t="s">
        <v>45</v>
      </c>
      <c r="B61" s="62"/>
      <c r="C61" s="62"/>
      <c r="D61" s="62"/>
      <c r="E61" s="62"/>
      <c r="F61" s="62"/>
      <c r="G61" s="62"/>
      <c r="H61" s="62"/>
      <c r="I61" s="62"/>
      <c r="J61" s="62"/>
    </row>
    <row r="62" spans="1:10" ht="20.100000000000001" customHeight="1" x14ac:dyDescent="0.25">
      <c r="A62" s="62" t="s">
        <v>49</v>
      </c>
      <c r="B62" s="62"/>
      <c r="C62" s="62"/>
      <c r="D62" s="62"/>
      <c r="E62" s="62"/>
      <c r="F62" s="62"/>
      <c r="G62" s="62"/>
      <c r="H62" s="62"/>
      <c r="I62" s="62"/>
      <c r="J62" s="62"/>
    </row>
    <row r="63" spans="1:10" s="4" customFormat="1" ht="20.100000000000001" customHeight="1" x14ac:dyDescent="0.25">
      <c r="A63" s="62" t="s">
        <v>47</v>
      </c>
      <c r="B63" s="62"/>
      <c r="C63" s="62"/>
      <c r="D63" s="62"/>
      <c r="E63" s="62"/>
      <c r="F63" s="62"/>
      <c r="G63" s="62"/>
      <c r="H63" s="62"/>
      <c r="I63" s="62"/>
      <c r="J63" s="62"/>
    </row>
    <row r="64" spans="1:10" s="4" customFormat="1" ht="20.100000000000001" customHeight="1" x14ac:dyDescent="0.25">
      <c r="A64" s="62" t="s">
        <v>46</v>
      </c>
      <c r="B64" s="62"/>
      <c r="C64" s="62"/>
      <c r="D64" s="62"/>
      <c r="E64" s="62"/>
      <c r="F64" s="62"/>
      <c r="G64" s="62"/>
      <c r="H64" s="62"/>
      <c r="I64" s="62"/>
      <c r="J64" s="62"/>
    </row>
    <row r="65" spans="1:10" ht="20.100000000000001" customHeight="1" x14ac:dyDescent="0.25">
      <c r="A65" s="62"/>
      <c r="B65" s="62"/>
      <c r="C65" s="62"/>
      <c r="D65" s="62"/>
      <c r="E65" s="62"/>
      <c r="F65" s="62"/>
      <c r="G65" s="62"/>
      <c r="H65" s="62"/>
      <c r="I65" s="62"/>
      <c r="J65" s="62"/>
    </row>
  </sheetData>
  <mergeCells count="20">
    <mergeCell ref="A62:J62"/>
    <mergeCell ref="A63:J63"/>
    <mergeCell ref="A64:J64"/>
    <mergeCell ref="A65:J65"/>
    <mergeCell ref="J53:J56"/>
    <mergeCell ref="B2:J3"/>
    <mergeCell ref="A59:I59"/>
    <mergeCell ref="A60:J60"/>
    <mergeCell ref="A61:J61"/>
    <mergeCell ref="J26:J30"/>
    <mergeCell ref="J31:J34"/>
    <mergeCell ref="J35:J39"/>
    <mergeCell ref="J40:J43"/>
    <mergeCell ref="J44:J47"/>
    <mergeCell ref="J48:J52"/>
    <mergeCell ref="J5:J8"/>
    <mergeCell ref="J9:J12"/>
    <mergeCell ref="J13:J17"/>
    <mergeCell ref="J18:J21"/>
    <mergeCell ref="J22:J25"/>
  </mergeCells>
  <phoneticPr fontId="9" type="noConversion"/>
  <hyperlinks>
    <hyperlink ref="B45" location="'2018.10.08-2018.10.14'!A1" display="★"/>
    <hyperlink ref="B46" location="'2018.10.15-2018.10.21'!A1" display="★"/>
    <hyperlink ref="B47" location="'2018.10.22-2018.10.28'!A1" display="★"/>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showGridLines="0" topLeftCell="A7" zoomScaleNormal="100" workbookViewId="0">
      <selection activeCell="O12" sqref="O12"/>
    </sheetView>
  </sheetViews>
  <sheetFormatPr defaultColWidth="9.109375" defaultRowHeight="12" x14ac:dyDescent="0.25"/>
  <cols>
    <col min="1" max="5" width="10.109375" style="4" customWidth="1"/>
    <col min="6" max="6" width="14.21875" style="4" customWidth="1"/>
    <col min="7" max="8" width="10.109375" style="4" customWidth="1"/>
    <col min="9" max="9" width="16" style="4" customWidth="1"/>
    <col min="10" max="16384" width="9.109375" style="4"/>
  </cols>
  <sheetData>
    <row r="1" spans="1:10" ht="30" customHeight="1" thickBot="1" x14ac:dyDescent="0.3">
      <c r="A1" s="87" t="s">
        <v>152</v>
      </c>
      <c r="B1" s="88"/>
      <c r="C1" s="88"/>
      <c r="D1" s="88"/>
      <c r="E1" s="88"/>
      <c r="F1" s="88"/>
      <c r="G1" s="88"/>
      <c r="H1" s="88"/>
      <c r="I1" s="89"/>
      <c r="J1" s="27"/>
    </row>
    <row r="2" spans="1:10" ht="20.100000000000001" customHeight="1" x14ac:dyDescent="0.25">
      <c r="A2" s="90" t="s">
        <v>0</v>
      </c>
      <c r="B2" s="90"/>
      <c r="C2" s="90"/>
      <c r="D2" s="90"/>
      <c r="E2" s="90"/>
      <c r="F2" s="90"/>
      <c r="G2" s="90"/>
      <c r="H2" s="90"/>
      <c r="I2" s="90"/>
    </row>
    <row r="3" spans="1:10" s="1" customFormat="1" ht="37.200000000000003" customHeight="1" x14ac:dyDescent="0.25">
      <c r="A3" s="85" t="s">
        <v>25</v>
      </c>
      <c r="B3" s="86"/>
      <c r="C3" s="85" t="s">
        <v>24</v>
      </c>
      <c r="D3" s="91"/>
      <c r="E3" s="86"/>
      <c r="F3" s="85" t="s">
        <v>26</v>
      </c>
      <c r="G3" s="86"/>
      <c r="H3" s="85" t="s">
        <v>27</v>
      </c>
      <c r="I3" s="86"/>
    </row>
    <row r="4" spans="1:10" s="1" customFormat="1" ht="20.100000000000001" customHeight="1" x14ac:dyDescent="0.25">
      <c r="A4" s="78" t="s">
        <v>156</v>
      </c>
      <c r="B4" s="79"/>
      <c r="C4" s="78" t="s">
        <v>155</v>
      </c>
      <c r="D4" s="84"/>
      <c r="E4" s="79"/>
      <c r="F4" s="82">
        <v>1201</v>
      </c>
      <c r="G4" s="83"/>
      <c r="H4" s="35"/>
      <c r="I4" s="35">
        <f>SUM(I34,I44,H4)</f>
        <v>31</v>
      </c>
    </row>
    <row r="5" spans="1:10" s="1" customFormat="1" ht="20.100000000000001" customHeight="1" x14ac:dyDescent="0.25">
      <c r="A5" s="70" t="s">
        <v>30</v>
      </c>
      <c r="B5" s="71"/>
      <c r="C5" s="85" t="s">
        <v>31</v>
      </c>
      <c r="D5" s="86"/>
      <c r="E5" s="85" t="s">
        <v>32</v>
      </c>
      <c r="F5" s="86"/>
      <c r="G5" s="85" t="s">
        <v>33</v>
      </c>
      <c r="H5" s="86"/>
      <c r="I5" s="13" t="s">
        <v>34</v>
      </c>
    </row>
    <row r="6" spans="1:10" s="1" customFormat="1" ht="27.6" customHeight="1" x14ac:dyDescent="0.25">
      <c r="A6" s="78" t="s">
        <v>205</v>
      </c>
      <c r="B6" s="79"/>
      <c r="C6" s="80" t="s">
        <v>157</v>
      </c>
      <c r="D6" s="81"/>
      <c r="E6" s="80" t="s">
        <v>158</v>
      </c>
      <c r="F6" s="81"/>
      <c r="G6" s="80" t="s">
        <v>159</v>
      </c>
      <c r="H6" s="81"/>
      <c r="I6" s="26">
        <f>I4/F4</f>
        <v>2.5811823480432972E-2</v>
      </c>
    </row>
    <row r="7" spans="1:10" ht="20.100000000000001" customHeight="1" x14ac:dyDescent="0.25">
      <c r="A7" s="75" t="s">
        <v>1</v>
      </c>
      <c r="B7" s="76"/>
      <c r="C7" s="76"/>
      <c r="D7" s="76"/>
      <c r="E7" s="76"/>
      <c r="F7" s="76"/>
      <c r="G7" s="76"/>
      <c r="H7" s="76"/>
      <c r="I7" s="77"/>
    </row>
    <row r="8" spans="1:10" s="1" customFormat="1" ht="20.100000000000001" customHeight="1" x14ac:dyDescent="0.25">
      <c r="A8" s="70" t="s">
        <v>2</v>
      </c>
      <c r="B8" s="71"/>
      <c r="C8" s="72" t="s">
        <v>51</v>
      </c>
      <c r="D8" s="73"/>
      <c r="E8" s="73"/>
      <c r="F8" s="73"/>
      <c r="G8" s="73"/>
      <c r="H8" s="73"/>
      <c r="I8" s="74"/>
    </row>
    <row r="9" spans="1:10" s="1" customFormat="1" ht="20.100000000000001" customHeight="1" x14ac:dyDescent="0.25">
      <c r="A9" s="70" t="s">
        <v>3</v>
      </c>
      <c r="B9" s="71"/>
      <c r="C9" s="72" t="s">
        <v>160</v>
      </c>
      <c r="D9" s="73"/>
      <c r="E9" s="73"/>
      <c r="F9" s="73"/>
      <c r="G9" s="73"/>
      <c r="H9" s="73"/>
      <c r="I9" s="74"/>
    </row>
    <row r="10" spans="1:10" s="1" customFormat="1" ht="20.100000000000001" customHeight="1" x14ac:dyDescent="0.25">
      <c r="A10" s="70" t="s">
        <v>4</v>
      </c>
      <c r="B10" s="92"/>
      <c r="C10" s="92"/>
      <c r="D10" s="92"/>
      <c r="E10" s="92"/>
      <c r="F10" s="92"/>
      <c r="G10" s="92"/>
      <c r="H10" s="92"/>
      <c r="I10" s="71"/>
    </row>
    <row r="11" spans="1:10" s="2" customFormat="1" ht="99.9" customHeight="1" x14ac:dyDescent="0.25">
      <c r="A11" s="93" t="s">
        <v>161</v>
      </c>
      <c r="B11" s="93"/>
      <c r="C11" s="93"/>
      <c r="D11" s="93"/>
      <c r="E11" s="93"/>
      <c r="F11" s="93"/>
      <c r="G11" s="93"/>
      <c r="H11" s="93"/>
      <c r="I11" s="93"/>
    </row>
    <row r="12" spans="1:10" s="2" customFormat="1" ht="54.9" customHeight="1" x14ac:dyDescent="0.25">
      <c r="A12" s="93" t="s">
        <v>162</v>
      </c>
      <c r="B12" s="93"/>
      <c r="C12" s="93"/>
      <c r="D12" s="93"/>
      <c r="E12" s="93"/>
      <c r="F12" s="93"/>
      <c r="G12" s="93"/>
      <c r="H12" s="93"/>
      <c r="I12" s="93"/>
    </row>
    <row r="13" spans="1:10" ht="20.100000000000001" customHeight="1" x14ac:dyDescent="0.25">
      <c r="A13" s="85" t="s">
        <v>5</v>
      </c>
      <c r="B13" s="91"/>
      <c r="C13" s="91"/>
      <c r="D13" s="91"/>
      <c r="E13" s="91"/>
      <c r="F13" s="86"/>
      <c r="G13" s="85" t="s">
        <v>6</v>
      </c>
      <c r="H13" s="91"/>
      <c r="I13" s="86" t="s">
        <v>7</v>
      </c>
    </row>
    <row r="14" spans="1:10" ht="39.9" customHeight="1" x14ac:dyDescent="0.25">
      <c r="A14" s="94" t="s">
        <v>171</v>
      </c>
      <c r="B14" s="95"/>
      <c r="C14" s="95"/>
      <c r="D14" s="95"/>
      <c r="E14" s="95"/>
      <c r="F14" s="96"/>
      <c r="G14" s="97" t="s">
        <v>172</v>
      </c>
      <c r="H14" s="97"/>
      <c r="I14" s="97"/>
    </row>
    <row r="15" spans="1:10" ht="39.9" customHeight="1" x14ac:dyDescent="0.25">
      <c r="A15" s="94"/>
      <c r="B15" s="95"/>
      <c r="C15" s="95"/>
      <c r="D15" s="95"/>
      <c r="E15" s="95"/>
      <c r="F15" s="96"/>
      <c r="G15" s="97"/>
      <c r="H15" s="97"/>
      <c r="I15" s="97"/>
    </row>
    <row r="16" spans="1:10" ht="39.9" customHeight="1" x14ac:dyDescent="0.25">
      <c r="A16" s="104"/>
      <c r="B16" s="95"/>
      <c r="C16" s="95"/>
      <c r="D16" s="95"/>
      <c r="E16" s="95"/>
      <c r="F16" s="96"/>
      <c r="G16" s="105"/>
      <c r="H16" s="97"/>
      <c r="I16" s="97"/>
    </row>
    <row r="17" spans="1:11" ht="39.9" customHeight="1" x14ac:dyDescent="0.25">
      <c r="A17" s="104"/>
      <c r="B17" s="95"/>
      <c r="C17" s="95"/>
      <c r="D17" s="95"/>
      <c r="E17" s="95"/>
      <c r="F17" s="96"/>
      <c r="G17" s="105"/>
      <c r="H17" s="97"/>
      <c r="I17" s="97"/>
    </row>
    <row r="18" spans="1:11" ht="20.100000000000001" customHeight="1" x14ac:dyDescent="0.25">
      <c r="A18" s="85" t="s">
        <v>35</v>
      </c>
      <c r="B18" s="91"/>
      <c r="C18" s="91"/>
      <c r="D18" s="91"/>
      <c r="E18" s="91"/>
      <c r="F18" s="86"/>
      <c r="G18" s="85" t="s">
        <v>8</v>
      </c>
      <c r="H18" s="91"/>
      <c r="I18" s="86"/>
    </row>
    <row r="19" spans="1:11" ht="39.9" customHeight="1" x14ac:dyDescent="0.25">
      <c r="A19" s="94" t="s">
        <v>173</v>
      </c>
      <c r="B19" s="95"/>
      <c r="C19" s="95"/>
      <c r="D19" s="95"/>
      <c r="E19" s="95"/>
      <c r="F19" s="96"/>
      <c r="G19" s="106" t="s">
        <v>174</v>
      </c>
      <c r="H19" s="107"/>
      <c r="I19" s="108"/>
    </row>
    <row r="20" spans="1:11" ht="39.9" customHeight="1" x14ac:dyDescent="0.25">
      <c r="A20" s="94" t="s">
        <v>175</v>
      </c>
      <c r="B20" s="95"/>
      <c r="C20" s="95"/>
      <c r="D20" s="95"/>
      <c r="E20" s="95"/>
      <c r="F20" s="96"/>
      <c r="G20" s="106" t="s">
        <v>176</v>
      </c>
      <c r="H20" s="107"/>
      <c r="I20" s="108"/>
    </row>
    <row r="21" spans="1:11" ht="39.9" customHeight="1" x14ac:dyDescent="0.25">
      <c r="A21" s="104"/>
      <c r="B21" s="95"/>
      <c r="C21" s="95"/>
      <c r="D21" s="95"/>
      <c r="E21" s="95"/>
      <c r="F21" s="96"/>
      <c r="G21" s="109"/>
      <c r="H21" s="110"/>
      <c r="I21" s="111"/>
    </row>
    <row r="22" spans="1:11" ht="39.9" customHeight="1" x14ac:dyDescent="0.25">
      <c r="A22" s="104"/>
      <c r="B22" s="95"/>
      <c r="C22" s="95"/>
      <c r="D22" s="95"/>
      <c r="E22" s="95"/>
      <c r="F22" s="96"/>
      <c r="G22" s="109"/>
      <c r="H22" s="110"/>
      <c r="I22" s="111"/>
    </row>
    <row r="23" spans="1:11" ht="39.9" customHeight="1" x14ac:dyDescent="0.25">
      <c r="A23" s="104"/>
      <c r="B23" s="95"/>
      <c r="C23" s="95"/>
      <c r="D23" s="95"/>
      <c r="E23" s="95"/>
      <c r="F23" s="96"/>
      <c r="G23" s="109"/>
      <c r="H23" s="110"/>
      <c r="I23" s="111"/>
    </row>
    <row r="24" spans="1:11" ht="39.9" customHeight="1" x14ac:dyDescent="0.25">
      <c r="A24" s="104"/>
      <c r="B24" s="95"/>
      <c r="C24" s="95"/>
      <c r="D24" s="95"/>
      <c r="E24" s="95"/>
      <c r="F24" s="96"/>
      <c r="G24" s="109"/>
      <c r="H24" s="110"/>
      <c r="I24" s="111"/>
    </row>
    <row r="25" spans="1:11" s="3" customFormat="1" ht="20.100000000000001" customHeight="1" x14ac:dyDescent="0.25">
      <c r="A25" s="112" t="s">
        <v>9</v>
      </c>
      <c r="B25" s="112"/>
      <c r="C25" s="112"/>
      <c r="D25" s="112"/>
      <c r="E25" s="112"/>
      <c r="F25" s="112"/>
      <c r="G25" s="112"/>
      <c r="H25" s="112"/>
      <c r="I25" s="112"/>
    </row>
    <row r="26" spans="1:11" s="3" customFormat="1" ht="20.100000000000001" customHeight="1" x14ac:dyDescent="0.25">
      <c r="A26" s="5" t="s">
        <v>10</v>
      </c>
      <c r="B26" s="5" t="s">
        <v>11</v>
      </c>
      <c r="C26" s="5" t="s">
        <v>12</v>
      </c>
      <c r="D26" s="5" t="s">
        <v>13</v>
      </c>
      <c r="E26" s="5" t="s">
        <v>14</v>
      </c>
      <c r="F26" s="5" t="s">
        <v>15</v>
      </c>
      <c r="G26" s="5" t="s">
        <v>16</v>
      </c>
      <c r="H26" s="5" t="s">
        <v>17</v>
      </c>
      <c r="I26" s="9" t="s">
        <v>18</v>
      </c>
      <c r="J26" s="11"/>
      <c r="K26" s="11"/>
    </row>
    <row r="27" spans="1:11" s="3" customFormat="1" ht="20.100000000000001" customHeight="1" x14ac:dyDescent="0.25">
      <c r="A27" s="6" t="s">
        <v>60</v>
      </c>
      <c r="B27" s="6">
        <v>8</v>
      </c>
      <c r="C27" s="6">
        <v>8</v>
      </c>
      <c r="D27" s="6">
        <v>8</v>
      </c>
      <c r="E27" s="6">
        <v>8</v>
      </c>
      <c r="F27" s="6">
        <v>8</v>
      </c>
      <c r="G27" s="6"/>
      <c r="H27" s="6"/>
      <c r="I27" s="8">
        <f>SUM(B27:H27)/8</f>
        <v>5</v>
      </c>
      <c r="J27" s="11"/>
      <c r="K27" s="11"/>
    </row>
    <row r="28" spans="1:11" s="3" customFormat="1" ht="20.100000000000001" customHeight="1" x14ac:dyDescent="0.25">
      <c r="A28" s="6" t="s">
        <v>55</v>
      </c>
      <c r="B28" s="6"/>
      <c r="C28" s="6"/>
      <c r="D28" s="6">
        <v>8</v>
      </c>
      <c r="E28" s="6">
        <v>8</v>
      </c>
      <c r="F28" s="6">
        <v>8</v>
      </c>
      <c r="G28" s="6"/>
      <c r="H28" s="6"/>
      <c r="I28" s="8">
        <f t="shared" ref="I28:I29" si="0">SUM(B28:H28)/8</f>
        <v>3</v>
      </c>
      <c r="J28" s="11"/>
      <c r="K28" s="11"/>
    </row>
    <row r="29" spans="1:11" s="3" customFormat="1" ht="20.100000000000001" customHeight="1" x14ac:dyDescent="0.25">
      <c r="A29" s="6" t="s">
        <v>163</v>
      </c>
      <c r="B29" s="6">
        <v>8</v>
      </c>
      <c r="C29" s="6">
        <v>8</v>
      </c>
      <c r="D29" s="6">
        <v>8</v>
      </c>
      <c r="E29" s="6">
        <v>8</v>
      </c>
      <c r="F29" s="6">
        <v>8</v>
      </c>
      <c r="G29" s="6"/>
      <c r="H29" s="6"/>
      <c r="I29" s="8">
        <f t="shared" si="0"/>
        <v>5</v>
      </c>
      <c r="J29" s="11"/>
      <c r="K29" s="11"/>
    </row>
    <row r="30" spans="1:11" s="10" customFormat="1" ht="20.100000000000001" customHeight="1" x14ac:dyDescent="0.25">
      <c r="A30" s="6" t="s">
        <v>164</v>
      </c>
      <c r="B30" s="6">
        <v>8</v>
      </c>
      <c r="C30" s="6">
        <v>8</v>
      </c>
      <c r="D30" s="6">
        <v>8</v>
      </c>
      <c r="E30" s="6">
        <v>8</v>
      </c>
      <c r="F30" s="6">
        <v>8</v>
      </c>
      <c r="G30" s="6"/>
      <c r="H30" s="6"/>
      <c r="I30" s="8">
        <f t="shared" ref="I30:I33" si="1">SUM(B30:H30)/8</f>
        <v>5</v>
      </c>
      <c r="J30" s="11"/>
      <c r="K30" s="11"/>
    </row>
    <row r="31" spans="1:11" s="12" customFormat="1" ht="20.100000000000001" customHeight="1" x14ac:dyDescent="0.25">
      <c r="A31" s="6" t="s">
        <v>165</v>
      </c>
      <c r="B31" s="6">
        <v>8</v>
      </c>
      <c r="C31" s="6">
        <v>8</v>
      </c>
      <c r="D31" s="6">
        <v>8</v>
      </c>
      <c r="E31" s="6">
        <v>8</v>
      </c>
      <c r="F31" s="6">
        <v>8</v>
      </c>
      <c r="G31" s="6"/>
      <c r="H31" s="6"/>
      <c r="I31" s="8">
        <f t="shared" si="1"/>
        <v>5</v>
      </c>
    </row>
    <row r="32" spans="1:11" s="12" customFormat="1" ht="20.100000000000001" customHeight="1" x14ac:dyDescent="0.25">
      <c r="A32" s="6" t="s">
        <v>166</v>
      </c>
      <c r="B32" s="6">
        <v>8</v>
      </c>
      <c r="C32" s="6">
        <v>8</v>
      </c>
      <c r="D32" s="6">
        <v>8</v>
      </c>
      <c r="E32" s="6">
        <v>8</v>
      </c>
      <c r="F32" s="6">
        <v>8</v>
      </c>
      <c r="G32" s="6"/>
      <c r="H32" s="6"/>
      <c r="I32" s="8">
        <f t="shared" si="1"/>
        <v>5</v>
      </c>
    </row>
    <row r="33" spans="1:11" s="25" customFormat="1" ht="20.100000000000001" customHeight="1" x14ac:dyDescent="0.25">
      <c r="A33" s="6" t="s">
        <v>167</v>
      </c>
      <c r="B33" s="6"/>
      <c r="C33" s="6"/>
      <c r="D33" s="6">
        <v>8</v>
      </c>
      <c r="E33" s="6">
        <v>8</v>
      </c>
      <c r="F33" s="6">
        <v>8</v>
      </c>
      <c r="G33" s="6"/>
      <c r="H33" s="6"/>
      <c r="I33" s="8">
        <f t="shared" si="1"/>
        <v>3</v>
      </c>
    </row>
    <row r="34" spans="1:11" s="3" customFormat="1" ht="20.100000000000001" customHeight="1" x14ac:dyDescent="0.25">
      <c r="A34" s="7" t="str">
        <f>"共 "&amp;COUNTA(A28:A33)&amp;" 人"</f>
        <v>共 6 人</v>
      </c>
      <c r="B34" s="8">
        <f t="shared" ref="B34:H34" si="2">SUM(B28:B33)</f>
        <v>32</v>
      </c>
      <c r="C34" s="8">
        <f t="shared" si="2"/>
        <v>32</v>
      </c>
      <c r="D34" s="8">
        <f t="shared" si="2"/>
        <v>48</v>
      </c>
      <c r="E34" s="8">
        <f t="shared" si="2"/>
        <v>48</v>
      </c>
      <c r="F34" s="8">
        <f t="shared" si="2"/>
        <v>48</v>
      </c>
      <c r="G34" s="8">
        <f t="shared" si="2"/>
        <v>0</v>
      </c>
      <c r="H34" s="8">
        <f t="shared" si="2"/>
        <v>0</v>
      </c>
      <c r="I34" s="8">
        <f>SUM(I27:I33)</f>
        <v>31</v>
      </c>
      <c r="J34" s="11"/>
      <c r="K34" s="11"/>
    </row>
    <row r="35" spans="1:11" s="3" customFormat="1" ht="20.100000000000001" customHeight="1" x14ac:dyDescent="0.25">
      <c r="A35" s="112" t="s">
        <v>28</v>
      </c>
      <c r="B35" s="112"/>
      <c r="C35" s="112"/>
      <c r="D35" s="112"/>
      <c r="E35" s="112"/>
      <c r="F35" s="112"/>
      <c r="G35" s="112"/>
      <c r="H35" s="112"/>
      <c r="I35" s="112"/>
    </row>
    <row r="36" spans="1:11" s="3" customFormat="1" ht="20.100000000000001" customHeight="1" x14ac:dyDescent="0.25">
      <c r="A36" s="5" t="s">
        <v>10</v>
      </c>
      <c r="B36" s="5" t="s">
        <v>11</v>
      </c>
      <c r="C36" s="5" t="s">
        <v>12</v>
      </c>
      <c r="D36" s="5" t="s">
        <v>13</v>
      </c>
      <c r="E36" s="5" t="s">
        <v>14</v>
      </c>
      <c r="F36" s="5" t="s">
        <v>15</v>
      </c>
      <c r="G36" s="5" t="s">
        <v>16</v>
      </c>
      <c r="H36" s="5" t="s">
        <v>17</v>
      </c>
      <c r="I36" s="9" t="s">
        <v>18</v>
      </c>
      <c r="J36" s="11"/>
      <c r="K36" s="11"/>
    </row>
    <row r="37" spans="1:11" s="3" customFormat="1" ht="20.100000000000001" customHeight="1" x14ac:dyDescent="0.25">
      <c r="A37" s="6" t="s">
        <v>60</v>
      </c>
      <c r="B37" s="6"/>
      <c r="C37" s="6"/>
      <c r="D37" s="6"/>
      <c r="E37" s="6"/>
      <c r="F37" s="6"/>
      <c r="G37" s="6"/>
      <c r="H37" s="6"/>
      <c r="I37" s="8">
        <f>SUM(C37:H37)/8</f>
        <v>0</v>
      </c>
      <c r="J37" s="11"/>
      <c r="K37" s="11"/>
    </row>
    <row r="38" spans="1:11" s="3" customFormat="1" ht="20.100000000000001" customHeight="1" x14ac:dyDescent="0.25">
      <c r="A38" s="6" t="s">
        <v>55</v>
      </c>
      <c r="B38" s="6"/>
      <c r="C38" s="6"/>
      <c r="D38" s="6"/>
      <c r="E38" s="6"/>
      <c r="F38" s="6"/>
      <c r="G38" s="6"/>
      <c r="H38" s="6"/>
      <c r="I38" s="8">
        <f t="shared" ref="I38:I43" si="3">SUM(C38:H38)/8</f>
        <v>0</v>
      </c>
      <c r="J38" s="11"/>
      <c r="K38" s="11"/>
    </row>
    <row r="39" spans="1:11" s="3" customFormat="1" ht="20.100000000000001" customHeight="1" x14ac:dyDescent="0.25">
      <c r="A39" s="6" t="s">
        <v>163</v>
      </c>
      <c r="B39" s="6"/>
      <c r="C39" s="6"/>
      <c r="D39" s="6"/>
      <c r="E39" s="6"/>
      <c r="F39" s="6"/>
      <c r="G39" s="6"/>
      <c r="H39" s="6"/>
      <c r="I39" s="8">
        <f t="shared" si="3"/>
        <v>0</v>
      </c>
      <c r="J39" s="11"/>
      <c r="K39" s="11"/>
    </row>
    <row r="40" spans="1:11" s="3" customFormat="1" ht="20.100000000000001" customHeight="1" x14ac:dyDescent="0.25">
      <c r="A40" s="6" t="s">
        <v>164</v>
      </c>
      <c r="B40" s="6"/>
      <c r="C40" s="6"/>
      <c r="D40" s="6"/>
      <c r="E40" s="6"/>
      <c r="F40" s="6"/>
      <c r="G40" s="6"/>
      <c r="H40" s="6"/>
      <c r="I40" s="8">
        <f t="shared" si="3"/>
        <v>0</v>
      </c>
      <c r="J40" s="11"/>
      <c r="K40" s="11"/>
    </row>
    <row r="41" spans="1:11" s="25" customFormat="1" ht="20.100000000000001" customHeight="1" x14ac:dyDescent="0.25">
      <c r="A41" s="6" t="s">
        <v>165</v>
      </c>
      <c r="B41" s="6"/>
      <c r="C41" s="6"/>
      <c r="D41" s="6"/>
      <c r="E41" s="6"/>
      <c r="F41" s="6"/>
      <c r="G41" s="6"/>
      <c r="H41" s="6"/>
      <c r="I41" s="8">
        <f t="shared" si="3"/>
        <v>0</v>
      </c>
    </row>
    <row r="42" spans="1:11" s="25" customFormat="1" ht="20.100000000000001" customHeight="1" x14ac:dyDescent="0.25">
      <c r="A42" s="6" t="s">
        <v>166</v>
      </c>
      <c r="B42" s="6"/>
      <c r="C42" s="6"/>
      <c r="D42" s="6"/>
      <c r="E42" s="6"/>
      <c r="F42" s="6"/>
      <c r="G42" s="6"/>
      <c r="H42" s="6"/>
      <c r="I42" s="8">
        <f t="shared" si="3"/>
        <v>0</v>
      </c>
    </row>
    <row r="43" spans="1:11" s="25" customFormat="1" ht="20.100000000000001" customHeight="1" x14ac:dyDescent="0.25">
      <c r="A43" s="6" t="s">
        <v>167</v>
      </c>
      <c r="B43" s="6"/>
      <c r="C43" s="6"/>
      <c r="D43" s="6"/>
      <c r="E43" s="6"/>
      <c r="F43" s="6"/>
      <c r="G43" s="6"/>
      <c r="H43" s="6"/>
      <c r="I43" s="8">
        <f t="shared" si="3"/>
        <v>0</v>
      </c>
    </row>
    <row r="44" spans="1:11" s="3" customFormat="1" ht="20.100000000000001" customHeight="1" x14ac:dyDescent="0.25">
      <c r="A44" s="7" t="str">
        <f>"共 "&amp;COUNTA(A37:A43)&amp;" 人"</f>
        <v>共 7 人</v>
      </c>
      <c r="B44" s="8">
        <f>SUM(B37:B43)</f>
        <v>0</v>
      </c>
      <c r="C44" s="8">
        <f>SUM(C37:C43)</f>
        <v>0</v>
      </c>
      <c r="D44" s="8">
        <f>SUM(D37:D43)</f>
        <v>0</v>
      </c>
      <c r="E44" s="8">
        <f>SUM(E37:E43)</f>
        <v>0</v>
      </c>
      <c r="F44" s="8">
        <f t="shared" ref="F44:H44" si="4">SUM(F37:F40)</f>
        <v>0</v>
      </c>
      <c r="G44" s="8">
        <f t="shared" si="4"/>
        <v>0</v>
      </c>
      <c r="H44" s="8">
        <f t="shared" si="4"/>
        <v>0</v>
      </c>
      <c r="I44" s="8">
        <f>SUM(I37:I43)</f>
        <v>0</v>
      </c>
      <c r="J44" s="11"/>
      <c r="K44" s="11"/>
    </row>
    <row r="45" spans="1:11" s="1" customFormat="1" ht="20.100000000000001" customHeight="1" x14ac:dyDescent="0.25">
      <c r="A45" s="70" t="s">
        <v>19</v>
      </c>
      <c r="B45" s="71"/>
      <c r="C45" s="72"/>
      <c r="D45" s="73"/>
      <c r="E45" s="73"/>
      <c r="F45" s="73"/>
      <c r="G45" s="73"/>
      <c r="H45" s="73"/>
      <c r="I45" s="74"/>
      <c r="J45" s="11"/>
      <c r="K45" s="11"/>
    </row>
    <row r="46" spans="1:11" ht="20.100000000000001" customHeight="1" x14ac:dyDescent="0.25">
      <c r="A46" s="103" t="s">
        <v>20</v>
      </c>
      <c r="B46" s="103"/>
      <c r="C46" s="103"/>
      <c r="D46" s="103"/>
      <c r="E46" s="103"/>
      <c r="F46" s="103"/>
      <c r="G46" s="103"/>
      <c r="H46" s="103"/>
      <c r="I46" s="103"/>
    </row>
    <row r="47" spans="1:11" ht="20.100000000000001" customHeight="1" x14ac:dyDescent="0.25">
      <c r="A47" s="85" t="s">
        <v>21</v>
      </c>
      <c r="B47" s="91"/>
      <c r="C47" s="91"/>
      <c r="D47" s="91"/>
      <c r="E47" s="91"/>
      <c r="F47" s="86"/>
      <c r="G47" s="85" t="s">
        <v>22</v>
      </c>
      <c r="H47" s="91"/>
      <c r="I47" s="86"/>
    </row>
    <row r="48" spans="1:11" ht="20.100000000000001" customHeight="1" x14ac:dyDescent="0.25">
      <c r="A48" s="94" t="s">
        <v>168</v>
      </c>
      <c r="B48" s="95"/>
      <c r="C48" s="95"/>
      <c r="D48" s="95"/>
      <c r="E48" s="95"/>
      <c r="F48" s="96"/>
      <c r="G48" s="97"/>
      <c r="H48" s="97"/>
      <c r="I48" s="97"/>
    </row>
    <row r="49" spans="1:9" ht="20.100000000000001" customHeight="1" x14ac:dyDescent="0.25">
      <c r="A49" s="94" t="s">
        <v>170</v>
      </c>
      <c r="B49" s="98"/>
      <c r="C49" s="98"/>
      <c r="D49" s="98"/>
      <c r="E49" s="98"/>
      <c r="F49" s="99"/>
      <c r="G49" s="100"/>
      <c r="H49" s="101"/>
      <c r="I49" s="102"/>
    </row>
    <row r="50" spans="1:9" ht="20.100000000000001" customHeight="1" x14ac:dyDescent="0.25">
      <c r="A50" s="94" t="s">
        <v>177</v>
      </c>
      <c r="B50" s="95"/>
      <c r="C50" s="95"/>
      <c r="D50" s="95"/>
      <c r="E50" s="95"/>
      <c r="F50" s="96"/>
      <c r="G50" s="100"/>
      <c r="H50" s="101"/>
      <c r="I50" s="102"/>
    </row>
    <row r="51" spans="1:9" ht="20.100000000000001" customHeight="1" x14ac:dyDescent="0.25">
      <c r="A51" s="94" t="s">
        <v>186</v>
      </c>
      <c r="B51" s="95"/>
      <c r="C51" s="95"/>
      <c r="D51" s="95"/>
      <c r="E51" s="95"/>
      <c r="F51" s="96"/>
      <c r="G51" s="97"/>
      <c r="H51" s="97"/>
      <c r="I51" s="97"/>
    </row>
    <row r="52" spans="1:9" ht="20.100000000000001" customHeight="1" x14ac:dyDescent="0.25">
      <c r="A52" s="61" t="s">
        <v>23</v>
      </c>
      <c r="B52" s="61"/>
      <c r="C52" s="61"/>
      <c r="D52" s="61"/>
      <c r="E52" s="61"/>
      <c r="F52" s="61"/>
      <c r="G52" s="61"/>
      <c r="H52" s="61"/>
      <c r="I52" s="61"/>
    </row>
    <row r="53" spans="1:9" ht="20.100000000000001" customHeight="1" x14ac:dyDescent="0.25">
      <c r="A53" s="61" t="s">
        <v>29</v>
      </c>
      <c r="B53" s="61"/>
      <c r="C53" s="61"/>
      <c r="D53" s="61"/>
      <c r="E53" s="61"/>
      <c r="F53" s="61"/>
      <c r="G53" s="61"/>
      <c r="H53" s="61"/>
      <c r="I53" s="61"/>
    </row>
    <row r="54" spans="1:9" ht="20.100000000000001" customHeight="1" x14ac:dyDescent="0.25">
      <c r="A54" s="61" t="s">
        <v>50</v>
      </c>
      <c r="B54" s="61"/>
      <c r="C54" s="61"/>
      <c r="D54" s="61"/>
      <c r="E54" s="61"/>
      <c r="F54" s="61"/>
      <c r="G54" s="61"/>
      <c r="H54" s="61"/>
      <c r="I54" s="61"/>
    </row>
    <row r="55" spans="1:9" x14ac:dyDescent="0.25">
      <c r="A55" s="61"/>
      <c r="B55" s="61"/>
      <c r="C55" s="61"/>
      <c r="D55" s="61"/>
      <c r="E55" s="61"/>
      <c r="F55" s="61"/>
      <c r="G55" s="61"/>
      <c r="H55" s="61"/>
      <c r="I55" s="61"/>
    </row>
  </sheetData>
  <mergeCells count="68">
    <mergeCell ref="A53:I53"/>
    <mergeCell ref="A35:I35"/>
    <mergeCell ref="A45:B45"/>
    <mergeCell ref="C45:I45"/>
    <mergeCell ref="A17:F17"/>
    <mergeCell ref="G17:I17"/>
    <mergeCell ref="A18:F18"/>
    <mergeCell ref="G18:I18"/>
    <mergeCell ref="A19:F19"/>
    <mergeCell ref="G19:I19"/>
    <mergeCell ref="A24:F24"/>
    <mergeCell ref="A25:I25"/>
    <mergeCell ref="A16:F16"/>
    <mergeCell ref="G16:I16"/>
    <mergeCell ref="G15:I15"/>
    <mergeCell ref="A15:F15"/>
    <mergeCell ref="A50:F50"/>
    <mergeCell ref="G50:I50"/>
    <mergeCell ref="A20:F20"/>
    <mergeCell ref="G20:I20"/>
    <mergeCell ref="G24:I24"/>
    <mergeCell ref="A22:F22"/>
    <mergeCell ref="G22:I22"/>
    <mergeCell ref="A23:F23"/>
    <mergeCell ref="G23:I23"/>
    <mergeCell ref="A21:F21"/>
    <mergeCell ref="G21:I21"/>
    <mergeCell ref="A13:F13"/>
    <mergeCell ref="G13:I13"/>
    <mergeCell ref="A54:I54"/>
    <mergeCell ref="A55:I55"/>
    <mergeCell ref="A14:F14"/>
    <mergeCell ref="G14:I14"/>
    <mergeCell ref="A49:F49"/>
    <mergeCell ref="G49:I49"/>
    <mergeCell ref="A51:F51"/>
    <mergeCell ref="G51:I51"/>
    <mergeCell ref="A52:I52"/>
    <mergeCell ref="A46:I46"/>
    <mergeCell ref="A47:F47"/>
    <mergeCell ref="G47:I47"/>
    <mergeCell ref="A48:F48"/>
    <mergeCell ref="G48:I48"/>
    <mergeCell ref="A9:B9"/>
    <mergeCell ref="C9:I9"/>
    <mergeCell ref="A10:I10"/>
    <mergeCell ref="A11:I11"/>
    <mergeCell ref="A12:I12"/>
    <mergeCell ref="A1:I1"/>
    <mergeCell ref="A2:I2"/>
    <mergeCell ref="A3:B3"/>
    <mergeCell ref="H3:I3"/>
    <mergeCell ref="F3:G3"/>
    <mergeCell ref="C3:E3"/>
    <mergeCell ref="A4:B4"/>
    <mergeCell ref="F4:G4"/>
    <mergeCell ref="C4:E4"/>
    <mergeCell ref="A5:B5"/>
    <mergeCell ref="C5:D5"/>
    <mergeCell ref="E5:F5"/>
    <mergeCell ref="G5:H5"/>
    <mergeCell ref="A8:B8"/>
    <mergeCell ref="C8:I8"/>
    <mergeCell ref="A7:I7"/>
    <mergeCell ref="A6:B6"/>
    <mergeCell ref="C6:D6"/>
    <mergeCell ref="E6:F6"/>
    <mergeCell ref="G6:H6"/>
  </mergeCells>
  <phoneticPr fontId="9" type="noConversion"/>
  <dataValidations count="1">
    <dataValidation type="list" allowBlank="1" showInputMessage="1" showErrorMessage="1" sqref="I14:I17">
      <formula1>"未解决,已解决"</formula1>
    </dataValidation>
  </dataValidations>
  <printOptions horizontalCentered="1"/>
  <pageMargins left="0.59027777777777801" right="0.59027777777777801" top="0.59027777777777801" bottom="0.59027777777777801" header="0.31388888888888899" footer="0.31388888888888899"/>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7"/>
  <sheetViews>
    <sheetView workbookViewId="0">
      <selection activeCell="A6" sqref="A6:B6"/>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30" customHeight="1" thickBot="1" x14ac:dyDescent="0.3">
      <c r="A1" s="87" t="s">
        <v>152</v>
      </c>
      <c r="B1" s="88"/>
      <c r="C1" s="88"/>
      <c r="D1" s="88"/>
      <c r="E1" s="88"/>
      <c r="F1" s="88"/>
      <c r="G1" s="88"/>
      <c r="H1" s="88"/>
      <c r="I1" s="89"/>
      <c r="J1" s="27"/>
    </row>
    <row r="2" spans="1:10" ht="24.6" customHeight="1" x14ac:dyDescent="0.25">
      <c r="A2" s="90" t="s">
        <v>0</v>
      </c>
      <c r="B2" s="90"/>
      <c r="C2" s="90"/>
      <c r="D2" s="90"/>
      <c r="E2" s="90"/>
      <c r="F2" s="90"/>
      <c r="G2" s="90"/>
      <c r="H2" s="90"/>
      <c r="I2" s="90"/>
    </row>
    <row r="3" spans="1:10" s="1" customFormat="1" ht="29.4" customHeight="1" x14ac:dyDescent="0.25">
      <c r="A3" s="85" t="s">
        <v>25</v>
      </c>
      <c r="B3" s="86"/>
      <c r="C3" s="85" t="s">
        <v>24</v>
      </c>
      <c r="D3" s="91"/>
      <c r="E3" s="86"/>
      <c r="F3" s="85" t="s">
        <v>26</v>
      </c>
      <c r="G3" s="86"/>
      <c r="H3" s="85" t="s">
        <v>27</v>
      </c>
      <c r="I3" s="86"/>
    </row>
    <row r="4" spans="1:10" s="1" customFormat="1" ht="22.2" customHeight="1" x14ac:dyDescent="0.25">
      <c r="A4" s="78" t="s">
        <v>156</v>
      </c>
      <c r="B4" s="79"/>
      <c r="C4" s="78" t="s">
        <v>155</v>
      </c>
      <c r="D4" s="84"/>
      <c r="E4" s="79"/>
      <c r="F4" s="82">
        <v>1201</v>
      </c>
      <c r="G4" s="83"/>
      <c r="H4" s="35">
        <v>71</v>
      </c>
      <c r="I4" s="35">
        <f>SUM(I35,I46,H4)</f>
        <v>111</v>
      </c>
    </row>
    <row r="5" spans="1:10" s="1" customFormat="1" ht="18.600000000000001" customHeight="1" x14ac:dyDescent="0.25">
      <c r="A5" s="70" t="s">
        <v>30</v>
      </c>
      <c r="B5" s="71"/>
      <c r="C5" s="85" t="s">
        <v>31</v>
      </c>
      <c r="D5" s="86"/>
      <c r="E5" s="85" t="s">
        <v>32</v>
      </c>
      <c r="F5" s="86"/>
      <c r="G5" s="85" t="s">
        <v>33</v>
      </c>
      <c r="H5" s="86"/>
      <c r="I5" s="13" t="s">
        <v>34</v>
      </c>
    </row>
    <row r="6" spans="1:10" s="1" customFormat="1" ht="23.4" customHeight="1" x14ac:dyDescent="0.25">
      <c r="A6" s="78" t="s">
        <v>205</v>
      </c>
      <c r="B6" s="79"/>
      <c r="C6" s="80" t="s">
        <v>157</v>
      </c>
      <c r="D6" s="81"/>
      <c r="E6" s="80" t="s">
        <v>158</v>
      </c>
      <c r="F6" s="81"/>
      <c r="G6" s="80" t="s">
        <v>159</v>
      </c>
      <c r="H6" s="81"/>
      <c r="I6" s="26">
        <f>I4/F4</f>
        <v>9.2422980849292263E-2</v>
      </c>
    </row>
    <row r="7" spans="1:10" x14ac:dyDescent="0.25">
      <c r="A7" s="75" t="s">
        <v>1</v>
      </c>
      <c r="B7" s="76"/>
      <c r="C7" s="76"/>
      <c r="D7" s="76"/>
      <c r="E7" s="76"/>
      <c r="F7" s="76"/>
      <c r="G7" s="76"/>
      <c r="H7" s="76"/>
      <c r="I7" s="77"/>
    </row>
    <row r="8" spans="1:10" s="1" customFormat="1" ht="20.399999999999999" customHeight="1" x14ac:dyDescent="0.25">
      <c r="A8" s="70" t="s">
        <v>2</v>
      </c>
      <c r="B8" s="71"/>
      <c r="C8" s="72" t="s">
        <v>51</v>
      </c>
      <c r="D8" s="73"/>
      <c r="E8" s="73"/>
      <c r="F8" s="73"/>
      <c r="G8" s="73"/>
      <c r="H8" s="73"/>
      <c r="I8" s="74"/>
    </row>
    <row r="9" spans="1:10" s="1" customFormat="1" ht="15.6" customHeight="1" x14ac:dyDescent="0.25">
      <c r="A9" s="70" t="s">
        <v>3</v>
      </c>
      <c r="B9" s="71"/>
      <c r="C9" s="72" t="s">
        <v>160</v>
      </c>
      <c r="D9" s="73"/>
      <c r="E9" s="73"/>
      <c r="F9" s="73"/>
      <c r="G9" s="73"/>
      <c r="H9" s="73"/>
      <c r="I9" s="74"/>
    </row>
    <row r="10" spans="1:10" s="1" customFormat="1" x14ac:dyDescent="0.25">
      <c r="A10" s="70" t="s">
        <v>4</v>
      </c>
      <c r="B10" s="92"/>
      <c r="C10" s="92"/>
      <c r="D10" s="92"/>
      <c r="E10" s="92"/>
      <c r="F10" s="92"/>
      <c r="G10" s="92"/>
      <c r="H10" s="92"/>
      <c r="I10" s="71"/>
    </row>
    <row r="11" spans="1:10" s="2" customFormat="1" ht="96" customHeight="1" x14ac:dyDescent="0.25">
      <c r="A11" s="93" t="s">
        <v>161</v>
      </c>
      <c r="B11" s="93"/>
      <c r="C11" s="93"/>
      <c r="D11" s="93"/>
      <c r="E11" s="93"/>
      <c r="F11" s="93"/>
      <c r="G11" s="93"/>
      <c r="H11" s="93"/>
      <c r="I11" s="93"/>
    </row>
    <row r="12" spans="1:10" s="2" customFormat="1" ht="57" customHeight="1" x14ac:dyDescent="0.25">
      <c r="A12" s="93" t="s">
        <v>162</v>
      </c>
      <c r="B12" s="93"/>
      <c r="C12" s="93"/>
      <c r="D12" s="93"/>
      <c r="E12" s="93"/>
      <c r="F12" s="93"/>
      <c r="G12" s="93"/>
      <c r="H12" s="93"/>
      <c r="I12" s="93"/>
    </row>
    <row r="13" spans="1:10" x14ac:dyDescent="0.25">
      <c r="A13" s="85" t="s">
        <v>5</v>
      </c>
      <c r="B13" s="91"/>
      <c r="C13" s="91"/>
      <c r="D13" s="91"/>
      <c r="E13" s="91"/>
      <c r="F13" s="86"/>
      <c r="G13" s="85" t="s">
        <v>6</v>
      </c>
      <c r="H13" s="91"/>
      <c r="I13" s="86" t="s">
        <v>7</v>
      </c>
    </row>
    <row r="14" spans="1:10" ht="30" customHeight="1" x14ac:dyDescent="0.25">
      <c r="A14" s="94" t="s">
        <v>171</v>
      </c>
      <c r="B14" s="95"/>
      <c r="C14" s="95"/>
      <c r="D14" s="95"/>
      <c r="E14" s="95"/>
      <c r="F14" s="96"/>
      <c r="G14" s="97" t="s">
        <v>180</v>
      </c>
      <c r="H14" s="97"/>
      <c r="I14" s="97"/>
    </row>
    <row r="15" spans="1:10" ht="38.4" customHeight="1" x14ac:dyDescent="0.25">
      <c r="A15" s="94" t="s">
        <v>181</v>
      </c>
      <c r="B15" s="95"/>
      <c r="C15" s="95"/>
      <c r="D15" s="95"/>
      <c r="E15" s="95"/>
      <c r="F15" s="96"/>
      <c r="G15" s="97" t="s">
        <v>204</v>
      </c>
      <c r="H15" s="97"/>
      <c r="I15" s="97"/>
    </row>
    <row r="16" spans="1:10" ht="41.4" customHeight="1" x14ac:dyDescent="0.25">
      <c r="A16" s="104"/>
      <c r="B16" s="95"/>
      <c r="C16" s="95"/>
      <c r="D16" s="95"/>
      <c r="E16" s="95"/>
      <c r="F16" s="96"/>
      <c r="G16" s="105"/>
      <c r="H16" s="97"/>
      <c r="I16" s="97"/>
    </row>
    <row r="17" spans="1:359" ht="39.9" customHeight="1" x14ac:dyDescent="0.25">
      <c r="A17" s="104"/>
      <c r="B17" s="95"/>
      <c r="C17" s="95"/>
      <c r="D17" s="95"/>
      <c r="E17" s="95"/>
      <c r="F17" s="96"/>
      <c r="G17" s="105"/>
      <c r="H17" s="97"/>
      <c r="I17" s="97"/>
    </row>
    <row r="18" spans="1:359" ht="20.100000000000001" customHeight="1" x14ac:dyDescent="0.25">
      <c r="A18" s="85" t="s">
        <v>35</v>
      </c>
      <c r="B18" s="91"/>
      <c r="C18" s="91"/>
      <c r="D18" s="91"/>
      <c r="E18" s="91"/>
      <c r="F18" s="86"/>
      <c r="G18" s="85" t="s">
        <v>8</v>
      </c>
      <c r="H18" s="91"/>
      <c r="I18" s="86"/>
    </row>
    <row r="19" spans="1:359" ht="39.9" customHeight="1" x14ac:dyDescent="0.25">
      <c r="A19" s="113" t="s">
        <v>175</v>
      </c>
      <c r="B19" s="114"/>
      <c r="C19" s="114"/>
      <c r="D19" s="114"/>
      <c r="E19" s="114"/>
      <c r="F19" s="115"/>
      <c r="G19" s="116" t="s">
        <v>192</v>
      </c>
      <c r="H19" s="116"/>
      <c r="I19" s="116"/>
      <c r="MU19" s="4" t="s">
        <v>191</v>
      </c>
    </row>
    <row r="20" spans="1:359" ht="39.9" customHeight="1" x14ac:dyDescent="0.25">
      <c r="A20" s="113" t="s">
        <v>182</v>
      </c>
      <c r="B20" s="114"/>
      <c r="C20" s="114"/>
      <c r="D20" s="114"/>
      <c r="E20" s="114"/>
      <c r="F20" s="115"/>
      <c r="G20" s="116" t="s">
        <v>189</v>
      </c>
      <c r="H20" s="116"/>
      <c r="I20" s="116"/>
    </row>
    <row r="21" spans="1:359" ht="39.9" customHeight="1" x14ac:dyDescent="0.25">
      <c r="A21" s="113" t="s">
        <v>183</v>
      </c>
      <c r="B21" s="114"/>
      <c r="C21" s="114"/>
      <c r="D21" s="114"/>
      <c r="E21" s="114"/>
      <c r="F21" s="115"/>
      <c r="G21" s="116" t="s">
        <v>184</v>
      </c>
      <c r="H21" s="116"/>
      <c r="I21" s="116"/>
    </row>
    <row r="22" spans="1:359" ht="39.9" customHeight="1" x14ac:dyDescent="0.25">
      <c r="A22" s="113" t="s">
        <v>187</v>
      </c>
      <c r="B22" s="114"/>
      <c r="C22" s="114"/>
      <c r="D22" s="114"/>
      <c r="E22" s="114"/>
      <c r="F22" s="115"/>
      <c r="G22" s="116" t="s">
        <v>188</v>
      </c>
      <c r="H22" s="116"/>
      <c r="I22" s="116"/>
    </row>
    <row r="23" spans="1:359" ht="39.9" customHeight="1" x14ac:dyDescent="0.25">
      <c r="A23" s="113"/>
      <c r="B23" s="114"/>
      <c r="C23" s="114"/>
      <c r="D23" s="114"/>
      <c r="E23" s="114"/>
      <c r="F23" s="115"/>
      <c r="G23" s="116"/>
      <c r="H23" s="116"/>
      <c r="I23" s="116"/>
    </row>
    <row r="24" spans="1:359" ht="39.9" customHeight="1" x14ac:dyDescent="0.25">
      <c r="A24" s="104"/>
      <c r="B24" s="95"/>
      <c r="C24" s="95"/>
      <c r="D24" s="95"/>
      <c r="E24" s="95"/>
      <c r="F24" s="96"/>
      <c r="G24" s="116"/>
      <c r="H24" s="116"/>
      <c r="I24" s="116"/>
    </row>
    <row r="25" spans="1:359" s="51" customFormat="1" ht="20.100000000000001" customHeight="1" x14ac:dyDescent="0.25">
      <c r="A25" s="112" t="s">
        <v>9</v>
      </c>
      <c r="B25" s="112"/>
      <c r="C25" s="112"/>
      <c r="D25" s="112"/>
      <c r="E25" s="112"/>
      <c r="F25" s="112"/>
      <c r="G25" s="112"/>
      <c r="H25" s="112"/>
      <c r="I25" s="112"/>
    </row>
    <row r="26" spans="1:359" s="51" customFormat="1" ht="20.100000000000001" customHeight="1" x14ac:dyDescent="0.25">
      <c r="A26" s="52" t="s">
        <v>10</v>
      </c>
      <c r="B26" s="52" t="s">
        <v>11</v>
      </c>
      <c r="C26" s="52" t="s">
        <v>12</v>
      </c>
      <c r="D26" s="52" t="s">
        <v>13</v>
      </c>
      <c r="E26" s="52" t="s">
        <v>14</v>
      </c>
      <c r="F26" s="52" t="s">
        <v>15</v>
      </c>
      <c r="G26" s="52" t="s">
        <v>16</v>
      </c>
      <c r="H26" s="52" t="s">
        <v>17</v>
      </c>
      <c r="I26" s="9" t="s">
        <v>18</v>
      </c>
    </row>
    <row r="27" spans="1:359" s="51" customFormat="1" ht="20.100000000000001" customHeight="1" x14ac:dyDescent="0.25">
      <c r="A27" s="6" t="s">
        <v>55</v>
      </c>
      <c r="B27" s="6">
        <v>8</v>
      </c>
      <c r="C27" s="6">
        <v>8</v>
      </c>
      <c r="D27" s="6">
        <v>8</v>
      </c>
      <c r="E27" s="6">
        <v>8</v>
      </c>
      <c r="F27" s="6">
        <v>8</v>
      </c>
      <c r="G27" s="6"/>
      <c r="H27" s="6"/>
      <c r="I27" s="8">
        <f t="shared" ref="I27:I28" si="0">SUM(B27:H27)/8</f>
        <v>5</v>
      </c>
    </row>
    <row r="28" spans="1:359" s="51" customFormat="1" ht="20.100000000000001" customHeight="1" x14ac:dyDescent="0.25">
      <c r="A28" s="6" t="s">
        <v>163</v>
      </c>
      <c r="B28" s="6">
        <v>8</v>
      </c>
      <c r="C28" s="6">
        <v>8</v>
      </c>
      <c r="D28" s="6">
        <v>8</v>
      </c>
      <c r="E28" s="6">
        <v>8</v>
      </c>
      <c r="F28" s="6">
        <v>8</v>
      </c>
      <c r="G28" s="6"/>
      <c r="H28" s="6"/>
      <c r="I28" s="8">
        <f t="shared" si="0"/>
        <v>5</v>
      </c>
    </row>
    <row r="29" spans="1:359" s="51" customFormat="1" ht="20.100000000000001" customHeight="1" x14ac:dyDescent="0.25">
      <c r="A29" s="6" t="s">
        <v>164</v>
      </c>
      <c r="B29" s="6">
        <v>8</v>
      </c>
      <c r="C29" s="6">
        <v>8</v>
      </c>
      <c r="D29" s="6">
        <v>8</v>
      </c>
      <c r="E29" s="6">
        <v>8</v>
      </c>
      <c r="F29" s="6">
        <v>8</v>
      </c>
      <c r="G29" s="6"/>
      <c r="H29" s="6"/>
      <c r="I29" s="8">
        <f t="shared" ref="I29:I31" si="1">SUM(B29:H29)/8</f>
        <v>5</v>
      </c>
    </row>
    <row r="30" spans="1:359" s="51" customFormat="1" ht="20.100000000000001" customHeight="1" x14ac:dyDescent="0.25">
      <c r="A30" s="6" t="s">
        <v>165</v>
      </c>
      <c r="B30" s="6">
        <v>8</v>
      </c>
      <c r="C30" s="6">
        <v>8</v>
      </c>
      <c r="D30" s="6">
        <v>8</v>
      </c>
      <c r="E30" s="6">
        <v>8</v>
      </c>
      <c r="F30" s="6">
        <v>8</v>
      </c>
      <c r="G30" s="6"/>
      <c r="H30" s="6"/>
      <c r="I30" s="8">
        <f t="shared" si="1"/>
        <v>5</v>
      </c>
    </row>
    <row r="31" spans="1:359" s="51" customFormat="1" ht="20.100000000000001" customHeight="1" x14ac:dyDescent="0.25">
      <c r="A31" s="6" t="s">
        <v>166</v>
      </c>
      <c r="B31" s="6">
        <v>8</v>
      </c>
      <c r="C31" s="6">
        <v>8</v>
      </c>
      <c r="D31" s="6">
        <v>8</v>
      </c>
      <c r="E31" s="6">
        <v>8</v>
      </c>
      <c r="F31" s="6">
        <v>8</v>
      </c>
      <c r="G31" s="6"/>
      <c r="H31" s="6"/>
      <c r="I31" s="8">
        <f t="shared" si="1"/>
        <v>5</v>
      </c>
    </row>
    <row r="32" spans="1:359" s="51" customFormat="1" ht="20.100000000000001" customHeight="1" x14ac:dyDescent="0.25">
      <c r="A32" s="6" t="s">
        <v>167</v>
      </c>
      <c r="B32" s="6">
        <v>8</v>
      </c>
      <c r="C32" s="6">
        <v>8</v>
      </c>
      <c r="D32" s="6">
        <v>8</v>
      </c>
      <c r="E32" s="6">
        <v>8</v>
      </c>
      <c r="F32" s="6">
        <v>8</v>
      </c>
      <c r="G32" s="6"/>
      <c r="H32" s="6"/>
      <c r="I32" s="8">
        <f>I29</f>
        <v>5</v>
      </c>
    </row>
    <row r="33" spans="1:11" s="51" customFormat="1" ht="20.100000000000001" customHeight="1" x14ac:dyDescent="0.25">
      <c r="A33" s="6" t="s">
        <v>178</v>
      </c>
      <c r="B33" s="6">
        <v>8</v>
      </c>
      <c r="C33" s="6">
        <v>8</v>
      </c>
      <c r="D33" s="6">
        <v>8</v>
      </c>
      <c r="E33" s="6">
        <v>8</v>
      </c>
      <c r="F33" s="6">
        <v>8</v>
      </c>
      <c r="G33" s="6"/>
      <c r="H33" s="6"/>
      <c r="I33" s="8">
        <f>SUM(B32:H32)/8</f>
        <v>5</v>
      </c>
    </row>
    <row r="34" spans="1:11" s="51" customFormat="1" ht="20.100000000000001" customHeight="1" x14ac:dyDescent="0.25">
      <c r="A34" s="6" t="s">
        <v>179</v>
      </c>
      <c r="B34" s="6">
        <v>8</v>
      </c>
      <c r="C34" s="6">
        <v>8</v>
      </c>
      <c r="D34" s="6">
        <v>8</v>
      </c>
      <c r="E34" s="6">
        <v>8</v>
      </c>
      <c r="F34" s="6">
        <v>8</v>
      </c>
      <c r="G34" s="6"/>
      <c r="H34" s="6"/>
      <c r="I34" s="8">
        <f>SUM(B32:H32)/8</f>
        <v>5</v>
      </c>
    </row>
    <row r="35" spans="1:11" s="51" customFormat="1" ht="20.100000000000001" customHeight="1" x14ac:dyDescent="0.25">
      <c r="A35" s="7" t="str">
        <f>"共 "&amp;COUNTA(A27:A34)&amp;" 人"</f>
        <v>共 8 人</v>
      </c>
      <c r="B35" s="8">
        <f t="shared" ref="B35:H35" si="2">SUM(B27:B32)</f>
        <v>48</v>
      </c>
      <c r="C35" s="8">
        <f t="shared" si="2"/>
        <v>48</v>
      </c>
      <c r="D35" s="8">
        <f t="shared" si="2"/>
        <v>48</v>
      </c>
      <c r="E35" s="8">
        <f t="shared" si="2"/>
        <v>48</v>
      </c>
      <c r="F35" s="8">
        <f t="shared" si="2"/>
        <v>48</v>
      </c>
      <c r="G35" s="8">
        <f t="shared" si="2"/>
        <v>0</v>
      </c>
      <c r="H35" s="8">
        <f t="shared" si="2"/>
        <v>0</v>
      </c>
      <c r="I35" s="8">
        <f>SUM(I27:I34)</f>
        <v>40</v>
      </c>
    </row>
    <row r="36" spans="1:11" s="51" customFormat="1" ht="20.100000000000001" customHeight="1" x14ac:dyDescent="0.25">
      <c r="A36" s="112" t="s">
        <v>28</v>
      </c>
      <c r="B36" s="112"/>
      <c r="C36" s="112"/>
      <c r="D36" s="112"/>
      <c r="E36" s="112"/>
      <c r="F36" s="112"/>
      <c r="G36" s="112"/>
      <c r="H36" s="112"/>
      <c r="I36" s="112"/>
    </row>
    <row r="37" spans="1:11" s="51" customFormat="1" ht="20.100000000000001" customHeight="1" x14ac:dyDescent="0.25">
      <c r="A37" s="52" t="s">
        <v>10</v>
      </c>
      <c r="B37" s="52" t="s">
        <v>11</v>
      </c>
      <c r="C37" s="52" t="s">
        <v>12</v>
      </c>
      <c r="D37" s="52" t="s">
        <v>13</v>
      </c>
      <c r="E37" s="52" t="s">
        <v>14</v>
      </c>
      <c r="F37" s="52" t="s">
        <v>15</v>
      </c>
      <c r="G37" s="52" t="s">
        <v>16</v>
      </c>
      <c r="H37" s="52" t="s">
        <v>17</v>
      </c>
      <c r="I37" s="9" t="s">
        <v>18</v>
      </c>
    </row>
    <row r="38" spans="1:11" s="51" customFormat="1" ht="20.100000000000001" customHeight="1" x14ac:dyDescent="0.25">
      <c r="A38" s="6" t="s">
        <v>55</v>
      </c>
      <c r="B38" s="6"/>
      <c r="C38" s="6"/>
      <c r="D38" s="6"/>
      <c r="E38" s="6"/>
      <c r="F38" s="6"/>
      <c r="G38" s="6"/>
      <c r="H38" s="6"/>
      <c r="I38" s="8">
        <f t="shared" ref="I38:I43" si="3">SUM(C38:H38)/8</f>
        <v>0</v>
      </c>
    </row>
    <row r="39" spans="1:11" s="51" customFormat="1" ht="20.100000000000001" customHeight="1" x14ac:dyDescent="0.25">
      <c r="A39" s="6" t="s">
        <v>163</v>
      </c>
      <c r="B39" s="6"/>
      <c r="C39" s="6"/>
      <c r="D39" s="6"/>
      <c r="E39" s="6"/>
      <c r="F39" s="6"/>
      <c r="G39" s="6"/>
      <c r="H39" s="6"/>
      <c r="I39" s="8">
        <f t="shared" si="3"/>
        <v>0</v>
      </c>
    </row>
    <row r="40" spans="1:11" s="51" customFormat="1" ht="20.100000000000001" customHeight="1" x14ac:dyDescent="0.25">
      <c r="A40" s="6" t="s">
        <v>164</v>
      </c>
      <c r="B40" s="6"/>
      <c r="C40" s="6"/>
      <c r="D40" s="6"/>
      <c r="E40" s="6"/>
      <c r="F40" s="6"/>
      <c r="G40" s="6"/>
      <c r="H40" s="6"/>
      <c r="I40" s="8">
        <f t="shared" si="3"/>
        <v>0</v>
      </c>
    </row>
    <row r="41" spans="1:11" s="51" customFormat="1" ht="20.100000000000001" customHeight="1" x14ac:dyDescent="0.25">
      <c r="A41" s="6" t="s">
        <v>165</v>
      </c>
      <c r="B41" s="6"/>
      <c r="C41" s="6"/>
      <c r="D41" s="6"/>
      <c r="E41" s="6"/>
      <c r="F41" s="6"/>
      <c r="G41" s="6"/>
      <c r="H41" s="6"/>
      <c r="I41" s="8">
        <f t="shared" si="3"/>
        <v>0</v>
      </c>
    </row>
    <row r="42" spans="1:11" s="51" customFormat="1" ht="20.100000000000001" customHeight="1" x14ac:dyDescent="0.25">
      <c r="A42" s="6" t="s">
        <v>166</v>
      </c>
      <c r="B42" s="6"/>
      <c r="C42" s="6"/>
      <c r="D42" s="6"/>
      <c r="E42" s="6"/>
      <c r="F42" s="6"/>
      <c r="G42" s="6"/>
      <c r="H42" s="6"/>
      <c r="I42" s="8">
        <f>SUM(C42:H42)/8</f>
        <v>0</v>
      </c>
    </row>
    <row r="43" spans="1:11" s="51" customFormat="1" ht="20.100000000000001" customHeight="1" x14ac:dyDescent="0.25">
      <c r="A43" s="6" t="s">
        <v>167</v>
      </c>
      <c r="B43" s="6"/>
      <c r="C43" s="6"/>
      <c r="D43" s="6"/>
      <c r="E43" s="6"/>
      <c r="F43" s="6"/>
      <c r="G43" s="6"/>
      <c r="H43" s="6"/>
      <c r="I43" s="8">
        <f t="shared" si="3"/>
        <v>0</v>
      </c>
    </row>
    <row r="44" spans="1:11" s="51" customFormat="1" ht="20.100000000000001" customHeight="1" x14ac:dyDescent="0.25">
      <c r="A44" s="6" t="s">
        <v>178</v>
      </c>
      <c r="B44" s="6"/>
      <c r="C44" s="6"/>
      <c r="D44" s="6"/>
      <c r="E44" s="6"/>
      <c r="F44" s="6"/>
      <c r="G44" s="6"/>
      <c r="H44" s="6"/>
      <c r="I44" s="8">
        <f>SUM(C42:H42)/8</f>
        <v>0</v>
      </c>
    </row>
    <row r="45" spans="1:11" s="51" customFormat="1" ht="20.100000000000001" customHeight="1" x14ac:dyDescent="0.25">
      <c r="A45" s="6" t="s">
        <v>179</v>
      </c>
      <c r="B45" s="6"/>
      <c r="C45" s="6"/>
      <c r="D45" s="6"/>
      <c r="E45" s="6"/>
      <c r="F45" s="6"/>
      <c r="G45" s="6"/>
      <c r="H45" s="6"/>
      <c r="I45" s="8">
        <f>SUM(C42:H42)/8</f>
        <v>0</v>
      </c>
    </row>
    <row r="46" spans="1:11" s="51" customFormat="1" ht="20.100000000000001" customHeight="1" x14ac:dyDescent="0.25">
      <c r="A46" s="7" t="str">
        <f>"共 "&amp;COUNTA(A38:A45)&amp;" 人"</f>
        <v>共 8 人</v>
      </c>
      <c r="B46" s="8">
        <f>SUM(B38:B43)</f>
        <v>0</v>
      </c>
      <c r="C46" s="8">
        <f>SUM(C38:C43)</f>
        <v>0</v>
      </c>
      <c r="D46" s="8">
        <f>SUM(D38:D43)</f>
        <v>0</v>
      </c>
      <c r="E46" s="8">
        <f>SUM(E38:E43)</f>
        <v>0</v>
      </c>
      <c r="F46" s="8">
        <f>SUM(F38:F40)</f>
        <v>0</v>
      </c>
      <c r="G46" s="8">
        <f>SUM(G38:G40)</f>
        <v>0</v>
      </c>
      <c r="H46" s="8">
        <f>SUM(H38:H40)</f>
        <v>0</v>
      </c>
      <c r="I46" s="8">
        <f>SUM(I38:I45)</f>
        <v>0</v>
      </c>
    </row>
    <row r="47" spans="1:11" s="1" customFormat="1" ht="20.100000000000001" customHeight="1" x14ac:dyDescent="0.25">
      <c r="A47" s="70" t="s">
        <v>19</v>
      </c>
      <c r="B47" s="71"/>
      <c r="C47" s="72"/>
      <c r="D47" s="73"/>
      <c r="E47" s="73"/>
      <c r="F47" s="73"/>
      <c r="G47" s="73"/>
      <c r="H47" s="73"/>
      <c r="I47" s="74"/>
      <c r="J47" s="51"/>
      <c r="K47" s="51"/>
    </row>
    <row r="48" spans="1:11" ht="20.100000000000001" customHeight="1" x14ac:dyDescent="0.25">
      <c r="A48" s="103" t="s">
        <v>20</v>
      </c>
      <c r="B48" s="103"/>
      <c r="C48" s="103"/>
      <c r="D48" s="103"/>
      <c r="E48" s="103"/>
      <c r="F48" s="103"/>
      <c r="G48" s="103"/>
      <c r="H48" s="103"/>
      <c r="I48" s="103"/>
    </row>
    <row r="49" spans="1:9" ht="20.100000000000001" customHeight="1" x14ac:dyDescent="0.25">
      <c r="A49" s="85" t="s">
        <v>21</v>
      </c>
      <c r="B49" s="91"/>
      <c r="C49" s="91"/>
      <c r="D49" s="91"/>
      <c r="E49" s="91"/>
      <c r="F49" s="86"/>
      <c r="G49" s="85" t="s">
        <v>22</v>
      </c>
      <c r="H49" s="91"/>
      <c r="I49" s="86"/>
    </row>
    <row r="50" spans="1:9" ht="20.100000000000001" customHeight="1" x14ac:dyDescent="0.25">
      <c r="A50" s="94" t="s">
        <v>168</v>
      </c>
      <c r="B50" s="95"/>
      <c r="C50" s="95"/>
      <c r="D50" s="95"/>
      <c r="E50" s="95"/>
      <c r="F50" s="96"/>
      <c r="G50" s="97"/>
      <c r="H50" s="97"/>
      <c r="I50" s="97"/>
    </row>
    <row r="51" spans="1:9" x14ac:dyDescent="0.25">
      <c r="A51" s="94" t="s">
        <v>169</v>
      </c>
      <c r="B51" s="98"/>
      <c r="C51" s="98"/>
      <c r="D51" s="98"/>
      <c r="E51" s="98"/>
      <c r="F51" s="99"/>
      <c r="G51" s="100"/>
      <c r="H51" s="101"/>
      <c r="I51" s="102"/>
    </row>
    <row r="52" spans="1:9" x14ac:dyDescent="0.25">
      <c r="A52" s="94" t="s">
        <v>185</v>
      </c>
      <c r="B52" s="95"/>
      <c r="C52" s="95"/>
      <c r="D52" s="95"/>
      <c r="E52" s="95"/>
      <c r="F52" s="96"/>
      <c r="G52" s="100"/>
      <c r="H52" s="101"/>
      <c r="I52" s="102"/>
    </row>
    <row r="53" spans="1:9" x14ac:dyDescent="0.25">
      <c r="A53" s="94" t="s">
        <v>190</v>
      </c>
      <c r="B53" s="95"/>
      <c r="C53" s="95"/>
      <c r="D53" s="95"/>
      <c r="E53" s="95"/>
      <c r="F53" s="96"/>
      <c r="G53" s="97"/>
      <c r="H53" s="97"/>
      <c r="I53" s="97"/>
    </row>
    <row r="54" spans="1:9" x14ac:dyDescent="0.25">
      <c r="A54" s="61" t="s">
        <v>23</v>
      </c>
      <c r="B54" s="61"/>
      <c r="C54" s="61"/>
      <c r="D54" s="61"/>
      <c r="E54" s="61"/>
      <c r="F54" s="61"/>
      <c r="G54" s="61"/>
      <c r="H54" s="61"/>
      <c r="I54" s="61"/>
    </row>
    <row r="55" spans="1:9" x14ac:dyDescent="0.25">
      <c r="A55" s="61" t="s">
        <v>29</v>
      </c>
      <c r="B55" s="61"/>
      <c r="C55" s="61"/>
      <c r="D55" s="61"/>
      <c r="E55" s="61"/>
      <c r="F55" s="61"/>
      <c r="G55" s="61"/>
      <c r="H55" s="61"/>
      <c r="I55" s="61"/>
    </row>
    <row r="56" spans="1:9" x14ac:dyDescent="0.25">
      <c r="A56" s="61" t="s">
        <v>50</v>
      </c>
      <c r="B56" s="61"/>
      <c r="C56" s="61"/>
      <c r="D56" s="61"/>
      <c r="E56" s="61"/>
      <c r="F56" s="61"/>
      <c r="G56" s="61"/>
      <c r="H56" s="61"/>
      <c r="I56" s="61"/>
    </row>
    <row r="57" spans="1:9" x14ac:dyDescent="0.25">
      <c r="A57" s="61"/>
      <c r="B57" s="61"/>
      <c r="C57" s="61"/>
      <c r="D57" s="61"/>
      <c r="E57" s="61"/>
      <c r="F57" s="61"/>
      <c r="G57" s="61"/>
      <c r="H57" s="61"/>
      <c r="I57" s="61"/>
    </row>
  </sheetData>
  <mergeCells count="68">
    <mergeCell ref="A24:F24"/>
    <mergeCell ref="G24:I24"/>
    <mergeCell ref="A25:I25"/>
    <mergeCell ref="A36:I36"/>
    <mergeCell ref="A47:B47"/>
    <mergeCell ref="C47:I47"/>
    <mergeCell ref="A48:I48"/>
    <mergeCell ref="A49:F49"/>
    <mergeCell ref="G49:I49"/>
    <mergeCell ref="A56:I56"/>
    <mergeCell ref="A57:I57"/>
    <mergeCell ref="A50:F50"/>
    <mergeCell ref="G50:I50"/>
    <mergeCell ref="A51:F51"/>
    <mergeCell ref="G51:I51"/>
    <mergeCell ref="A52:F52"/>
    <mergeCell ref="G52:I52"/>
    <mergeCell ref="A53:F53"/>
    <mergeCell ref="G53:I53"/>
    <mergeCell ref="A54:I54"/>
    <mergeCell ref="A55:I55"/>
    <mergeCell ref="A19:F19"/>
    <mergeCell ref="G19:I19"/>
    <mergeCell ref="A21:F21"/>
    <mergeCell ref="G21:I21"/>
    <mergeCell ref="A22:F22"/>
    <mergeCell ref="G22:I22"/>
    <mergeCell ref="G20:I20"/>
    <mergeCell ref="A20:F20"/>
    <mergeCell ref="A13:F13"/>
    <mergeCell ref="G13:I13"/>
    <mergeCell ref="A17:F17"/>
    <mergeCell ref="G17:I17"/>
    <mergeCell ref="A18:F18"/>
    <mergeCell ref="G18:I18"/>
    <mergeCell ref="A14:F14"/>
    <mergeCell ref="G14:I14"/>
    <mergeCell ref="A15:F15"/>
    <mergeCell ref="G15:I15"/>
    <mergeCell ref="A16:F16"/>
    <mergeCell ref="G16:I16"/>
    <mergeCell ref="A7:I7"/>
    <mergeCell ref="A9:B9"/>
    <mergeCell ref="C9:I9"/>
    <mergeCell ref="A10:I10"/>
    <mergeCell ref="A12:I12"/>
    <mergeCell ref="E5:F5"/>
    <mergeCell ref="G5:H5"/>
    <mergeCell ref="A6:B6"/>
    <mergeCell ref="C6:D6"/>
    <mergeCell ref="E6:F6"/>
    <mergeCell ref="G6:H6"/>
    <mergeCell ref="A1:I1"/>
    <mergeCell ref="A11:I11"/>
    <mergeCell ref="A23:F23"/>
    <mergeCell ref="G23:I23"/>
    <mergeCell ref="A2:I2"/>
    <mergeCell ref="A3:B3"/>
    <mergeCell ref="C3:E3"/>
    <mergeCell ref="A8:B8"/>
    <mergeCell ref="C8:I8"/>
    <mergeCell ref="F3:G3"/>
    <mergeCell ref="H3:I3"/>
    <mergeCell ref="A4:B4"/>
    <mergeCell ref="C4:E4"/>
    <mergeCell ref="F4:G4"/>
    <mergeCell ref="A5:B5"/>
    <mergeCell ref="C5:D5"/>
  </mergeCells>
  <phoneticPr fontId="9" type="noConversion"/>
  <dataValidations disablePrompts="1"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7"/>
  <sheetViews>
    <sheetView tabSelected="1" topLeftCell="A8" workbookViewId="0">
      <selection activeCell="G16" sqref="G16:I16"/>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27" customHeight="1" thickBot="1" x14ac:dyDescent="0.3">
      <c r="A1" s="87" t="s">
        <v>152</v>
      </c>
      <c r="B1" s="88"/>
      <c r="C1" s="88"/>
      <c r="D1" s="88"/>
      <c r="E1" s="88"/>
      <c r="F1" s="88"/>
      <c r="G1" s="88"/>
      <c r="H1" s="88"/>
      <c r="I1" s="89"/>
      <c r="J1" s="27"/>
    </row>
    <row r="2" spans="1:10" ht="18" customHeight="1" x14ac:dyDescent="0.25">
      <c r="A2" s="90" t="s">
        <v>0</v>
      </c>
      <c r="B2" s="90"/>
      <c r="C2" s="90"/>
      <c r="D2" s="90"/>
      <c r="E2" s="90"/>
      <c r="F2" s="90"/>
      <c r="G2" s="90"/>
      <c r="H2" s="90"/>
      <c r="I2" s="90"/>
    </row>
    <row r="3" spans="1:10" s="1" customFormat="1" ht="21.6" customHeight="1" x14ac:dyDescent="0.25">
      <c r="A3" s="85" t="s">
        <v>25</v>
      </c>
      <c r="B3" s="86"/>
      <c r="C3" s="85" t="s">
        <v>24</v>
      </c>
      <c r="D3" s="91"/>
      <c r="E3" s="86"/>
      <c r="F3" s="85" t="s">
        <v>26</v>
      </c>
      <c r="G3" s="86"/>
      <c r="H3" s="85" t="s">
        <v>27</v>
      </c>
      <c r="I3" s="86"/>
    </row>
    <row r="4" spans="1:10" s="1" customFormat="1" ht="22.2" customHeight="1" x14ac:dyDescent="0.25">
      <c r="A4" s="78" t="s">
        <v>156</v>
      </c>
      <c r="B4" s="79"/>
      <c r="C4" s="78" t="s">
        <v>155</v>
      </c>
      <c r="D4" s="84"/>
      <c r="E4" s="79"/>
      <c r="F4" s="82">
        <v>1201</v>
      </c>
      <c r="G4" s="83"/>
      <c r="H4" s="35">
        <v>31</v>
      </c>
      <c r="I4" s="35">
        <f>SUM(I35,I46,H4)</f>
        <v>71</v>
      </c>
    </row>
    <row r="5" spans="1:10" s="1" customFormat="1" ht="19.8" customHeight="1" x14ac:dyDescent="0.25">
      <c r="A5" s="70" t="s">
        <v>30</v>
      </c>
      <c r="B5" s="71"/>
      <c r="C5" s="85" t="s">
        <v>31</v>
      </c>
      <c r="D5" s="86"/>
      <c r="E5" s="85" t="s">
        <v>32</v>
      </c>
      <c r="F5" s="86"/>
      <c r="G5" s="85" t="s">
        <v>33</v>
      </c>
      <c r="H5" s="86"/>
      <c r="I5" s="13" t="s">
        <v>34</v>
      </c>
    </row>
    <row r="6" spans="1:10" s="1" customFormat="1" ht="15" customHeight="1" x14ac:dyDescent="0.25">
      <c r="A6" s="78" t="s">
        <v>205</v>
      </c>
      <c r="B6" s="79"/>
      <c r="C6" s="80" t="s">
        <v>157</v>
      </c>
      <c r="D6" s="81"/>
      <c r="E6" s="80" t="s">
        <v>158</v>
      </c>
      <c r="F6" s="81"/>
      <c r="G6" s="80" t="s">
        <v>159</v>
      </c>
      <c r="H6" s="81"/>
      <c r="I6" s="26">
        <f>I4/F4</f>
        <v>5.9117402164862616E-2</v>
      </c>
    </row>
    <row r="7" spans="1:10" x14ac:dyDescent="0.25">
      <c r="A7" s="75" t="s">
        <v>1</v>
      </c>
      <c r="B7" s="76"/>
      <c r="C7" s="76"/>
      <c r="D7" s="76"/>
      <c r="E7" s="76"/>
      <c r="F7" s="76"/>
      <c r="G7" s="76"/>
      <c r="H7" s="76"/>
      <c r="I7" s="77"/>
    </row>
    <row r="8" spans="1:10" s="1" customFormat="1" x14ac:dyDescent="0.25">
      <c r="A8" s="70" t="s">
        <v>2</v>
      </c>
      <c r="B8" s="71"/>
      <c r="C8" s="72" t="s">
        <v>51</v>
      </c>
      <c r="D8" s="73"/>
      <c r="E8" s="73"/>
      <c r="F8" s="73"/>
      <c r="G8" s="73"/>
      <c r="H8" s="73"/>
      <c r="I8" s="74"/>
    </row>
    <row r="9" spans="1:10" s="1" customFormat="1" ht="29.4" customHeight="1" x14ac:dyDescent="0.25">
      <c r="A9" s="70" t="s">
        <v>3</v>
      </c>
      <c r="B9" s="71"/>
      <c r="C9" s="72" t="s">
        <v>160</v>
      </c>
      <c r="D9" s="73"/>
      <c r="E9" s="73"/>
      <c r="F9" s="73"/>
      <c r="G9" s="73"/>
      <c r="H9" s="73"/>
      <c r="I9" s="74"/>
    </row>
    <row r="10" spans="1:10" s="1" customFormat="1" ht="13.2" customHeight="1" x14ac:dyDescent="0.25">
      <c r="A10" s="70" t="s">
        <v>4</v>
      </c>
      <c r="B10" s="92"/>
      <c r="C10" s="92"/>
      <c r="D10" s="92"/>
      <c r="E10" s="92"/>
      <c r="F10" s="92"/>
      <c r="G10" s="92"/>
      <c r="H10" s="92"/>
      <c r="I10" s="71"/>
    </row>
    <row r="11" spans="1:10" s="2" customFormat="1" ht="116.4" customHeight="1" x14ac:dyDescent="0.25">
      <c r="A11" s="93" t="s">
        <v>161</v>
      </c>
      <c r="B11" s="93"/>
      <c r="C11" s="93"/>
      <c r="D11" s="93"/>
      <c r="E11" s="93"/>
      <c r="F11" s="93"/>
      <c r="G11" s="93"/>
      <c r="H11" s="93"/>
      <c r="I11" s="93"/>
    </row>
    <row r="12" spans="1:10" s="2" customFormat="1" ht="54" customHeight="1" x14ac:dyDescent="0.25">
      <c r="A12" s="93" t="s">
        <v>193</v>
      </c>
      <c r="B12" s="93"/>
      <c r="C12" s="93"/>
      <c r="D12" s="93"/>
      <c r="E12" s="93"/>
      <c r="F12" s="93"/>
      <c r="G12" s="93"/>
      <c r="H12" s="93"/>
      <c r="I12" s="93"/>
    </row>
    <row r="13" spans="1:10" x14ac:dyDescent="0.25">
      <c r="A13" s="85" t="s">
        <v>5</v>
      </c>
      <c r="B13" s="91"/>
      <c r="C13" s="91"/>
      <c r="D13" s="91"/>
      <c r="E13" s="91"/>
      <c r="F13" s="86"/>
      <c r="G13" s="85" t="s">
        <v>6</v>
      </c>
      <c r="H13" s="91"/>
      <c r="I13" s="86" t="s">
        <v>7</v>
      </c>
    </row>
    <row r="14" spans="1:10" x14ac:dyDescent="0.25">
      <c r="A14" s="94" t="s">
        <v>171</v>
      </c>
      <c r="B14" s="95"/>
      <c r="C14" s="95"/>
      <c r="D14" s="95"/>
      <c r="E14" s="95"/>
      <c r="F14" s="96"/>
      <c r="G14" s="97" t="s">
        <v>180</v>
      </c>
      <c r="H14" s="97"/>
      <c r="I14" s="97"/>
    </row>
    <row r="15" spans="1:10" ht="37.799999999999997" customHeight="1" x14ac:dyDescent="0.25">
      <c r="A15" s="94" t="s">
        <v>181</v>
      </c>
      <c r="B15" s="95"/>
      <c r="C15" s="95"/>
      <c r="D15" s="95"/>
      <c r="E15" s="95"/>
      <c r="F15" s="96"/>
      <c r="G15" s="97" t="s">
        <v>203</v>
      </c>
      <c r="H15" s="97"/>
      <c r="I15" s="97"/>
    </row>
    <row r="16" spans="1:10" ht="20.399999999999999" customHeight="1" x14ac:dyDescent="0.25">
      <c r="A16" s="94" t="s">
        <v>199</v>
      </c>
      <c r="B16" s="95"/>
      <c r="C16" s="95"/>
      <c r="D16" s="95"/>
      <c r="E16" s="95"/>
      <c r="F16" s="96"/>
      <c r="G16" s="97" t="s">
        <v>200</v>
      </c>
      <c r="H16" s="97"/>
      <c r="I16" s="97"/>
    </row>
    <row r="17" spans="1:359" ht="39.9" customHeight="1" x14ac:dyDescent="0.25">
      <c r="A17" s="104"/>
      <c r="B17" s="95"/>
      <c r="C17" s="95"/>
      <c r="D17" s="95"/>
      <c r="E17" s="95"/>
      <c r="F17" s="96"/>
      <c r="G17" s="105"/>
      <c r="H17" s="97"/>
      <c r="I17" s="97"/>
    </row>
    <row r="18" spans="1:359" ht="20.100000000000001" customHeight="1" x14ac:dyDescent="0.25">
      <c r="A18" s="85" t="s">
        <v>35</v>
      </c>
      <c r="B18" s="91"/>
      <c r="C18" s="91"/>
      <c r="D18" s="91"/>
      <c r="E18" s="91"/>
      <c r="F18" s="86"/>
      <c r="G18" s="85" t="s">
        <v>8</v>
      </c>
      <c r="H18" s="91"/>
      <c r="I18" s="86"/>
    </row>
    <row r="19" spans="1:359" ht="39.9" customHeight="1" x14ac:dyDescent="0.25">
      <c r="A19" s="94" t="s">
        <v>168</v>
      </c>
      <c r="B19" s="95"/>
      <c r="C19" s="95"/>
      <c r="D19" s="95"/>
      <c r="E19" s="95"/>
      <c r="F19" s="96"/>
      <c r="G19" s="116" t="s">
        <v>198</v>
      </c>
      <c r="H19" s="116"/>
      <c r="I19" s="116"/>
      <c r="MU19" s="4" t="s">
        <v>191</v>
      </c>
    </row>
    <row r="20" spans="1:359" ht="39.9" customHeight="1" x14ac:dyDescent="0.25">
      <c r="A20" s="94" t="s">
        <v>169</v>
      </c>
      <c r="B20" s="98"/>
      <c r="C20" s="98"/>
      <c r="D20" s="98"/>
      <c r="E20" s="98"/>
      <c r="F20" s="99"/>
      <c r="G20" s="116" t="s">
        <v>196</v>
      </c>
      <c r="H20" s="116"/>
      <c r="I20" s="116"/>
    </row>
    <row r="21" spans="1:359" ht="39.9" customHeight="1" x14ac:dyDescent="0.25">
      <c r="A21" s="94" t="s">
        <v>185</v>
      </c>
      <c r="B21" s="95"/>
      <c r="C21" s="95"/>
      <c r="D21" s="95"/>
      <c r="E21" s="95"/>
      <c r="F21" s="96"/>
      <c r="G21" s="116" t="s">
        <v>194</v>
      </c>
      <c r="H21" s="116"/>
      <c r="I21" s="116"/>
    </row>
    <row r="22" spans="1:359" ht="39.9" customHeight="1" x14ac:dyDescent="0.25">
      <c r="A22" s="94" t="s">
        <v>190</v>
      </c>
      <c r="B22" s="95"/>
      <c r="C22" s="95"/>
      <c r="D22" s="95"/>
      <c r="E22" s="95"/>
      <c r="F22" s="96"/>
      <c r="G22" s="116" t="s">
        <v>195</v>
      </c>
      <c r="H22" s="116"/>
      <c r="I22" s="116"/>
    </row>
    <row r="23" spans="1:359" ht="39.9" customHeight="1" x14ac:dyDescent="0.25">
      <c r="A23" s="113"/>
      <c r="B23" s="114"/>
      <c r="C23" s="114"/>
      <c r="D23" s="114"/>
      <c r="E23" s="114"/>
      <c r="F23" s="115"/>
      <c r="G23" s="116"/>
      <c r="H23" s="116"/>
      <c r="I23" s="116"/>
    </row>
    <row r="24" spans="1:359" ht="39.9" customHeight="1" x14ac:dyDescent="0.25">
      <c r="A24" s="104"/>
      <c r="B24" s="95"/>
      <c r="C24" s="95"/>
      <c r="D24" s="95"/>
      <c r="E24" s="95"/>
      <c r="F24" s="96"/>
      <c r="G24" s="116"/>
      <c r="H24" s="116"/>
      <c r="I24" s="116"/>
    </row>
    <row r="25" spans="1:359" s="53" customFormat="1" ht="20.100000000000001" customHeight="1" x14ac:dyDescent="0.25">
      <c r="A25" s="112" t="s">
        <v>9</v>
      </c>
      <c r="B25" s="112"/>
      <c r="C25" s="112"/>
      <c r="D25" s="112"/>
      <c r="E25" s="112"/>
      <c r="F25" s="112"/>
      <c r="G25" s="112"/>
      <c r="H25" s="112"/>
      <c r="I25" s="112"/>
    </row>
    <row r="26" spans="1:359" s="53" customFormat="1" ht="20.100000000000001" customHeight="1" x14ac:dyDescent="0.25">
      <c r="A26" s="54" t="s">
        <v>10</v>
      </c>
      <c r="B26" s="54" t="s">
        <v>11</v>
      </c>
      <c r="C26" s="54" t="s">
        <v>12</v>
      </c>
      <c r="D26" s="54" t="s">
        <v>13</v>
      </c>
      <c r="E26" s="54" t="s">
        <v>14</v>
      </c>
      <c r="F26" s="54" t="s">
        <v>15</v>
      </c>
      <c r="G26" s="54" t="s">
        <v>16</v>
      </c>
      <c r="H26" s="54" t="s">
        <v>17</v>
      </c>
      <c r="I26" s="9" t="s">
        <v>18</v>
      </c>
    </row>
    <row r="27" spans="1:359" s="53" customFormat="1" ht="20.100000000000001" customHeight="1" x14ac:dyDescent="0.25">
      <c r="A27" s="6" t="s">
        <v>55</v>
      </c>
      <c r="B27" s="6">
        <v>8</v>
      </c>
      <c r="C27" s="6">
        <v>8</v>
      </c>
      <c r="D27" s="6">
        <v>8</v>
      </c>
      <c r="E27" s="6">
        <v>8</v>
      </c>
      <c r="F27" s="6">
        <v>8</v>
      </c>
      <c r="G27" s="6"/>
      <c r="H27" s="6"/>
      <c r="I27" s="8">
        <f t="shared" ref="I27:I28" si="0">SUM(B27:H27)/8</f>
        <v>5</v>
      </c>
    </row>
    <row r="28" spans="1:359" s="53" customFormat="1" ht="20.100000000000001" customHeight="1" x14ac:dyDescent="0.25">
      <c r="A28" s="6" t="s">
        <v>163</v>
      </c>
      <c r="B28" s="6">
        <v>8</v>
      </c>
      <c r="C28" s="6">
        <v>8</v>
      </c>
      <c r="D28" s="6">
        <v>8</v>
      </c>
      <c r="E28" s="6">
        <v>8</v>
      </c>
      <c r="F28" s="6">
        <v>8</v>
      </c>
      <c r="G28" s="6"/>
      <c r="H28" s="6"/>
      <c r="I28" s="8">
        <f t="shared" si="0"/>
        <v>5</v>
      </c>
    </row>
    <row r="29" spans="1:359" s="53" customFormat="1" ht="20.100000000000001" customHeight="1" x14ac:dyDescent="0.25">
      <c r="A29" s="6" t="s">
        <v>164</v>
      </c>
      <c r="B29" s="6">
        <v>8</v>
      </c>
      <c r="C29" s="6">
        <v>8</v>
      </c>
      <c r="D29" s="6">
        <v>8</v>
      </c>
      <c r="E29" s="6">
        <v>8</v>
      </c>
      <c r="F29" s="6">
        <v>8</v>
      </c>
      <c r="G29" s="6"/>
      <c r="H29" s="6"/>
      <c r="I29" s="8">
        <f t="shared" ref="I29:I31" si="1">SUM(B29:H29)/8</f>
        <v>5</v>
      </c>
    </row>
    <row r="30" spans="1:359" s="53" customFormat="1" ht="20.100000000000001" customHeight="1" x14ac:dyDescent="0.25">
      <c r="A30" s="6" t="s">
        <v>165</v>
      </c>
      <c r="B30" s="6">
        <v>8</v>
      </c>
      <c r="C30" s="6">
        <v>8</v>
      </c>
      <c r="D30" s="6">
        <v>8</v>
      </c>
      <c r="E30" s="6">
        <v>8</v>
      </c>
      <c r="F30" s="6">
        <v>8</v>
      </c>
      <c r="G30" s="6"/>
      <c r="H30" s="6"/>
      <c r="I30" s="8">
        <f t="shared" si="1"/>
        <v>5</v>
      </c>
    </row>
    <row r="31" spans="1:359" s="53" customFormat="1" ht="20.100000000000001" customHeight="1" x14ac:dyDescent="0.25">
      <c r="A31" s="6" t="s">
        <v>166</v>
      </c>
      <c r="B31" s="6">
        <v>8</v>
      </c>
      <c r="C31" s="6">
        <v>8</v>
      </c>
      <c r="D31" s="6">
        <v>8</v>
      </c>
      <c r="E31" s="6">
        <v>8</v>
      </c>
      <c r="F31" s="6">
        <v>8</v>
      </c>
      <c r="G31" s="6"/>
      <c r="H31" s="6"/>
      <c r="I31" s="8">
        <f t="shared" si="1"/>
        <v>5</v>
      </c>
    </row>
    <row r="32" spans="1:359" s="53" customFormat="1" ht="20.100000000000001" customHeight="1" x14ac:dyDescent="0.25">
      <c r="A32" s="6" t="s">
        <v>167</v>
      </c>
      <c r="B32" s="6">
        <v>8</v>
      </c>
      <c r="C32" s="6">
        <v>8</v>
      </c>
      <c r="D32" s="6">
        <v>8</v>
      </c>
      <c r="E32" s="6">
        <v>8</v>
      </c>
      <c r="F32" s="6">
        <v>8</v>
      </c>
      <c r="G32" s="6"/>
      <c r="H32" s="6"/>
      <c r="I32" s="8">
        <f>I29</f>
        <v>5</v>
      </c>
    </row>
    <row r="33" spans="1:11" s="53" customFormat="1" x14ac:dyDescent="0.25">
      <c r="A33" s="6" t="s">
        <v>178</v>
      </c>
      <c r="B33" s="6">
        <v>8</v>
      </c>
      <c r="C33" s="6">
        <v>8</v>
      </c>
      <c r="D33" s="6">
        <v>8</v>
      </c>
      <c r="E33" s="6">
        <v>8</v>
      </c>
      <c r="F33" s="6">
        <v>8</v>
      </c>
      <c r="G33" s="6"/>
      <c r="H33" s="6"/>
      <c r="I33" s="8">
        <f>SUM(B32:H32)/8</f>
        <v>5</v>
      </c>
    </row>
    <row r="34" spans="1:11" s="53" customFormat="1" x14ac:dyDescent="0.25">
      <c r="A34" s="6" t="s">
        <v>179</v>
      </c>
      <c r="B34" s="6">
        <v>8</v>
      </c>
      <c r="C34" s="6">
        <v>8</v>
      </c>
      <c r="D34" s="6">
        <v>8</v>
      </c>
      <c r="E34" s="6">
        <v>8</v>
      </c>
      <c r="F34" s="6">
        <v>8</v>
      </c>
      <c r="G34" s="6"/>
      <c r="H34" s="6"/>
      <c r="I34" s="8">
        <f>SUM(B32:H32)/8</f>
        <v>5</v>
      </c>
    </row>
    <row r="35" spans="1:11" s="53" customFormat="1" x14ac:dyDescent="0.25">
      <c r="A35" s="7" t="str">
        <f>"共 "&amp;COUNTA(A27:A34)&amp;" 人"</f>
        <v>共 8 人</v>
      </c>
      <c r="B35" s="8">
        <f t="shared" ref="B35:H35" si="2">SUM(B27:B32)</f>
        <v>48</v>
      </c>
      <c r="C35" s="8">
        <f t="shared" si="2"/>
        <v>48</v>
      </c>
      <c r="D35" s="8">
        <f t="shared" si="2"/>
        <v>48</v>
      </c>
      <c r="E35" s="8">
        <f t="shared" si="2"/>
        <v>48</v>
      </c>
      <c r="F35" s="8">
        <f t="shared" si="2"/>
        <v>48</v>
      </c>
      <c r="G35" s="8">
        <f t="shared" si="2"/>
        <v>0</v>
      </c>
      <c r="H35" s="8">
        <f t="shared" si="2"/>
        <v>0</v>
      </c>
      <c r="I35" s="8">
        <f>SUM(I27:I34)</f>
        <v>40</v>
      </c>
    </row>
    <row r="36" spans="1:11" s="53" customFormat="1" x14ac:dyDescent="0.25">
      <c r="A36" s="112" t="s">
        <v>28</v>
      </c>
      <c r="B36" s="112"/>
      <c r="C36" s="112"/>
      <c r="D36" s="112"/>
      <c r="E36" s="112"/>
      <c r="F36" s="112"/>
      <c r="G36" s="112"/>
      <c r="H36" s="112"/>
      <c r="I36" s="112"/>
    </row>
    <row r="37" spans="1:11" s="53" customFormat="1" x14ac:dyDescent="0.25">
      <c r="A37" s="54" t="s">
        <v>10</v>
      </c>
      <c r="B37" s="54" t="s">
        <v>11</v>
      </c>
      <c r="C37" s="54" t="s">
        <v>12</v>
      </c>
      <c r="D37" s="54" t="s">
        <v>13</v>
      </c>
      <c r="E37" s="54" t="s">
        <v>14</v>
      </c>
      <c r="F37" s="54" t="s">
        <v>15</v>
      </c>
      <c r="G37" s="54" t="s">
        <v>16</v>
      </c>
      <c r="H37" s="54" t="s">
        <v>17</v>
      </c>
      <c r="I37" s="9" t="s">
        <v>18</v>
      </c>
    </row>
    <row r="38" spans="1:11" s="53" customFormat="1" x14ac:dyDescent="0.25">
      <c r="A38" s="6" t="s">
        <v>55</v>
      </c>
      <c r="B38" s="6"/>
      <c r="C38" s="6"/>
      <c r="D38" s="6"/>
      <c r="E38" s="6"/>
      <c r="F38" s="6"/>
      <c r="G38" s="6"/>
      <c r="H38" s="6"/>
      <c r="I38" s="8">
        <f t="shared" ref="I38:I43" si="3">SUM(C38:H38)/8</f>
        <v>0</v>
      </c>
    </row>
    <row r="39" spans="1:11" s="53" customFormat="1" x14ac:dyDescent="0.25">
      <c r="A39" s="6" t="s">
        <v>163</v>
      </c>
      <c r="B39" s="6"/>
      <c r="C39" s="6"/>
      <c r="D39" s="6"/>
      <c r="E39" s="6"/>
      <c r="F39" s="6"/>
      <c r="G39" s="6"/>
      <c r="H39" s="6"/>
      <c r="I39" s="8">
        <f t="shared" si="3"/>
        <v>0</v>
      </c>
    </row>
    <row r="40" spans="1:11" s="53" customFormat="1" x14ac:dyDescent="0.25">
      <c r="A40" s="6" t="s">
        <v>164</v>
      </c>
      <c r="B40" s="6"/>
      <c r="C40" s="6"/>
      <c r="D40" s="6"/>
      <c r="E40" s="6"/>
      <c r="F40" s="6"/>
      <c r="G40" s="6"/>
      <c r="H40" s="6"/>
      <c r="I40" s="8">
        <f t="shared" si="3"/>
        <v>0</v>
      </c>
    </row>
    <row r="41" spans="1:11" s="53" customFormat="1" x14ac:dyDescent="0.25">
      <c r="A41" s="6" t="s">
        <v>165</v>
      </c>
      <c r="B41" s="6"/>
      <c r="C41" s="6"/>
      <c r="D41" s="6"/>
      <c r="E41" s="6"/>
      <c r="F41" s="6"/>
      <c r="G41" s="6"/>
      <c r="H41" s="6"/>
      <c r="I41" s="8">
        <f t="shared" si="3"/>
        <v>0</v>
      </c>
    </row>
    <row r="42" spans="1:11" s="53" customFormat="1" x14ac:dyDescent="0.25">
      <c r="A42" s="6" t="s">
        <v>166</v>
      </c>
      <c r="B42" s="6"/>
      <c r="C42" s="6"/>
      <c r="D42" s="6"/>
      <c r="E42" s="6"/>
      <c r="F42" s="6"/>
      <c r="G42" s="6"/>
      <c r="H42" s="6"/>
      <c r="I42" s="8">
        <f>SUM(C42:H42)/8</f>
        <v>0</v>
      </c>
    </row>
    <row r="43" spans="1:11" s="53" customFormat="1" x14ac:dyDescent="0.25">
      <c r="A43" s="6" t="s">
        <v>167</v>
      </c>
      <c r="B43" s="6"/>
      <c r="C43" s="6"/>
      <c r="D43" s="6"/>
      <c r="E43" s="6"/>
      <c r="F43" s="6"/>
      <c r="G43" s="6"/>
      <c r="H43" s="6"/>
      <c r="I43" s="8">
        <f t="shared" si="3"/>
        <v>0</v>
      </c>
    </row>
    <row r="44" spans="1:11" s="53" customFormat="1" x14ac:dyDescent="0.25">
      <c r="A44" s="6" t="s">
        <v>178</v>
      </c>
      <c r="B44" s="6"/>
      <c r="C44" s="6"/>
      <c r="D44" s="6"/>
      <c r="E44" s="6"/>
      <c r="F44" s="6"/>
      <c r="G44" s="6"/>
      <c r="H44" s="6"/>
      <c r="I44" s="8">
        <f>SUM(C42:H42)/8</f>
        <v>0</v>
      </c>
    </row>
    <row r="45" spans="1:11" s="53" customFormat="1" x14ac:dyDescent="0.25">
      <c r="A45" s="6" t="s">
        <v>179</v>
      </c>
      <c r="B45" s="6"/>
      <c r="C45" s="6"/>
      <c r="D45" s="6"/>
      <c r="E45" s="6"/>
      <c r="F45" s="6"/>
      <c r="G45" s="6"/>
      <c r="H45" s="6"/>
      <c r="I45" s="8">
        <f>SUM(C42:H42)/8</f>
        <v>0</v>
      </c>
    </row>
    <row r="46" spans="1:11" s="53" customFormat="1" x14ac:dyDescent="0.25">
      <c r="A46" s="7" t="str">
        <f>"共 "&amp;COUNTA(A38:A45)&amp;" 人"</f>
        <v>共 8 人</v>
      </c>
      <c r="B46" s="8">
        <f>SUM(B38:B43)</f>
        <v>0</v>
      </c>
      <c r="C46" s="8">
        <f>SUM(C38:C43)</f>
        <v>0</v>
      </c>
      <c r="D46" s="8">
        <f>SUM(D38:D43)</f>
        <v>0</v>
      </c>
      <c r="E46" s="8">
        <f>SUM(E38:E43)</f>
        <v>0</v>
      </c>
      <c r="F46" s="8">
        <f>SUM(F38:F40)</f>
        <v>0</v>
      </c>
      <c r="G46" s="8">
        <f>SUM(G38:G40)</f>
        <v>0</v>
      </c>
      <c r="H46" s="8">
        <f>SUM(H38:H40)</f>
        <v>0</v>
      </c>
      <c r="I46" s="8">
        <f>SUM(I38:I45)</f>
        <v>0</v>
      </c>
    </row>
    <row r="47" spans="1:11" s="1" customFormat="1" x14ac:dyDescent="0.25">
      <c r="A47" s="70" t="s">
        <v>19</v>
      </c>
      <c r="B47" s="71"/>
      <c r="C47" s="72"/>
      <c r="D47" s="73"/>
      <c r="E47" s="73"/>
      <c r="F47" s="73"/>
      <c r="G47" s="73"/>
      <c r="H47" s="73"/>
      <c r="I47" s="74"/>
      <c r="J47" s="53"/>
      <c r="K47" s="53"/>
    </row>
    <row r="48" spans="1:11" x14ac:dyDescent="0.25">
      <c r="A48" s="103" t="s">
        <v>20</v>
      </c>
      <c r="B48" s="103"/>
      <c r="C48" s="103"/>
      <c r="D48" s="103"/>
      <c r="E48" s="103"/>
      <c r="F48" s="103"/>
      <c r="G48" s="103"/>
      <c r="H48" s="103"/>
      <c r="I48" s="103"/>
    </row>
    <row r="49" spans="1:9" x14ac:dyDescent="0.25">
      <c r="A49" s="85" t="s">
        <v>21</v>
      </c>
      <c r="B49" s="91"/>
      <c r="C49" s="91"/>
      <c r="D49" s="91"/>
      <c r="E49" s="91"/>
      <c r="F49" s="86"/>
      <c r="G49" s="85" t="s">
        <v>22</v>
      </c>
      <c r="H49" s="91"/>
      <c r="I49" s="86"/>
    </row>
    <row r="50" spans="1:9" x14ac:dyDescent="0.25">
      <c r="A50" s="94" t="s">
        <v>168</v>
      </c>
      <c r="B50" s="95"/>
      <c r="C50" s="95"/>
      <c r="D50" s="95"/>
      <c r="E50" s="95"/>
      <c r="F50" s="96"/>
      <c r="G50" s="97"/>
      <c r="H50" s="97"/>
      <c r="I50" s="97"/>
    </row>
    <row r="51" spans="1:9" x14ac:dyDescent="0.25">
      <c r="A51" s="94" t="s">
        <v>169</v>
      </c>
      <c r="B51" s="98"/>
      <c r="C51" s="98"/>
      <c r="D51" s="98"/>
      <c r="E51" s="98"/>
      <c r="F51" s="99"/>
      <c r="G51" s="100"/>
      <c r="H51" s="101"/>
      <c r="I51" s="102"/>
    </row>
    <row r="52" spans="1:9" x14ac:dyDescent="0.25">
      <c r="A52" s="94" t="s">
        <v>197</v>
      </c>
      <c r="B52" s="95"/>
      <c r="C52" s="95"/>
      <c r="D52" s="95"/>
      <c r="E52" s="95"/>
      <c r="F52" s="96"/>
      <c r="G52" s="100"/>
      <c r="H52" s="101"/>
      <c r="I52" s="102"/>
    </row>
    <row r="53" spans="1:9" x14ac:dyDescent="0.25">
      <c r="A53" s="94" t="s">
        <v>202</v>
      </c>
      <c r="B53" s="95"/>
      <c r="C53" s="95"/>
      <c r="D53" s="95"/>
      <c r="E53" s="95"/>
      <c r="F53" s="96"/>
      <c r="G53" s="97"/>
      <c r="H53" s="97"/>
      <c r="I53" s="97"/>
    </row>
    <row r="54" spans="1:9" x14ac:dyDescent="0.25">
      <c r="A54" s="61" t="s">
        <v>23</v>
      </c>
      <c r="B54" s="61"/>
      <c r="C54" s="61"/>
      <c r="D54" s="61"/>
      <c r="E54" s="61"/>
      <c r="F54" s="61"/>
      <c r="G54" s="61"/>
      <c r="H54" s="61"/>
      <c r="I54" s="61"/>
    </row>
    <row r="55" spans="1:9" x14ac:dyDescent="0.25">
      <c r="A55" s="61" t="s">
        <v>29</v>
      </c>
      <c r="B55" s="61"/>
      <c r="C55" s="61"/>
      <c r="D55" s="61"/>
      <c r="E55" s="61"/>
      <c r="F55" s="61"/>
      <c r="G55" s="61"/>
      <c r="H55" s="61"/>
      <c r="I55" s="61"/>
    </row>
    <row r="56" spans="1:9" x14ac:dyDescent="0.25">
      <c r="A56" s="61" t="s">
        <v>50</v>
      </c>
      <c r="B56" s="61"/>
      <c r="C56" s="61"/>
      <c r="D56" s="61"/>
      <c r="E56" s="61"/>
      <c r="F56" s="61"/>
      <c r="G56" s="61"/>
      <c r="H56" s="61"/>
      <c r="I56" s="61"/>
    </row>
    <row r="57" spans="1:9" x14ac:dyDescent="0.25">
      <c r="A57" s="61"/>
      <c r="B57" s="61"/>
      <c r="C57" s="61"/>
      <c r="D57" s="61"/>
      <c r="E57" s="61"/>
      <c r="F57" s="61"/>
      <c r="G57" s="61"/>
      <c r="H57" s="61"/>
      <c r="I57" s="61"/>
    </row>
  </sheetData>
  <mergeCells count="68">
    <mergeCell ref="A54:I54"/>
    <mergeCell ref="A55:I55"/>
    <mergeCell ref="A56:I56"/>
    <mergeCell ref="A57:I57"/>
    <mergeCell ref="A51:F51"/>
    <mergeCell ref="G51:I51"/>
    <mergeCell ref="A52:F52"/>
    <mergeCell ref="G52:I52"/>
    <mergeCell ref="A53:F53"/>
    <mergeCell ref="G53:I53"/>
    <mergeCell ref="A47:B47"/>
    <mergeCell ref="C47:I47"/>
    <mergeCell ref="A48:I48"/>
    <mergeCell ref="A49:F49"/>
    <mergeCell ref="G49:I49"/>
    <mergeCell ref="A50:F50"/>
    <mergeCell ref="G50:I50"/>
    <mergeCell ref="A23:F23"/>
    <mergeCell ref="G23:I23"/>
    <mergeCell ref="A24:F24"/>
    <mergeCell ref="G24:I24"/>
    <mergeCell ref="A25:I25"/>
    <mergeCell ref="A36:I36"/>
    <mergeCell ref="A20:F20"/>
    <mergeCell ref="G20:I20"/>
    <mergeCell ref="A21:F21"/>
    <mergeCell ref="G21:I21"/>
    <mergeCell ref="A22:F22"/>
    <mergeCell ref="G22:I22"/>
    <mergeCell ref="A17:F17"/>
    <mergeCell ref="G17:I17"/>
    <mergeCell ref="A18:F18"/>
    <mergeCell ref="G18:I18"/>
    <mergeCell ref="A19:F19"/>
    <mergeCell ref="G19:I19"/>
    <mergeCell ref="A14:F14"/>
    <mergeCell ref="G14:I14"/>
    <mergeCell ref="A15:F15"/>
    <mergeCell ref="G15:I15"/>
    <mergeCell ref="A16:F16"/>
    <mergeCell ref="G16:I16"/>
    <mergeCell ref="A9:B9"/>
    <mergeCell ref="C9:I9"/>
    <mergeCell ref="A10:I10"/>
    <mergeCell ref="A11:I11"/>
    <mergeCell ref="A12:I12"/>
    <mergeCell ref="A13:F13"/>
    <mergeCell ref="G13:I13"/>
    <mergeCell ref="A6:B6"/>
    <mergeCell ref="C6:D6"/>
    <mergeCell ref="E6:F6"/>
    <mergeCell ref="G6:H6"/>
    <mergeCell ref="A7:I7"/>
    <mergeCell ref="A8:B8"/>
    <mergeCell ref="C8:I8"/>
    <mergeCell ref="A4:B4"/>
    <mergeCell ref="C4:E4"/>
    <mergeCell ref="F4:G4"/>
    <mergeCell ref="A5:B5"/>
    <mergeCell ref="C5:D5"/>
    <mergeCell ref="E5:F5"/>
    <mergeCell ref="G5:H5"/>
    <mergeCell ref="A1:I1"/>
    <mergeCell ref="A2:I2"/>
    <mergeCell ref="A3:B3"/>
    <mergeCell ref="C3:E3"/>
    <mergeCell ref="F3:G3"/>
    <mergeCell ref="H3:I3"/>
  </mergeCells>
  <phoneticPr fontId="9" type="noConversion"/>
  <dataValidations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37"/>
  <sheetViews>
    <sheetView topLeftCell="A7" workbookViewId="0">
      <selection activeCell="K15" sqref="K15"/>
    </sheetView>
  </sheetViews>
  <sheetFormatPr defaultColWidth="9" defaultRowHeight="14.4" x14ac:dyDescent="0.25"/>
  <cols>
    <col min="1" max="5" width="10.109375" style="33" customWidth="1"/>
    <col min="6" max="6" width="10" style="33" customWidth="1"/>
    <col min="7" max="9" width="10.109375" style="33" customWidth="1"/>
    <col min="10" max="16384" width="9" style="32"/>
  </cols>
  <sheetData>
    <row r="1" spans="1:38" ht="30" customHeight="1" thickBot="1" x14ac:dyDescent="0.3">
      <c r="A1" s="117" t="s">
        <v>65</v>
      </c>
      <c r="B1" s="118"/>
      <c r="C1" s="118"/>
      <c r="D1" s="118"/>
      <c r="E1" s="118"/>
      <c r="F1" s="118"/>
      <c r="G1" s="118"/>
      <c r="H1" s="118"/>
      <c r="I1" s="119"/>
      <c r="J1" s="31"/>
      <c r="K1" s="31"/>
      <c r="L1" s="31"/>
      <c r="M1" s="31"/>
      <c r="N1" s="31"/>
      <c r="O1" s="31"/>
      <c r="P1" s="31"/>
      <c r="Q1" s="31"/>
      <c r="R1" s="31"/>
      <c r="S1" s="31"/>
      <c r="T1" s="31"/>
      <c r="U1" s="31"/>
      <c r="V1" s="31"/>
      <c r="W1" s="31"/>
      <c r="X1" s="31"/>
      <c r="Y1" s="31"/>
      <c r="Z1" s="31"/>
      <c r="AA1" s="31"/>
      <c r="AB1" s="31"/>
    </row>
    <row r="2" spans="1:38" s="33" customFormat="1" ht="20.100000000000001" customHeight="1" x14ac:dyDescent="0.25">
      <c r="A2" s="120" t="s">
        <v>0</v>
      </c>
      <c r="B2" s="120"/>
      <c r="C2" s="120"/>
      <c r="D2" s="120"/>
      <c r="E2" s="120"/>
      <c r="F2" s="120"/>
      <c r="G2" s="120"/>
      <c r="H2" s="120"/>
      <c r="I2" s="120"/>
    </row>
    <row r="3" spans="1:38" s="34" customFormat="1" ht="20.100000000000001" customHeight="1" x14ac:dyDescent="0.25">
      <c r="A3" s="121" t="s">
        <v>72</v>
      </c>
      <c r="B3" s="122"/>
      <c r="C3" s="121" t="s">
        <v>73</v>
      </c>
      <c r="D3" s="123"/>
      <c r="E3" s="122"/>
      <c r="F3" s="121" t="s">
        <v>74</v>
      </c>
      <c r="G3" s="122"/>
      <c r="H3" s="121" t="s">
        <v>75</v>
      </c>
      <c r="I3" s="122"/>
    </row>
    <row r="4" spans="1:38" s="34" customFormat="1" ht="20.100000000000001" customHeight="1" x14ac:dyDescent="0.25">
      <c r="A4" s="124" t="s">
        <v>76</v>
      </c>
      <c r="B4" s="125"/>
      <c r="C4" s="124" t="s">
        <v>77</v>
      </c>
      <c r="D4" s="126"/>
      <c r="E4" s="125"/>
      <c r="F4" s="127">
        <v>1152</v>
      </c>
      <c r="G4" s="128"/>
      <c r="H4" s="35">
        <v>990</v>
      </c>
      <c r="I4" s="36">
        <f>H4+I61+I82</f>
        <v>1112.125</v>
      </c>
    </row>
    <row r="5" spans="1:38" s="34" customFormat="1" ht="20.100000000000001" customHeight="1" x14ac:dyDescent="0.25">
      <c r="A5" s="129" t="s">
        <v>78</v>
      </c>
      <c r="B5" s="130"/>
      <c r="C5" s="121" t="s">
        <v>79</v>
      </c>
      <c r="D5" s="122"/>
      <c r="E5" s="121" t="s">
        <v>80</v>
      </c>
      <c r="F5" s="122"/>
      <c r="G5" s="121" t="s">
        <v>81</v>
      </c>
      <c r="H5" s="122"/>
      <c r="I5" s="37" t="s">
        <v>82</v>
      </c>
    </row>
    <row r="6" spans="1:38" s="34" customFormat="1" ht="20.100000000000001" customHeight="1" x14ac:dyDescent="0.25">
      <c r="A6" s="124" t="s">
        <v>83</v>
      </c>
      <c r="B6" s="125"/>
      <c r="C6" s="131" t="s">
        <v>84</v>
      </c>
      <c r="D6" s="132"/>
      <c r="E6" s="131" t="s">
        <v>85</v>
      </c>
      <c r="F6" s="132"/>
      <c r="G6" s="131" t="s">
        <v>86</v>
      </c>
      <c r="H6" s="132"/>
      <c r="I6" s="38">
        <f>I4/F4</f>
        <v>0.96538628472222221</v>
      </c>
    </row>
    <row r="7" spans="1:38" s="33" customFormat="1" ht="20.100000000000001" customHeight="1" x14ac:dyDescent="0.25">
      <c r="A7" s="133" t="s">
        <v>1</v>
      </c>
      <c r="B7" s="134"/>
      <c r="C7" s="134"/>
      <c r="D7" s="134"/>
      <c r="E7" s="134"/>
      <c r="F7" s="134"/>
      <c r="G7" s="134"/>
      <c r="H7" s="134"/>
      <c r="I7" s="135"/>
    </row>
    <row r="8" spans="1:38" s="34" customFormat="1" ht="20.100000000000001" customHeight="1" x14ac:dyDescent="0.25">
      <c r="A8" s="129" t="s">
        <v>2</v>
      </c>
      <c r="B8" s="130"/>
      <c r="C8" s="136" t="s">
        <v>87</v>
      </c>
      <c r="D8" s="137"/>
      <c r="E8" s="137"/>
      <c r="F8" s="137"/>
      <c r="G8" s="137"/>
      <c r="H8" s="137"/>
      <c r="I8" s="138"/>
    </row>
    <row r="9" spans="1:38" s="34" customFormat="1" ht="20.100000000000001" customHeight="1" x14ac:dyDescent="0.25">
      <c r="A9" s="129" t="s">
        <v>3</v>
      </c>
      <c r="B9" s="130"/>
      <c r="C9" s="136" t="s">
        <v>88</v>
      </c>
      <c r="D9" s="137"/>
      <c r="E9" s="137"/>
      <c r="F9" s="137"/>
      <c r="G9" s="137"/>
      <c r="H9" s="137"/>
      <c r="I9" s="138"/>
    </row>
    <row r="10" spans="1:38" s="34" customFormat="1" ht="20.100000000000001" customHeight="1" x14ac:dyDescent="0.25">
      <c r="A10" s="129" t="s">
        <v>4</v>
      </c>
      <c r="B10" s="139"/>
      <c r="C10" s="139"/>
      <c r="D10" s="139"/>
      <c r="E10" s="139"/>
      <c r="F10" s="139"/>
      <c r="G10" s="139"/>
      <c r="H10" s="139"/>
      <c r="I10" s="130"/>
    </row>
    <row r="11" spans="1:38" s="40" customFormat="1" ht="99.9" customHeight="1" x14ac:dyDescent="0.25">
      <c r="A11" s="140" t="s">
        <v>89</v>
      </c>
      <c r="B11" s="140"/>
      <c r="C11" s="140"/>
      <c r="D11" s="140"/>
      <c r="E11" s="140"/>
      <c r="F11" s="140"/>
      <c r="G11" s="140"/>
      <c r="H11" s="140"/>
      <c r="I11" s="140"/>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row>
    <row r="12" spans="1:38" s="40" customFormat="1" ht="54.9" customHeight="1" x14ac:dyDescent="0.25">
      <c r="A12" s="140" t="s">
        <v>90</v>
      </c>
      <c r="B12" s="140"/>
      <c r="C12" s="140"/>
      <c r="D12" s="140"/>
      <c r="E12" s="140"/>
      <c r="F12" s="140"/>
      <c r="G12" s="140"/>
      <c r="H12" s="140"/>
      <c r="I12" s="140"/>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row>
    <row r="13" spans="1:38" s="33" customFormat="1" ht="20.100000000000001" customHeight="1" x14ac:dyDescent="0.25">
      <c r="A13" s="121" t="s">
        <v>5</v>
      </c>
      <c r="B13" s="123"/>
      <c r="C13" s="123"/>
      <c r="D13" s="123"/>
      <c r="E13" s="123"/>
      <c r="F13" s="122"/>
      <c r="G13" s="121" t="s">
        <v>6</v>
      </c>
      <c r="H13" s="123"/>
      <c r="I13" s="122" t="s">
        <v>7</v>
      </c>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row>
    <row r="14" spans="1:38" s="33" customFormat="1" ht="65.099999999999994" customHeight="1" x14ac:dyDescent="0.25">
      <c r="A14" s="94" t="s">
        <v>52</v>
      </c>
      <c r="B14" s="95"/>
      <c r="C14" s="95"/>
      <c r="D14" s="95"/>
      <c r="E14" s="95"/>
      <c r="F14" s="96"/>
      <c r="G14" s="97" t="s">
        <v>59</v>
      </c>
      <c r="H14" s="97"/>
      <c r="I14" s="97"/>
    </row>
    <row r="15" spans="1:38" s="33" customFormat="1" ht="69.900000000000006" customHeight="1" x14ac:dyDescent="0.25">
      <c r="A15" s="94" t="s">
        <v>53</v>
      </c>
      <c r="B15" s="95"/>
      <c r="C15" s="95"/>
      <c r="D15" s="95"/>
      <c r="E15" s="95"/>
      <c r="F15" s="96"/>
      <c r="G15" s="97" t="s">
        <v>62</v>
      </c>
      <c r="H15" s="97"/>
      <c r="I15" s="97"/>
    </row>
    <row r="16" spans="1:38" s="33" customFormat="1" ht="39.9" customHeight="1" x14ac:dyDescent="0.25">
      <c r="A16" s="94" t="s">
        <v>54</v>
      </c>
      <c r="B16" s="95"/>
      <c r="C16" s="95"/>
      <c r="D16" s="95"/>
      <c r="E16" s="95"/>
      <c r="F16" s="96"/>
      <c r="G16" s="97" t="s">
        <v>142</v>
      </c>
      <c r="H16" s="97"/>
      <c r="I16" s="97"/>
    </row>
    <row r="17" spans="1:38" s="33" customFormat="1" ht="39.9" customHeight="1" x14ac:dyDescent="0.25">
      <c r="A17" s="94" t="s">
        <v>141</v>
      </c>
      <c r="B17" s="95"/>
      <c r="C17" s="95"/>
      <c r="D17" s="95"/>
      <c r="E17" s="95"/>
      <c r="F17" s="96"/>
      <c r="G17" s="97" t="s">
        <v>143</v>
      </c>
      <c r="H17" s="97"/>
      <c r="I17" s="97"/>
    </row>
    <row r="18" spans="1:38" s="33" customFormat="1" ht="39.9" customHeight="1" x14ac:dyDescent="0.25">
      <c r="A18" s="94" t="s">
        <v>56</v>
      </c>
      <c r="B18" s="95"/>
      <c r="C18" s="95"/>
      <c r="D18" s="95"/>
      <c r="E18" s="95"/>
      <c r="F18" s="96"/>
      <c r="G18" s="97" t="s">
        <v>57</v>
      </c>
      <c r="H18" s="97"/>
      <c r="I18" s="97"/>
    </row>
    <row r="19" spans="1:38" s="33" customFormat="1" ht="39.9" customHeight="1" x14ac:dyDescent="0.25">
      <c r="A19" s="94" t="s">
        <v>58</v>
      </c>
      <c r="B19" s="95"/>
      <c r="C19" s="95"/>
      <c r="D19" s="95"/>
      <c r="E19" s="95"/>
      <c r="F19" s="96"/>
      <c r="G19" s="97" t="s">
        <v>61</v>
      </c>
      <c r="H19" s="97"/>
      <c r="I19" s="97"/>
    </row>
    <row r="20" spans="1:38" s="33" customFormat="1" ht="39.9" customHeight="1" x14ac:dyDescent="0.25">
      <c r="A20" s="94" t="s">
        <v>63</v>
      </c>
      <c r="B20" s="95"/>
      <c r="C20" s="95"/>
      <c r="D20" s="95"/>
      <c r="E20" s="95"/>
      <c r="F20" s="96"/>
      <c r="G20" s="97" t="s">
        <v>64</v>
      </c>
      <c r="H20" s="97"/>
      <c r="I20" s="97"/>
    </row>
    <row r="21" spans="1:38" s="33" customFormat="1" ht="60" customHeight="1" x14ac:dyDescent="0.25">
      <c r="A21" s="175" t="s">
        <v>66</v>
      </c>
      <c r="B21" s="95"/>
      <c r="C21" s="95"/>
      <c r="D21" s="95"/>
      <c r="E21" s="95"/>
      <c r="F21" s="96"/>
      <c r="G21" s="97" t="s">
        <v>69</v>
      </c>
      <c r="H21" s="97"/>
      <c r="I21" s="97"/>
    </row>
    <row r="22" spans="1:38" s="33" customFormat="1" ht="80.099999999999994" customHeight="1" x14ac:dyDescent="0.25">
      <c r="A22" s="141" t="s">
        <v>70</v>
      </c>
      <c r="B22" s="142"/>
      <c r="C22" s="142"/>
      <c r="D22" s="142"/>
      <c r="E22" s="142"/>
      <c r="F22" s="143"/>
      <c r="G22" s="144" t="s">
        <v>144</v>
      </c>
      <c r="H22" s="144"/>
      <c r="I22" s="144"/>
    </row>
    <row r="23" spans="1:38" s="33" customFormat="1" ht="50.1" customHeight="1" x14ac:dyDescent="0.25">
      <c r="A23" s="141" t="s">
        <v>145</v>
      </c>
      <c r="B23" s="142"/>
      <c r="C23" s="142"/>
      <c r="D23" s="142"/>
      <c r="E23" s="142"/>
      <c r="F23" s="143"/>
      <c r="G23" s="171" t="s">
        <v>71</v>
      </c>
      <c r="H23" s="144"/>
      <c r="I23" s="144"/>
    </row>
    <row r="24" spans="1:38" s="33" customFormat="1" ht="50.1" customHeight="1" x14ac:dyDescent="0.25">
      <c r="A24" s="141" t="s">
        <v>146</v>
      </c>
      <c r="B24" s="142"/>
      <c r="C24" s="142"/>
      <c r="D24" s="142"/>
      <c r="E24" s="142"/>
      <c r="F24" s="143"/>
      <c r="G24" s="171" t="s">
        <v>147</v>
      </c>
      <c r="H24" s="144"/>
      <c r="I24" s="144"/>
    </row>
    <row r="25" spans="1:38" s="33" customFormat="1" ht="50.1" customHeight="1" x14ac:dyDescent="0.25">
      <c r="A25" s="172" t="s">
        <v>148</v>
      </c>
      <c r="B25" s="173"/>
      <c r="C25" s="173"/>
      <c r="D25" s="173"/>
      <c r="E25" s="173"/>
      <c r="F25" s="174"/>
      <c r="G25" s="171" t="s">
        <v>149</v>
      </c>
      <c r="H25" s="171"/>
      <c r="I25" s="171"/>
    </row>
    <row r="26" spans="1:38" s="33" customFormat="1" ht="39.9" customHeight="1" x14ac:dyDescent="0.25">
      <c r="A26" s="141"/>
      <c r="B26" s="142"/>
      <c r="C26" s="142"/>
      <c r="D26" s="142"/>
      <c r="E26" s="142"/>
      <c r="F26" s="143"/>
      <c r="G26" s="144"/>
      <c r="H26" s="144"/>
      <c r="I26" s="144"/>
    </row>
    <row r="27" spans="1:38" ht="24" customHeight="1" x14ac:dyDescent="0.25">
      <c r="A27" s="121" t="s">
        <v>91</v>
      </c>
      <c r="B27" s="123"/>
      <c r="C27" s="123"/>
      <c r="D27" s="123"/>
      <c r="E27" s="123"/>
      <c r="F27" s="122"/>
      <c r="G27" s="121" t="s">
        <v>92</v>
      </c>
      <c r="H27" s="123"/>
      <c r="I27" s="122"/>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row>
    <row r="28" spans="1:38" ht="80.099999999999994" customHeight="1" x14ac:dyDescent="0.25">
      <c r="A28" s="145" t="s">
        <v>93</v>
      </c>
      <c r="B28" s="146"/>
      <c r="C28" s="146"/>
      <c r="D28" s="146"/>
      <c r="E28" s="146"/>
      <c r="F28" s="147"/>
      <c r="G28" s="148" t="s">
        <v>94</v>
      </c>
      <c r="H28" s="149"/>
      <c r="I28" s="150"/>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row>
    <row r="29" spans="1:38" ht="99.9" customHeight="1" x14ac:dyDescent="0.25">
      <c r="A29" s="145" t="s">
        <v>95</v>
      </c>
      <c r="B29" s="146"/>
      <c r="C29" s="146"/>
      <c r="D29" s="146"/>
      <c r="E29" s="146"/>
      <c r="F29" s="147"/>
      <c r="G29" s="148" t="s">
        <v>96</v>
      </c>
      <c r="H29" s="149"/>
      <c r="I29" s="150"/>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row>
    <row r="30" spans="1:38" ht="50.1" customHeight="1" x14ac:dyDescent="0.25">
      <c r="A30" s="145" t="s">
        <v>97</v>
      </c>
      <c r="B30" s="146"/>
      <c r="C30" s="146"/>
      <c r="D30" s="146"/>
      <c r="E30" s="146"/>
      <c r="F30" s="147"/>
      <c r="G30" s="151" t="s">
        <v>98</v>
      </c>
      <c r="H30" s="149"/>
      <c r="I30" s="150"/>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row>
    <row r="31" spans="1:38" ht="80.099999999999994" customHeight="1" x14ac:dyDescent="0.25">
      <c r="A31" s="145" t="s">
        <v>99</v>
      </c>
      <c r="B31" s="146"/>
      <c r="C31" s="146"/>
      <c r="D31" s="146"/>
      <c r="E31" s="146"/>
      <c r="F31" s="147"/>
      <c r="G31" s="151" t="s">
        <v>100</v>
      </c>
      <c r="H31" s="149"/>
      <c r="I31" s="150"/>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row>
    <row r="32" spans="1:38" ht="39.9" customHeight="1" x14ac:dyDescent="0.25">
      <c r="A32" s="152" t="s">
        <v>101</v>
      </c>
      <c r="B32" s="153"/>
      <c r="C32" s="153"/>
      <c r="D32" s="153"/>
      <c r="E32" s="153"/>
      <c r="F32" s="154"/>
      <c r="G32" s="155" t="s">
        <v>102</v>
      </c>
      <c r="H32" s="156"/>
      <c r="I32" s="157"/>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row>
    <row r="33" spans="1:38" ht="39.9" customHeight="1" x14ac:dyDescent="0.25">
      <c r="A33" s="158"/>
      <c r="B33" s="159"/>
      <c r="C33" s="159"/>
      <c r="D33" s="159"/>
      <c r="E33" s="159"/>
      <c r="F33" s="160"/>
      <c r="G33" s="161"/>
      <c r="H33" s="162"/>
      <c r="I33" s="163"/>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row>
    <row r="34" spans="1:38" ht="39.9" customHeight="1" x14ac:dyDescent="0.25">
      <c r="A34" s="158"/>
      <c r="B34" s="159"/>
      <c r="C34" s="159"/>
      <c r="D34" s="159"/>
      <c r="E34" s="159"/>
      <c r="F34" s="160"/>
      <c r="G34" s="161"/>
      <c r="H34" s="162"/>
      <c r="I34" s="163"/>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row>
    <row r="35" spans="1:38" ht="39.9" customHeight="1" x14ac:dyDescent="0.25">
      <c r="A35" s="158"/>
      <c r="B35" s="159"/>
      <c r="C35" s="159"/>
      <c r="D35" s="159"/>
      <c r="E35" s="159"/>
      <c r="F35" s="160"/>
      <c r="G35" s="161"/>
      <c r="H35" s="162"/>
      <c r="I35" s="163"/>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row>
    <row r="36" spans="1:38" ht="39.9" customHeight="1" x14ac:dyDescent="0.25">
      <c r="A36" s="158"/>
      <c r="B36" s="159"/>
      <c r="C36" s="159"/>
      <c r="D36" s="159"/>
      <c r="E36" s="159"/>
      <c r="F36" s="160"/>
      <c r="G36" s="161"/>
      <c r="H36" s="162"/>
      <c r="I36" s="163"/>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row>
    <row r="37" spans="1:38" ht="39.9" customHeight="1" x14ac:dyDescent="0.25">
      <c r="A37" s="158"/>
      <c r="B37" s="159"/>
      <c r="C37" s="159"/>
      <c r="D37" s="159"/>
      <c r="E37" s="159"/>
      <c r="F37" s="160"/>
      <c r="G37" s="161"/>
      <c r="H37" s="162"/>
      <c r="I37" s="163"/>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row>
    <row r="38" spans="1:38" ht="39.9" customHeight="1" x14ac:dyDescent="0.25">
      <c r="A38" s="158"/>
      <c r="B38" s="159"/>
      <c r="C38" s="159"/>
      <c r="D38" s="159"/>
      <c r="E38" s="159"/>
      <c r="F38" s="160"/>
      <c r="G38" s="161"/>
      <c r="H38" s="162"/>
      <c r="I38" s="163"/>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row>
    <row r="39" spans="1:38" ht="39.9" customHeight="1" x14ac:dyDescent="0.25">
      <c r="A39" s="158"/>
      <c r="B39" s="159"/>
      <c r="C39" s="159"/>
      <c r="D39" s="159"/>
      <c r="E39" s="159"/>
      <c r="F39" s="160"/>
      <c r="G39" s="161"/>
      <c r="H39" s="162"/>
      <c r="I39" s="163"/>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row>
    <row r="40" spans="1:38" ht="39.9" customHeight="1" x14ac:dyDescent="0.25">
      <c r="A40" s="158"/>
      <c r="B40" s="159"/>
      <c r="C40" s="159"/>
      <c r="D40" s="159"/>
      <c r="E40" s="159"/>
      <c r="F40" s="160"/>
      <c r="G40" s="161"/>
      <c r="H40" s="162"/>
      <c r="I40" s="163"/>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row>
    <row r="41" spans="1:38" s="48" customFormat="1" ht="18" customHeight="1" x14ac:dyDescent="0.25">
      <c r="A41" s="169" t="s">
        <v>103</v>
      </c>
      <c r="B41" s="169"/>
      <c r="C41" s="169"/>
      <c r="D41" s="169"/>
      <c r="E41" s="169"/>
      <c r="F41" s="169"/>
      <c r="G41" s="169"/>
      <c r="H41" s="169"/>
      <c r="I41" s="169"/>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row>
    <row r="42" spans="1:38" s="48" customFormat="1" ht="18" customHeight="1" x14ac:dyDescent="0.25">
      <c r="A42" s="47" t="s">
        <v>10</v>
      </c>
      <c r="B42" s="47" t="s">
        <v>11</v>
      </c>
      <c r="C42" s="47" t="s">
        <v>12</v>
      </c>
      <c r="D42" s="47" t="s">
        <v>13</v>
      </c>
      <c r="E42" s="47" t="s">
        <v>14</v>
      </c>
      <c r="F42" s="47" t="s">
        <v>15</v>
      </c>
      <c r="G42" s="47" t="s">
        <v>16</v>
      </c>
      <c r="H42" s="47" t="s">
        <v>17</v>
      </c>
      <c r="I42" s="43" t="s">
        <v>18</v>
      </c>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row>
    <row r="43" spans="1:38" s="48" customFormat="1" ht="18" customHeight="1" x14ac:dyDescent="0.25">
      <c r="A43" s="44" t="s">
        <v>104</v>
      </c>
      <c r="B43" s="44">
        <v>8</v>
      </c>
      <c r="C43" s="44">
        <v>8</v>
      </c>
      <c r="D43" s="44">
        <v>8</v>
      </c>
      <c r="E43" s="44">
        <v>8</v>
      </c>
      <c r="F43" s="44">
        <v>8</v>
      </c>
      <c r="G43" s="44"/>
      <c r="H43" s="44"/>
      <c r="I43" s="45">
        <f t="shared" ref="I43:I53" si="0">SUM(B43:H43)/8</f>
        <v>5</v>
      </c>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row>
    <row r="44" spans="1:38" s="48" customFormat="1" ht="18" customHeight="1" x14ac:dyDescent="0.25">
      <c r="A44" s="44" t="s">
        <v>105</v>
      </c>
      <c r="B44" s="44">
        <v>8</v>
      </c>
      <c r="C44" s="44">
        <v>8</v>
      </c>
      <c r="D44" s="44">
        <v>8</v>
      </c>
      <c r="E44" s="44">
        <v>8</v>
      </c>
      <c r="F44" s="44">
        <v>8</v>
      </c>
      <c r="G44" s="44"/>
      <c r="H44" s="44"/>
      <c r="I44" s="45">
        <f t="shared" si="0"/>
        <v>5</v>
      </c>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row>
    <row r="45" spans="1:38" s="48" customFormat="1" ht="18" customHeight="1" x14ac:dyDescent="0.25">
      <c r="A45" s="44" t="s">
        <v>106</v>
      </c>
      <c r="B45" s="44">
        <v>8</v>
      </c>
      <c r="C45" s="44">
        <v>8</v>
      </c>
      <c r="D45" s="44">
        <v>8</v>
      </c>
      <c r="E45" s="44">
        <v>8</v>
      </c>
      <c r="F45" s="44">
        <v>8</v>
      </c>
      <c r="G45" s="44"/>
      <c r="H45" s="44"/>
      <c r="I45" s="45">
        <f t="shared" si="0"/>
        <v>5</v>
      </c>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row>
    <row r="46" spans="1:38" s="48" customFormat="1" ht="18" customHeight="1" x14ac:dyDescent="0.25">
      <c r="A46" s="44" t="s">
        <v>107</v>
      </c>
      <c r="B46" s="44">
        <v>8</v>
      </c>
      <c r="C46" s="44">
        <v>8</v>
      </c>
      <c r="D46" s="44">
        <v>8</v>
      </c>
      <c r="E46" s="44">
        <v>8</v>
      </c>
      <c r="F46" s="44">
        <v>8</v>
      </c>
      <c r="G46" s="44"/>
      <c r="H46" s="44"/>
      <c r="I46" s="45">
        <f t="shared" si="0"/>
        <v>5</v>
      </c>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row>
    <row r="47" spans="1:38" s="48" customFormat="1" ht="18" customHeight="1" x14ac:dyDescent="0.25">
      <c r="A47" s="44" t="s">
        <v>108</v>
      </c>
      <c r="B47" s="44">
        <v>8</v>
      </c>
      <c r="C47" s="44">
        <v>8</v>
      </c>
      <c r="D47" s="44">
        <v>8</v>
      </c>
      <c r="E47" s="44">
        <v>8</v>
      </c>
      <c r="F47" s="44">
        <v>8</v>
      </c>
      <c r="G47" s="44"/>
      <c r="H47" s="44"/>
      <c r="I47" s="45">
        <f t="shared" si="0"/>
        <v>5</v>
      </c>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row>
    <row r="48" spans="1:38" s="48" customFormat="1" ht="18" customHeight="1" x14ac:dyDescent="0.25">
      <c r="A48" s="44" t="s">
        <v>109</v>
      </c>
      <c r="B48" s="44">
        <v>8</v>
      </c>
      <c r="C48" s="44">
        <v>8</v>
      </c>
      <c r="D48" s="44">
        <v>8</v>
      </c>
      <c r="E48" s="44">
        <v>8</v>
      </c>
      <c r="F48" s="44">
        <v>8</v>
      </c>
      <c r="G48" s="44"/>
      <c r="H48" s="44"/>
      <c r="I48" s="45">
        <f t="shared" si="0"/>
        <v>5</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row>
    <row r="49" spans="1:9" s="48" customFormat="1" ht="18" customHeight="1" x14ac:dyDescent="0.25">
      <c r="A49" s="44" t="s">
        <v>110</v>
      </c>
      <c r="B49" s="44">
        <v>8</v>
      </c>
      <c r="C49" s="44">
        <v>8</v>
      </c>
      <c r="D49" s="44">
        <v>8</v>
      </c>
      <c r="E49" s="44">
        <v>8</v>
      </c>
      <c r="F49" s="44">
        <v>8</v>
      </c>
      <c r="G49" s="44"/>
      <c r="H49" s="44"/>
      <c r="I49" s="45">
        <f t="shared" si="0"/>
        <v>5</v>
      </c>
    </row>
    <row r="50" spans="1:9" s="48" customFormat="1" ht="18" customHeight="1" x14ac:dyDescent="0.25">
      <c r="A50" s="44" t="s">
        <v>111</v>
      </c>
      <c r="B50" s="44">
        <v>8</v>
      </c>
      <c r="C50" s="44">
        <v>8</v>
      </c>
      <c r="D50" s="44">
        <v>8</v>
      </c>
      <c r="E50" s="44">
        <v>8</v>
      </c>
      <c r="F50" s="44">
        <v>8</v>
      </c>
      <c r="G50" s="44"/>
      <c r="H50" s="44"/>
      <c r="I50" s="45">
        <f t="shared" si="0"/>
        <v>5</v>
      </c>
    </row>
    <row r="51" spans="1:9" s="48" customFormat="1" ht="18" customHeight="1" x14ac:dyDescent="0.25">
      <c r="A51" s="44" t="s">
        <v>112</v>
      </c>
      <c r="B51" s="44">
        <v>8</v>
      </c>
      <c r="C51" s="44">
        <v>8</v>
      </c>
      <c r="D51" s="44">
        <v>8</v>
      </c>
      <c r="E51" s="44">
        <v>8</v>
      </c>
      <c r="F51" s="44">
        <v>8</v>
      </c>
      <c r="G51" s="44"/>
      <c r="H51" s="44"/>
      <c r="I51" s="45">
        <f t="shared" si="0"/>
        <v>5</v>
      </c>
    </row>
    <row r="52" spans="1:9" s="48" customFormat="1" ht="18" customHeight="1" x14ac:dyDescent="0.25">
      <c r="A52" s="44" t="s">
        <v>113</v>
      </c>
      <c r="B52" s="44">
        <v>8</v>
      </c>
      <c r="C52" s="44">
        <v>8</v>
      </c>
      <c r="D52" s="44">
        <v>8</v>
      </c>
      <c r="E52" s="44">
        <v>8</v>
      </c>
      <c r="F52" s="44">
        <v>8</v>
      </c>
      <c r="G52" s="44"/>
      <c r="H52" s="44"/>
      <c r="I52" s="45">
        <f t="shared" si="0"/>
        <v>5</v>
      </c>
    </row>
    <row r="53" spans="1:9" s="48" customFormat="1" ht="18" customHeight="1" x14ac:dyDescent="0.25">
      <c r="A53" s="44" t="s">
        <v>114</v>
      </c>
      <c r="B53" s="44">
        <v>8</v>
      </c>
      <c r="C53" s="44">
        <v>8</v>
      </c>
      <c r="D53" s="44">
        <v>8</v>
      </c>
      <c r="E53" s="44">
        <v>8</v>
      </c>
      <c r="F53" s="44">
        <v>8</v>
      </c>
      <c r="G53" s="44"/>
      <c r="H53" s="44"/>
      <c r="I53" s="45">
        <f t="shared" si="0"/>
        <v>5</v>
      </c>
    </row>
    <row r="54" spans="1:9" s="48" customFormat="1" ht="18" customHeight="1" x14ac:dyDescent="0.25">
      <c r="A54" s="44" t="s">
        <v>115</v>
      </c>
      <c r="B54" s="44">
        <v>8</v>
      </c>
      <c r="C54" s="44">
        <v>8</v>
      </c>
      <c r="D54" s="44">
        <v>8</v>
      </c>
      <c r="E54" s="44">
        <v>8</v>
      </c>
      <c r="F54" s="44">
        <v>8</v>
      </c>
      <c r="G54" s="44"/>
      <c r="H54" s="44"/>
      <c r="I54" s="45">
        <f t="shared" ref="I54:I60" si="1">SUM(B54:H54)/8</f>
        <v>5</v>
      </c>
    </row>
    <row r="55" spans="1:9" s="48" customFormat="1" ht="18" customHeight="1" x14ac:dyDescent="0.25">
      <c r="A55" s="44" t="s">
        <v>116</v>
      </c>
      <c r="B55" s="44">
        <v>8</v>
      </c>
      <c r="C55" s="44">
        <v>8</v>
      </c>
      <c r="D55" s="44">
        <v>8</v>
      </c>
      <c r="E55" s="44">
        <v>8</v>
      </c>
      <c r="F55" s="44">
        <v>8</v>
      </c>
      <c r="G55" s="44"/>
      <c r="H55" s="44"/>
      <c r="I55" s="45">
        <f t="shared" si="1"/>
        <v>5</v>
      </c>
    </row>
    <row r="56" spans="1:9" s="48" customFormat="1" ht="18" customHeight="1" x14ac:dyDescent="0.25">
      <c r="A56" s="44" t="s">
        <v>117</v>
      </c>
      <c r="B56" s="44">
        <v>8</v>
      </c>
      <c r="C56" s="44">
        <v>8</v>
      </c>
      <c r="D56" s="44">
        <v>8</v>
      </c>
      <c r="E56" s="44">
        <v>8</v>
      </c>
      <c r="F56" s="44">
        <v>8</v>
      </c>
      <c r="G56" s="44"/>
      <c r="H56" s="44"/>
      <c r="I56" s="45">
        <f t="shared" si="1"/>
        <v>5</v>
      </c>
    </row>
    <row r="57" spans="1:9" s="48" customFormat="1" ht="18" customHeight="1" x14ac:dyDescent="0.25">
      <c r="A57" s="44" t="s">
        <v>118</v>
      </c>
      <c r="B57" s="44">
        <v>8</v>
      </c>
      <c r="C57" s="44">
        <v>8</v>
      </c>
      <c r="D57" s="44">
        <v>8</v>
      </c>
      <c r="E57" s="44">
        <v>8</v>
      </c>
      <c r="F57" s="44">
        <v>8</v>
      </c>
      <c r="G57" s="44"/>
      <c r="H57" s="44"/>
      <c r="I57" s="45">
        <f t="shared" si="1"/>
        <v>5</v>
      </c>
    </row>
    <row r="58" spans="1:9" s="48" customFormat="1" ht="18" customHeight="1" x14ac:dyDescent="0.25">
      <c r="A58" s="49" t="s">
        <v>119</v>
      </c>
      <c r="B58" s="49">
        <v>8</v>
      </c>
      <c r="C58" s="49">
        <v>8</v>
      </c>
      <c r="D58" s="49">
        <v>8</v>
      </c>
      <c r="E58" s="49">
        <v>8</v>
      </c>
      <c r="F58" s="49">
        <v>8</v>
      </c>
      <c r="G58" s="49"/>
      <c r="H58" s="49"/>
      <c r="I58" s="50">
        <f t="shared" si="1"/>
        <v>5</v>
      </c>
    </row>
    <row r="59" spans="1:9" s="48" customFormat="1" ht="18" customHeight="1" x14ac:dyDescent="0.25">
      <c r="A59" s="44"/>
      <c r="B59" s="44"/>
      <c r="C59" s="44"/>
      <c r="D59" s="44"/>
      <c r="E59" s="44"/>
      <c r="F59" s="44"/>
      <c r="G59" s="44"/>
      <c r="H59" s="44"/>
      <c r="I59" s="45">
        <f t="shared" si="1"/>
        <v>0</v>
      </c>
    </row>
    <row r="60" spans="1:9" s="48" customFormat="1" ht="18" customHeight="1" x14ac:dyDescent="0.25">
      <c r="A60" s="44"/>
      <c r="B60" s="44"/>
      <c r="C60" s="44"/>
      <c r="D60" s="44"/>
      <c r="E60" s="44"/>
      <c r="F60" s="44"/>
      <c r="G60" s="44"/>
      <c r="H60" s="44"/>
      <c r="I60" s="45">
        <f t="shared" si="1"/>
        <v>0</v>
      </c>
    </row>
    <row r="61" spans="1:9" s="48" customFormat="1" ht="18" customHeight="1" x14ac:dyDescent="0.25">
      <c r="A61" s="46" t="str">
        <f>"共 "&amp;COUNTA(A43:A60)&amp;" 人"</f>
        <v>共 16 人</v>
      </c>
      <c r="B61" s="45">
        <f t="shared" ref="B61:I61" si="2">SUM(B43:B60)</f>
        <v>128</v>
      </c>
      <c r="C61" s="45">
        <f t="shared" si="2"/>
        <v>128</v>
      </c>
      <c r="D61" s="45">
        <f t="shared" si="2"/>
        <v>128</v>
      </c>
      <c r="E61" s="45">
        <f t="shared" si="2"/>
        <v>128</v>
      </c>
      <c r="F61" s="45">
        <f t="shared" si="2"/>
        <v>128</v>
      </c>
      <c r="G61" s="45">
        <f t="shared" si="2"/>
        <v>0</v>
      </c>
      <c r="H61" s="45">
        <f t="shared" si="2"/>
        <v>0</v>
      </c>
      <c r="I61" s="45">
        <f t="shared" si="2"/>
        <v>80</v>
      </c>
    </row>
    <row r="62" spans="1:9" s="48" customFormat="1" ht="18" customHeight="1" x14ac:dyDescent="0.25">
      <c r="A62" s="169" t="s">
        <v>120</v>
      </c>
      <c r="B62" s="169"/>
      <c r="C62" s="169"/>
      <c r="D62" s="169"/>
      <c r="E62" s="169"/>
      <c r="F62" s="169"/>
      <c r="G62" s="169"/>
      <c r="H62" s="169"/>
      <c r="I62" s="169"/>
    </row>
    <row r="63" spans="1:9" s="48" customFormat="1" ht="18" customHeight="1" x14ac:dyDescent="0.25">
      <c r="A63" s="47" t="s">
        <v>121</v>
      </c>
      <c r="B63" s="47" t="s">
        <v>11</v>
      </c>
      <c r="C63" s="47" t="s">
        <v>12</v>
      </c>
      <c r="D63" s="47" t="s">
        <v>13</v>
      </c>
      <c r="E63" s="47" t="s">
        <v>14</v>
      </c>
      <c r="F63" s="47" t="s">
        <v>15</v>
      </c>
      <c r="G63" s="47" t="s">
        <v>16</v>
      </c>
      <c r="H63" s="47" t="s">
        <v>17</v>
      </c>
      <c r="I63" s="43" t="s">
        <v>18</v>
      </c>
    </row>
    <row r="64" spans="1:9" s="48" customFormat="1" ht="18" customHeight="1" x14ac:dyDescent="0.25">
      <c r="A64" s="44" t="s">
        <v>122</v>
      </c>
      <c r="B64" s="44">
        <v>4</v>
      </c>
      <c r="C64" s="44">
        <v>4</v>
      </c>
      <c r="D64" s="44">
        <v>4</v>
      </c>
      <c r="E64" s="44">
        <v>4</v>
      </c>
      <c r="F64" s="44"/>
      <c r="G64" s="44">
        <v>8</v>
      </c>
      <c r="H64" s="44"/>
      <c r="I64" s="45">
        <f>SUM(B64:H64)/8</f>
        <v>3</v>
      </c>
    </row>
    <row r="65" spans="1:9" s="48" customFormat="1" ht="18" customHeight="1" x14ac:dyDescent="0.25">
      <c r="A65" s="44" t="s">
        <v>123</v>
      </c>
      <c r="B65" s="44">
        <v>4</v>
      </c>
      <c r="C65" s="44">
        <v>4</v>
      </c>
      <c r="D65" s="44">
        <v>4</v>
      </c>
      <c r="E65" s="44">
        <v>4</v>
      </c>
      <c r="F65" s="44"/>
      <c r="G65" s="44">
        <v>8</v>
      </c>
      <c r="H65" s="44"/>
      <c r="I65" s="45">
        <f t="shared" ref="I65:I74" si="3">SUM(B65:H65)/8</f>
        <v>3</v>
      </c>
    </row>
    <row r="66" spans="1:9" s="48" customFormat="1" ht="18" customHeight="1" x14ac:dyDescent="0.25">
      <c r="A66" s="44" t="s">
        <v>124</v>
      </c>
      <c r="B66" s="44">
        <v>4</v>
      </c>
      <c r="C66" s="44">
        <v>4</v>
      </c>
      <c r="D66" s="44">
        <v>4</v>
      </c>
      <c r="E66" s="44">
        <v>4</v>
      </c>
      <c r="F66" s="44"/>
      <c r="G66" s="44">
        <v>8</v>
      </c>
      <c r="H66" s="44"/>
      <c r="I66" s="45">
        <f t="shared" si="3"/>
        <v>3</v>
      </c>
    </row>
    <row r="67" spans="1:9" s="48" customFormat="1" ht="18" customHeight="1" x14ac:dyDescent="0.25">
      <c r="A67" s="44" t="s">
        <v>125</v>
      </c>
      <c r="B67" s="44">
        <v>4</v>
      </c>
      <c r="C67" s="44">
        <v>4</v>
      </c>
      <c r="D67" s="44">
        <v>4</v>
      </c>
      <c r="E67" s="44">
        <v>4</v>
      </c>
      <c r="F67" s="44"/>
      <c r="G67" s="44">
        <v>8</v>
      </c>
      <c r="H67" s="44"/>
      <c r="I67" s="45">
        <f t="shared" si="3"/>
        <v>3</v>
      </c>
    </row>
    <row r="68" spans="1:9" s="48" customFormat="1" ht="18" customHeight="1" x14ac:dyDescent="0.25">
      <c r="A68" s="44" t="s">
        <v>126</v>
      </c>
      <c r="B68" s="44">
        <v>4</v>
      </c>
      <c r="C68" s="44">
        <v>4</v>
      </c>
      <c r="D68" s="44">
        <v>4</v>
      </c>
      <c r="E68" s="44">
        <v>4</v>
      </c>
      <c r="F68" s="44"/>
      <c r="G68" s="44">
        <v>8</v>
      </c>
      <c r="H68" s="44"/>
      <c r="I68" s="45">
        <f t="shared" si="3"/>
        <v>3</v>
      </c>
    </row>
    <row r="69" spans="1:9" s="48" customFormat="1" ht="18" customHeight="1" x14ac:dyDescent="0.25">
      <c r="A69" s="44" t="s">
        <v>127</v>
      </c>
      <c r="B69" s="44">
        <v>2</v>
      </c>
      <c r="C69" s="44">
        <v>2</v>
      </c>
      <c r="D69" s="44">
        <v>2</v>
      </c>
      <c r="E69" s="44">
        <v>2</v>
      </c>
      <c r="F69" s="44"/>
      <c r="G69" s="44">
        <v>8</v>
      </c>
      <c r="H69" s="44"/>
      <c r="I69" s="45">
        <f t="shared" si="3"/>
        <v>2</v>
      </c>
    </row>
    <row r="70" spans="1:9" s="48" customFormat="1" ht="18" customHeight="1" x14ac:dyDescent="0.25">
      <c r="A70" s="44" t="s">
        <v>128</v>
      </c>
      <c r="B70" s="44">
        <v>4</v>
      </c>
      <c r="C70" s="44">
        <v>4</v>
      </c>
      <c r="D70" s="44">
        <v>3</v>
      </c>
      <c r="E70" s="44">
        <v>4</v>
      </c>
      <c r="F70" s="44"/>
      <c r="G70" s="44">
        <v>8</v>
      </c>
      <c r="H70" s="44"/>
      <c r="I70" s="45">
        <f t="shared" si="3"/>
        <v>2.875</v>
      </c>
    </row>
    <row r="71" spans="1:9" s="48" customFormat="1" ht="18" customHeight="1" x14ac:dyDescent="0.25">
      <c r="A71" s="44" t="s">
        <v>129</v>
      </c>
      <c r="B71" s="44">
        <v>4</v>
      </c>
      <c r="C71" s="44">
        <v>4</v>
      </c>
      <c r="D71" s="44">
        <v>3</v>
      </c>
      <c r="E71" s="44">
        <v>4</v>
      </c>
      <c r="F71" s="44"/>
      <c r="G71" s="44">
        <v>8</v>
      </c>
      <c r="H71" s="44"/>
      <c r="I71" s="45">
        <f t="shared" si="3"/>
        <v>2.875</v>
      </c>
    </row>
    <row r="72" spans="1:9" s="48" customFormat="1" ht="18" customHeight="1" x14ac:dyDescent="0.25">
      <c r="A72" s="44" t="s">
        <v>130</v>
      </c>
      <c r="B72" s="44">
        <v>4</v>
      </c>
      <c r="C72" s="44">
        <v>4</v>
      </c>
      <c r="D72" s="44">
        <v>4</v>
      </c>
      <c r="E72" s="44">
        <v>4</v>
      </c>
      <c r="F72" s="44"/>
      <c r="G72" s="44">
        <v>8</v>
      </c>
      <c r="H72" s="44"/>
      <c r="I72" s="45">
        <f t="shared" si="3"/>
        <v>3</v>
      </c>
    </row>
    <row r="73" spans="1:9" s="48" customFormat="1" ht="18" customHeight="1" x14ac:dyDescent="0.25">
      <c r="A73" s="44" t="s">
        <v>131</v>
      </c>
      <c r="B73" s="44">
        <v>4</v>
      </c>
      <c r="C73" s="44">
        <v>4</v>
      </c>
      <c r="D73" s="44">
        <v>3</v>
      </c>
      <c r="E73" s="44">
        <v>4</v>
      </c>
      <c r="F73" s="44"/>
      <c r="G73" s="44">
        <v>8</v>
      </c>
      <c r="H73" s="44"/>
      <c r="I73" s="45">
        <f t="shared" si="3"/>
        <v>2.875</v>
      </c>
    </row>
    <row r="74" spans="1:9" s="48" customFormat="1" ht="18" customHeight="1" x14ac:dyDescent="0.25">
      <c r="A74" s="44" t="s">
        <v>132</v>
      </c>
      <c r="B74" s="44">
        <v>2</v>
      </c>
      <c r="C74" s="44">
        <v>2</v>
      </c>
      <c r="D74" s="44">
        <v>2</v>
      </c>
      <c r="E74" s="44">
        <v>2</v>
      </c>
      <c r="F74" s="44"/>
      <c r="G74" s="44">
        <v>8</v>
      </c>
      <c r="H74" s="44"/>
      <c r="I74" s="45">
        <f t="shared" si="3"/>
        <v>2</v>
      </c>
    </row>
    <row r="75" spans="1:9" s="48" customFormat="1" ht="18" customHeight="1" x14ac:dyDescent="0.25">
      <c r="A75" s="44" t="s">
        <v>133</v>
      </c>
      <c r="B75" s="44">
        <v>2</v>
      </c>
      <c r="C75" s="44">
        <v>2</v>
      </c>
      <c r="D75" s="44">
        <v>2</v>
      </c>
      <c r="E75" s="44">
        <v>2</v>
      </c>
      <c r="F75" s="44"/>
      <c r="G75" s="44"/>
      <c r="H75" s="44"/>
      <c r="I75" s="45">
        <f t="shared" ref="I75:I81" si="4">SUM(B75:H75)/8</f>
        <v>1</v>
      </c>
    </row>
    <row r="76" spans="1:9" s="48" customFormat="1" ht="18" customHeight="1" x14ac:dyDescent="0.25">
      <c r="A76" s="44" t="s">
        <v>134</v>
      </c>
      <c r="B76" s="44">
        <v>3</v>
      </c>
      <c r="C76" s="44">
        <v>3</v>
      </c>
      <c r="D76" s="44">
        <v>3</v>
      </c>
      <c r="E76" s="44">
        <v>3</v>
      </c>
      <c r="F76" s="44"/>
      <c r="G76" s="44">
        <v>8</v>
      </c>
      <c r="H76" s="44"/>
      <c r="I76" s="45">
        <f t="shared" si="4"/>
        <v>2.5</v>
      </c>
    </row>
    <row r="77" spans="1:9" s="48" customFormat="1" ht="18" customHeight="1" x14ac:dyDescent="0.25">
      <c r="A77" s="44" t="s">
        <v>135</v>
      </c>
      <c r="B77" s="44">
        <v>3</v>
      </c>
      <c r="C77" s="44">
        <v>3</v>
      </c>
      <c r="D77" s="44">
        <v>3</v>
      </c>
      <c r="E77" s="44">
        <v>3</v>
      </c>
      <c r="F77" s="44"/>
      <c r="G77" s="44">
        <v>8</v>
      </c>
      <c r="H77" s="44"/>
      <c r="I77" s="45">
        <f t="shared" si="4"/>
        <v>2.5</v>
      </c>
    </row>
    <row r="78" spans="1:9" s="48" customFormat="1" ht="18" customHeight="1" x14ac:dyDescent="0.25">
      <c r="A78" s="44" t="s">
        <v>136</v>
      </c>
      <c r="B78" s="44">
        <v>3</v>
      </c>
      <c r="C78" s="44">
        <v>3</v>
      </c>
      <c r="D78" s="44">
        <v>3</v>
      </c>
      <c r="E78" s="44">
        <v>3</v>
      </c>
      <c r="F78" s="44"/>
      <c r="G78" s="44">
        <v>8</v>
      </c>
      <c r="H78" s="44"/>
      <c r="I78" s="45">
        <f t="shared" si="4"/>
        <v>2.5</v>
      </c>
    </row>
    <row r="79" spans="1:9" s="48" customFormat="1" ht="18" customHeight="1" x14ac:dyDescent="0.25">
      <c r="A79" s="44" t="s">
        <v>137</v>
      </c>
      <c r="B79" s="44">
        <v>4</v>
      </c>
      <c r="C79" s="44">
        <v>4</v>
      </c>
      <c r="D79" s="44">
        <v>4</v>
      </c>
      <c r="E79" s="44">
        <v>4</v>
      </c>
      <c r="F79" s="44"/>
      <c r="G79" s="44">
        <v>8</v>
      </c>
      <c r="H79" s="44"/>
      <c r="I79" s="45">
        <f t="shared" si="4"/>
        <v>3</v>
      </c>
    </row>
    <row r="80" spans="1:9" s="48" customFormat="1" ht="18" customHeight="1" x14ac:dyDescent="0.25">
      <c r="A80" s="44"/>
      <c r="B80" s="44"/>
      <c r="C80" s="44"/>
      <c r="D80" s="44"/>
      <c r="E80" s="44"/>
      <c r="F80" s="44"/>
      <c r="G80" s="44"/>
      <c r="H80" s="44"/>
      <c r="I80" s="45">
        <f t="shared" si="4"/>
        <v>0</v>
      </c>
    </row>
    <row r="81" spans="1:32" s="48" customFormat="1" ht="18" customHeight="1" x14ac:dyDescent="0.25">
      <c r="A81" s="44"/>
      <c r="B81" s="44"/>
      <c r="C81" s="44"/>
      <c r="D81" s="44"/>
      <c r="E81" s="44"/>
      <c r="F81" s="44"/>
      <c r="G81" s="44"/>
      <c r="H81" s="44"/>
      <c r="I81" s="45">
        <f t="shared" si="4"/>
        <v>0</v>
      </c>
    </row>
    <row r="82" spans="1:32" s="48" customFormat="1" ht="18" customHeight="1" x14ac:dyDescent="0.25">
      <c r="A82" s="46" t="str">
        <f>"共 "&amp;COUNTA(A64:A81)&amp;" 人"</f>
        <v>共 16 人</v>
      </c>
      <c r="B82" s="45">
        <f t="shared" ref="B82:I82" si="5">SUM(B64:B81)</f>
        <v>55</v>
      </c>
      <c r="C82" s="45">
        <f t="shared" si="5"/>
        <v>55</v>
      </c>
      <c r="D82" s="45">
        <f t="shared" si="5"/>
        <v>52</v>
      </c>
      <c r="E82" s="45">
        <f t="shared" si="5"/>
        <v>55</v>
      </c>
      <c r="F82" s="45">
        <f t="shared" si="5"/>
        <v>0</v>
      </c>
      <c r="G82" s="45">
        <f t="shared" si="5"/>
        <v>120</v>
      </c>
      <c r="H82" s="45">
        <f t="shared" si="5"/>
        <v>0</v>
      </c>
      <c r="I82" s="45">
        <f t="shared" si="5"/>
        <v>42.125</v>
      </c>
    </row>
    <row r="83" spans="1:32" ht="18" customHeight="1" x14ac:dyDescent="0.25">
      <c r="A83" s="129" t="s">
        <v>67</v>
      </c>
      <c r="B83" s="130"/>
      <c r="C83" s="136"/>
      <c r="D83" s="137"/>
      <c r="E83" s="137"/>
      <c r="F83" s="137"/>
      <c r="G83" s="137"/>
      <c r="H83" s="137"/>
      <c r="I83" s="138"/>
      <c r="J83" s="31"/>
      <c r="K83" s="31"/>
      <c r="L83" s="31"/>
      <c r="M83" s="31"/>
      <c r="N83" s="31"/>
      <c r="O83" s="31"/>
      <c r="P83" s="31"/>
      <c r="Q83" s="31"/>
      <c r="R83" s="31"/>
      <c r="S83" s="31"/>
      <c r="T83" s="31"/>
      <c r="U83" s="31"/>
      <c r="V83" s="31"/>
      <c r="W83" s="31"/>
      <c r="X83" s="31"/>
      <c r="Y83" s="31"/>
      <c r="Z83" s="31"/>
      <c r="AA83" s="31"/>
      <c r="AB83" s="31"/>
      <c r="AC83" s="31"/>
      <c r="AD83" s="31"/>
      <c r="AE83" s="31"/>
      <c r="AF83" s="31"/>
    </row>
    <row r="84" spans="1:32" ht="18" customHeight="1" x14ac:dyDescent="0.25">
      <c r="A84" s="170" t="s">
        <v>20</v>
      </c>
      <c r="B84" s="170"/>
      <c r="C84" s="170"/>
      <c r="D84" s="170"/>
      <c r="E84" s="170"/>
      <c r="F84" s="170"/>
      <c r="G84" s="170"/>
      <c r="H84" s="170"/>
      <c r="I84" s="170"/>
      <c r="J84" s="31"/>
      <c r="K84" s="31"/>
      <c r="L84" s="31"/>
      <c r="M84" s="31"/>
      <c r="N84" s="31"/>
      <c r="O84" s="31"/>
      <c r="P84" s="31"/>
      <c r="Q84" s="31"/>
      <c r="R84" s="31"/>
      <c r="S84" s="31"/>
      <c r="T84" s="31"/>
      <c r="U84" s="31"/>
      <c r="V84" s="31"/>
      <c r="W84" s="31"/>
      <c r="X84" s="31"/>
      <c r="Y84" s="31"/>
      <c r="Z84" s="31"/>
      <c r="AA84" s="31"/>
      <c r="AB84" s="31"/>
      <c r="AC84" s="31"/>
      <c r="AD84" s="31"/>
      <c r="AE84" s="31"/>
      <c r="AF84" s="31"/>
    </row>
    <row r="85" spans="1:32" ht="18" customHeight="1" x14ac:dyDescent="0.25">
      <c r="A85" s="121" t="s">
        <v>21</v>
      </c>
      <c r="B85" s="123"/>
      <c r="C85" s="123"/>
      <c r="D85" s="123"/>
      <c r="E85" s="123"/>
      <c r="F85" s="122"/>
      <c r="G85" s="121" t="s">
        <v>22</v>
      </c>
      <c r="H85" s="123"/>
      <c r="I85" s="122"/>
      <c r="J85" s="31"/>
      <c r="K85" s="31"/>
      <c r="L85" s="31"/>
      <c r="M85" s="31"/>
      <c r="N85" s="31"/>
      <c r="O85" s="31"/>
      <c r="P85" s="31"/>
      <c r="Q85" s="31"/>
      <c r="R85" s="31"/>
      <c r="S85" s="31"/>
      <c r="T85" s="31"/>
      <c r="U85" s="31"/>
      <c r="V85" s="31"/>
      <c r="W85" s="31"/>
      <c r="X85" s="31"/>
      <c r="Y85" s="31"/>
      <c r="Z85" s="31"/>
      <c r="AA85" s="31"/>
      <c r="AB85" s="31"/>
      <c r="AC85" s="31"/>
      <c r="AD85" s="31"/>
      <c r="AE85" s="31"/>
      <c r="AF85" s="31"/>
    </row>
    <row r="86" spans="1:32" ht="18" customHeight="1" x14ac:dyDescent="0.25">
      <c r="A86" s="158" t="s">
        <v>138</v>
      </c>
      <c r="B86" s="159"/>
      <c r="C86" s="159"/>
      <c r="D86" s="159"/>
      <c r="E86" s="159"/>
      <c r="F86" s="160"/>
      <c r="G86" s="165"/>
      <c r="H86" s="165"/>
      <c r="I86" s="165"/>
      <c r="J86" s="31"/>
      <c r="K86" s="31"/>
      <c r="L86" s="31"/>
      <c r="M86" s="31"/>
      <c r="N86" s="31"/>
      <c r="O86" s="31"/>
      <c r="P86" s="31"/>
      <c r="Q86" s="31"/>
      <c r="R86" s="31"/>
      <c r="S86" s="31"/>
      <c r="T86" s="31"/>
      <c r="U86" s="31"/>
      <c r="V86" s="31"/>
      <c r="W86" s="31"/>
      <c r="X86" s="31"/>
      <c r="Y86" s="31"/>
      <c r="Z86" s="31"/>
      <c r="AA86" s="31"/>
      <c r="AB86" s="31"/>
      <c r="AC86" s="31"/>
      <c r="AD86" s="31"/>
      <c r="AE86" s="31"/>
      <c r="AF86" s="31"/>
    </row>
    <row r="87" spans="1:32" ht="18" customHeight="1" x14ac:dyDescent="0.25">
      <c r="A87" s="158" t="s">
        <v>139</v>
      </c>
      <c r="B87" s="159"/>
      <c r="C87" s="159"/>
      <c r="D87" s="159"/>
      <c r="E87" s="159"/>
      <c r="F87" s="160"/>
      <c r="G87" s="166"/>
      <c r="H87" s="167"/>
      <c r="I87" s="168"/>
      <c r="J87" s="31"/>
      <c r="K87" s="31"/>
      <c r="L87" s="31"/>
      <c r="M87" s="31"/>
      <c r="N87" s="31"/>
      <c r="O87" s="31"/>
      <c r="P87" s="31"/>
      <c r="Q87" s="31"/>
      <c r="R87" s="31"/>
      <c r="S87" s="31"/>
      <c r="T87" s="31"/>
      <c r="U87" s="31"/>
      <c r="V87" s="31"/>
      <c r="W87" s="31"/>
      <c r="X87" s="31"/>
      <c r="Y87" s="31"/>
      <c r="Z87" s="31"/>
      <c r="AA87" s="31"/>
      <c r="AB87" s="31"/>
      <c r="AC87" s="31"/>
      <c r="AD87" s="31"/>
      <c r="AE87" s="31"/>
      <c r="AF87" s="31"/>
    </row>
    <row r="88" spans="1:32" ht="18" customHeight="1" x14ac:dyDescent="0.25">
      <c r="A88" s="158" t="s">
        <v>140</v>
      </c>
      <c r="B88" s="159"/>
      <c r="C88" s="159"/>
      <c r="D88" s="159"/>
      <c r="E88" s="159"/>
      <c r="F88" s="160"/>
      <c r="G88" s="166"/>
      <c r="H88" s="167"/>
      <c r="I88" s="168"/>
      <c r="J88" s="31"/>
      <c r="K88" s="31"/>
      <c r="L88" s="31"/>
      <c r="M88" s="31"/>
      <c r="N88" s="31"/>
      <c r="O88" s="31"/>
      <c r="P88" s="31"/>
      <c r="Q88" s="31"/>
      <c r="R88" s="31"/>
      <c r="S88" s="31"/>
      <c r="T88" s="31"/>
      <c r="U88" s="31"/>
      <c r="V88" s="31"/>
      <c r="W88" s="31"/>
      <c r="X88" s="31"/>
      <c r="Y88" s="31"/>
      <c r="Z88" s="31"/>
      <c r="AA88" s="31"/>
      <c r="AB88" s="31"/>
      <c r="AC88" s="31"/>
      <c r="AD88" s="31"/>
      <c r="AE88" s="31"/>
      <c r="AF88" s="31"/>
    </row>
    <row r="89" spans="1:32" ht="18" customHeight="1" x14ac:dyDescent="0.25">
      <c r="A89" s="158"/>
      <c r="B89" s="159"/>
      <c r="C89" s="159"/>
      <c r="D89" s="159"/>
      <c r="E89" s="159"/>
      <c r="F89" s="160"/>
      <c r="G89" s="165"/>
      <c r="H89" s="165"/>
      <c r="I89" s="165"/>
      <c r="J89" s="31"/>
      <c r="K89" s="31"/>
      <c r="L89" s="31"/>
      <c r="M89" s="31"/>
      <c r="N89" s="31"/>
      <c r="O89" s="31"/>
      <c r="P89" s="31"/>
      <c r="Q89" s="31"/>
      <c r="R89" s="31"/>
      <c r="S89" s="31"/>
      <c r="T89" s="31"/>
      <c r="U89" s="31"/>
      <c r="V89" s="31"/>
      <c r="W89" s="31"/>
      <c r="X89" s="31"/>
      <c r="Y89" s="31"/>
      <c r="Z89" s="31"/>
      <c r="AA89" s="31"/>
      <c r="AB89" s="31"/>
      <c r="AC89" s="31"/>
      <c r="AD89" s="31"/>
      <c r="AE89" s="31"/>
      <c r="AF89" s="31"/>
    </row>
    <row r="90" spans="1:32" x14ac:dyDescent="0.25">
      <c r="A90" s="164" t="s">
        <v>68</v>
      </c>
      <c r="B90" s="164"/>
      <c r="C90" s="164"/>
      <c r="D90" s="164"/>
      <c r="E90" s="164"/>
      <c r="F90" s="164"/>
      <c r="G90" s="164"/>
      <c r="H90" s="164"/>
      <c r="I90" s="164"/>
      <c r="J90" s="31"/>
      <c r="K90" s="31"/>
      <c r="L90" s="31"/>
      <c r="M90" s="31"/>
      <c r="N90" s="31"/>
      <c r="O90" s="31"/>
      <c r="P90" s="31"/>
      <c r="Q90" s="31"/>
      <c r="R90" s="31"/>
      <c r="S90" s="31"/>
      <c r="T90" s="31"/>
      <c r="U90" s="31"/>
      <c r="V90" s="31"/>
      <c r="W90" s="31"/>
      <c r="X90" s="31"/>
      <c r="Y90" s="31"/>
      <c r="Z90" s="31"/>
      <c r="AA90" s="31"/>
      <c r="AB90" s="31"/>
      <c r="AC90" s="31"/>
      <c r="AD90" s="31"/>
      <c r="AE90" s="31"/>
      <c r="AF90" s="31"/>
    </row>
    <row r="91" spans="1:32" x14ac:dyDescent="0.25">
      <c r="A91" s="164" t="s">
        <v>29</v>
      </c>
      <c r="B91" s="164"/>
      <c r="C91" s="164"/>
      <c r="D91" s="164"/>
      <c r="E91" s="164"/>
      <c r="F91" s="164"/>
      <c r="G91" s="164"/>
      <c r="H91" s="164"/>
      <c r="I91" s="164"/>
      <c r="J91" s="31"/>
      <c r="K91" s="31"/>
      <c r="L91" s="31"/>
      <c r="M91" s="31"/>
      <c r="N91" s="31"/>
      <c r="O91" s="31"/>
      <c r="P91" s="31"/>
      <c r="Q91" s="31"/>
      <c r="R91" s="31"/>
      <c r="S91" s="31"/>
      <c r="T91" s="31"/>
      <c r="U91" s="31"/>
      <c r="V91" s="31"/>
      <c r="W91" s="31"/>
      <c r="X91" s="31"/>
      <c r="Y91" s="31"/>
      <c r="Z91" s="31"/>
      <c r="AA91" s="31"/>
      <c r="AB91" s="31"/>
      <c r="AC91" s="31"/>
      <c r="AD91" s="31"/>
      <c r="AE91" s="31"/>
      <c r="AF91" s="31"/>
    </row>
    <row r="92" spans="1:32" x14ac:dyDescent="0.25">
      <c r="A92" s="164" t="s">
        <v>50</v>
      </c>
      <c r="B92" s="164"/>
      <c r="C92" s="164"/>
      <c r="D92" s="164"/>
      <c r="E92" s="164"/>
      <c r="F92" s="164"/>
      <c r="G92" s="164"/>
      <c r="H92" s="164"/>
      <c r="I92" s="164"/>
      <c r="J92" s="31"/>
      <c r="K92" s="31"/>
      <c r="L92" s="31"/>
      <c r="M92" s="31"/>
      <c r="N92" s="31"/>
      <c r="O92" s="31"/>
      <c r="P92" s="31"/>
      <c r="Q92" s="31"/>
      <c r="R92" s="31"/>
      <c r="S92" s="31"/>
      <c r="T92" s="31"/>
      <c r="U92" s="31"/>
      <c r="V92" s="31"/>
      <c r="W92" s="31"/>
      <c r="X92" s="31"/>
      <c r="Y92" s="31"/>
      <c r="Z92" s="31"/>
      <c r="AA92" s="31"/>
      <c r="AB92" s="31"/>
      <c r="AC92" s="31"/>
      <c r="AD92" s="31"/>
      <c r="AE92" s="31"/>
      <c r="AF92" s="31"/>
    </row>
    <row r="93" spans="1:32" x14ac:dyDescent="0.25">
      <c r="J93" s="31"/>
      <c r="K93" s="31"/>
      <c r="L93" s="31"/>
      <c r="M93" s="31"/>
      <c r="N93" s="31"/>
      <c r="O93" s="31"/>
      <c r="P93" s="31"/>
      <c r="Q93" s="31"/>
      <c r="R93" s="31"/>
      <c r="S93" s="31"/>
      <c r="T93" s="31"/>
      <c r="U93" s="31"/>
      <c r="V93" s="31"/>
      <c r="W93" s="31"/>
      <c r="X93" s="31"/>
      <c r="Y93" s="31"/>
      <c r="Z93" s="31"/>
      <c r="AA93" s="31"/>
      <c r="AB93" s="31"/>
      <c r="AC93" s="31"/>
      <c r="AD93" s="31"/>
      <c r="AE93" s="31"/>
      <c r="AF93" s="31"/>
    </row>
    <row r="94" spans="1:32" x14ac:dyDescent="0.25">
      <c r="J94" s="31"/>
      <c r="K94" s="31"/>
      <c r="L94" s="31"/>
      <c r="M94" s="31"/>
      <c r="N94" s="31"/>
      <c r="O94" s="31"/>
      <c r="P94" s="31"/>
      <c r="Q94" s="31"/>
      <c r="R94" s="31"/>
      <c r="S94" s="31"/>
      <c r="T94" s="31"/>
      <c r="U94" s="31"/>
      <c r="V94" s="31"/>
      <c r="W94" s="31"/>
      <c r="X94" s="31"/>
      <c r="Y94" s="31"/>
      <c r="Z94" s="31"/>
      <c r="AA94" s="31"/>
      <c r="AB94" s="31"/>
      <c r="AC94" s="31"/>
      <c r="AD94" s="31"/>
      <c r="AE94" s="31"/>
      <c r="AF94" s="31"/>
    </row>
    <row r="95" spans="1:32" x14ac:dyDescent="0.25">
      <c r="J95" s="31"/>
      <c r="K95" s="31"/>
      <c r="L95" s="31"/>
      <c r="M95" s="31"/>
      <c r="N95" s="31"/>
      <c r="O95" s="31"/>
      <c r="P95" s="31"/>
      <c r="Q95" s="31"/>
      <c r="R95" s="31"/>
      <c r="S95" s="31"/>
      <c r="T95" s="31"/>
      <c r="U95" s="31"/>
      <c r="V95" s="31"/>
      <c r="W95" s="31"/>
      <c r="X95" s="31"/>
      <c r="Y95" s="31"/>
      <c r="Z95" s="31"/>
      <c r="AA95" s="31"/>
      <c r="AB95" s="31"/>
      <c r="AC95" s="31"/>
      <c r="AD95" s="31"/>
      <c r="AE95" s="31"/>
      <c r="AF95" s="31"/>
    </row>
    <row r="96" spans="1:32" x14ac:dyDescent="0.25">
      <c r="J96" s="31"/>
      <c r="K96" s="31"/>
      <c r="L96" s="31"/>
      <c r="M96" s="31"/>
      <c r="N96" s="31"/>
      <c r="O96" s="31"/>
      <c r="P96" s="31"/>
      <c r="Q96" s="31"/>
      <c r="R96" s="31"/>
      <c r="S96" s="31"/>
      <c r="T96" s="31"/>
      <c r="U96" s="31"/>
      <c r="V96" s="31"/>
      <c r="W96" s="31"/>
      <c r="X96" s="31"/>
      <c r="Y96" s="31"/>
      <c r="Z96" s="31"/>
      <c r="AA96" s="31"/>
      <c r="AB96" s="31"/>
      <c r="AC96" s="31"/>
      <c r="AD96" s="31"/>
      <c r="AE96" s="31"/>
      <c r="AF96" s="31"/>
    </row>
    <row r="97" spans="10:32" x14ac:dyDescent="0.25">
      <c r="J97" s="31"/>
      <c r="K97" s="31"/>
      <c r="L97" s="31"/>
      <c r="M97" s="31"/>
      <c r="N97" s="31"/>
      <c r="O97" s="31"/>
      <c r="P97" s="31"/>
      <c r="Q97" s="31"/>
      <c r="R97" s="31"/>
      <c r="S97" s="31"/>
      <c r="T97" s="31"/>
      <c r="U97" s="31"/>
      <c r="V97" s="31"/>
      <c r="W97" s="31"/>
      <c r="X97" s="31"/>
      <c r="Y97" s="31"/>
      <c r="Z97" s="31"/>
      <c r="AA97" s="31"/>
      <c r="AB97" s="31"/>
      <c r="AC97" s="31"/>
      <c r="AD97" s="31"/>
      <c r="AE97" s="31"/>
      <c r="AF97" s="31"/>
    </row>
    <row r="98" spans="10:32" x14ac:dyDescent="0.25">
      <c r="J98" s="31"/>
      <c r="K98" s="31"/>
      <c r="L98" s="31"/>
      <c r="M98" s="31"/>
      <c r="N98" s="31"/>
      <c r="O98" s="31"/>
      <c r="P98" s="31"/>
      <c r="Q98" s="31"/>
      <c r="R98" s="31"/>
      <c r="S98" s="31"/>
      <c r="T98" s="31"/>
      <c r="U98" s="31"/>
      <c r="V98" s="31"/>
      <c r="W98" s="31"/>
      <c r="X98" s="31"/>
      <c r="Y98" s="31"/>
      <c r="Z98" s="31"/>
      <c r="AA98" s="31"/>
      <c r="AB98" s="31"/>
      <c r="AC98" s="31"/>
      <c r="AD98" s="31"/>
      <c r="AE98" s="31"/>
      <c r="AF98" s="31"/>
    </row>
    <row r="99" spans="10:32" x14ac:dyDescent="0.25">
      <c r="J99" s="31"/>
      <c r="K99" s="31"/>
      <c r="L99" s="31"/>
      <c r="M99" s="31"/>
      <c r="N99" s="31"/>
      <c r="O99" s="31"/>
      <c r="P99" s="31"/>
      <c r="Q99" s="31"/>
      <c r="R99" s="31"/>
      <c r="S99" s="31"/>
      <c r="T99" s="31"/>
      <c r="U99" s="31"/>
      <c r="V99" s="31"/>
      <c r="W99" s="31"/>
      <c r="X99" s="31"/>
      <c r="Y99" s="31"/>
      <c r="Z99" s="31"/>
      <c r="AA99" s="31"/>
      <c r="AB99" s="31"/>
      <c r="AC99" s="31"/>
      <c r="AD99" s="31"/>
      <c r="AE99" s="31"/>
      <c r="AF99" s="31"/>
    </row>
    <row r="100" spans="10:32" x14ac:dyDescent="0.25">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row>
    <row r="101" spans="10:32" x14ac:dyDescent="0.25">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row>
    <row r="102" spans="10:32" x14ac:dyDescent="0.25">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row>
    <row r="103" spans="10:32" x14ac:dyDescent="0.25">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row>
    <row r="104" spans="10:32" x14ac:dyDescent="0.25">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row>
    <row r="105" spans="10:32" x14ac:dyDescent="0.25">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row>
    <row r="106" spans="10:32" x14ac:dyDescent="0.25">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row>
    <row r="107" spans="10:32" x14ac:dyDescent="0.25">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row>
    <row r="108" spans="10:32" x14ac:dyDescent="0.25">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row>
    <row r="109" spans="10:32" x14ac:dyDescent="0.25">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row>
    <row r="110" spans="10:32" x14ac:dyDescent="0.25">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row>
    <row r="111" spans="10:32" x14ac:dyDescent="0.25">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row>
    <row r="112" spans="10:32" x14ac:dyDescent="0.25">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row>
    <row r="113" spans="10:32" x14ac:dyDescent="0.25">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row>
    <row r="114" spans="10:32" x14ac:dyDescent="0.25">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row>
    <row r="115" spans="10:32" x14ac:dyDescent="0.25">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row>
    <row r="116" spans="10:32" x14ac:dyDescent="0.25">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row>
    <row r="117" spans="10:32" x14ac:dyDescent="0.25">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row>
    <row r="118" spans="10:32" x14ac:dyDescent="0.25">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row>
    <row r="119" spans="10:32" x14ac:dyDescent="0.25">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row>
    <row r="120" spans="10:32" x14ac:dyDescent="0.25">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row>
    <row r="121" spans="10:32" x14ac:dyDescent="0.25">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row>
    <row r="122" spans="10:32" x14ac:dyDescent="0.25">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row>
    <row r="123" spans="10:32" x14ac:dyDescent="0.25">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row>
    <row r="124" spans="10:32" x14ac:dyDescent="0.25">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row>
    <row r="125" spans="10:32" x14ac:dyDescent="0.25">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row>
    <row r="126" spans="10:32" x14ac:dyDescent="0.25">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row>
    <row r="127" spans="10:32" x14ac:dyDescent="0.25">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row>
    <row r="128" spans="10:32" x14ac:dyDescent="0.25">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row>
    <row r="129" spans="10:32" x14ac:dyDescent="0.25">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row>
    <row r="130" spans="10:32" x14ac:dyDescent="0.25">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row>
    <row r="131" spans="10:32" x14ac:dyDescent="0.25">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row>
    <row r="132" spans="10:32" x14ac:dyDescent="0.25">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row>
    <row r="133" spans="10:32" x14ac:dyDescent="0.25">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row>
    <row r="134" spans="10:32" x14ac:dyDescent="0.25">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row>
    <row r="135" spans="10:32" x14ac:dyDescent="0.25">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row>
    <row r="136" spans="10:32" x14ac:dyDescent="0.25">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row>
    <row r="137" spans="10:32" x14ac:dyDescent="0.25">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row>
    <row r="138" spans="10:32" x14ac:dyDescent="0.25">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row>
    <row r="139" spans="10:32" x14ac:dyDescent="0.25">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row>
    <row r="140" spans="10:32" x14ac:dyDescent="0.25">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row>
    <row r="141" spans="10:32" x14ac:dyDescent="0.25">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row>
    <row r="142" spans="10:32" x14ac:dyDescent="0.25">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row>
    <row r="143" spans="10:32" x14ac:dyDescent="0.25">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row>
    <row r="144" spans="10:32" x14ac:dyDescent="0.25">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row>
    <row r="145" spans="10:32" x14ac:dyDescent="0.25">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row>
    <row r="146" spans="10:32" x14ac:dyDescent="0.25">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row>
    <row r="147" spans="10:32" x14ac:dyDescent="0.25">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row>
    <row r="148" spans="10:32" x14ac:dyDescent="0.25">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row>
    <row r="149" spans="10:32" x14ac:dyDescent="0.25">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row>
    <row r="150" spans="10:32" x14ac:dyDescent="0.25">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row>
    <row r="151" spans="10:32" x14ac:dyDescent="0.25">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row>
    <row r="152" spans="10:32" x14ac:dyDescent="0.25">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row>
    <row r="153" spans="10:32" x14ac:dyDescent="0.25">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row>
    <row r="154" spans="10:32" x14ac:dyDescent="0.25">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row>
    <row r="155" spans="10:32" x14ac:dyDescent="0.25">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row>
    <row r="156" spans="10:32" x14ac:dyDescent="0.25">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row>
    <row r="157" spans="10:32" x14ac:dyDescent="0.25">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row>
    <row r="158" spans="10:32" x14ac:dyDescent="0.25">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row>
    <row r="159" spans="10:32" x14ac:dyDescent="0.25">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row>
    <row r="160" spans="10:32" x14ac:dyDescent="0.25">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row>
    <row r="161" spans="10:32" x14ac:dyDescent="0.25">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row>
    <row r="162" spans="10:32" x14ac:dyDescent="0.25">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row>
    <row r="163" spans="10:32" x14ac:dyDescent="0.25">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row>
    <row r="164" spans="10:32" x14ac:dyDescent="0.25">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row>
    <row r="165" spans="10:32" x14ac:dyDescent="0.25">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row>
    <row r="166" spans="10:32" x14ac:dyDescent="0.25">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row>
    <row r="167" spans="10:32" x14ac:dyDescent="0.25">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row>
    <row r="168" spans="10:32" x14ac:dyDescent="0.25">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row>
    <row r="169" spans="10:32" x14ac:dyDescent="0.25">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row>
    <row r="170" spans="10:32" x14ac:dyDescent="0.25">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row>
    <row r="171" spans="10:32" x14ac:dyDescent="0.25">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row>
    <row r="172" spans="10:32" x14ac:dyDescent="0.25">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row>
    <row r="173" spans="10:32" x14ac:dyDescent="0.25">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row>
    <row r="174" spans="10:32" x14ac:dyDescent="0.25">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row>
    <row r="175" spans="10:32" x14ac:dyDescent="0.25">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row>
    <row r="176" spans="10:32" x14ac:dyDescent="0.25">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row>
    <row r="177" spans="10:32" x14ac:dyDescent="0.25">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row>
    <row r="178" spans="10:32" x14ac:dyDescent="0.25">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row>
    <row r="179" spans="10:32" x14ac:dyDescent="0.25">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row>
    <row r="180" spans="10:32" x14ac:dyDescent="0.25">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row>
    <row r="181" spans="10:32" x14ac:dyDescent="0.25">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row>
    <row r="182" spans="10:32" x14ac:dyDescent="0.25">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row>
    <row r="183" spans="10:32" x14ac:dyDescent="0.25">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row>
    <row r="184" spans="10:32" x14ac:dyDescent="0.25">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row>
    <row r="185" spans="10:32" x14ac:dyDescent="0.25">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row>
    <row r="186" spans="10:32" x14ac:dyDescent="0.25">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row>
    <row r="187" spans="10:32" x14ac:dyDescent="0.25">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row>
    <row r="188" spans="10:32" x14ac:dyDescent="0.25">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row>
    <row r="189" spans="10:32" x14ac:dyDescent="0.25">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row>
    <row r="190" spans="10:32" x14ac:dyDescent="0.25">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row>
    <row r="191" spans="10:32" x14ac:dyDescent="0.25">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row>
    <row r="192" spans="10:32" x14ac:dyDescent="0.25">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row>
    <row r="193" spans="10:32" x14ac:dyDescent="0.25">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row>
    <row r="194" spans="10:32" x14ac:dyDescent="0.25">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row>
    <row r="195" spans="10:32" x14ac:dyDescent="0.25">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row>
    <row r="196" spans="10:32" x14ac:dyDescent="0.25">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row>
    <row r="197" spans="10:32" x14ac:dyDescent="0.25">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row>
    <row r="198" spans="10:32" x14ac:dyDescent="0.25">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row>
    <row r="199" spans="10:32" x14ac:dyDescent="0.25">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row>
    <row r="200" spans="10:32" x14ac:dyDescent="0.25">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row>
    <row r="201" spans="10:32" x14ac:dyDescent="0.25">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row>
    <row r="202" spans="10:32" x14ac:dyDescent="0.25">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row>
    <row r="203" spans="10:32" x14ac:dyDescent="0.25">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row>
    <row r="204" spans="10:32" x14ac:dyDescent="0.25">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row>
    <row r="205" spans="10:32" x14ac:dyDescent="0.25">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row>
    <row r="206" spans="10:32" x14ac:dyDescent="0.25">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row>
    <row r="207" spans="10:32" x14ac:dyDescent="0.25">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row>
    <row r="208" spans="10:32" x14ac:dyDescent="0.25">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row>
    <row r="209" spans="10:32" x14ac:dyDescent="0.25">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row>
    <row r="210" spans="10:32" x14ac:dyDescent="0.25">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row>
    <row r="211" spans="10:32" x14ac:dyDescent="0.25">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row>
    <row r="212" spans="10:32" x14ac:dyDescent="0.25">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row>
    <row r="213" spans="10:32" x14ac:dyDescent="0.25">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row>
    <row r="214" spans="10:32" x14ac:dyDescent="0.25">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row>
    <row r="215" spans="10:32" x14ac:dyDescent="0.25">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row>
    <row r="216" spans="10:32" x14ac:dyDescent="0.25">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row>
    <row r="217" spans="10:32" x14ac:dyDescent="0.25">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row>
    <row r="218" spans="10:32" x14ac:dyDescent="0.25">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row>
    <row r="219" spans="10:32" x14ac:dyDescent="0.25">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row>
    <row r="220" spans="10:32" x14ac:dyDescent="0.25">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row>
    <row r="221" spans="10:32" x14ac:dyDescent="0.25">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row>
    <row r="222" spans="10:32" x14ac:dyDescent="0.25">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row>
    <row r="223" spans="10:32" x14ac:dyDescent="0.25">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row>
    <row r="224" spans="10:32" x14ac:dyDescent="0.25">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row>
    <row r="225" spans="10:32" x14ac:dyDescent="0.25">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row>
    <row r="226" spans="10:32" x14ac:dyDescent="0.25">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row>
    <row r="227" spans="10:32" x14ac:dyDescent="0.25">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row>
    <row r="228" spans="10:32" x14ac:dyDescent="0.25">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row>
    <row r="229" spans="10:32" x14ac:dyDescent="0.25">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row>
    <row r="230" spans="10:32" x14ac:dyDescent="0.25">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row>
    <row r="231" spans="10:32" x14ac:dyDescent="0.25">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row>
    <row r="232" spans="10:32" x14ac:dyDescent="0.25">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row>
    <row r="233" spans="10:32" x14ac:dyDescent="0.25">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row>
    <row r="234" spans="10:32" x14ac:dyDescent="0.25">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row>
    <row r="235" spans="10:32" x14ac:dyDescent="0.25">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row>
    <row r="236" spans="10:32" x14ac:dyDescent="0.25">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row>
    <row r="237" spans="10:32" x14ac:dyDescent="0.25">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row>
    <row r="238" spans="10:32" x14ac:dyDescent="0.25">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row>
    <row r="239" spans="10:32" x14ac:dyDescent="0.25">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row>
    <row r="240" spans="10:32" x14ac:dyDescent="0.25">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row>
    <row r="241" spans="10:32" x14ac:dyDescent="0.25">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row>
    <row r="242" spans="10:32" x14ac:dyDescent="0.25">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row>
    <row r="243" spans="10:32" x14ac:dyDescent="0.25">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row>
    <row r="244" spans="10:32" x14ac:dyDescent="0.25">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row>
    <row r="245" spans="10:32" x14ac:dyDescent="0.25">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row>
    <row r="246" spans="10:32" x14ac:dyDescent="0.25">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row>
    <row r="247" spans="10:32" x14ac:dyDescent="0.25">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row>
    <row r="248" spans="10:32" x14ac:dyDescent="0.25">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row>
    <row r="249" spans="10:32" x14ac:dyDescent="0.25">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row>
    <row r="250" spans="10:32" x14ac:dyDescent="0.25">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row>
    <row r="251" spans="10:32" x14ac:dyDescent="0.25">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row>
    <row r="252" spans="10:32" x14ac:dyDescent="0.25">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row>
    <row r="253" spans="10:32" x14ac:dyDescent="0.25">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row>
    <row r="254" spans="10:32" x14ac:dyDescent="0.25">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row>
    <row r="255" spans="10:32" x14ac:dyDescent="0.25">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row>
    <row r="256" spans="10:32" x14ac:dyDescent="0.25">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row>
    <row r="257" spans="10:32" x14ac:dyDescent="0.25">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row>
    <row r="258" spans="10:32" x14ac:dyDescent="0.25">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row>
    <row r="259" spans="10:32" x14ac:dyDescent="0.25">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row>
    <row r="260" spans="10:32" x14ac:dyDescent="0.25">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row>
    <row r="261" spans="10:32" x14ac:dyDescent="0.25">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row>
    <row r="262" spans="10:32" x14ac:dyDescent="0.25">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row>
    <row r="263" spans="10:32" x14ac:dyDescent="0.25">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row>
    <row r="264" spans="10:32" x14ac:dyDescent="0.25">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row>
    <row r="265" spans="10:32" x14ac:dyDescent="0.25">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row>
    <row r="266" spans="10:32" x14ac:dyDescent="0.25">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row>
    <row r="267" spans="10:32" x14ac:dyDescent="0.25">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row>
    <row r="268" spans="10:32" x14ac:dyDescent="0.25">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row>
    <row r="269" spans="10:32" x14ac:dyDescent="0.25">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row>
    <row r="270" spans="10:32" x14ac:dyDescent="0.25">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row>
    <row r="271" spans="10:32" x14ac:dyDescent="0.25">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row>
    <row r="272" spans="10:32" x14ac:dyDescent="0.25">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row>
    <row r="273" spans="10:32" x14ac:dyDescent="0.25">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row>
    <row r="274" spans="10:32" x14ac:dyDescent="0.25">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row>
    <row r="275" spans="10:32" x14ac:dyDescent="0.25">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row>
    <row r="276" spans="10:32" x14ac:dyDescent="0.25">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row>
    <row r="277" spans="10:32" x14ac:dyDescent="0.25">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row>
    <row r="278" spans="10:32" x14ac:dyDescent="0.25">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row>
    <row r="279" spans="10:32" x14ac:dyDescent="0.25">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row>
    <row r="280" spans="10:32" x14ac:dyDescent="0.25">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row>
    <row r="281" spans="10:32" x14ac:dyDescent="0.25">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row>
    <row r="282" spans="10:32" x14ac:dyDescent="0.25">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row>
    <row r="283" spans="10:32" x14ac:dyDescent="0.25">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row>
    <row r="284" spans="10:32" x14ac:dyDescent="0.25">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row>
    <row r="285" spans="10:32" x14ac:dyDescent="0.25">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row>
    <row r="286" spans="10:32" x14ac:dyDescent="0.25">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row>
    <row r="287" spans="10:32" x14ac:dyDescent="0.25">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row>
    <row r="288" spans="10:32" x14ac:dyDescent="0.25">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row>
    <row r="289" spans="10:32" x14ac:dyDescent="0.25">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row>
    <row r="290" spans="10:32" x14ac:dyDescent="0.25">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row>
    <row r="291" spans="10:32" x14ac:dyDescent="0.25">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row>
    <row r="292" spans="10:32" x14ac:dyDescent="0.25">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row>
    <row r="293" spans="10:32" x14ac:dyDescent="0.25">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row>
    <row r="294" spans="10:32" x14ac:dyDescent="0.25">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row>
    <row r="295" spans="10:32" x14ac:dyDescent="0.25">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row>
    <row r="296" spans="10:32" x14ac:dyDescent="0.25">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row>
    <row r="297" spans="10:32" x14ac:dyDescent="0.25">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row>
    <row r="298" spans="10:32" x14ac:dyDescent="0.25">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row>
    <row r="299" spans="10:32" x14ac:dyDescent="0.25">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row>
    <row r="300" spans="10:32" x14ac:dyDescent="0.25">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row>
    <row r="301" spans="10:32" x14ac:dyDescent="0.25">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row>
    <row r="302" spans="10:32" x14ac:dyDescent="0.25">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row>
    <row r="303" spans="10:32" x14ac:dyDescent="0.25">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row>
    <row r="304" spans="10:32" x14ac:dyDescent="0.25">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row>
    <row r="305" spans="10:32" x14ac:dyDescent="0.25">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row>
    <row r="306" spans="10:32" x14ac:dyDescent="0.25">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row>
    <row r="307" spans="10:32" x14ac:dyDescent="0.25">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spans="10:32" x14ac:dyDescent="0.25">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row>
    <row r="309" spans="10:32" x14ac:dyDescent="0.25">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row>
    <row r="310" spans="10:32" x14ac:dyDescent="0.25">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row>
    <row r="311" spans="10:32" x14ac:dyDescent="0.25">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row>
    <row r="312" spans="10:32" x14ac:dyDescent="0.25">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row>
    <row r="313" spans="10:32" x14ac:dyDescent="0.25">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row>
    <row r="314" spans="10:32" x14ac:dyDescent="0.25">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row>
    <row r="315" spans="10:32" x14ac:dyDescent="0.25">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row>
    <row r="316" spans="10:32" x14ac:dyDescent="0.25">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row>
    <row r="317" spans="10:32" x14ac:dyDescent="0.25">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row>
    <row r="318" spans="10:32" x14ac:dyDescent="0.25">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row>
    <row r="319" spans="10:32" x14ac:dyDescent="0.25">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row>
    <row r="320" spans="10:32" x14ac:dyDescent="0.25">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row>
    <row r="321" spans="10:32" x14ac:dyDescent="0.25">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row>
    <row r="322" spans="10:32" x14ac:dyDescent="0.25">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row>
    <row r="323" spans="10:32" x14ac:dyDescent="0.25">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row>
    <row r="324" spans="10:32" x14ac:dyDescent="0.25">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row>
    <row r="325" spans="10:32" x14ac:dyDescent="0.25">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row>
    <row r="326" spans="10:32" x14ac:dyDescent="0.25">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row>
    <row r="327" spans="10:32" x14ac:dyDescent="0.25">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row>
    <row r="328" spans="10:32" x14ac:dyDescent="0.25">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row>
    <row r="329" spans="10:32" x14ac:dyDescent="0.25">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row>
    <row r="330" spans="10:32" x14ac:dyDescent="0.25">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row>
    <row r="331" spans="10:32" x14ac:dyDescent="0.25">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row>
    <row r="332" spans="10:32" x14ac:dyDescent="0.25">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row>
    <row r="333" spans="10:32" x14ac:dyDescent="0.25">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row>
    <row r="334" spans="10:32" x14ac:dyDescent="0.25">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row>
    <row r="335" spans="10:32" x14ac:dyDescent="0.25">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row>
    <row r="336" spans="10:32" x14ac:dyDescent="0.25">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row>
    <row r="337" spans="10:32" x14ac:dyDescent="0.25">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row>
    <row r="338" spans="10:32" x14ac:dyDescent="0.25">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row>
    <row r="339" spans="10:32" x14ac:dyDescent="0.25">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row>
    <row r="340" spans="10:32" x14ac:dyDescent="0.25">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row>
    <row r="341" spans="10:32" x14ac:dyDescent="0.25">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row>
    <row r="342" spans="10:32" x14ac:dyDescent="0.25">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row>
    <row r="343" spans="10:32" x14ac:dyDescent="0.25">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row>
    <row r="344" spans="10:32" x14ac:dyDescent="0.25">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row>
    <row r="345" spans="10:32" x14ac:dyDescent="0.25">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row>
    <row r="346" spans="10:32" x14ac:dyDescent="0.25">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row>
    <row r="347" spans="10:32" x14ac:dyDescent="0.25">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row>
    <row r="348" spans="10:32" x14ac:dyDescent="0.25">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row>
    <row r="349" spans="10:32" x14ac:dyDescent="0.25">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row>
    <row r="350" spans="10:32" x14ac:dyDescent="0.25">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row>
    <row r="351" spans="10:32" x14ac:dyDescent="0.25">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row>
    <row r="352" spans="10:32" x14ac:dyDescent="0.25">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row>
    <row r="353" spans="10:32" x14ac:dyDescent="0.25">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row>
    <row r="354" spans="10:32" x14ac:dyDescent="0.25">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row>
    <row r="355" spans="10:32" x14ac:dyDescent="0.25">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row>
    <row r="356" spans="10:32" x14ac:dyDescent="0.25">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row>
    <row r="357" spans="10:32" x14ac:dyDescent="0.25">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row>
    <row r="358" spans="10:32" x14ac:dyDescent="0.25">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row>
    <row r="359" spans="10:32" x14ac:dyDescent="0.25">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row>
    <row r="360" spans="10:32" x14ac:dyDescent="0.25">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row>
    <row r="361" spans="10:32" x14ac:dyDescent="0.25">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row>
    <row r="362" spans="10:32" x14ac:dyDescent="0.25">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row>
    <row r="363" spans="10:32" x14ac:dyDescent="0.25">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row>
    <row r="364" spans="10:32" x14ac:dyDescent="0.25">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row>
    <row r="365" spans="10:32" x14ac:dyDescent="0.25">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row>
    <row r="366" spans="10:32" x14ac:dyDescent="0.25">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row>
    <row r="367" spans="10:32" x14ac:dyDescent="0.25">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row>
    <row r="368" spans="10:32" x14ac:dyDescent="0.25">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row>
    <row r="369" spans="10:32" x14ac:dyDescent="0.25">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row>
    <row r="370" spans="10:32" x14ac:dyDescent="0.25">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row>
    <row r="371" spans="10:32" x14ac:dyDescent="0.25">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row>
    <row r="372" spans="10:32" x14ac:dyDescent="0.25">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row>
    <row r="373" spans="10:32" x14ac:dyDescent="0.25">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row>
    <row r="374" spans="10:32" x14ac:dyDescent="0.25">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row>
    <row r="375" spans="10:32" x14ac:dyDescent="0.25">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row>
    <row r="376" spans="10:32" x14ac:dyDescent="0.25">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row>
    <row r="377" spans="10:32" x14ac:dyDescent="0.25">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row>
    <row r="378" spans="10:32" x14ac:dyDescent="0.25">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row>
    <row r="379" spans="10:32" x14ac:dyDescent="0.25">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row>
    <row r="380" spans="10:32" x14ac:dyDescent="0.25">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row>
    <row r="381" spans="10:32" x14ac:dyDescent="0.25">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row>
    <row r="382" spans="10:32" x14ac:dyDescent="0.25">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row>
    <row r="383" spans="10:32" x14ac:dyDescent="0.25">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row>
    <row r="384" spans="10:32" x14ac:dyDescent="0.25">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row>
    <row r="385" spans="10:32" x14ac:dyDescent="0.25">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row>
    <row r="386" spans="10:32" x14ac:dyDescent="0.25">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row>
    <row r="387" spans="10:32" x14ac:dyDescent="0.25">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row>
    <row r="388" spans="10:32" x14ac:dyDescent="0.25">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row>
    <row r="389" spans="10:32" x14ac:dyDescent="0.25">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row>
    <row r="390" spans="10:32" x14ac:dyDescent="0.25">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row>
    <row r="391" spans="10:32" x14ac:dyDescent="0.25">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row>
    <row r="392" spans="10:32" x14ac:dyDescent="0.25">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row>
    <row r="393" spans="10:32" x14ac:dyDescent="0.25">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row>
    <row r="394" spans="10:32" x14ac:dyDescent="0.25">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row>
    <row r="395" spans="10:32" x14ac:dyDescent="0.25">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row>
    <row r="396" spans="10:32" x14ac:dyDescent="0.25">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row>
    <row r="397" spans="10:32" x14ac:dyDescent="0.25">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row>
    <row r="398" spans="10:32" x14ac:dyDescent="0.25">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row>
    <row r="399" spans="10:32" x14ac:dyDescent="0.25">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row>
    <row r="400" spans="10:32" x14ac:dyDescent="0.25">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row>
    <row r="401" spans="10:32" x14ac:dyDescent="0.25">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row>
    <row r="402" spans="10:32" x14ac:dyDescent="0.25">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row>
    <row r="403" spans="10:32" x14ac:dyDescent="0.25">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row>
    <row r="404" spans="10:32" x14ac:dyDescent="0.25">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row>
    <row r="405" spans="10:32" x14ac:dyDescent="0.25">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row>
    <row r="406" spans="10:32" x14ac:dyDescent="0.25">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row>
    <row r="407" spans="10:32" x14ac:dyDescent="0.25">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row>
    <row r="408" spans="10:32" x14ac:dyDescent="0.25">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row>
    <row r="409" spans="10:32" x14ac:dyDescent="0.25">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row>
    <row r="410" spans="10:32" x14ac:dyDescent="0.25">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row>
    <row r="411" spans="10:32" x14ac:dyDescent="0.25">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row>
    <row r="412" spans="10:32" x14ac:dyDescent="0.25">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row>
    <row r="413" spans="10:32" x14ac:dyDescent="0.25">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row>
    <row r="414" spans="10:32" x14ac:dyDescent="0.25">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row>
    <row r="415" spans="10:32" x14ac:dyDescent="0.25">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row>
    <row r="416" spans="10:32" x14ac:dyDescent="0.25">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row>
    <row r="417" spans="10:32" x14ac:dyDescent="0.25">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row>
    <row r="418" spans="10:32" x14ac:dyDescent="0.25">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row>
    <row r="419" spans="10:32" x14ac:dyDescent="0.25">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row>
    <row r="420" spans="10:32" x14ac:dyDescent="0.25">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row>
    <row r="421" spans="10:32" x14ac:dyDescent="0.25">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row>
    <row r="422" spans="10:32" x14ac:dyDescent="0.25">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row>
    <row r="423" spans="10:32" x14ac:dyDescent="0.25">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row>
    <row r="424" spans="10:32" x14ac:dyDescent="0.25">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row>
    <row r="425" spans="10:32" x14ac:dyDescent="0.25">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row>
    <row r="426" spans="10:32" x14ac:dyDescent="0.25">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row>
    <row r="427" spans="10:32" x14ac:dyDescent="0.25">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row>
    <row r="428" spans="10:32" x14ac:dyDescent="0.25">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row>
    <row r="429" spans="10:32" x14ac:dyDescent="0.25">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row>
    <row r="430" spans="10:32" x14ac:dyDescent="0.25">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row>
    <row r="431" spans="10:32" x14ac:dyDescent="0.25">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row>
    <row r="432" spans="10:32" x14ac:dyDescent="0.25">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row>
    <row r="433" spans="10:32" x14ac:dyDescent="0.25">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row>
    <row r="434" spans="10:32" x14ac:dyDescent="0.25">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row>
    <row r="435" spans="10:32" x14ac:dyDescent="0.25">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row>
    <row r="436" spans="10:32" x14ac:dyDescent="0.25">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row>
    <row r="437" spans="10:32" x14ac:dyDescent="0.25">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row>
    <row r="438" spans="10:32" x14ac:dyDescent="0.25">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row>
    <row r="439" spans="10:32" x14ac:dyDescent="0.25">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row>
    <row r="440" spans="10:32" x14ac:dyDescent="0.25">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row>
    <row r="441" spans="10:32" x14ac:dyDescent="0.25">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row>
    <row r="442" spans="10:32" x14ac:dyDescent="0.25">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row>
    <row r="443" spans="10:32" x14ac:dyDescent="0.25">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row>
    <row r="444" spans="10:32" x14ac:dyDescent="0.25">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row>
    <row r="445" spans="10:32" x14ac:dyDescent="0.25">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row>
    <row r="446" spans="10:32" x14ac:dyDescent="0.25">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row>
    <row r="447" spans="10:32" x14ac:dyDescent="0.25">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row>
    <row r="448" spans="10:32" x14ac:dyDescent="0.25">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row>
    <row r="449" spans="10:32" x14ac:dyDescent="0.25">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row>
    <row r="450" spans="10:32" x14ac:dyDescent="0.25">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row>
    <row r="451" spans="10:32" x14ac:dyDescent="0.25">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row>
    <row r="452" spans="10:32" x14ac:dyDescent="0.25">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row>
    <row r="453" spans="10:32" x14ac:dyDescent="0.25">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row>
    <row r="454" spans="10:32" x14ac:dyDescent="0.25">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row>
    <row r="455" spans="10:32" x14ac:dyDescent="0.25">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row>
    <row r="456" spans="10:32" x14ac:dyDescent="0.25">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row>
    <row r="457" spans="10:32" x14ac:dyDescent="0.25">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row>
    <row r="458" spans="10:32" x14ac:dyDescent="0.25">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row>
    <row r="459" spans="10:32" x14ac:dyDescent="0.25">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row>
    <row r="460" spans="10:32" x14ac:dyDescent="0.25">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row>
    <row r="461" spans="10:32" x14ac:dyDescent="0.25">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row>
    <row r="462" spans="10:32" x14ac:dyDescent="0.25">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row>
    <row r="463" spans="10:32" x14ac:dyDescent="0.25">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row>
    <row r="464" spans="10:32" x14ac:dyDescent="0.25">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row>
    <row r="465" spans="10:32" x14ac:dyDescent="0.25">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row>
    <row r="466" spans="10:32" x14ac:dyDescent="0.25">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row>
    <row r="467" spans="10:32" x14ac:dyDescent="0.25">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row>
    <row r="468" spans="10:32" x14ac:dyDescent="0.25">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row>
    <row r="469" spans="10:32" x14ac:dyDescent="0.25">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row>
    <row r="470" spans="10:32" x14ac:dyDescent="0.25">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row>
    <row r="471" spans="10:32" x14ac:dyDescent="0.25">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row>
    <row r="472" spans="10:32" x14ac:dyDescent="0.25">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row>
    <row r="473" spans="10:32" x14ac:dyDescent="0.25">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row>
    <row r="474" spans="10:32" x14ac:dyDescent="0.25">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row>
    <row r="475" spans="10:32" x14ac:dyDescent="0.25">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row>
    <row r="476" spans="10:32" x14ac:dyDescent="0.25">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row>
    <row r="477" spans="10:32" x14ac:dyDescent="0.25">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row>
    <row r="478" spans="10:32" x14ac:dyDescent="0.25">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row>
    <row r="479" spans="10:32" x14ac:dyDescent="0.25">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row>
    <row r="480" spans="10:32" x14ac:dyDescent="0.25">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row>
    <row r="481" spans="10:32" x14ac:dyDescent="0.25">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row>
    <row r="482" spans="10:32" x14ac:dyDescent="0.25">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row>
    <row r="483" spans="10:32" x14ac:dyDescent="0.25">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row>
    <row r="484" spans="10:32" x14ac:dyDescent="0.25">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row>
    <row r="485" spans="10:32" x14ac:dyDescent="0.25">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row>
    <row r="486" spans="10:32" x14ac:dyDescent="0.25">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row>
    <row r="487" spans="10:32" x14ac:dyDescent="0.25">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row>
    <row r="488" spans="10:32" x14ac:dyDescent="0.25">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row>
    <row r="489" spans="10:32" x14ac:dyDescent="0.25">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row>
    <row r="490" spans="10:32" x14ac:dyDescent="0.25">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row>
    <row r="491" spans="10:32" x14ac:dyDescent="0.25">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row>
    <row r="492" spans="10:32" x14ac:dyDescent="0.25">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row>
    <row r="493" spans="10:32" x14ac:dyDescent="0.25">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row>
    <row r="494" spans="10:32" x14ac:dyDescent="0.25">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row>
    <row r="495" spans="10:32" x14ac:dyDescent="0.25">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row>
    <row r="496" spans="10:32" x14ac:dyDescent="0.25">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row>
    <row r="497" spans="10:32" x14ac:dyDescent="0.25">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row>
    <row r="498" spans="10:32" x14ac:dyDescent="0.25">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row>
    <row r="499" spans="10:32" x14ac:dyDescent="0.25">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spans="10:32" x14ac:dyDescent="0.25">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row>
    <row r="501" spans="10:32" x14ac:dyDescent="0.25">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row>
    <row r="502" spans="10:32" x14ac:dyDescent="0.25">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row>
    <row r="503" spans="10:32" x14ac:dyDescent="0.25">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row>
    <row r="504" spans="10:32" x14ac:dyDescent="0.25">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row>
    <row r="505" spans="10:32" x14ac:dyDescent="0.25">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row>
    <row r="506" spans="10:32" x14ac:dyDescent="0.25">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row>
    <row r="507" spans="10:32" x14ac:dyDescent="0.25">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row>
    <row r="508" spans="10:32" x14ac:dyDescent="0.25">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row>
    <row r="509" spans="10:32" x14ac:dyDescent="0.25">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spans="10:32" x14ac:dyDescent="0.25">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spans="10:32" x14ac:dyDescent="0.25">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row>
    <row r="512" spans="10:32" x14ac:dyDescent="0.25">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row>
    <row r="513" spans="10:32" x14ac:dyDescent="0.25">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row>
    <row r="514" spans="10:32" x14ac:dyDescent="0.25">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row>
    <row r="515" spans="10:32" x14ac:dyDescent="0.25">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row>
    <row r="516" spans="10:32" x14ac:dyDescent="0.25">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row>
    <row r="517" spans="10:32" x14ac:dyDescent="0.25">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row>
    <row r="518" spans="10:32" x14ac:dyDescent="0.25">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row>
    <row r="519" spans="10:32" x14ac:dyDescent="0.25">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row>
    <row r="520" spans="10:32" x14ac:dyDescent="0.25">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row>
    <row r="521" spans="10:32" x14ac:dyDescent="0.25">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row>
    <row r="522" spans="10:32" x14ac:dyDescent="0.25">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row>
    <row r="523" spans="10:32" x14ac:dyDescent="0.25">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row>
    <row r="524" spans="10:32" x14ac:dyDescent="0.25">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row>
    <row r="525" spans="10:32" x14ac:dyDescent="0.25">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row>
    <row r="526" spans="10:32" x14ac:dyDescent="0.25">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row>
    <row r="527" spans="10:32" x14ac:dyDescent="0.25">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row>
    <row r="528" spans="10:32" x14ac:dyDescent="0.25">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row>
    <row r="529" spans="10:32" x14ac:dyDescent="0.25">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row>
    <row r="530" spans="10:32" x14ac:dyDescent="0.25">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row>
    <row r="531" spans="10:32" x14ac:dyDescent="0.25">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row>
    <row r="532" spans="10:32" x14ac:dyDescent="0.25">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row>
    <row r="533" spans="10:32" x14ac:dyDescent="0.25">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row>
    <row r="534" spans="10:32" x14ac:dyDescent="0.25">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row>
    <row r="535" spans="10:32" x14ac:dyDescent="0.25">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row>
    <row r="536" spans="10:32" x14ac:dyDescent="0.25">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row>
    <row r="537" spans="10:32" x14ac:dyDescent="0.25">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row>
    <row r="538" spans="10:32" x14ac:dyDescent="0.25">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row>
    <row r="539" spans="10:32" x14ac:dyDescent="0.25">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row>
    <row r="540" spans="10:32" x14ac:dyDescent="0.25">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row>
    <row r="541" spans="10:32" x14ac:dyDescent="0.25">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row>
    <row r="542" spans="10:32" x14ac:dyDescent="0.25">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row>
    <row r="543" spans="10:32" x14ac:dyDescent="0.25">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row>
    <row r="544" spans="10:32" x14ac:dyDescent="0.25">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row>
    <row r="545" spans="10:32" x14ac:dyDescent="0.25">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row>
    <row r="546" spans="10:32" x14ac:dyDescent="0.25">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row>
    <row r="547" spans="10:32" x14ac:dyDescent="0.25">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row>
    <row r="548" spans="10:32" x14ac:dyDescent="0.25">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row>
    <row r="549" spans="10:32" x14ac:dyDescent="0.25">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row>
    <row r="550" spans="10:32" x14ac:dyDescent="0.25">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row>
    <row r="551" spans="10:32" x14ac:dyDescent="0.25">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row>
    <row r="552" spans="10:32" x14ac:dyDescent="0.25">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row>
    <row r="553" spans="10:32" x14ac:dyDescent="0.25">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row>
    <row r="554" spans="10:32" x14ac:dyDescent="0.25">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row>
    <row r="555" spans="10:32" x14ac:dyDescent="0.25">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row>
    <row r="556" spans="10:32" x14ac:dyDescent="0.25">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row>
    <row r="557" spans="10:32" x14ac:dyDescent="0.25">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row>
    <row r="558" spans="10:32" x14ac:dyDescent="0.25">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row>
    <row r="559" spans="10:32" x14ac:dyDescent="0.25">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row>
    <row r="560" spans="10:32" x14ac:dyDescent="0.25">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row>
    <row r="561" spans="10:32" x14ac:dyDescent="0.25">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row>
    <row r="562" spans="10:32" x14ac:dyDescent="0.25">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row>
    <row r="563" spans="10:32" x14ac:dyDescent="0.25">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row>
    <row r="564" spans="10:32" x14ac:dyDescent="0.25">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row>
    <row r="565" spans="10:32" x14ac:dyDescent="0.25">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row>
    <row r="566" spans="10:32" x14ac:dyDescent="0.25">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row>
    <row r="567" spans="10:32" x14ac:dyDescent="0.25">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row>
    <row r="568" spans="10:32" x14ac:dyDescent="0.25">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row>
    <row r="569" spans="10:32" x14ac:dyDescent="0.25">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row>
    <row r="570" spans="10:32" x14ac:dyDescent="0.25">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row>
    <row r="571" spans="10:32" x14ac:dyDescent="0.25">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row>
    <row r="572" spans="10:32" x14ac:dyDescent="0.25">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row>
    <row r="573" spans="10:32" x14ac:dyDescent="0.25">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row>
    <row r="574" spans="10:32" x14ac:dyDescent="0.25">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row>
    <row r="575" spans="10:32" x14ac:dyDescent="0.25">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row>
    <row r="576" spans="10:32" x14ac:dyDescent="0.25">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row>
    <row r="577" spans="10:32" x14ac:dyDescent="0.25">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row>
    <row r="578" spans="10:32" x14ac:dyDescent="0.25">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row>
    <row r="579" spans="10:32" x14ac:dyDescent="0.25">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row>
    <row r="580" spans="10:32" x14ac:dyDescent="0.25">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row>
    <row r="581" spans="10:32" x14ac:dyDescent="0.25">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row>
    <row r="582" spans="10:32" x14ac:dyDescent="0.25">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row>
    <row r="583" spans="10:32" x14ac:dyDescent="0.25">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row>
    <row r="584" spans="10:32" x14ac:dyDescent="0.25">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row>
    <row r="585" spans="10:32" x14ac:dyDescent="0.25">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row>
    <row r="586" spans="10:32" x14ac:dyDescent="0.25">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row>
    <row r="587" spans="10:32" x14ac:dyDescent="0.25">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row>
    <row r="588" spans="10:32" x14ac:dyDescent="0.25">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row>
    <row r="589" spans="10:32" x14ac:dyDescent="0.25">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row>
    <row r="590" spans="10:32" x14ac:dyDescent="0.25">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row>
    <row r="591" spans="10:32" x14ac:dyDescent="0.25">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row>
    <row r="592" spans="10:32" x14ac:dyDescent="0.25">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row>
    <row r="593" spans="10:32" x14ac:dyDescent="0.25">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row>
    <row r="594" spans="10:32" x14ac:dyDescent="0.25">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row>
    <row r="595" spans="10:32" x14ac:dyDescent="0.25">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row>
    <row r="596" spans="10:32" x14ac:dyDescent="0.25">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row>
    <row r="597" spans="10:32" x14ac:dyDescent="0.25">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row>
    <row r="598" spans="10:32" x14ac:dyDescent="0.25">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row>
    <row r="599" spans="10:32" x14ac:dyDescent="0.25">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row>
    <row r="600" spans="10:32" x14ac:dyDescent="0.25">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row>
    <row r="601" spans="10:32" x14ac:dyDescent="0.25">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row>
    <row r="602" spans="10:32" x14ac:dyDescent="0.25">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row>
    <row r="603" spans="10:32" x14ac:dyDescent="0.25">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row>
    <row r="604" spans="10:32" x14ac:dyDescent="0.25">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row>
    <row r="605" spans="10:32" x14ac:dyDescent="0.25">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row>
    <row r="606" spans="10:32" x14ac:dyDescent="0.25">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row>
    <row r="607" spans="10:32" x14ac:dyDescent="0.25">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row>
    <row r="608" spans="10:32" x14ac:dyDescent="0.25">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row>
    <row r="609" spans="10:32" x14ac:dyDescent="0.25">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row>
    <row r="610" spans="10:32" x14ac:dyDescent="0.25">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row>
    <row r="611" spans="10:32" x14ac:dyDescent="0.25">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row>
    <row r="612" spans="10:32" x14ac:dyDescent="0.25">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row>
    <row r="613" spans="10:32" x14ac:dyDescent="0.25">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row>
    <row r="614" spans="10:32" x14ac:dyDescent="0.25">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row>
    <row r="615" spans="10:32" x14ac:dyDescent="0.25">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row>
    <row r="616" spans="10:32" x14ac:dyDescent="0.25">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row>
    <row r="617" spans="10:32" x14ac:dyDescent="0.25">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row>
    <row r="618" spans="10:32" x14ac:dyDescent="0.25">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row>
    <row r="619" spans="10:32" x14ac:dyDescent="0.25">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row>
    <row r="620" spans="10:32" x14ac:dyDescent="0.25">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row>
    <row r="621" spans="10:32" x14ac:dyDescent="0.25">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row>
    <row r="622" spans="10:32" x14ac:dyDescent="0.25">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row>
    <row r="623" spans="10:32" x14ac:dyDescent="0.25">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row>
    <row r="624" spans="10:32" x14ac:dyDescent="0.25">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row>
    <row r="625" spans="10:32" x14ac:dyDescent="0.25">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row>
    <row r="626" spans="10:32" x14ac:dyDescent="0.25">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row>
    <row r="627" spans="10:32" x14ac:dyDescent="0.25">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row>
    <row r="628" spans="10:32" x14ac:dyDescent="0.25">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row>
    <row r="629" spans="10:32" x14ac:dyDescent="0.25">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row>
    <row r="630" spans="10:32" x14ac:dyDescent="0.25">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row>
    <row r="631" spans="10:32" x14ac:dyDescent="0.25">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row>
    <row r="632" spans="10:32" x14ac:dyDescent="0.25">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row>
    <row r="633" spans="10:32" x14ac:dyDescent="0.25">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row>
    <row r="634" spans="10:32" x14ac:dyDescent="0.25">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row>
    <row r="635" spans="10:32" x14ac:dyDescent="0.25">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row>
    <row r="636" spans="10:32" x14ac:dyDescent="0.25">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row>
    <row r="637" spans="10:32" x14ac:dyDescent="0.25">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row>
  </sheetData>
  <mergeCells count="99">
    <mergeCell ref="A23:F23"/>
    <mergeCell ref="G23:I23"/>
    <mergeCell ref="A25:F25"/>
    <mergeCell ref="G25:I25"/>
    <mergeCell ref="A20:F20"/>
    <mergeCell ref="G20:I20"/>
    <mergeCell ref="A21:F21"/>
    <mergeCell ref="G21:I21"/>
    <mergeCell ref="A22:F22"/>
    <mergeCell ref="G22:I22"/>
    <mergeCell ref="A24:F24"/>
    <mergeCell ref="G24:I24"/>
    <mergeCell ref="G16:I16"/>
    <mergeCell ref="A17:F17"/>
    <mergeCell ref="G17:I17"/>
    <mergeCell ref="A18:F18"/>
    <mergeCell ref="G18:I18"/>
    <mergeCell ref="A19:F19"/>
    <mergeCell ref="G19:I19"/>
    <mergeCell ref="A89:F89"/>
    <mergeCell ref="G89:I89"/>
    <mergeCell ref="A90:I90"/>
    <mergeCell ref="C83:I83"/>
    <mergeCell ref="A84:I84"/>
    <mergeCell ref="A85:F85"/>
    <mergeCell ref="G85:I85"/>
    <mergeCell ref="A38:F38"/>
    <mergeCell ref="G38:I38"/>
    <mergeCell ref="A39:F39"/>
    <mergeCell ref="G39:I39"/>
    <mergeCell ref="A40:F40"/>
    <mergeCell ref="G40:I40"/>
    <mergeCell ref="A35:F35"/>
    <mergeCell ref="A91:I91"/>
    <mergeCell ref="A92:I92"/>
    <mergeCell ref="A14:F14"/>
    <mergeCell ref="G14:I14"/>
    <mergeCell ref="A15:F15"/>
    <mergeCell ref="G15:I15"/>
    <mergeCell ref="A16:F16"/>
    <mergeCell ref="A86:F86"/>
    <mergeCell ref="G86:I86"/>
    <mergeCell ref="A87:F87"/>
    <mergeCell ref="G87:I87"/>
    <mergeCell ref="A88:F88"/>
    <mergeCell ref="G88:I88"/>
    <mergeCell ref="A41:I41"/>
    <mergeCell ref="A62:I62"/>
    <mergeCell ref="A83:B83"/>
    <mergeCell ref="G35:I35"/>
    <mergeCell ref="A36:F36"/>
    <mergeCell ref="G36:I36"/>
    <mergeCell ref="A37:F37"/>
    <mergeCell ref="G37:I37"/>
    <mergeCell ref="A32:F32"/>
    <mergeCell ref="G32:I32"/>
    <mergeCell ref="A33:F33"/>
    <mergeCell ref="G33:I33"/>
    <mergeCell ref="A34:F34"/>
    <mergeCell ref="G34:I34"/>
    <mergeCell ref="A29:F29"/>
    <mergeCell ref="G29:I29"/>
    <mergeCell ref="A30:F30"/>
    <mergeCell ref="G30:I30"/>
    <mergeCell ref="A31:F31"/>
    <mergeCell ref="G31:I31"/>
    <mergeCell ref="A26:F26"/>
    <mergeCell ref="G26:I26"/>
    <mergeCell ref="A27:F27"/>
    <mergeCell ref="G27:I27"/>
    <mergeCell ref="A28:F28"/>
    <mergeCell ref="G28:I28"/>
    <mergeCell ref="A13:F13"/>
    <mergeCell ref="G13:I13"/>
    <mergeCell ref="A6:B6"/>
    <mergeCell ref="C6:D6"/>
    <mergeCell ref="E6:F6"/>
    <mergeCell ref="G6:H6"/>
    <mergeCell ref="A7:I7"/>
    <mergeCell ref="A8:B8"/>
    <mergeCell ref="C8:I8"/>
    <mergeCell ref="A9:B9"/>
    <mergeCell ref="C9:I9"/>
    <mergeCell ref="A10:I10"/>
    <mergeCell ref="A11:I11"/>
    <mergeCell ref="A12:I12"/>
    <mergeCell ref="A4:B4"/>
    <mergeCell ref="C4:E4"/>
    <mergeCell ref="F4:G4"/>
    <mergeCell ref="A5:B5"/>
    <mergeCell ref="C5:D5"/>
    <mergeCell ref="E5:F5"/>
    <mergeCell ref="G5:H5"/>
    <mergeCell ref="A1:I1"/>
    <mergeCell ref="A2:I2"/>
    <mergeCell ref="A3:B3"/>
    <mergeCell ref="C3:E3"/>
    <mergeCell ref="F3:G3"/>
    <mergeCell ref="H3:I3"/>
  </mergeCells>
  <phoneticPr fontId="21" type="noConversion"/>
  <dataValidations count="1">
    <dataValidation type="list" allowBlank="1" showInputMessage="1" showErrorMessage="1" sqref="I14:I27">
      <formula1>"未解决,已解决"</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项目日历</vt:lpstr>
      <vt:lpstr>2018.10.08-2018.10.14</vt:lpstr>
      <vt:lpstr>2018.10.15-2018.10.21</vt:lpstr>
      <vt:lpstr>2018.10.22-2018.10.28</vt:lpstr>
      <vt:lpstr>2018.8.27-2018.9.2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wangxiaofei</cp:lastModifiedBy>
  <dcterms:created xsi:type="dcterms:W3CDTF">2014-09-20T22:27:00Z</dcterms:created>
  <dcterms:modified xsi:type="dcterms:W3CDTF">2018-10-29T07:57:52Z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2052-10.1.0.5346</vt:lpwstr>
  </property>
</Properties>
</file>