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activeTab="4"/>
  </bookViews>
  <sheets>
    <sheet name="项目日历" sheetId="2" r:id="rId1"/>
    <sheet name="2018.10.08-2018.10.14" sheetId="1" r:id="rId2"/>
    <sheet name="2018.10.15-2018.10.21" sheetId="18" r:id="rId3"/>
    <sheet name="2018.10.22-2018.10.28" sheetId="19" r:id="rId4"/>
    <sheet name="2018.10.29-2018.11.4" sheetId="20" r:id="rId5"/>
    <sheet name="2018.8.27-2018.9.2" sheetId="16" state="hidden" r:id="rId6"/>
  </sheets>
  <calcPr calcId="152511"/>
</workbook>
</file>

<file path=xl/calcChain.xml><?xml version="1.0" encoding="utf-8"?>
<calcChain xmlns="http://schemas.openxmlformats.org/spreadsheetml/2006/main">
  <c r="I46" i="20" l="1"/>
  <c r="I47" i="20" s="1"/>
  <c r="I45" i="20"/>
  <c r="I41" i="20"/>
  <c r="I44" i="20"/>
  <c r="I38" i="20"/>
  <c r="H47" i="20"/>
  <c r="G47" i="20"/>
  <c r="F47" i="20"/>
  <c r="E47" i="20"/>
  <c r="D47" i="20"/>
  <c r="C47" i="20"/>
  <c r="B47" i="20"/>
  <c r="A47" i="20"/>
  <c r="I43" i="20"/>
  <c r="I42" i="20"/>
  <c r="I40" i="20"/>
  <c r="I39" i="20"/>
  <c r="H35" i="20"/>
  <c r="G35" i="20"/>
  <c r="F35" i="20"/>
  <c r="E35" i="20"/>
  <c r="D35" i="20"/>
  <c r="C35" i="20"/>
  <c r="B35" i="20"/>
  <c r="A35" i="20"/>
  <c r="I34" i="20"/>
  <c r="I33" i="20"/>
  <c r="I31" i="20"/>
  <c r="I30" i="20"/>
  <c r="I29" i="20"/>
  <c r="I32" i="20" s="1"/>
  <c r="I28" i="20"/>
  <c r="I27" i="20"/>
  <c r="I35" i="20" l="1"/>
  <c r="I4" i="20" s="1"/>
  <c r="I6" i="20" s="1"/>
  <c r="H46" i="19"/>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sharedStrings.xml><?xml version="1.0" encoding="utf-8"?>
<sst xmlns="http://schemas.openxmlformats.org/spreadsheetml/2006/main" count="506" uniqueCount="214">
  <si>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</si>
  <si>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</si>
  <si>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</si>
  <si>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</si>
  <si>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</si>
  <si>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</si>
  <si>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</si>
  <si>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</si>
  <si>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</si>
  <si>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</si>
  <si>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</si>
  <si>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</si>
  <si>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</si>
  <si>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</si>
  <si>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</si>
  <si>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</si>
  <si>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</si>
  <si>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</si>
  <si>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</si>
  <si>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</si>
  <si>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</si>
  <si>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</si>
  <si>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</si>
  <si>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</si>
  <si>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</si>
  <si>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</si>
  <si>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</si>
  <si>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</si>
  <si>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</si>
  <si>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</si>
  <si>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</si>
  <si>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</si>
  <si>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</si>
  <si>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</si>
  <si>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</si>
  <si>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</si>
  <si>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</si>
  <si>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</si>
  <si>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</si>
  <si>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</si>
  <si>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</si>
  <si>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</si>
  <si>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</si>
  <si>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</si>
  <si>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</si>
  <si>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</si>
  <si>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</si>
  <si>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</si>
  <si>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</si>
  <si>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</si>
  <si>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</si>
  <si>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</si>
  <si>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</si>
  <si>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</si>
  <si>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</si>
  <si>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</si>
  <si>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</si>
  <si>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</si>
  <si>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</si>
  <si>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</si>
  <si>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</si>
  <si>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</si>
  <si>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</si>
  <si>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</si>
  <si>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</si>
  <si>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</si>
  <si>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</si>
  <si>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</si>
  <si>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</si>
  <si>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</si>
  <si>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</si>
  <si>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</si>
  <si>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</si>
  <si>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</si>
  <si>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</si>
  <si>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</si>
  <si>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</si>
  <si>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</si>
  <si>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</si>
  <si>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</si>
  <si>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</si>
  <si>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</si>
  <si>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</si>
  <si>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</si>
  <si>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</si>
  <si>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</si>
  <si>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</si>
  <si>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</si>
  <si>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</si>
  <si>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</si>
  <si>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</si>
  <si>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</si>
  <si>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</si>
  <si>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</si>
  <si>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</si>
  <si>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</si>
  <si>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</si>
  <si>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</si>
  <si>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</si>
  <si>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</si>
  <si>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</si>
  <si>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</si>
  <si>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</si>
  <si>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</si>
  <si>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</si>
  <si>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</si>
  <si>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</si>
  <si>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</si>
  <si>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</si>
  <si>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</si>
  <si>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</si>
  <si>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</si>
  <si>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</si>
  <si>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</si>
  <si>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</si>
  <si>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</si>
  <si>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</si>
  <si>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</si>
  <si>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</si>
  <si>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</si>
  <si>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</si>
  <si>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</si>
  <si>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</si>
  <si>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</si>
  <si>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</si>
  <si>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</si>
  <si>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</si>
  <si>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</si>
  <si>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</si>
  <si>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</si>
  <si>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</si>
  <si>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</si>
  <si>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</si>
  <si>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</si>
  <si>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</si>
  <si>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</si>
  <si>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</si>
  <si>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</si>
  <si>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</si>
  <si>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</si>
  <si>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</si>
  <si>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</si>
  <si>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</si>
  <si>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</si>
  <si>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</si>
  <si>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</si>
  <si>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</si>
  <si>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</si>
  <si>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</si>
  <si>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</si>
  <si>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</si>
  <si>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</si>
  <si>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</si>
  <si>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</si>
  <si>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</si>
  <si>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</si>
  <si>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</si>
  <si>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</si>
  <si>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</si>
  <si>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</si>
  <si>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</si>
  <si>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</si>
  <si>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</si>
  <si>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</si>
  <si>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</si>
  <si>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</si>
  <si>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</si>
  <si>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</si>
  <si>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</si>
  <si>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</si>
  <si>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</si>
  <si>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</si>
  <si>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</si>
  <si>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</si>
  <si>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</si>
  <si>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</si>
  <si>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</si>
  <si>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</si>
  <si>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</si>
  <si>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</si>
  <si>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</si>
  <si>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</si>
  <si>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</si>
  <si>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</si>
  <si>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</si>
  <si>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</si>
  <si>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</si>
  <si>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</si>
  <si>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</si>
  <si>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</si>
  <si>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</si>
  <si>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</si>
  <si>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</si>
  <si>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</si>
  <si>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</si>
  <si>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</si>
  <si>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</si>
  <si>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</si>
  <si>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</si>
  <si>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</si>
  <si>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</si>
  <si>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</si>
  <si>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</si>
  <si>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</si>
  <si>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</si>
  <si>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</si>
  <si>
    <t>接口调用已梳理完成80%，接口差异分析已完成30%</t>
    <phoneticPr fontId="9" type="noConversion"/>
  </si>
  <si>
    <t>整体样式还在调整</t>
    <phoneticPr fontId="9" type="noConversion"/>
  </si>
  <si>
    <t>公共模块专题讨论（柜员管理）</t>
    <phoneticPr fontId="9" type="noConversion"/>
  </si>
  <si>
    <t>交易业务基版需求已完成178支，内部评审除预开户等特殊业务未完成。</t>
    <phoneticPr fontId="9" type="noConversion"/>
  </si>
  <si>
    <t>目前协调孙佳星到现场支持一周</t>
    <phoneticPr fontId="9" type="noConversion"/>
  </si>
  <si>
    <t>孙佳星</t>
    <phoneticPr fontId="21" type="noConversion"/>
  </si>
  <si>
    <t>交易需求分析（交易需求全部基版定版）</t>
    <phoneticPr fontId="9" type="noConversion"/>
  </si>
  <si>
    <t>1、交易模块需求分析
2、交易接口梳理
3、平台公共模块需求分析</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</si>
</sst>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2"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78">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 fillId="2" borderId="0" xfId="0" applyNumberFormat="1" applyFont="1" applyFill="1" applyAlignment="1">
      <alignment horizontal="lef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4" fillId="3" borderId="2"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4"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10" fillId="2" borderId="2"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4" fillId="3" borderId="1" xfId="0" applyNumberFormat="1" applyFont="1" applyFill="1" applyBorder="1" applyAlignment="1">
      <alignment horizontal="center" vertical="center"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4" fillId="2" borderId="1" xfId="0" applyNumberFormat="1" applyFont="1" applyFill="1" applyBorder="1" applyAlignment="1">
      <alignment horizontal="left"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0" xfId="6" applyNumberFormat="1" applyFont="1" applyFill="1" applyAlignment="1">
      <alignment vertical="center" shrinkToFit="1"/>
    </xf>
    <xf numFmtId="0" fontId="1" fillId="2" borderId="1" xfId="6" applyNumberFormat="1" applyFont="1" applyFill="1" applyBorder="1" applyAlignment="1">
      <alignmen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3" fillId="3" borderId="1"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90994</xdr:colOff>
      <xdr:row>1</xdr:row>
      <xdr:rowOff>36195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35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48" sqref="B48"/>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57" t="s">
        <v>150</v>
      </c>
      <c r="C2" s="58"/>
      <c r="D2" s="58"/>
      <c r="E2" s="58"/>
      <c r="F2" s="58"/>
      <c r="G2" s="58"/>
      <c r="H2" s="58"/>
      <c r="I2" s="58"/>
      <c r="J2" s="59"/>
    </row>
    <row r="3" spans="2:10" ht="15" customHeight="1" thickBot="1" x14ac:dyDescent="0.3">
      <c r="B3" s="60"/>
      <c r="C3" s="61"/>
      <c r="D3" s="61"/>
      <c r="E3" s="61"/>
      <c r="F3" s="61"/>
      <c r="G3" s="61"/>
      <c r="H3" s="61"/>
      <c r="I3" s="61"/>
      <c r="J3" s="62"/>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68"/>
    </row>
    <row r="6" spans="2:10" x14ac:dyDescent="0.25">
      <c r="B6" s="21"/>
      <c r="C6" s="16">
        <v>43108</v>
      </c>
      <c r="D6" s="16">
        <v>43109</v>
      </c>
      <c r="E6" s="16">
        <v>43110</v>
      </c>
      <c r="F6" s="16">
        <v>43111</v>
      </c>
      <c r="G6" s="16">
        <v>43112</v>
      </c>
      <c r="H6" s="16">
        <v>43113</v>
      </c>
      <c r="I6" s="16">
        <v>43114</v>
      </c>
      <c r="J6" s="68"/>
    </row>
    <row r="7" spans="2:10" x14ac:dyDescent="0.25">
      <c r="B7" s="21"/>
      <c r="C7" s="16">
        <v>43115</v>
      </c>
      <c r="D7" s="16">
        <v>43116</v>
      </c>
      <c r="E7" s="16">
        <v>43117</v>
      </c>
      <c r="F7" s="16">
        <v>43118</v>
      </c>
      <c r="G7" s="16">
        <v>43119</v>
      </c>
      <c r="H7" s="16">
        <v>43120</v>
      </c>
      <c r="I7" s="16">
        <v>43121</v>
      </c>
      <c r="J7" s="68"/>
    </row>
    <row r="8" spans="2:10" x14ac:dyDescent="0.25">
      <c r="B8" s="21"/>
      <c r="C8" s="16">
        <v>43122</v>
      </c>
      <c r="D8" s="16">
        <v>43123</v>
      </c>
      <c r="E8" s="16">
        <v>43124</v>
      </c>
      <c r="F8" s="16">
        <v>43125</v>
      </c>
      <c r="G8" s="16">
        <v>43126</v>
      </c>
      <c r="H8" s="16">
        <v>43127</v>
      </c>
      <c r="I8" s="16">
        <v>43128</v>
      </c>
      <c r="J8" s="69"/>
    </row>
    <row r="9" spans="2:10" x14ac:dyDescent="0.25">
      <c r="B9" s="21"/>
      <c r="C9" s="16">
        <v>43129</v>
      </c>
      <c r="D9" s="16">
        <v>43130</v>
      </c>
      <c r="E9" s="16">
        <v>43131</v>
      </c>
      <c r="F9" s="15">
        <v>43132</v>
      </c>
      <c r="G9" s="15">
        <v>43133</v>
      </c>
      <c r="H9" s="15">
        <v>43134</v>
      </c>
      <c r="I9" s="15">
        <v>43135</v>
      </c>
      <c r="J9" s="70"/>
    </row>
    <row r="10" spans="2:10" x14ac:dyDescent="0.25">
      <c r="B10" s="21"/>
      <c r="C10" s="15">
        <v>43136</v>
      </c>
      <c r="D10" s="15">
        <v>43137</v>
      </c>
      <c r="E10" s="15">
        <v>43138</v>
      </c>
      <c r="F10" s="15">
        <v>43139</v>
      </c>
      <c r="G10" s="15">
        <v>43140</v>
      </c>
      <c r="H10" s="15">
        <v>43141</v>
      </c>
      <c r="I10" s="15">
        <v>43142</v>
      </c>
      <c r="J10" s="68"/>
    </row>
    <row r="11" spans="2:10" x14ac:dyDescent="0.25">
      <c r="B11" s="21"/>
      <c r="C11" s="15">
        <v>43143</v>
      </c>
      <c r="D11" s="15">
        <v>43144</v>
      </c>
      <c r="E11" s="15">
        <v>43145</v>
      </c>
      <c r="F11" s="15">
        <v>43146</v>
      </c>
      <c r="G11" s="15">
        <v>43147</v>
      </c>
      <c r="H11" s="15">
        <v>43148</v>
      </c>
      <c r="I11" s="15">
        <v>43149</v>
      </c>
      <c r="J11" s="68"/>
    </row>
    <row r="12" spans="2:10" x14ac:dyDescent="0.25">
      <c r="B12" s="21"/>
      <c r="C12" s="15">
        <v>43150</v>
      </c>
      <c r="D12" s="15">
        <v>43151</v>
      </c>
      <c r="E12" s="15">
        <v>43152</v>
      </c>
      <c r="F12" s="15">
        <v>43153</v>
      </c>
      <c r="G12" s="15">
        <v>43154</v>
      </c>
      <c r="H12" s="15">
        <v>43155</v>
      </c>
      <c r="I12" s="15">
        <v>43156</v>
      </c>
      <c r="J12" s="69"/>
    </row>
    <row r="13" spans="2:10" x14ac:dyDescent="0.25">
      <c r="B13" s="21"/>
      <c r="C13" s="15">
        <v>43157</v>
      </c>
      <c r="D13" s="15">
        <v>43158</v>
      </c>
      <c r="E13" s="15">
        <v>43159</v>
      </c>
      <c r="F13" s="16">
        <v>43160</v>
      </c>
      <c r="G13" s="16">
        <v>43161</v>
      </c>
      <c r="H13" s="16">
        <v>43162</v>
      </c>
      <c r="I13" s="16">
        <v>43163</v>
      </c>
      <c r="J13" s="70"/>
    </row>
    <row r="14" spans="2:10" x14ac:dyDescent="0.25">
      <c r="B14" s="21"/>
      <c r="C14" s="16">
        <v>43164</v>
      </c>
      <c r="D14" s="16">
        <v>43165</v>
      </c>
      <c r="E14" s="16">
        <v>43166</v>
      </c>
      <c r="F14" s="16">
        <v>43167</v>
      </c>
      <c r="G14" s="16">
        <v>43168</v>
      </c>
      <c r="H14" s="16">
        <v>43169</v>
      </c>
      <c r="I14" s="16">
        <v>43170</v>
      </c>
      <c r="J14" s="68"/>
    </row>
    <row r="15" spans="2:10" x14ac:dyDescent="0.25">
      <c r="B15" s="21"/>
      <c r="C15" s="16">
        <v>43171</v>
      </c>
      <c r="D15" s="16">
        <v>43172</v>
      </c>
      <c r="E15" s="16">
        <v>43173</v>
      </c>
      <c r="F15" s="16">
        <v>43174</v>
      </c>
      <c r="G15" s="16">
        <v>43175</v>
      </c>
      <c r="H15" s="16">
        <v>43176</v>
      </c>
      <c r="I15" s="16">
        <v>43177</v>
      </c>
      <c r="J15" s="68"/>
    </row>
    <row r="16" spans="2:10" x14ac:dyDescent="0.25">
      <c r="B16" s="21"/>
      <c r="C16" s="16">
        <v>43178</v>
      </c>
      <c r="D16" s="16">
        <v>43179</v>
      </c>
      <c r="E16" s="16">
        <v>43180</v>
      </c>
      <c r="F16" s="16">
        <v>43181</v>
      </c>
      <c r="G16" s="16">
        <v>43182</v>
      </c>
      <c r="H16" s="18">
        <v>43183</v>
      </c>
      <c r="I16" s="16">
        <v>43184</v>
      </c>
      <c r="J16" s="68"/>
    </row>
    <row r="17" spans="2:10" x14ac:dyDescent="0.25">
      <c r="B17" s="21"/>
      <c r="C17" s="16">
        <v>43185</v>
      </c>
      <c r="D17" s="16">
        <v>43186</v>
      </c>
      <c r="E17" s="16">
        <v>43187</v>
      </c>
      <c r="F17" s="16">
        <v>43188</v>
      </c>
      <c r="G17" s="17">
        <v>43189</v>
      </c>
      <c r="H17" s="17">
        <v>43190</v>
      </c>
      <c r="I17" s="20">
        <v>43191</v>
      </c>
      <c r="J17" s="69"/>
    </row>
    <row r="18" spans="2:10" x14ac:dyDescent="0.25">
      <c r="B18" s="22"/>
      <c r="C18" s="15">
        <v>43192</v>
      </c>
      <c r="D18" s="15">
        <v>43193</v>
      </c>
      <c r="E18" s="15">
        <v>43194</v>
      </c>
      <c r="F18" s="15">
        <v>43195</v>
      </c>
      <c r="G18" s="15">
        <v>43196</v>
      </c>
      <c r="H18" s="19">
        <v>43197</v>
      </c>
      <c r="I18" s="15">
        <v>43198</v>
      </c>
      <c r="J18" s="71"/>
    </row>
    <row r="19" spans="2:10" x14ac:dyDescent="0.25">
      <c r="B19" s="21"/>
      <c r="C19" s="15">
        <v>43199</v>
      </c>
      <c r="D19" s="15">
        <v>43200</v>
      </c>
      <c r="E19" s="15">
        <v>43201</v>
      </c>
      <c r="F19" s="15">
        <v>43202</v>
      </c>
      <c r="G19" s="15">
        <v>43203</v>
      </c>
      <c r="H19" s="15">
        <v>43204</v>
      </c>
      <c r="I19" s="15">
        <v>43205</v>
      </c>
      <c r="J19" s="68"/>
    </row>
    <row r="20" spans="2:10" x14ac:dyDescent="0.25">
      <c r="B20" s="21"/>
      <c r="C20" s="15">
        <v>43206</v>
      </c>
      <c r="D20" s="15">
        <v>43207</v>
      </c>
      <c r="E20" s="15">
        <v>43208</v>
      </c>
      <c r="F20" s="15">
        <v>43209</v>
      </c>
      <c r="G20" s="15">
        <v>43210</v>
      </c>
      <c r="H20" s="15">
        <v>43211</v>
      </c>
      <c r="I20" s="15">
        <v>43212</v>
      </c>
      <c r="J20" s="68"/>
    </row>
    <row r="21" spans="2:10" x14ac:dyDescent="0.25">
      <c r="B21" s="21"/>
      <c r="C21" s="15">
        <v>43213</v>
      </c>
      <c r="D21" s="15">
        <v>43214</v>
      </c>
      <c r="E21" s="15">
        <v>43215</v>
      </c>
      <c r="F21" s="15">
        <v>43216</v>
      </c>
      <c r="G21" s="15">
        <v>43217</v>
      </c>
      <c r="H21" s="15">
        <v>43218</v>
      </c>
      <c r="I21" s="15">
        <v>43219</v>
      </c>
      <c r="J21" s="69"/>
    </row>
    <row r="22" spans="2:10" x14ac:dyDescent="0.25">
      <c r="B22" s="21"/>
      <c r="C22" s="15">
        <v>43220</v>
      </c>
      <c r="D22" s="16">
        <v>43221</v>
      </c>
      <c r="E22" s="16">
        <v>43222</v>
      </c>
      <c r="F22" s="16">
        <v>43223</v>
      </c>
      <c r="G22" s="16">
        <v>43224</v>
      </c>
      <c r="H22" s="16">
        <v>43225</v>
      </c>
      <c r="I22" s="16">
        <v>43226</v>
      </c>
      <c r="J22" s="65"/>
    </row>
    <row r="23" spans="2:10" x14ac:dyDescent="0.25">
      <c r="B23" s="29"/>
      <c r="C23" s="16">
        <v>43227</v>
      </c>
      <c r="D23" s="16">
        <v>43228</v>
      </c>
      <c r="E23" s="16">
        <v>43229</v>
      </c>
      <c r="F23" s="16">
        <v>43230</v>
      </c>
      <c r="G23" s="16">
        <v>43231</v>
      </c>
      <c r="H23" s="16">
        <v>43232</v>
      </c>
      <c r="I23" s="16">
        <v>43233</v>
      </c>
      <c r="J23" s="66"/>
    </row>
    <row r="24" spans="2:10" x14ac:dyDescent="0.25">
      <c r="B24" s="29"/>
      <c r="C24" s="16">
        <v>43234</v>
      </c>
      <c r="D24" s="16">
        <v>43235</v>
      </c>
      <c r="E24" s="16">
        <v>43236</v>
      </c>
      <c r="F24" s="16">
        <v>43237</v>
      </c>
      <c r="G24" s="16">
        <v>43238</v>
      </c>
      <c r="H24" s="16">
        <v>43239</v>
      </c>
      <c r="I24" s="16">
        <v>43240</v>
      </c>
      <c r="J24" s="66"/>
    </row>
    <row r="25" spans="2:10" x14ac:dyDescent="0.25">
      <c r="B25" s="29"/>
      <c r="C25" s="16">
        <v>43241</v>
      </c>
      <c r="D25" s="16">
        <v>43242</v>
      </c>
      <c r="E25" s="16">
        <v>43243</v>
      </c>
      <c r="F25" s="16">
        <v>43244</v>
      </c>
      <c r="G25" s="16">
        <v>43245</v>
      </c>
      <c r="H25" s="16">
        <v>43246</v>
      </c>
      <c r="I25" s="16">
        <v>43247</v>
      </c>
      <c r="J25" s="66"/>
    </row>
    <row r="26" spans="2:10" x14ac:dyDescent="0.25">
      <c r="B26" s="29"/>
      <c r="C26" s="16">
        <v>43248</v>
      </c>
      <c r="D26" s="16">
        <v>43249</v>
      </c>
      <c r="E26" s="16">
        <v>43250</v>
      </c>
      <c r="F26" s="16">
        <v>43251</v>
      </c>
      <c r="G26" s="15">
        <v>43252</v>
      </c>
      <c r="H26" s="15">
        <v>43253</v>
      </c>
      <c r="I26" s="15">
        <v>43254</v>
      </c>
      <c r="J26" s="65"/>
    </row>
    <row r="27" spans="2:10" x14ac:dyDescent="0.25">
      <c r="B27" s="29"/>
      <c r="C27" s="15">
        <v>43255</v>
      </c>
      <c r="D27" s="15">
        <v>43256</v>
      </c>
      <c r="E27" s="15">
        <v>43257</v>
      </c>
      <c r="F27" s="15">
        <v>43258</v>
      </c>
      <c r="G27" s="15">
        <v>43259</v>
      </c>
      <c r="H27" s="15">
        <v>43260</v>
      </c>
      <c r="I27" s="15">
        <v>43261</v>
      </c>
      <c r="J27" s="66"/>
    </row>
    <row r="28" spans="2:10" x14ac:dyDescent="0.25">
      <c r="B28" s="22"/>
      <c r="C28" s="15">
        <v>43262</v>
      </c>
      <c r="D28" s="15">
        <v>43263</v>
      </c>
      <c r="E28" s="15">
        <v>43264</v>
      </c>
      <c r="F28" s="15">
        <v>43265</v>
      </c>
      <c r="G28" s="15">
        <v>43266</v>
      </c>
      <c r="H28" s="15">
        <v>43267</v>
      </c>
      <c r="I28" s="15">
        <v>43268</v>
      </c>
      <c r="J28" s="66"/>
    </row>
    <row r="29" spans="2:10" x14ac:dyDescent="0.25">
      <c r="B29" s="22"/>
      <c r="C29" s="15">
        <v>43269</v>
      </c>
      <c r="D29" s="15">
        <v>43270</v>
      </c>
      <c r="E29" s="15">
        <v>43271</v>
      </c>
      <c r="F29" s="15">
        <v>43272</v>
      </c>
      <c r="G29" s="15">
        <v>43273</v>
      </c>
      <c r="H29" s="15">
        <v>43274</v>
      </c>
      <c r="I29" s="15">
        <v>43275</v>
      </c>
      <c r="J29" s="66"/>
    </row>
    <row r="30" spans="2:10" x14ac:dyDescent="0.25">
      <c r="B30" s="22"/>
      <c r="C30" s="15">
        <v>43276</v>
      </c>
      <c r="D30" s="15">
        <v>43277</v>
      </c>
      <c r="E30" s="15">
        <v>43278</v>
      </c>
      <c r="F30" s="15">
        <v>43279</v>
      </c>
      <c r="G30" s="15">
        <v>43280</v>
      </c>
      <c r="H30" s="15">
        <v>43281</v>
      </c>
      <c r="I30" s="16">
        <v>43282</v>
      </c>
      <c r="J30" s="66"/>
    </row>
    <row r="31" spans="2:10" x14ac:dyDescent="0.25">
      <c r="B31" s="28"/>
      <c r="C31" s="16">
        <v>43283</v>
      </c>
      <c r="D31" s="16">
        <v>43284</v>
      </c>
      <c r="E31" s="16">
        <v>43285</v>
      </c>
      <c r="F31" s="16">
        <v>43286</v>
      </c>
      <c r="G31" s="16">
        <v>43287</v>
      </c>
      <c r="H31" s="16">
        <v>43288</v>
      </c>
      <c r="I31" s="16">
        <v>43289</v>
      </c>
      <c r="J31" s="67"/>
    </row>
    <row r="32" spans="2:10" x14ac:dyDescent="0.25">
      <c r="B32" s="22"/>
      <c r="C32" s="16">
        <v>43290</v>
      </c>
      <c r="D32" s="16">
        <v>43291</v>
      </c>
      <c r="E32" s="16">
        <v>43292</v>
      </c>
      <c r="F32" s="16">
        <v>43293</v>
      </c>
      <c r="G32" s="16">
        <v>43294</v>
      </c>
      <c r="H32" s="16">
        <v>43295</v>
      </c>
      <c r="I32" s="16">
        <v>43296</v>
      </c>
      <c r="J32" s="66"/>
    </row>
    <row r="33" spans="2:10" x14ac:dyDescent="0.25">
      <c r="B33" s="22"/>
      <c r="C33" s="16">
        <v>43297</v>
      </c>
      <c r="D33" s="16">
        <v>43298</v>
      </c>
      <c r="E33" s="16">
        <v>43299</v>
      </c>
      <c r="F33" s="16">
        <v>43300</v>
      </c>
      <c r="G33" s="16">
        <v>43301</v>
      </c>
      <c r="H33" s="16">
        <v>43302</v>
      </c>
      <c r="I33" s="16">
        <v>43303</v>
      </c>
      <c r="J33" s="66"/>
    </row>
    <row r="34" spans="2:10" x14ac:dyDescent="0.25">
      <c r="B34" s="22"/>
      <c r="C34" s="16">
        <v>43304</v>
      </c>
      <c r="D34" s="16">
        <v>43305</v>
      </c>
      <c r="E34" s="16">
        <v>43306</v>
      </c>
      <c r="F34" s="16">
        <v>43307</v>
      </c>
      <c r="G34" s="16">
        <v>43308</v>
      </c>
      <c r="H34" s="16">
        <v>43309</v>
      </c>
      <c r="I34" s="16">
        <v>43310</v>
      </c>
      <c r="J34" s="66"/>
    </row>
    <row r="35" spans="2:10" x14ac:dyDescent="0.25">
      <c r="B35" s="22"/>
      <c r="C35" s="16">
        <v>43311</v>
      </c>
      <c r="D35" s="16">
        <v>43312</v>
      </c>
      <c r="E35" s="15">
        <v>43313</v>
      </c>
      <c r="F35" s="15">
        <v>43314</v>
      </c>
      <c r="G35" s="15">
        <v>43315</v>
      </c>
      <c r="H35" s="15">
        <v>43316</v>
      </c>
      <c r="I35" s="15">
        <v>43317</v>
      </c>
      <c r="J35" s="65"/>
    </row>
    <row r="36" spans="2:10" x14ac:dyDescent="0.25">
      <c r="B36" s="22"/>
      <c r="C36" s="15">
        <v>43318</v>
      </c>
      <c r="D36" s="15">
        <v>43319</v>
      </c>
      <c r="E36" s="15">
        <v>43320</v>
      </c>
      <c r="F36" s="15">
        <v>43321</v>
      </c>
      <c r="G36" s="15">
        <v>43322</v>
      </c>
      <c r="H36" s="15">
        <v>43323</v>
      </c>
      <c r="I36" s="15">
        <v>43324</v>
      </c>
      <c r="J36" s="66"/>
    </row>
    <row r="37" spans="2:10" x14ac:dyDescent="0.25">
      <c r="B37" s="22"/>
      <c r="C37" s="15">
        <v>43325</v>
      </c>
      <c r="D37" s="15">
        <v>43326</v>
      </c>
      <c r="E37" s="15">
        <v>43327</v>
      </c>
      <c r="F37" s="15">
        <v>43328</v>
      </c>
      <c r="G37" s="15">
        <v>43329</v>
      </c>
      <c r="H37" s="15">
        <v>43330</v>
      </c>
      <c r="I37" s="15">
        <v>43331</v>
      </c>
      <c r="J37" s="66"/>
    </row>
    <row r="38" spans="2:10" x14ac:dyDescent="0.25">
      <c r="B38" s="22"/>
      <c r="C38" s="15">
        <v>43332</v>
      </c>
      <c r="D38" s="15">
        <v>43333</v>
      </c>
      <c r="E38" s="15">
        <v>43334</v>
      </c>
      <c r="F38" s="15">
        <v>43335</v>
      </c>
      <c r="G38" s="15">
        <v>43336</v>
      </c>
      <c r="H38" s="15">
        <v>43337</v>
      </c>
      <c r="I38" s="15">
        <v>43338</v>
      </c>
      <c r="J38" s="66"/>
    </row>
    <row r="39" spans="2:10" x14ac:dyDescent="0.25">
      <c r="B39" s="29"/>
      <c r="C39" s="15">
        <v>43339</v>
      </c>
      <c r="D39" s="15">
        <v>43340</v>
      </c>
      <c r="E39" s="15">
        <v>43341</v>
      </c>
      <c r="F39" s="15">
        <v>43342</v>
      </c>
      <c r="G39" s="15">
        <v>43343</v>
      </c>
      <c r="H39" s="16">
        <v>43344</v>
      </c>
      <c r="I39" s="16">
        <v>43345</v>
      </c>
      <c r="J39" s="66"/>
    </row>
    <row r="40" spans="2:10" x14ac:dyDescent="0.25">
      <c r="B40" s="29"/>
      <c r="C40" s="16">
        <v>43346</v>
      </c>
      <c r="D40" s="16">
        <v>43347</v>
      </c>
      <c r="E40" s="16">
        <v>43348</v>
      </c>
      <c r="F40" s="16">
        <v>43349</v>
      </c>
      <c r="G40" s="16">
        <v>43350</v>
      </c>
      <c r="H40" s="16">
        <v>43351</v>
      </c>
      <c r="I40" s="16">
        <v>43352</v>
      </c>
      <c r="J40" s="67" t="s">
        <v>151</v>
      </c>
    </row>
    <row r="41" spans="2:10" x14ac:dyDescent="0.25">
      <c r="B41" s="29"/>
      <c r="C41" s="16">
        <v>43353</v>
      </c>
      <c r="D41" s="16">
        <v>43354</v>
      </c>
      <c r="E41" s="16">
        <v>43355</v>
      </c>
      <c r="F41" s="16">
        <v>43356</v>
      </c>
      <c r="G41" s="16">
        <v>43357</v>
      </c>
      <c r="H41" s="16">
        <v>43358</v>
      </c>
      <c r="I41" s="16">
        <v>43359</v>
      </c>
      <c r="J41" s="66"/>
    </row>
    <row r="42" spans="2:10" x14ac:dyDescent="0.25">
      <c r="B42" s="29"/>
      <c r="C42" s="16">
        <v>43360</v>
      </c>
      <c r="D42" s="16">
        <v>43361</v>
      </c>
      <c r="E42" s="16">
        <v>43362</v>
      </c>
      <c r="F42" s="16">
        <v>43363</v>
      </c>
      <c r="G42" s="16">
        <v>43364</v>
      </c>
      <c r="H42" s="16">
        <v>43365</v>
      </c>
      <c r="I42" s="16">
        <v>43366</v>
      </c>
      <c r="J42" s="66"/>
    </row>
    <row r="43" spans="2:10" x14ac:dyDescent="0.25">
      <c r="B43" s="29" t="s">
        <v>154</v>
      </c>
      <c r="C43" s="16">
        <v>43367</v>
      </c>
      <c r="D43" s="16">
        <v>43368</v>
      </c>
      <c r="E43" s="16">
        <v>43369</v>
      </c>
      <c r="F43" s="16">
        <v>43370</v>
      </c>
      <c r="G43" s="16">
        <v>43371</v>
      </c>
      <c r="H43" s="16">
        <v>43372</v>
      </c>
      <c r="I43" s="16">
        <v>43373</v>
      </c>
      <c r="J43" s="66"/>
    </row>
    <row r="44" spans="2:10" x14ac:dyDescent="0.25">
      <c r="B44" s="29"/>
      <c r="C44" s="15">
        <v>43374</v>
      </c>
      <c r="D44" s="15">
        <v>43375</v>
      </c>
      <c r="E44" s="15">
        <v>43376</v>
      </c>
      <c r="F44" s="15">
        <v>43377</v>
      </c>
      <c r="G44" s="15">
        <v>43378</v>
      </c>
      <c r="H44" s="15">
        <v>43379</v>
      </c>
      <c r="I44" s="15">
        <v>43380</v>
      </c>
      <c r="J44" s="67" t="s">
        <v>201</v>
      </c>
    </row>
    <row r="45" spans="2:10" x14ac:dyDescent="0.25">
      <c r="B45" s="22" t="s">
        <v>153</v>
      </c>
      <c r="C45" s="15">
        <v>43381</v>
      </c>
      <c r="D45" s="15">
        <v>43382</v>
      </c>
      <c r="E45" s="15">
        <v>43383</v>
      </c>
      <c r="F45" s="15">
        <v>43384</v>
      </c>
      <c r="G45" s="15">
        <v>43385</v>
      </c>
      <c r="H45" s="15">
        <v>43386</v>
      </c>
      <c r="I45" s="15">
        <v>43387</v>
      </c>
      <c r="J45" s="66"/>
    </row>
    <row r="46" spans="2:10" x14ac:dyDescent="0.25">
      <c r="B46" s="22" t="s">
        <v>153</v>
      </c>
      <c r="C46" s="15">
        <v>43388</v>
      </c>
      <c r="D46" s="15">
        <v>43389</v>
      </c>
      <c r="E46" s="15">
        <v>43390</v>
      </c>
      <c r="F46" s="15">
        <v>43391</v>
      </c>
      <c r="G46" s="15">
        <v>43392</v>
      </c>
      <c r="H46" s="15">
        <v>43393</v>
      </c>
      <c r="I46" s="15">
        <v>43394</v>
      </c>
      <c r="J46" s="66"/>
    </row>
    <row r="47" spans="2:10" x14ac:dyDescent="0.25">
      <c r="B47" s="22" t="s">
        <v>153</v>
      </c>
      <c r="C47" s="15">
        <v>43395</v>
      </c>
      <c r="D47" s="15">
        <v>43396</v>
      </c>
      <c r="E47" s="15">
        <v>43397</v>
      </c>
      <c r="F47" s="15">
        <v>43398</v>
      </c>
      <c r="G47" s="15">
        <v>43399</v>
      </c>
      <c r="H47" s="15">
        <v>43400</v>
      </c>
      <c r="I47" s="15">
        <v>43401</v>
      </c>
      <c r="J47" s="66"/>
    </row>
    <row r="48" spans="2:10" x14ac:dyDescent="0.25">
      <c r="B48" s="22" t="s">
        <v>153</v>
      </c>
      <c r="C48" s="15">
        <v>43402</v>
      </c>
      <c r="D48" s="15">
        <v>43403</v>
      </c>
      <c r="E48" s="15">
        <v>43404</v>
      </c>
      <c r="F48" s="16">
        <v>43405</v>
      </c>
      <c r="G48" s="16">
        <v>43406</v>
      </c>
      <c r="H48" s="16">
        <v>43407</v>
      </c>
      <c r="I48" s="16">
        <v>43408</v>
      </c>
      <c r="J48" s="67" t="s">
        <v>213</v>
      </c>
    </row>
    <row r="49" spans="1:10" x14ac:dyDescent="0.25">
      <c r="B49" s="29"/>
      <c r="C49" s="16">
        <v>43409</v>
      </c>
      <c r="D49" s="16">
        <v>43410</v>
      </c>
      <c r="E49" s="16">
        <v>43411</v>
      </c>
      <c r="F49" s="16">
        <v>43412</v>
      </c>
      <c r="G49" s="16">
        <v>43413</v>
      </c>
      <c r="H49" s="16">
        <v>43414</v>
      </c>
      <c r="I49" s="16">
        <v>43415</v>
      </c>
      <c r="J49" s="66"/>
    </row>
    <row r="50" spans="1:10" x14ac:dyDescent="0.25">
      <c r="B50" s="29"/>
      <c r="C50" s="16">
        <v>43416</v>
      </c>
      <c r="D50" s="16">
        <v>43417</v>
      </c>
      <c r="E50" s="16">
        <v>43418</v>
      </c>
      <c r="F50" s="16">
        <v>43419</v>
      </c>
      <c r="G50" s="16">
        <v>43420</v>
      </c>
      <c r="H50" s="16">
        <v>43421</v>
      </c>
      <c r="I50" s="16">
        <v>43422</v>
      </c>
      <c r="J50" s="66"/>
    </row>
    <row r="51" spans="1:10" x14ac:dyDescent="0.25">
      <c r="B51" s="29"/>
      <c r="C51" s="16">
        <v>43423</v>
      </c>
      <c r="D51" s="16">
        <v>43424</v>
      </c>
      <c r="E51" s="16">
        <v>43425</v>
      </c>
      <c r="F51" s="16">
        <v>43426</v>
      </c>
      <c r="G51" s="16">
        <v>43427</v>
      </c>
      <c r="H51" s="16">
        <v>43428</v>
      </c>
      <c r="I51" s="16">
        <v>43429</v>
      </c>
      <c r="J51" s="66"/>
    </row>
    <row r="52" spans="1:10" x14ac:dyDescent="0.25">
      <c r="B52" s="29"/>
      <c r="C52" s="16">
        <v>43430</v>
      </c>
      <c r="D52" s="16">
        <v>43431</v>
      </c>
      <c r="E52" s="16">
        <v>43432</v>
      </c>
      <c r="F52" s="16">
        <v>43433</v>
      </c>
      <c r="G52" s="16">
        <v>43434</v>
      </c>
      <c r="H52" s="15">
        <v>43435</v>
      </c>
      <c r="I52" s="15">
        <v>43436</v>
      </c>
      <c r="J52" s="66"/>
    </row>
    <row r="53" spans="1:10" x14ac:dyDescent="0.25">
      <c r="B53" s="29"/>
      <c r="C53" s="15">
        <v>43437</v>
      </c>
      <c r="D53" s="15">
        <v>43438</v>
      </c>
      <c r="E53" s="15">
        <v>43439</v>
      </c>
      <c r="F53" s="15">
        <v>43440</v>
      </c>
      <c r="G53" s="15">
        <v>43441</v>
      </c>
      <c r="H53" s="15">
        <v>43442</v>
      </c>
      <c r="I53" s="15">
        <v>43443</v>
      </c>
      <c r="J53" s="66"/>
    </row>
    <row r="54" spans="1:10" x14ac:dyDescent="0.25">
      <c r="B54" s="29"/>
      <c r="C54" s="15">
        <v>43444</v>
      </c>
      <c r="D54" s="15">
        <v>43445</v>
      </c>
      <c r="E54" s="15">
        <v>43446</v>
      </c>
      <c r="F54" s="15">
        <v>43447</v>
      </c>
      <c r="G54" s="15">
        <v>43448</v>
      </c>
      <c r="H54" s="15">
        <v>43449</v>
      </c>
      <c r="I54" s="15">
        <v>43450</v>
      </c>
      <c r="J54" s="66"/>
    </row>
    <row r="55" spans="1:10" x14ac:dyDescent="0.25">
      <c r="B55" s="29"/>
      <c r="C55" s="15">
        <v>43451</v>
      </c>
      <c r="D55" s="15">
        <v>43452</v>
      </c>
      <c r="E55" s="15">
        <v>43453</v>
      </c>
      <c r="F55" s="15">
        <v>43454</v>
      </c>
      <c r="G55" s="15">
        <v>43455</v>
      </c>
      <c r="H55" s="15">
        <v>43456</v>
      </c>
      <c r="I55" s="15">
        <v>43457</v>
      </c>
      <c r="J55" s="66"/>
    </row>
    <row r="56" spans="1:10" x14ac:dyDescent="0.25">
      <c r="B56" s="29"/>
      <c r="C56" s="15">
        <v>43458</v>
      </c>
      <c r="D56" s="15">
        <v>43459</v>
      </c>
      <c r="E56" s="15">
        <v>43460</v>
      </c>
      <c r="F56" s="15">
        <v>43461</v>
      </c>
      <c r="G56" s="15">
        <v>43462</v>
      </c>
      <c r="H56" s="15">
        <v>43463</v>
      </c>
      <c r="I56" s="15">
        <v>43464</v>
      </c>
      <c r="J56" s="66"/>
    </row>
    <row r="57" spans="1:10" x14ac:dyDescent="0.25">
      <c r="B57" s="30"/>
      <c r="C57" s="15">
        <v>43465</v>
      </c>
    </row>
    <row r="59" spans="1:10" s="4" customFormat="1" ht="20.100000000000001" customHeight="1" x14ac:dyDescent="0.25">
      <c r="A59" s="63" t="s">
        <v>23</v>
      </c>
      <c r="B59" s="63"/>
      <c r="C59" s="63"/>
      <c r="D59" s="63"/>
      <c r="E59" s="63"/>
      <c r="F59" s="63"/>
      <c r="G59" s="63"/>
      <c r="H59" s="63"/>
      <c r="I59" s="63"/>
    </row>
    <row r="60" spans="1:10" s="4" customFormat="1" ht="20.100000000000001" customHeight="1" x14ac:dyDescent="0.25">
      <c r="A60" s="64" t="s">
        <v>48</v>
      </c>
      <c r="B60" s="64"/>
      <c r="C60" s="64"/>
      <c r="D60" s="64"/>
      <c r="E60" s="64"/>
      <c r="F60" s="64"/>
      <c r="G60" s="64"/>
      <c r="H60" s="64"/>
      <c r="I60" s="64"/>
      <c r="J60" s="64"/>
    </row>
    <row r="61" spans="1:10" s="4" customFormat="1" ht="20.100000000000001" customHeight="1" x14ac:dyDescent="0.25">
      <c r="A61" s="64" t="s">
        <v>45</v>
      </c>
      <c r="B61" s="64"/>
      <c r="C61" s="64"/>
      <c r="D61" s="64"/>
      <c r="E61" s="64"/>
      <c r="F61" s="64"/>
      <c r="G61" s="64"/>
      <c r="H61" s="64"/>
      <c r="I61" s="64"/>
      <c r="J61" s="64"/>
    </row>
    <row r="62" spans="1:10" ht="20.100000000000001" customHeight="1" x14ac:dyDescent="0.25">
      <c r="A62" s="64" t="s">
        <v>49</v>
      </c>
      <c r="B62" s="64"/>
      <c r="C62" s="64"/>
      <c r="D62" s="64"/>
      <c r="E62" s="64"/>
      <c r="F62" s="64"/>
      <c r="G62" s="64"/>
      <c r="H62" s="64"/>
      <c r="I62" s="64"/>
      <c r="J62" s="64"/>
    </row>
    <row r="63" spans="1:10" s="4" customFormat="1" ht="20.100000000000001" customHeight="1" x14ac:dyDescent="0.25">
      <c r="A63" s="64" t="s">
        <v>47</v>
      </c>
      <c r="B63" s="64"/>
      <c r="C63" s="64"/>
      <c r="D63" s="64"/>
      <c r="E63" s="64"/>
      <c r="F63" s="64"/>
      <c r="G63" s="64"/>
      <c r="H63" s="64"/>
      <c r="I63" s="64"/>
      <c r="J63" s="64"/>
    </row>
    <row r="64" spans="1:10" s="4" customFormat="1" ht="20.100000000000001" customHeight="1" x14ac:dyDescent="0.25">
      <c r="A64" s="64" t="s">
        <v>46</v>
      </c>
      <c r="B64" s="64"/>
      <c r="C64" s="64"/>
      <c r="D64" s="64"/>
      <c r="E64" s="64"/>
      <c r="F64" s="64"/>
      <c r="G64" s="64"/>
      <c r="H64" s="64"/>
      <c r="I64" s="64"/>
      <c r="J64" s="64"/>
    </row>
    <row r="65" spans="1:10" ht="20.100000000000001" customHeight="1" x14ac:dyDescent="0.25">
      <c r="A65" s="64"/>
      <c r="B65" s="64"/>
      <c r="C65" s="64"/>
      <c r="D65" s="64"/>
      <c r="E65" s="64"/>
      <c r="F65" s="64"/>
      <c r="G65" s="64"/>
      <c r="H65" s="64"/>
      <c r="I65" s="64"/>
      <c r="J65" s="64"/>
    </row>
  </sheetData>
  <mergeCells count="20">
    <mergeCell ref="A62:J62"/>
    <mergeCell ref="A63:J63"/>
    <mergeCell ref="A64:J64"/>
    <mergeCell ref="A65:J65"/>
    <mergeCell ref="J53:J56"/>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s>
  <phoneticPr fontId="9" type="noConversion"/>
  <hyperlinks>
    <hyperlink ref="B45" location="'2018.10.08-2018.10.14'!A1" display="★"/>
    <hyperlink ref="B46" location="'2018.10.15-2018.10.21'!A1" display="★"/>
    <hyperlink ref="B47" location="'2018.10.22-2018.10.28'!A1" display="★"/>
    <hyperlink ref="B48" location="'2018.10.29-201811.4'!A1" displa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zoomScaleNormal="100" workbookViewId="0">
      <selection activeCell="O12" sqref="O12"/>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89" t="s">
        <v>152</v>
      </c>
      <c r="B1" s="90"/>
      <c r="C1" s="90"/>
      <c r="D1" s="90"/>
      <c r="E1" s="90"/>
      <c r="F1" s="90"/>
      <c r="G1" s="90"/>
      <c r="H1" s="90"/>
      <c r="I1" s="91"/>
      <c r="J1" s="27"/>
    </row>
    <row r="2" spans="1:10" ht="20.100000000000001" customHeight="1" x14ac:dyDescent="0.25">
      <c r="A2" s="92" t="s">
        <v>0</v>
      </c>
      <c r="B2" s="92"/>
      <c r="C2" s="92"/>
      <c r="D2" s="92"/>
      <c r="E2" s="92"/>
      <c r="F2" s="92"/>
      <c r="G2" s="92"/>
      <c r="H2" s="92"/>
      <c r="I2" s="92"/>
    </row>
    <row r="3" spans="1:10" s="1" customFormat="1" ht="37.200000000000003" customHeight="1" x14ac:dyDescent="0.25">
      <c r="A3" s="87" t="s">
        <v>25</v>
      </c>
      <c r="B3" s="88"/>
      <c r="C3" s="87" t="s">
        <v>24</v>
      </c>
      <c r="D3" s="93"/>
      <c r="E3" s="88"/>
      <c r="F3" s="87" t="s">
        <v>26</v>
      </c>
      <c r="G3" s="88"/>
      <c r="H3" s="87" t="s">
        <v>27</v>
      </c>
      <c r="I3" s="88"/>
    </row>
    <row r="4" spans="1:10" s="1" customFormat="1" ht="20.100000000000001" customHeight="1" x14ac:dyDescent="0.25">
      <c r="A4" s="80" t="s">
        <v>156</v>
      </c>
      <c r="B4" s="81"/>
      <c r="C4" s="80" t="s">
        <v>155</v>
      </c>
      <c r="D4" s="86"/>
      <c r="E4" s="81"/>
      <c r="F4" s="84">
        <v>1201</v>
      </c>
      <c r="G4" s="85"/>
      <c r="H4" s="35"/>
      <c r="I4" s="35">
        <f>SUM(I34,I44,H4)</f>
        <v>31</v>
      </c>
    </row>
    <row r="5" spans="1:10" s="1" customFormat="1" ht="20.100000000000001" customHeight="1" x14ac:dyDescent="0.25">
      <c r="A5" s="72" t="s">
        <v>30</v>
      </c>
      <c r="B5" s="73"/>
      <c r="C5" s="87" t="s">
        <v>31</v>
      </c>
      <c r="D5" s="88"/>
      <c r="E5" s="87" t="s">
        <v>32</v>
      </c>
      <c r="F5" s="88"/>
      <c r="G5" s="87" t="s">
        <v>33</v>
      </c>
      <c r="H5" s="88"/>
      <c r="I5" s="13" t="s">
        <v>34</v>
      </c>
    </row>
    <row r="6" spans="1:10" s="1" customFormat="1" ht="27.6" customHeight="1" x14ac:dyDescent="0.25">
      <c r="A6" s="80" t="s">
        <v>205</v>
      </c>
      <c r="B6" s="81"/>
      <c r="C6" s="82" t="s">
        <v>157</v>
      </c>
      <c r="D6" s="83"/>
      <c r="E6" s="82" t="s">
        <v>158</v>
      </c>
      <c r="F6" s="83"/>
      <c r="G6" s="82" t="s">
        <v>159</v>
      </c>
      <c r="H6" s="83"/>
      <c r="I6" s="26">
        <f>I4/F4</f>
        <v>2.5811823480432972E-2</v>
      </c>
    </row>
    <row r="7" spans="1:10" ht="20.100000000000001" customHeight="1" x14ac:dyDescent="0.25">
      <c r="A7" s="77" t="s">
        <v>1</v>
      </c>
      <c r="B7" s="78"/>
      <c r="C7" s="78"/>
      <c r="D7" s="78"/>
      <c r="E7" s="78"/>
      <c r="F7" s="78"/>
      <c r="G7" s="78"/>
      <c r="H7" s="78"/>
      <c r="I7" s="79"/>
    </row>
    <row r="8" spans="1:10" s="1" customFormat="1" ht="20.100000000000001" customHeight="1" x14ac:dyDescent="0.25">
      <c r="A8" s="72" t="s">
        <v>2</v>
      </c>
      <c r="B8" s="73"/>
      <c r="C8" s="74" t="s">
        <v>51</v>
      </c>
      <c r="D8" s="75"/>
      <c r="E8" s="75"/>
      <c r="F8" s="75"/>
      <c r="G8" s="75"/>
      <c r="H8" s="75"/>
      <c r="I8" s="76"/>
    </row>
    <row r="9" spans="1:10" s="1" customFormat="1" ht="20.100000000000001" customHeight="1" x14ac:dyDescent="0.25">
      <c r="A9" s="72" t="s">
        <v>3</v>
      </c>
      <c r="B9" s="73"/>
      <c r="C9" s="74" t="s">
        <v>160</v>
      </c>
      <c r="D9" s="75"/>
      <c r="E9" s="75"/>
      <c r="F9" s="75"/>
      <c r="G9" s="75"/>
      <c r="H9" s="75"/>
      <c r="I9" s="76"/>
    </row>
    <row r="10" spans="1:10" s="1" customFormat="1" ht="20.100000000000001" customHeight="1" x14ac:dyDescent="0.25">
      <c r="A10" s="72" t="s">
        <v>4</v>
      </c>
      <c r="B10" s="94"/>
      <c r="C10" s="94"/>
      <c r="D10" s="94"/>
      <c r="E10" s="94"/>
      <c r="F10" s="94"/>
      <c r="G10" s="94"/>
      <c r="H10" s="94"/>
      <c r="I10" s="73"/>
    </row>
    <row r="11" spans="1:10" s="2" customFormat="1" ht="99.9" customHeight="1" x14ac:dyDescent="0.25">
      <c r="A11" s="95" t="s">
        <v>161</v>
      </c>
      <c r="B11" s="95"/>
      <c r="C11" s="95"/>
      <c r="D11" s="95"/>
      <c r="E11" s="95"/>
      <c r="F11" s="95"/>
      <c r="G11" s="95"/>
      <c r="H11" s="95"/>
      <c r="I11" s="95"/>
    </row>
    <row r="12" spans="1:10" s="2" customFormat="1" ht="54.9" customHeight="1" x14ac:dyDescent="0.25">
      <c r="A12" s="95" t="s">
        <v>162</v>
      </c>
      <c r="B12" s="95"/>
      <c r="C12" s="95"/>
      <c r="D12" s="95"/>
      <c r="E12" s="95"/>
      <c r="F12" s="95"/>
      <c r="G12" s="95"/>
      <c r="H12" s="95"/>
      <c r="I12" s="95"/>
    </row>
    <row r="13" spans="1:10" ht="20.100000000000001" customHeight="1" x14ac:dyDescent="0.25">
      <c r="A13" s="87" t="s">
        <v>5</v>
      </c>
      <c r="B13" s="93"/>
      <c r="C13" s="93"/>
      <c r="D13" s="93"/>
      <c r="E13" s="93"/>
      <c r="F13" s="88"/>
      <c r="G13" s="87" t="s">
        <v>6</v>
      </c>
      <c r="H13" s="93"/>
      <c r="I13" s="88" t="s">
        <v>7</v>
      </c>
    </row>
    <row r="14" spans="1:10" ht="39.9" customHeight="1" x14ac:dyDescent="0.25">
      <c r="A14" s="96" t="s">
        <v>171</v>
      </c>
      <c r="B14" s="97"/>
      <c r="C14" s="97"/>
      <c r="D14" s="97"/>
      <c r="E14" s="97"/>
      <c r="F14" s="98"/>
      <c r="G14" s="99" t="s">
        <v>172</v>
      </c>
      <c r="H14" s="99"/>
      <c r="I14" s="99"/>
    </row>
    <row r="15" spans="1:10" ht="39.9" customHeight="1" x14ac:dyDescent="0.25">
      <c r="A15" s="96"/>
      <c r="B15" s="97"/>
      <c r="C15" s="97"/>
      <c r="D15" s="97"/>
      <c r="E15" s="97"/>
      <c r="F15" s="98"/>
      <c r="G15" s="99"/>
      <c r="H15" s="99"/>
      <c r="I15" s="99"/>
    </row>
    <row r="16" spans="1:10" ht="39.9" customHeight="1" x14ac:dyDescent="0.25">
      <c r="A16" s="106"/>
      <c r="B16" s="97"/>
      <c r="C16" s="97"/>
      <c r="D16" s="97"/>
      <c r="E16" s="97"/>
      <c r="F16" s="98"/>
      <c r="G16" s="107"/>
      <c r="H16" s="99"/>
      <c r="I16" s="99"/>
    </row>
    <row r="17" spans="1:11" ht="39.9" customHeight="1" x14ac:dyDescent="0.25">
      <c r="A17" s="106"/>
      <c r="B17" s="97"/>
      <c r="C17" s="97"/>
      <c r="D17" s="97"/>
      <c r="E17" s="97"/>
      <c r="F17" s="98"/>
      <c r="G17" s="107"/>
      <c r="H17" s="99"/>
      <c r="I17" s="99"/>
    </row>
    <row r="18" spans="1:11" ht="20.100000000000001" customHeight="1" x14ac:dyDescent="0.25">
      <c r="A18" s="87" t="s">
        <v>35</v>
      </c>
      <c r="B18" s="93"/>
      <c r="C18" s="93"/>
      <c r="D18" s="93"/>
      <c r="E18" s="93"/>
      <c r="F18" s="88"/>
      <c r="G18" s="87" t="s">
        <v>8</v>
      </c>
      <c r="H18" s="93"/>
      <c r="I18" s="88"/>
    </row>
    <row r="19" spans="1:11" ht="39.9" customHeight="1" x14ac:dyDescent="0.25">
      <c r="A19" s="96" t="s">
        <v>173</v>
      </c>
      <c r="B19" s="97"/>
      <c r="C19" s="97"/>
      <c r="D19" s="97"/>
      <c r="E19" s="97"/>
      <c r="F19" s="98"/>
      <c r="G19" s="108" t="s">
        <v>174</v>
      </c>
      <c r="H19" s="109"/>
      <c r="I19" s="110"/>
    </row>
    <row r="20" spans="1:11" ht="39.9" customHeight="1" x14ac:dyDescent="0.25">
      <c r="A20" s="96" t="s">
        <v>175</v>
      </c>
      <c r="B20" s="97"/>
      <c r="C20" s="97"/>
      <c r="D20" s="97"/>
      <c r="E20" s="97"/>
      <c r="F20" s="98"/>
      <c r="G20" s="108" t="s">
        <v>176</v>
      </c>
      <c r="H20" s="109"/>
      <c r="I20" s="110"/>
    </row>
    <row r="21" spans="1:11" ht="39.9" customHeight="1" x14ac:dyDescent="0.25">
      <c r="A21" s="106"/>
      <c r="B21" s="97"/>
      <c r="C21" s="97"/>
      <c r="D21" s="97"/>
      <c r="E21" s="97"/>
      <c r="F21" s="98"/>
      <c r="G21" s="111"/>
      <c r="H21" s="112"/>
      <c r="I21" s="113"/>
    </row>
    <row r="22" spans="1:11" ht="39.9" customHeight="1" x14ac:dyDescent="0.25">
      <c r="A22" s="106"/>
      <c r="B22" s="97"/>
      <c r="C22" s="97"/>
      <c r="D22" s="97"/>
      <c r="E22" s="97"/>
      <c r="F22" s="98"/>
      <c r="G22" s="111"/>
      <c r="H22" s="112"/>
      <c r="I22" s="113"/>
    </row>
    <row r="23" spans="1:11" ht="39.9" customHeight="1" x14ac:dyDescent="0.25">
      <c r="A23" s="106"/>
      <c r="B23" s="97"/>
      <c r="C23" s="97"/>
      <c r="D23" s="97"/>
      <c r="E23" s="97"/>
      <c r="F23" s="98"/>
      <c r="G23" s="111"/>
      <c r="H23" s="112"/>
      <c r="I23" s="113"/>
    </row>
    <row r="24" spans="1:11" ht="39.9" customHeight="1" x14ac:dyDescent="0.25">
      <c r="A24" s="106"/>
      <c r="B24" s="97"/>
      <c r="C24" s="97"/>
      <c r="D24" s="97"/>
      <c r="E24" s="97"/>
      <c r="F24" s="98"/>
      <c r="G24" s="111"/>
      <c r="H24" s="112"/>
      <c r="I24" s="113"/>
    </row>
    <row r="25" spans="1:11" s="3" customFormat="1" ht="20.100000000000001" customHeight="1" x14ac:dyDescent="0.25">
      <c r="A25" s="114" t="s">
        <v>9</v>
      </c>
      <c r="B25" s="114"/>
      <c r="C25" s="114"/>
      <c r="D25" s="114"/>
      <c r="E25" s="114"/>
      <c r="F25" s="114"/>
      <c r="G25" s="114"/>
      <c r="H25" s="114"/>
      <c r="I25" s="114"/>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114" t="s">
        <v>28</v>
      </c>
      <c r="B35" s="114"/>
      <c r="C35" s="114"/>
      <c r="D35" s="114"/>
      <c r="E35" s="114"/>
      <c r="F35" s="114"/>
      <c r="G35" s="114"/>
      <c r="H35" s="114"/>
      <c r="I35" s="114"/>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72" t="s">
        <v>19</v>
      </c>
      <c r="B45" s="73"/>
      <c r="C45" s="74"/>
      <c r="D45" s="75"/>
      <c r="E45" s="75"/>
      <c r="F45" s="75"/>
      <c r="G45" s="75"/>
      <c r="H45" s="75"/>
      <c r="I45" s="76"/>
      <c r="J45" s="11"/>
      <c r="K45" s="11"/>
    </row>
    <row r="46" spans="1:11" ht="20.100000000000001" customHeight="1" x14ac:dyDescent="0.25">
      <c r="A46" s="105" t="s">
        <v>20</v>
      </c>
      <c r="B46" s="105"/>
      <c r="C46" s="105"/>
      <c r="D46" s="105"/>
      <c r="E46" s="105"/>
      <c r="F46" s="105"/>
      <c r="G46" s="105"/>
      <c r="H46" s="105"/>
      <c r="I46" s="105"/>
    </row>
    <row r="47" spans="1:11" ht="20.100000000000001" customHeight="1" x14ac:dyDescent="0.25">
      <c r="A47" s="87" t="s">
        <v>21</v>
      </c>
      <c r="B47" s="93"/>
      <c r="C47" s="93"/>
      <c r="D47" s="93"/>
      <c r="E47" s="93"/>
      <c r="F47" s="88"/>
      <c r="G47" s="87" t="s">
        <v>22</v>
      </c>
      <c r="H47" s="93"/>
      <c r="I47" s="88"/>
    </row>
    <row r="48" spans="1:11" ht="20.100000000000001" customHeight="1" x14ac:dyDescent="0.25">
      <c r="A48" s="96" t="s">
        <v>168</v>
      </c>
      <c r="B48" s="97"/>
      <c r="C48" s="97"/>
      <c r="D48" s="97"/>
      <c r="E48" s="97"/>
      <c r="F48" s="98"/>
      <c r="G48" s="99"/>
      <c r="H48" s="99"/>
      <c r="I48" s="99"/>
    </row>
    <row r="49" spans="1:9" ht="20.100000000000001" customHeight="1" x14ac:dyDescent="0.25">
      <c r="A49" s="96" t="s">
        <v>170</v>
      </c>
      <c r="B49" s="100"/>
      <c r="C49" s="100"/>
      <c r="D49" s="100"/>
      <c r="E49" s="100"/>
      <c r="F49" s="101"/>
      <c r="G49" s="102"/>
      <c r="H49" s="103"/>
      <c r="I49" s="104"/>
    </row>
    <row r="50" spans="1:9" ht="20.100000000000001" customHeight="1" x14ac:dyDescent="0.25">
      <c r="A50" s="96" t="s">
        <v>177</v>
      </c>
      <c r="B50" s="97"/>
      <c r="C50" s="97"/>
      <c r="D50" s="97"/>
      <c r="E50" s="97"/>
      <c r="F50" s="98"/>
      <c r="G50" s="102"/>
      <c r="H50" s="103"/>
      <c r="I50" s="104"/>
    </row>
    <row r="51" spans="1:9" ht="20.100000000000001" customHeight="1" x14ac:dyDescent="0.25">
      <c r="A51" s="96" t="s">
        <v>186</v>
      </c>
      <c r="B51" s="97"/>
      <c r="C51" s="97"/>
      <c r="D51" s="97"/>
      <c r="E51" s="97"/>
      <c r="F51" s="98"/>
      <c r="G51" s="99"/>
      <c r="H51" s="99"/>
      <c r="I51" s="99"/>
    </row>
    <row r="52" spans="1:9" ht="20.100000000000001" customHeight="1" x14ac:dyDescent="0.25">
      <c r="A52" s="63" t="s">
        <v>23</v>
      </c>
      <c r="B52" s="63"/>
      <c r="C52" s="63"/>
      <c r="D52" s="63"/>
      <c r="E52" s="63"/>
      <c r="F52" s="63"/>
      <c r="G52" s="63"/>
      <c r="H52" s="63"/>
      <c r="I52" s="63"/>
    </row>
    <row r="53" spans="1:9" ht="20.100000000000001" customHeight="1" x14ac:dyDescent="0.25">
      <c r="A53" s="63" t="s">
        <v>29</v>
      </c>
      <c r="B53" s="63"/>
      <c r="C53" s="63"/>
      <c r="D53" s="63"/>
      <c r="E53" s="63"/>
      <c r="F53" s="63"/>
      <c r="G53" s="63"/>
      <c r="H53" s="63"/>
      <c r="I53" s="63"/>
    </row>
    <row r="54" spans="1:9" ht="20.100000000000001" customHeight="1" x14ac:dyDescent="0.25">
      <c r="A54" s="63" t="s">
        <v>50</v>
      </c>
      <c r="B54" s="63"/>
      <c r="C54" s="63"/>
      <c r="D54" s="63"/>
      <c r="E54" s="63"/>
      <c r="F54" s="63"/>
      <c r="G54" s="63"/>
      <c r="H54" s="63"/>
      <c r="I54" s="63"/>
    </row>
    <row r="55" spans="1:9" x14ac:dyDescent="0.25">
      <c r="A55" s="63"/>
      <c r="B55" s="63"/>
      <c r="C55" s="63"/>
      <c r="D55" s="63"/>
      <c r="E55" s="63"/>
      <c r="F55" s="63"/>
      <c r="G55" s="63"/>
      <c r="H55" s="63"/>
      <c r="I55" s="63"/>
    </row>
  </sheetData>
  <mergeCells count="68">
    <mergeCell ref="A53:I53"/>
    <mergeCell ref="A35:I35"/>
    <mergeCell ref="A45:B45"/>
    <mergeCell ref="C45:I45"/>
    <mergeCell ref="A17:F17"/>
    <mergeCell ref="G17:I17"/>
    <mergeCell ref="A18:F18"/>
    <mergeCell ref="G18:I18"/>
    <mergeCell ref="A19:F19"/>
    <mergeCell ref="G19:I19"/>
    <mergeCell ref="A24:F24"/>
    <mergeCell ref="A25:I25"/>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9:B9"/>
    <mergeCell ref="C9:I9"/>
    <mergeCell ref="A10:I10"/>
    <mergeCell ref="A11:I11"/>
    <mergeCell ref="A12:I12"/>
    <mergeCell ref="A1:I1"/>
    <mergeCell ref="A2:I2"/>
    <mergeCell ref="A3:B3"/>
    <mergeCell ref="H3:I3"/>
    <mergeCell ref="F3:G3"/>
    <mergeCell ref="C3:E3"/>
    <mergeCell ref="A4:B4"/>
    <mergeCell ref="F4:G4"/>
    <mergeCell ref="C4:E4"/>
    <mergeCell ref="A5:B5"/>
    <mergeCell ref="C5:D5"/>
    <mergeCell ref="E5:F5"/>
    <mergeCell ref="G5:H5"/>
    <mergeCell ref="A8:B8"/>
    <mergeCell ref="C8:I8"/>
    <mergeCell ref="A7:I7"/>
    <mergeCell ref="A6:B6"/>
    <mergeCell ref="C6:D6"/>
    <mergeCell ref="E6:F6"/>
    <mergeCell ref="G6:H6"/>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89" t="s">
        <v>152</v>
      </c>
      <c r="B1" s="90"/>
      <c r="C1" s="90"/>
      <c r="D1" s="90"/>
      <c r="E1" s="90"/>
      <c r="F1" s="90"/>
      <c r="G1" s="90"/>
      <c r="H1" s="90"/>
      <c r="I1" s="91"/>
      <c r="J1" s="27"/>
    </row>
    <row r="2" spans="1:10" ht="24.6" customHeight="1" x14ac:dyDescent="0.25">
      <c r="A2" s="92" t="s">
        <v>0</v>
      </c>
      <c r="B2" s="92"/>
      <c r="C2" s="92"/>
      <c r="D2" s="92"/>
      <c r="E2" s="92"/>
      <c r="F2" s="92"/>
      <c r="G2" s="92"/>
      <c r="H2" s="92"/>
      <c r="I2" s="92"/>
    </row>
    <row r="3" spans="1:10" s="1" customFormat="1" ht="29.4" customHeight="1" x14ac:dyDescent="0.25">
      <c r="A3" s="87" t="s">
        <v>25</v>
      </c>
      <c r="B3" s="88"/>
      <c r="C3" s="87" t="s">
        <v>24</v>
      </c>
      <c r="D3" s="93"/>
      <c r="E3" s="88"/>
      <c r="F3" s="87" t="s">
        <v>26</v>
      </c>
      <c r="G3" s="88"/>
      <c r="H3" s="87" t="s">
        <v>27</v>
      </c>
      <c r="I3" s="88"/>
    </row>
    <row r="4" spans="1:10" s="1" customFormat="1" ht="22.2" customHeight="1" x14ac:dyDescent="0.25">
      <c r="A4" s="80" t="s">
        <v>156</v>
      </c>
      <c r="B4" s="81"/>
      <c r="C4" s="80" t="s">
        <v>155</v>
      </c>
      <c r="D4" s="86"/>
      <c r="E4" s="81"/>
      <c r="F4" s="84">
        <v>1201</v>
      </c>
      <c r="G4" s="85"/>
      <c r="H4" s="35">
        <v>71</v>
      </c>
      <c r="I4" s="35">
        <f>SUM(I35,I46,H4)</f>
        <v>111</v>
      </c>
    </row>
    <row r="5" spans="1:10" s="1" customFormat="1" ht="18.600000000000001" customHeight="1" x14ac:dyDescent="0.25">
      <c r="A5" s="72" t="s">
        <v>30</v>
      </c>
      <c r="B5" s="73"/>
      <c r="C5" s="87" t="s">
        <v>31</v>
      </c>
      <c r="D5" s="88"/>
      <c r="E5" s="87" t="s">
        <v>32</v>
      </c>
      <c r="F5" s="88"/>
      <c r="G5" s="87" t="s">
        <v>33</v>
      </c>
      <c r="H5" s="88"/>
      <c r="I5" s="13" t="s">
        <v>34</v>
      </c>
    </row>
    <row r="6" spans="1:10" s="1" customFormat="1" ht="23.4" customHeight="1" x14ac:dyDescent="0.25">
      <c r="A6" s="80" t="s">
        <v>205</v>
      </c>
      <c r="B6" s="81"/>
      <c r="C6" s="82" t="s">
        <v>157</v>
      </c>
      <c r="D6" s="83"/>
      <c r="E6" s="82" t="s">
        <v>158</v>
      </c>
      <c r="F6" s="83"/>
      <c r="G6" s="82" t="s">
        <v>159</v>
      </c>
      <c r="H6" s="83"/>
      <c r="I6" s="26">
        <f>I4/F4</f>
        <v>9.2422980849292263E-2</v>
      </c>
    </row>
    <row r="7" spans="1:10" x14ac:dyDescent="0.25">
      <c r="A7" s="77" t="s">
        <v>1</v>
      </c>
      <c r="B7" s="78"/>
      <c r="C7" s="78"/>
      <c r="D7" s="78"/>
      <c r="E7" s="78"/>
      <c r="F7" s="78"/>
      <c r="G7" s="78"/>
      <c r="H7" s="78"/>
      <c r="I7" s="79"/>
    </row>
    <row r="8" spans="1:10" s="1" customFormat="1" ht="20.399999999999999" customHeight="1" x14ac:dyDescent="0.25">
      <c r="A8" s="72" t="s">
        <v>2</v>
      </c>
      <c r="B8" s="73"/>
      <c r="C8" s="74" t="s">
        <v>51</v>
      </c>
      <c r="D8" s="75"/>
      <c r="E8" s="75"/>
      <c r="F8" s="75"/>
      <c r="G8" s="75"/>
      <c r="H8" s="75"/>
      <c r="I8" s="76"/>
    </row>
    <row r="9" spans="1:10" s="1" customFormat="1" ht="15.6" customHeight="1" x14ac:dyDescent="0.25">
      <c r="A9" s="72" t="s">
        <v>3</v>
      </c>
      <c r="B9" s="73"/>
      <c r="C9" s="74" t="s">
        <v>160</v>
      </c>
      <c r="D9" s="75"/>
      <c r="E9" s="75"/>
      <c r="F9" s="75"/>
      <c r="G9" s="75"/>
      <c r="H9" s="75"/>
      <c r="I9" s="76"/>
    </row>
    <row r="10" spans="1:10" s="1" customFormat="1" x14ac:dyDescent="0.25">
      <c r="A10" s="72" t="s">
        <v>4</v>
      </c>
      <c r="B10" s="94"/>
      <c r="C10" s="94"/>
      <c r="D10" s="94"/>
      <c r="E10" s="94"/>
      <c r="F10" s="94"/>
      <c r="G10" s="94"/>
      <c r="H10" s="94"/>
      <c r="I10" s="73"/>
    </row>
    <row r="11" spans="1:10" s="2" customFormat="1" ht="96" customHeight="1" x14ac:dyDescent="0.25">
      <c r="A11" s="95" t="s">
        <v>161</v>
      </c>
      <c r="B11" s="95"/>
      <c r="C11" s="95"/>
      <c r="D11" s="95"/>
      <c r="E11" s="95"/>
      <c r="F11" s="95"/>
      <c r="G11" s="95"/>
      <c r="H11" s="95"/>
      <c r="I11" s="95"/>
    </row>
    <row r="12" spans="1:10" s="2" customFormat="1" ht="57" customHeight="1" x14ac:dyDescent="0.25">
      <c r="A12" s="95" t="s">
        <v>162</v>
      </c>
      <c r="B12" s="95"/>
      <c r="C12" s="95"/>
      <c r="D12" s="95"/>
      <c r="E12" s="95"/>
      <c r="F12" s="95"/>
      <c r="G12" s="95"/>
      <c r="H12" s="95"/>
      <c r="I12" s="95"/>
    </row>
    <row r="13" spans="1:10" x14ac:dyDescent="0.25">
      <c r="A13" s="87" t="s">
        <v>5</v>
      </c>
      <c r="B13" s="93"/>
      <c r="C13" s="93"/>
      <c r="D13" s="93"/>
      <c r="E13" s="93"/>
      <c r="F13" s="88"/>
      <c r="G13" s="87" t="s">
        <v>6</v>
      </c>
      <c r="H13" s="93"/>
      <c r="I13" s="88" t="s">
        <v>7</v>
      </c>
    </row>
    <row r="14" spans="1:10" ht="30" customHeight="1" x14ac:dyDescent="0.25">
      <c r="A14" s="96" t="s">
        <v>171</v>
      </c>
      <c r="B14" s="97"/>
      <c r="C14" s="97"/>
      <c r="D14" s="97"/>
      <c r="E14" s="97"/>
      <c r="F14" s="98"/>
      <c r="G14" s="99" t="s">
        <v>180</v>
      </c>
      <c r="H14" s="99"/>
      <c r="I14" s="99"/>
    </row>
    <row r="15" spans="1:10" ht="38.4" customHeight="1" x14ac:dyDescent="0.25">
      <c r="A15" s="96" t="s">
        <v>181</v>
      </c>
      <c r="B15" s="97"/>
      <c r="C15" s="97"/>
      <c r="D15" s="97"/>
      <c r="E15" s="97"/>
      <c r="F15" s="98"/>
      <c r="G15" s="99" t="s">
        <v>204</v>
      </c>
      <c r="H15" s="99"/>
      <c r="I15" s="99"/>
    </row>
    <row r="16" spans="1:10" ht="41.4" customHeight="1" x14ac:dyDescent="0.25">
      <c r="A16" s="106"/>
      <c r="B16" s="97"/>
      <c r="C16" s="97"/>
      <c r="D16" s="97"/>
      <c r="E16" s="97"/>
      <c r="F16" s="98"/>
      <c r="G16" s="107"/>
      <c r="H16" s="99"/>
      <c r="I16" s="99"/>
    </row>
    <row r="17" spans="1:359" ht="39.9" customHeight="1" x14ac:dyDescent="0.25">
      <c r="A17" s="106"/>
      <c r="B17" s="97"/>
      <c r="C17" s="97"/>
      <c r="D17" s="97"/>
      <c r="E17" s="97"/>
      <c r="F17" s="98"/>
      <c r="G17" s="107"/>
      <c r="H17" s="99"/>
      <c r="I17" s="99"/>
    </row>
    <row r="18" spans="1:359" ht="20.100000000000001" customHeight="1" x14ac:dyDescent="0.25">
      <c r="A18" s="87" t="s">
        <v>35</v>
      </c>
      <c r="B18" s="93"/>
      <c r="C18" s="93"/>
      <c r="D18" s="93"/>
      <c r="E18" s="93"/>
      <c r="F18" s="88"/>
      <c r="G18" s="87" t="s">
        <v>8</v>
      </c>
      <c r="H18" s="93"/>
      <c r="I18" s="88"/>
    </row>
    <row r="19" spans="1:359" ht="39.9" customHeight="1" x14ac:dyDescent="0.25">
      <c r="A19" s="115" t="s">
        <v>175</v>
      </c>
      <c r="B19" s="116"/>
      <c r="C19" s="116"/>
      <c r="D19" s="116"/>
      <c r="E19" s="116"/>
      <c r="F19" s="117"/>
      <c r="G19" s="118" t="s">
        <v>192</v>
      </c>
      <c r="H19" s="118"/>
      <c r="I19" s="118"/>
      <c r="MU19" s="4" t="s">
        <v>191</v>
      </c>
    </row>
    <row r="20" spans="1:359" ht="39.9" customHeight="1" x14ac:dyDescent="0.25">
      <c r="A20" s="115" t="s">
        <v>182</v>
      </c>
      <c r="B20" s="116"/>
      <c r="C20" s="116"/>
      <c r="D20" s="116"/>
      <c r="E20" s="116"/>
      <c r="F20" s="117"/>
      <c r="G20" s="118" t="s">
        <v>189</v>
      </c>
      <c r="H20" s="118"/>
      <c r="I20" s="118"/>
    </row>
    <row r="21" spans="1:359" ht="39.9" customHeight="1" x14ac:dyDescent="0.25">
      <c r="A21" s="115" t="s">
        <v>183</v>
      </c>
      <c r="B21" s="116"/>
      <c r="C21" s="116"/>
      <c r="D21" s="116"/>
      <c r="E21" s="116"/>
      <c r="F21" s="117"/>
      <c r="G21" s="118" t="s">
        <v>184</v>
      </c>
      <c r="H21" s="118"/>
      <c r="I21" s="118"/>
    </row>
    <row r="22" spans="1:359" ht="39.9" customHeight="1" x14ac:dyDescent="0.25">
      <c r="A22" s="115" t="s">
        <v>187</v>
      </c>
      <c r="B22" s="116"/>
      <c r="C22" s="116"/>
      <c r="D22" s="116"/>
      <c r="E22" s="116"/>
      <c r="F22" s="117"/>
      <c r="G22" s="118" t="s">
        <v>188</v>
      </c>
      <c r="H22" s="118"/>
      <c r="I22" s="118"/>
    </row>
    <row r="23" spans="1:359" ht="39.9" customHeight="1" x14ac:dyDescent="0.25">
      <c r="A23" s="115"/>
      <c r="B23" s="116"/>
      <c r="C23" s="116"/>
      <c r="D23" s="116"/>
      <c r="E23" s="116"/>
      <c r="F23" s="117"/>
      <c r="G23" s="118"/>
      <c r="H23" s="118"/>
      <c r="I23" s="118"/>
    </row>
    <row r="24" spans="1:359" ht="39.9" customHeight="1" x14ac:dyDescent="0.25">
      <c r="A24" s="106"/>
      <c r="B24" s="97"/>
      <c r="C24" s="97"/>
      <c r="D24" s="97"/>
      <c r="E24" s="97"/>
      <c r="F24" s="98"/>
      <c r="G24" s="118"/>
      <c r="H24" s="118"/>
      <c r="I24" s="118"/>
    </row>
    <row r="25" spans="1:359" s="51" customFormat="1" ht="20.100000000000001" customHeight="1" x14ac:dyDescent="0.25">
      <c r="A25" s="114" t="s">
        <v>9</v>
      </c>
      <c r="B25" s="114"/>
      <c r="C25" s="114"/>
      <c r="D25" s="114"/>
      <c r="E25" s="114"/>
      <c r="F25" s="114"/>
      <c r="G25" s="114"/>
      <c r="H25" s="114"/>
      <c r="I25" s="114"/>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114" t="s">
        <v>28</v>
      </c>
      <c r="B36" s="114"/>
      <c r="C36" s="114"/>
      <c r="D36" s="114"/>
      <c r="E36" s="114"/>
      <c r="F36" s="114"/>
      <c r="G36" s="114"/>
      <c r="H36" s="114"/>
      <c r="I36" s="114"/>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72" t="s">
        <v>19</v>
      </c>
      <c r="B47" s="73"/>
      <c r="C47" s="74"/>
      <c r="D47" s="75"/>
      <c r="E47" s="75"/>
      <c r="F47" s="75"/>
      <c r="G47" s="75"/>
      <c r="H47" s="75"/>
      <c r="I47" s="76"/>
      <c r="J47" s="51"/>
      <c r="K47" s="51"/>
    </row>
    <row r="48" spans="1:11" ht="20.100000000000001" customHeight="1" x14ac:dyDescent="0.25">
      <c r="A48" s="105" t="s">
        <v>20</v>
      </c>
      <c r="B48" s="105"/>
      <c r="C48" s="105"/>
      <c r="D48" s="105"/>
      <c r="E48" s="105"/>
      <c r="F48" s="105"/>
      <c r="G48" s="105"/>
      <c r="H48" s="105"/>
      <c r="I48" s="105"/>
    </row>
    <row r="49" spans="1:9" ht="20.100000000000001" customHeight="1" x14ac:dyDescent="0.25">
      <c r="A49" s="87" t="s">
        <v>21</v>
      </c>
      <c r="B49" s="93"/>
      <c r="C49" s="93"/>
      <c r="D49" s="93"/>
      <c r="E49" s="93"/>
      <c r="F49" s="88"/>
      <c r="G49" s="87" t="s">
        <v>22</v>
      </c>
      <c r="H49" s="93"/>
      <c r="I49" s="88"/>
    </row>
    <row r="50" spans="1:9" ht="20.100000000000001" customHeight="1" x14ac:dyDescent="0.25">
      <c r="A50" s="96" t="s">
        <v>168</v>
      </c>
      <c r="B50" s="97"/>
      <c r="C50" s="97"/>
      <c r="D50" s="97"/>
      <c r="E50" s="97"/>
      <c r="F50" s="98"/>
      <c r="G50" s="99"/>
      <c r="H50" s="99"/>
      <c r="I50" s="99"/>
    </row>
    <row r="51" spans="1:9" x14ac:dyDescent="0.25">
      <c r="A51" s="96" t="s">
        <v>169</v>
      </c>
      <c r="B51" s="100"/>
      <c r="C51" s="100"/>
      <c r="D51" s="100"/>
      <c r="E51" s="100"/>
      <c r="F51" s="101"/>
      <c r="G51" s="102"/>
      <c r="H51" s="103"/>
      <c r="I51" s="104"/>
    </row>
    <row r="52" spans="1:9" x14ac:dyDescent="0.25">
      <c r="A52" s="96" t="s">
        <v>185</v>
      </c>
      <c r="B52" s="97"/>
      <c r="C52" s="97"/>
      <c r="D52" s="97"/>
      <c r="E52" s="97"/>
      <c r="F52" s="98"/>
      <c r="G52" s="102"/>
      <c r="H52" s="103"/>
      <c r="I52" s="104"/>
    </row>
    <row r="53" spans="1:9" x14ac:dyDescent="0.25">
      <c r="A53" s="96" t="s">
        <v>190</v>
      </c>
      <c r="B53" s="97"/>
      <c r="C53" s="97"/>
      <c r="D53" s="97"/>
      <c r="E53" s="97"/>
      <c r="F53" s="98"/>
      <c r="G53" s="99"/>
      <c r="H53" s="99"/>
      <c r="I53" s="99"/>
    </row>
    <row r="54" spans="1:9" x14ac:dyDescent="0.25">
      <c r="A54" s="63" t="s">
        <v>23</v>
      </c>
      <c r="B54" s="63"/>
      <c r="C54" s="63"/>
      <c r="D54" s="63"/>
      <c r="E54" s="63"/>
      <c r="F54" s="63"/>
      <c r="G54" s="63"/>
      <c r="H54" s="63"/>
      <c r="I54" s="63"/>
    </row>
    <row r="55" spans="1:9" x14ac:dyDescent="0.25">
      <c r="A55" s="63" t="s">
        <v>29</v>
      </c>
      <c r="B55" s="63"/>
      <c r="C55" s="63"/>
      <c r="D55" s="63"/>
      <c r="E55" s="63"/>
      <c r="F55" s="63"/>
      <c r="G55" s="63"/>
      <c r="H55" s="63"/>
      <c r="I55" s="63"/>
    </row>
    <row r="56" spans="1:9" x14ac:dyDescent="0.25">
      <c r="A56" s="63" t="s">
        <v>50</v>
      </c>
      <c r="B56" s="63"/>
      <c r="C56" s="63"/>
      <c r="D56" s="63"/>
      <c r="E56" s="63"/>
      <c r="F56" s="63"/>
      <c r="G56" s="63"/>
      <c r="H56" s="63"/>
      <c r="I56" s="63"/>
    </row>
    <row r="57" spans="1:9" x14ac:dyDescent="0.25">
      <c r="A57" s="63"/>
      <c r="B57" s="63"/>
      <c r="C57" s="63"/>
      <c r="D57" s="63"/>
      <c r="E57" s="63"/>
      <c r="F57" s="63"/>
      <c r="G57" s="63"/>
      <c r="H57" s="63"/>
      <c r="I57" s="63"/>
    </row>
  </sheetData>
  <mergeCells count="68">
    <mergeCell ref="A24:F24"/>
    <mergeCell ref="G24:I24"/>
    <mergeCell ref="A25:I25"/>
    <mergeCell ref="A36:I36"/>
    <mergeCell ref="A47:B47"/>
    <mergeCell ref="C47:I47"/>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19:F19"/>
    <mergeCell ref="G19:I19"/>
    <mergeCell ref="A21:F21"/>
    <mergeCell ref="G21:I21"/>
    <mergeCell ref="A22:F22"/>
    <mergeCell ref="G22:I22"/>
    <mergeCell ref="G20:I20"/>
    <mergeCell ref="A20:F20"/>
    <mergeCell ref="A13:F13"/>
    <mergeCell ref="G13:I13"/>
    <mergeCell ref="A17:F17"/>
    <mergeCell ref="G17:I17"/>
    <mergeCell ref="A18:F18"/>
    <mergeCell ref="G18:I18"/>
    <mergeCell ref="A14:F14"/>
    <mergeCell ref="G14:I14"/>
    <mergeCell ref="A15:F15"/>
    <mergeCell ref="G15:I15"/>
    <mergeCell ref="A16:F16"/>
    <mergeCell ref="G16:I16"/>
    <mergeCell ref="A7:I7"/>
    <mergeCell ref="A9:B9"/>
    <mergeCell ref="C9:I9"/>
    <mergeCell ref="A10:I10"/>
    <mergeCell ref="A12:I12"/>
    <mergeCell ref="E5:F5"/>
    <mergeCell ref="G5:H5"/>
    <mergeCell ref="A6:B6"/>
    <mergeCell ref="C6:D6"/>
    <mergeCell ref="E6:F6"/>
    <mergeCell ref="G6:H6"/>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52" sqref="A52:F5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89" t="s">
        <v>152</v>
      </c>
      <c r="B1" s="90"/>
      <c r="C1" s="90"/>
      <c r="D1" s="90"/>
      <c r="E1" s="90"/>
      <c r="F1" s="90"/>
      <c r="G1" s="90"/>
      <c r="H1" s="90"/>
      <c r="I1" s="91"/>
      <c r="J1" s="27"/>
    </row>
    <row r="2" spans="1:10" ht="18" customHeight="1" x14ac:dyDescent="0.25">
      <c r="A2" s="92" t="s">
        <v>0</v>
      </c>
      <c r="B2" s="92"/>
      <c r="C2" s="92"/>
      <c r="D2" s="92"/>
      <c r="E2" s="92"/>
      <c r="F2" s="92"/>
      <c r="G2" s="92"/>
      <c r="H2" s="92"/>
      <c r="I2" s="92"/>
    </row>
    <row r="3" spans="1:10" s="1" customFormat="1" ht="21.6" customHeight="1" x14ac:dyDescent="0.25">
      <c r="A3" s="87" t="s">
        <v>25</v>
      </c>
      <c r="B3" s="88"/>
      <c r="C3" s="87" t="s">
        <v>24</v>
      </c>
      <c r="D3" s="93"/>
      <c r="E3" s="88"/>
      <c r="F3" s="87" t="s">
        <v>26</v>
      </c>
      <c r="G3" s="88"/>
      <c r="H3" s="87" t="s">
        <v>27</v>
      </c>
      <c r="I3" s="88"/>
    </row>
    <row r="4" spans="1:10" s="1" customFormat="1" ht="22.2" customHeight="1" x14ac:dyDescent="0.25">
      <c r="A4" s="80" t="s">
        <v>156</v>
      </c>
      <c r="B4" s="81"/>
      <c r="C4" s="80" t="s">
        <v>155</v>
      </c>
      <c r="D4" s="86"/>
      <c r="E4" s="81"/>
      <c r="F4" s="84">
        <v>1201</v>
      </c>
      <c r="G4" s="85"/>
      <c r="H4" s="35">
        <v>111</v>
      </c>
      <c r="I4" s="35">
        <f>SUM(I35,I46,H4)</f>
        <v>151</v>
      </c>
    </row>
    <row r="5" spans="1:10" s="1" customFormat="1" ht="19.8" customHeight="1" x14ac:dyDescent="0.25">
      <c r="A5" s="72" t="s">
        <v>30</v>
      </c>
      <c r="B5" s="73"/>
      <c r="C5" s="87" t="s">
        <v>31</v>
      </c>
      <c r="D5" s="88"/>
      <c r="E5" s="87" t="s">
        <v>32</v>
      </c>
      <c r="F5" s="88"/>
      <c r="G5" s="87" t="s">
        <v>33</v>
      </c>
      <c r="H5" s="88"/>
      <c r="I5" s="13" t="s">
        <v>34</v>
      </c>
    </row>
    <row r="6" spans="1:10" s="1" customFormat="1" ht="15" customHeight="1" x14ac:dyDescent="0.25">
      <c r="A6" s="80" t="s">
        <v>205</v>
      </c>
      <c r="B6" s="81"/>
      <c r="C6" s="82" t="s">
        <v>157</v>
      </c>
      <c r="D6" s="83"/>
      <c r="E6" s="82" t="s">
        <v>158</v>
      </c>
      <c r="F6" s="83"/>
      <c r="G6" s="82" t="s">
        <v>159</v>
      </c>
      <c r="H6" s="83"/>
      <c r="I6" s="26">
        <f>I4/F4</f>
        <v>0.12572855953372189</v>
      </c>
    </row>
    <row r="7" spans="1:10" x14ac:dyDescent="0.25">
      <c r="A7" s="77" t="s">
        <v>1</v>
      </c>
      <c r="B7" s="78"/>
      <c r="C7" s="78"/>
      <c r="D7" s="78"/>
      <c r="E7" s="78"/>
      <c r="F7" s="78"/>
      <c r="G7" s="78"/>
      <c r="H7" s="78"/>
      <c r="I7" s="79"/>
    </row>
    <row r="8" spans="1:10" s="1" customFormat="1" x14ac:dyDescent="0.25">
      <c r="A8" s="72" t="s">
        <v>2</v>
      </c>
      <c r="B8" s="73"/>
      <c r="C8" s="74" t="s">
        <v>51</v>
      </c>
      <c r="D8" s="75"/>
      <c r="E8" s="75"/>
      <c r="F8" s="75"/>
      <c r="G8" s="75"/>
      <c r="H8" s="75"/>
      <c r="I8" s="76"/>
    </row>
    <row r="9" spans="1:10" s="1" customFormat="1" ht="29.4" customHeight="1" x14ac:dyDescent="0.25">
      <c r="A9" s="72" t="s">
        <v>3</v>
      </c>
      <c r="B9" s="73"/>
      <c r="C9" s="74" t="s">
        <v>160</v>
      </c>
      <c r="D9" s="75"/>
      <c r="E9" s="75"/>
      <c r="F9" s="75"/>
      <c r="G9" s="75"/>
      <c r="H9" s="75"/>
      <c r="I9" s="76"/>
    </row>
    <row r="10" spans="1:10" s="1" customFormat="1" ht="13.2" customHeight="1" x14ac:dyDescent="0.25">
      <c r="A10" s="72" t="s">
        <v>4</v>
      </c>
      <c r="B10" s="94"/>
      <c r="C10" s="94"/>
      <c r="D10" s="94"/>
      <c r="E10" s="94"/>
      <c r="F10" s="94"/>
      <c r="G10" s="94"/>
      <c r="H10" s="94"/>
      <c r="I10" s="73"/>
    </row>
    <row r="11" spans="1:10" s="2" customFormat="1" ht="116.4" customHeight="1" x14ac:dyDescent="0.25">
      <c r="A11" s="95" t="s">
        <v>161</v>
      </c>
      <c r="B11" s="95"/>
      <c r="C11" s="95"/>
      <c r="D11" s="95"/>
      <c r="E11" s="95"/>
      <c r="F11" s="95"/>
      <c r="G11" s="95"/>
      <c r="H11" s="95"/>
      <c r="I11" s="95"/>
    </row>
    <row r="12" spans="1:10" s="2" customFormat="1" ht="54" customHeight="1" x14ac:dyDescent="0.25">
      <c r="A12" s="95" t="s">
        <v>193</v>
      </c>
      <c r="B12" s="95"/>
      <c r="C12" s="95"/>
      <c r="D12" s="95"/>
      <c r="E12" s="95"/>
      <c r="F12" s="95"/>
      <c r="G12" s="95"/>
      <c r="H12" s="95"/>
      <c r="I12" s="95"/>
    </row>
    <row r="13" spans="1:10" x14ac:dyDescent="0.25">
      <c r="A13" s="87" t="s">
        <v>5</v>
      </c>
      <c r="B13" s="93"/>
      <c r="C13" s="93"/>
      <c r="D13" s="93"/>
      <c r="E13" s="93"/>
      <c r="F13" s="88"/>
      <c r="G13" s="87" t="s">
        <v>6</v>
      </c>
      <c r="H13" s="93"/>
      <c r="I13" s="88" t="s">
        <v>7</v>
      </c>
    </row>
    <row r="14" spans="1:10" x14ac:dyDescent="0.25">
      <c r="A14" s="96" t="s">
        <v>171</v>
      </c>
      <c r="B14" s="97"/>
      <c r="C14" s="97"/>
      <c r="D14" s="97"/>
      <c r="E14" s="97"/>
      <c r="F14" s="98"/>
      <c r="G14" s="99" t="s">
        <v>180</v>
      </c>
      <c r="H14" s="99"/>
      <c r="I14" s="99"/>
    </row>
    <row r="15" spans="1:10" ht="37.799999999999997" customHeight="1" x14ac:dyDescent="0.25">
      <c r="A15" s="96" t="s">
        <v>181</v>
      </c>
      <c r="B15" s="97"/>
      <c r="C15" s="97"/>
      <c r="D15" s="97"/>
      <c r="E15" s="97"/>
      <c r="F15" s="98"/>
      <c r="G15" s="99" t="s">
        <v>203</v>
      </c>
      <c r="H15" s="99"/>
      <c r="I15" s="99"/>
    </row>
    <row r="16" spans="1:10" ht="20.399999999999999" customHeight="1" x14ac:dyDescent="0.25">
      <c r="A16" s="96" t="s">
        <v>199</v>
      </c>
      <c r="B16" s="97"/>
      <c r="C16" s="97"/>
      <c r="D16" s="97"/>
      <c r="E16" s="97"/>
      <c r="F16" s="98"/>
      <c r="G16" s="99" t="s">
        <v>200</v>
      </c>
      <c r="H16" s="99"/>
      <c r="I16" s="99"/>
    </row>
    <row r="17" spans="1:359" ht="39.9" customHeight="1" x14ac:dyDescent="0.25">
      <c r="A17" s="106"/>
      <c r="B17" s="97"/>
      <c r="C17" s="97"/>
      <c r="D17" s="97"/>
      <c r="E17" s="97"/>
      <c r="F17" s="98"/>
      <c r="G17" s="107"/>
      <c r="H17" s="99"/>
      <c r="I17" s="99"/>
    </row>
    <row r="18" spans="1:359" ht="20.100000000000001" customHeight="1" x14ac:dyDescent="0.25">
      <c r="A18" s="87" t="s">
        <v>35</v>
      </c>
      <c r="B18" s="93"/>
      <c r="C18" s="93"/>
      <c r="D18" s="93"/>
      <c r="E18" s="93"/>
      <c r="F18" s="88"/>
      <c r="G18" s="87" t="s">
        <v>8</v>
      </c>
      <c r="H18" s="93"/>
      <c r="I18" s="88"/>
    </row>
    <row r="19" spans="1:359" ht="39.9" customHeight="1" x14ac:dyDescent="0.25">
      <c r="A19" s="96" t="s">
        <v>168</v>
      </c>
      <c r="B19" s="97"/>
      <c r="C19" s="97"/>
      <c r="D19" s="97"/>
      <c r="E19" s="97"/>
      <c r="F19" s="98"/>
      <c r="G19" s="118" t="s">
        <v>198</v>
      </c>
      <c r="H19" s="118"/>
      <c r="I19" s="118"/>
      <c r="MU19" s="4" t="s">
        <v>191</v>
      </c>
    </row>
    <row r="20" spans="1:359" ht="39.9" customHeight="1" x14ac:dyDescent="0.25">
      <c r="A20" s="96" t="s">
        <v>169</v>
      </c>
      <c r="B20" s="100"/>
      <c r="C20" s="100"/>
      <c r="D20" s="100"/>
      <c r="E20" s="100"/>
      <c r="F20" s="101"/>
      <c r="G20" s="118" t="s">
        <v>196</v>
      </c>
      <c r="H20" s="118"/>
      <c r="I20" s="118"/>
    </row>
    <row r="21" spans="1:359" ht="39.9" customHeight="1" x14ac:dyDescent="0.25">
      <c r="A21" s="96" t="s">
        <v>185</v>
      </c>
      <c r="B21" s="97"/>
      <c r="C21" s="97"/>
      <c r="D21" s="97"/>
      <c r="E21" s="97"/>
      <c r="F21" s="98"/>
      <c r="G21" s="118" t="s">
        <v>194</v>
      </c>
      <c r="H21" s="118"/>
      <c r="I21" s="118"/>
    </row>
    <row r="22" spans="1:359" ht="39.9" customHeight="1" x14ac:dyDescent="0.25">
      <c r="A22" s="96" t="s">
        <v>190</v>
      </c>
      <c r="B22" s="97"/>
      <c r="C22" s="97"/>
      <c r="D22" s="97"/>
      <c r="E22" s="97"/>
      <c r="F22" s="98"/>
      <c r="G22" s="118" t="s">
        <v>195</v>
      </c>
      <c r="H22" s="118"/>
      <c r="I22" s="118"/>
    </row>
    <row r="23" spans="1:359" ht="39.9" customHeight="1" x14ac:dyDescent="0.25">
      <c r="A23" s="115"/>
      <c r="B23" s="116"/>
      <c r="C23" s="116"/>
      <c r="D23" s="116"/>
      <c r="E23" s="116"/>
      <c r="F23" s="117"/>
      <c r="G23" s="118"/>
      <c r="H23" s="118"/>
      <c r="I23" s="118"/>
    </row>
    <row r="24" spans="1:359" ht="39.9" customHeight="1" x14ac:dyDescent="0.25">
      <c r="A24" s="106"/>
      <c r="B24" s="97"/>
      <c r="C24" s="97"/>
      <c r="D24" s="97"/>
      <c r="E24" s="97"/>
      <c r="F24" s="98"/>
      <c r="G24" s="118"/>
      <c r="H24" s="118"/>
      <c r="I24" s="118"/>
    </row>
    <row r="25" spans="1:359" s="53" customFormat="1" ht="20.100000000000001" customHeight="1" x14ac:dyDescent="0.25">
      <c r="A25" s="114" t="s">
        <v>9</v>
      </c>
      <c r="B25" s="114"/>
      <c r="C25" s="114"/>
      <c r="D25" s="114"/>
      <c r="E25" s="114"/>
      <c r="F25" s="114"/>
      <c r="G25" s="114"/>
      <c r="H25" s="114"/>
      <c r="I25" s="114"/>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114" t="s">
        <v>28</v>
      </c>
      <c r="B36" s="114"/>
      <c r="C36" s="114"/>
      <c r="D36" s="114"/>
      <c r="E36" s="114"/>
      <c r="F36" s="114"/>
      <c r="G36" s="114"/>
      <c r="H36" s="114"/>
      <c r="I36" s="114"/>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72" t="s">
        <v>19</v>
      </c>
      <c r="B47" s="73"/>
      <c r="C47" s="74"/>
      <c r="D47" s="75"/>
      <c r="E47" s="75"/>
      <c r="F47" s="75"/>
      <c r="G47" s="75"/>
      <c r="H47" s="75"/>
      <c r="I47" s="76"/>
      <c r="J47" s="53"/>
      <c r="K47" s="53"/>
    </row>
    <row r="48" spans="1:11" x14ac:dyDescent="0.25">
      <c r="A48" s="105" t="s">
        <v>20</v>
      </c>
      <c r="B48" s="105"/>
      <c r="C48" s="105"/>
      <c r="D48" s="105"/>
      <c r="E48" s="105"/>
      <c r="F48" s="105"/>
      <c r="G48" s="105"/>
      <c r="H48" s="105"/>
      <c r="I48" s="105"/>
    </row>
    <row r="49" spans="1:9" x14ac:dyDescent="0.25">
      <c r="A49" s="87" t="s">
        <v>21</v>
      </c>
      <c r="B49" s="93"/>
      <c r="C49" s="93"/>
      <c r="D49" s="93"/>
      <c r="E49" s="93"/>
      <c r="F49" s="88"/>
      <c r="G49" s="87" t="s">
        <v>22</v>
      </c>
      <c r="H49" s="93"/>
      <c r="I49" s="88"/>
    </row>
    <row r="50" spans="1:9" x14ac:dyDescent="0.25">
      <c r="A50" s="96" t="s">
        <v>168</v>
      </c>
      <c r="B50" s="97"/>
      <c r="C50" s="97"/>
      <c r="D50" s="97"/>
      <c r="E50" s="97"/>
      <c r="F50" s="98"/>
      <c r="G50" s="99"/>
      <c r="H50" s="99"/>
      <c r="I50" s="99"/>
    </row>
    <row r="51" spans="1:9" x14ac:dyDescent="0.25">
      <c r="A51" s="96" t="s">
        <v>169</v>
      </c>
      <c r="B51" s="100"/>
      <c r="C51" s="100"/>
      <c r="D51" s="100"/>
      <c r="E51" s="100"/>
      <c r="F51" s="101"/>
      <c r="G51" s="102"/>
      <c r="H51" s="103"/>
      <c r="I51" s="104"/>
    </row>
    <row r="52" spans="1:9" x14ac:dyDescent="0.25">
      <c r="A52" s="96" t="s">
        <v>197</v>
      </c>
      <c r="B52" s="97"/>
      <c r="C52" s="97"/>
      <c r="D52" s="97"/>
      <c r="E52" s="97"/>
      <c r="F52" s="98"/>
      <c r="G52" s="102"/>
      <c r="H52" s="103"/>
      <c r="I52" s="104"/>
    </row>
    <row r="53" spans="1:9" x14ac:dyDescent="0.25">
      <c r="A53" s="96" t="s">
        <v>202</v>
      </c>
      <c r="B53" s="97"/>
      <c r="C53" s="97"/>
      <c r="D53" s="97"/>
      <c r="E53" s="97"/>
      <c r="F53" s="98"/>
      <c r="G53" s="99"/>
      <c r="H53" s="99"/>
      <c r="I53" s="99"/>
    </row>
    <row r="54" spans="1:9" x14ac:dyDescent="0.25">
      <c r="A54" s="63" t="s">
        <v>23</v>
      </c>
      <c r="B54" s="63"/>
      <c r="C54" s="63"/>
      <c r="D54" s="63"/>
      <c r="E54" s="63"/>
      <c r="F54" s="63"/>
      <c r="G54" s="63"/>
      <c r="H54" s="63"/>
      <c r="I54" s="63"/>
    </row>
    <row r="55" spans="1:9" x14ac:dyDescent="0.25">
      <c r="A55" s="63" t="s">
        <v>29</v>
      </c>
      <c r="B55" s="63"/>
      <c r="C55" s="63"/>
      <c r="D55" s="63"/>
      <c r="E55" s="63"/>
      <c r="F55" s="63"/>
      <c r="G55" s="63"/>
      <c r="H55" s="63"/>
      <c r="I55" s="63"/>
    </row>
    <row r="56" spans="1:9" x14ac:dyDescent="0.25">
      <c r="A56" s="63" t="s">
        <v>50</v>
      </c>
      <c r="B56" s="63"/>
      <c r="C56" s="63"/>
      <c r="D56" s="63"/>
      <c r="E56" s="63"/>
      <c r="F56" s="63"/>
      <c r="G56" s="63"/>
      <c r="H56" s="63"/>
      <c r="I56" s="63"/>
    </row>
    <row r="57" spans="1:9" x14ac:dyDescent="0.25">
      <c r="A57" s="63"/>
      <c r="B57" s="63"/>
      <c r="C57" s="63"/>
      <c r="D57" s="63"/>
      <c r="E57" s="63"/>
      <c r="F57" s="63"/>
      <c r="G57" s="63"/>
      <c r="H57" s="63"/>
      <c r="I57" s="63"/>
    </row>
  </sheetData>
  <mergeCells count="68">
    <mergeCell ref="A54:I54"/>
    <mergeCell ref="A55:I55"/>
    <mergeCell ref="A56:I56"/>
    <mergeCell ref="A57:I57"/>
    <mergeCell ref="A51:F51"/>
    <mergeCell ref="G51:I51"/>
    <mergeCell ref="A52:F52"/>
    <mergeCell ref="G52:I52"/>
    <mergeCell ref="A53:F53"/>
    <mergeCell ref="G53:I53"/>
    <mergeCell ref="A50:F50"/>
    <mergeCell ref="G50:I50"/>
    <mergeCell ref="A23:F23"/>
    <mergeCell ref="G23:I23"/>
    <mergeCell ref="A24:F24"/>
    <mergeCell ref="G24:I24"/>
    <mergeCell ref="A25:I25"/>
    <mergeCell ref="A36:I36"/>
    <mergeCell ref="A47:B47"/>
    <mergeCell ref="C47:I47"/>
    <mergeCell ref="A48:I48"/>
    <mergeCell ref="A49:F49"/>
    <mergeCell ref="G49:I49"/>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8"/>
  <sheetViews>
    <sheetView tabSelected="1" workbookViewId="0">
      <selection activeCell="I4" sqref="I4"/>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9.4" customHeight="1" thickBot="1" x14ac:dyDescent="0.3">
      <c r="A1" s="89" t="s">
        <v>152</v>
      </c>
      <c r="B1" s="90"/>
      <c r="C1" s="90"/>
      <c r="D1" s="90"/>
      <c r="E1" s="90"/>
      <c r="F1" s="90"/>
      <c r="G1" s="90"/>
      <c r="H1" s="90"/>
      <c r="I1" s="91"/>
      <c r="J1" s="27"/>
    </row>
    <row r="2" spans="1:10" ht="19.8" customHeight="1" x14ac:dyDescent="0.25">
      <c r="A2" s="92" t="s">
        <v>0</v>
      </c>
      <c r="B2" s="92"/>
      <c r="C2" s="92"/>
      <c r="D2" s="92"/>
      <c r="E2" s="92"/>
      <c r="F2" s="92"/>
      <c r="G2" s="92"/>
      <c r="H2" s="92"/>
      <c r="I2" s="92"/>
    </row>
    <row r="3" spans="1:10" s="1" customFormat="1" ht="21.6" customHeight="1" x14ac:dyDescent="0.25">
      <c r="A3" s="87" t="s">
        <v>25</v>
      </c>
      <c r="B3" s="88"/>
      <c r="C3" s="87" t="s">
        <v>24</v>
      </c>
      <c r="D3" s="93"/>
      <c r="E3" s="88"/>
      <c r="F3" s="87" t="s">
        <v>26</v>
      </c>
      <c r="G3" s="88"/>
      <c r="H3" s="87" t="s">
        <v>27</v>
      </c>
      <c r="I3" s="88"/>
    </row>
    <row r="4" spans="1:10" s="1" customFormat="1" ht="23.4" customHeight="1" x14ac:dyDescent="0.25">
      <c r="A4" s="80" t="s">
        <v>156</v>
      </c>
      <c r="B4" s="81"/>
      <c r="C4" s="80" t="s">
        <v>155</v>
      </c>
      <c r="D4" s="86"/>
      <c r="E4" s="81"/>
      <c r="F4" s="84">
        <v>1201</v>
      </c>
      <c r="G4" s="85"/>
      <c r="H4" s="35">
        <v>151</v>
      </c>
      <c r="I4" s="35">
        <f>SUM(I35,I47,H4)</f>
        <v>194.375</v>
      </c>
    </row>
    <row r="5" spans="1:10" s="1" customFormat="1" ht="18.600000000000001" customHeight="1" x14ac:dyDescent="0.25">
      <c r="A5" s="72" t="s">
        <v>30</v>
      </c>
      <c r="B5" s="73"/>
      <c r="C5" s="87" t="s">
        <v>31</v>
      </c>
      <c r="D5" s="88"/>
      <c r="E5" s="87" t="s">
        <v>32</v>
      </c>
      <c r="F5" s="88"/>
      <c r="G5" s="87" t="s">
        <v>33</v>
      </c>
      <c r="H5" s="88"/>
      <c r="I5" s="13" t="s">
        <v>34</v>
      </c>
    </row>
    <row r="6" spans="1:10" s="1" customFormat="1" ht="21" customHeight="1" x14ac:dyDescent="0.25">
      <c r="A6" s="80" t="s">
        <v>205</v>
      </c>
      <c r="B6" s="81"/>
      <c r="C6" s="82" t="s">
        <v>157</v>
      </c>
      <c r="D6" s="83"/>
      <c r="E6" s="82" t="s">
        <v>158</v>
      </c>
      <c r="F6" s="83"/>
      <c r="G6" s="82" t="s">
        <v>159</v>
      </c>
      <c r="H6" s="83"/>
      <c r="I6" s="26">
        <f>I4/F4</f>
        <v>0.16184429641965029</v>
      </c>
    </row>
    <row r="7" spans="1:10" x14ac:dyDescent="0.25">
      <c r="A7" s="77" t="s">
        <v>1</v>
      </c>
      <c r="B7" s="78"/>
      <c r="C7" s="78"/>
      <c r="D7" s="78"/>
      <c r="E7" s="78"/>
      <c r="F7" s="78"/>
      <c r="G7" s="78"/>
      <c r="H7" s="78"/>
      <c r="I7" s="79"/>
    </row>
    <row r="8" spans="1:10" s="1" customFormat="1" x14ac:dyDescent="0.25">
      <c r="A8" s="72" t="s">
        <v>2</v>
      </c>
      <c r="B8" s="73"/>
      <c r="C8" s="74" t="s">
        <v>51</v>
      </c>
      <c r="D8" s="75"/>
      <c r="E8" s="75"/>
      <c r="F8" s="75"/>
      <c r="G8" s="75"/>
      <c r="H8" s="75"/>
      <c r="I8" s="76"/>
    </row>
    <row r="9" spans="1:10" s="1" customFormat="1" ht="20.399999999999999" customHeight="1" x14ac:dyDescent="0.25">
      <c r="A9" s="72" t="s">
        <v>3</v>
      </c>
      <c r="B9" s="73"/>
      <c r="C9" s="74" t="s">
        <v>160</v>
      </c>
      <c r="D9" s="75"/>
      <c r="E9" s="75"/>
      <c r="F9" s="75"/>
      <c r="G9" s="75"/>
      <c r="H9" s="75"/>
      <c r="I9" s="76"/>
    </row>
    <row r="10" spans="1:10" s="1" customFormat="1" ht="17.399999999999999" customHeight="1" x14ac:dyDescent="0.25">
      <c r="A10" s="72" t="s">
        <v>4</v>
      </c>
      <c r="B10" s="94"/>
      <c r="C10" s="94"/>
      <c r="D10" s="94"/>
      <c r="E10" s="94"/>
      <c r="F10" s="94"/>
      <c r="G10" s="94"/>
      <c r="H10" s="94"/>
      <c r="I10" s="73"/>
    </row>
    <row r="11" spans="1:10" s="2" customFormat="1" ht="102.6" customHeight="1" x14ac:dyDescent="0.25">
      <c r="A11" s="95" t="s">
        <v>161</v>
      </c>
      <c r="B11" s="95"/>
      <c r="C11" s="95"/>
      <c r="D11" s="95"/>
      <c r="E11" s="95"/>
      <c r="F11" s="95"/>
      <c r="G11" s="95"/>
      <c r="H11" s="95"/>
      <c r="I11" s="95"/>
    </row>
    <row r="12" spans="1:10" s="2" customFormat="1" ht="55.8" customHeight="1" x14ac:dyDescent="0.25">
      <c r="A12" s="95" t="s">
        <v>162</v>
      </c>
      <c r="B12" s="95"/>
      <c r="C12" s="95"/>
      <c r="D12" s="95"/>
      <c r="E12" s="95"/>
      <c r="F12" s="95"/>
      <c r="G12" s="95"/>
      <c r="H12" s="95"/>
      <c r="I12" s="95"/>
    </row>
    <row r="13" spans="1:10" ht="15.6" customHeight="1" x14ac:dyDescent="0.25">
      <c r="A13" s="87" t="s">
        <v>5</v>
      </c>
      <c r="B13" s="93"/>
      <c r="C13" s="93"/>
      <c r="D13" s="93"/>
      <c r="E13" s="93"/>
      <c r="F13" s="88"/>
      <c r="G13" s="87" t="s">
        <v>6</v>
      </c>
      <c r="H13" s="93"/>
      <c r="I13" s="88" t="s">
        <v>7</v>
      </c>
    </row>
    <row r="14" spans="1:10" ht="15" customHeight="1" x14ac:dyDescent="0.25">
      <c r="A14" s="96" t="s">
        <v>171</v>
      </c>
      <c r="B14" s="97"/>
      <c r="C14" s="97"/>
      <c r="D14" s="97"/>
      <c r="E14" s="97"/>
      <c r="F14" s="98"/>
      <c r="G14" s="99" t="s">
        <v>143</v>
      </c>
      <c r="H14" s="99"/>
      <c r="I14" s="99"/>
    </row>
    <row r="15" spans="1:10" ht="28.8" customHeight="1" x14ac:dyDescent="0.25">
      <c r="A15" s="96" t="s">
        <v>181</v>
      </c>
      <c r="B15" s="97"/>
      <c r="C15" s="97"/>
      <c r="D15" s="97"/>
      <c r="E15" s="97"/>
      <c r="F15" s="98"/>
      <c r="G15" s="99" t="s">
        <v>203</v>
      </c>
      <c r="H15" s="99"/>
      <c r="I15" s="99"/>
    </row>
    <row r="16" spans="1:10" x14ac:dyDescent="0.25">
      <c r="A16" s="96" t="s">
        <v>199</v>
      </c>
      <c r="B16" s="97"/>
      <c r="C16" s="97"/>
      <c r="D16" s="97"/>
      <c r="E16" s="97"/>
      <c r="F16" s="98"/>
      <c r="G16" s="99" t="s">
        <v>210</v>
      </c>
      <c r="H16" s="99"/>
      <c r="I16" s="99"/>
    </row>
    <row r="17" spans="1:359" ht="39.9" customHeight="1" x14ac:dyDescent="0.25">
      <c r="A17" s="106"/>
      <c r="B17" s="97"/>
      <c r="C17" s="97"/>
      <c r="D17" s="97"/>
      <c r="E17" s="97"/>
      <c r="F17" s="98"/>
      <c r="G17" s="107"/>
      <c r="H17" s="99"/>
      <c r="I17" s="99"/>
    </row>
    <row r="18" spans="1:359" ht="20.100000000000001" customHeight="1" x14ac:dyDescent="0.25">
      <c r="A18" s="87" t="s">
        <v>35</v>
      </c>
      <c r="B18" s="93"/>
      <c r="C18" s="93"/>
      <c r="D18" s="93"/>
      <c r="E18" s="93"/>
      <c r="F18" s="88"/>
      <c r="G18" s="87" t="s">
        <v>8</v>
      </c>
      <c r="H18" s="93"/>
      <c r="I18" s="88"/>
    </row>
    <row r="19" spans="1:359" ht="39.9" customHeight="1" x14ac:dyDescent="0.25">
      <c r="A19" s="96" t="s">
        <v>168</v>
      </c>
      <c r="B19" s="97"/>
      <c r="C19" s="97"/>
      <c r="D19" s="97"/>
      <c r="E19" s="97"/>
      <c r="F19" s="98"/>
      <c r="G19" s="118" t="s">
        <v>209</v>
      </c>
      <c r="H19" s="118"/>
      <c r="I19" s="118"/>
      <c r="MU19" s="4" t="s">
        <v>191</v>
      </c>
    </row>
    <row r="20" spans="1:359" ht="39.9" customHeight="1" x14ac:dyDescent="0.25">
      <c r="A20" s="96" t="s">
        <v>169</v>
      </c>
      <c r="B20" s="100"/>
      <c r="C20" s="100"/>
      <c r="D20" s="100"/>
      <c r="E20" s="100"/>
      <c r="F20" s="101"/>
      <c r="G20" s="118" t="s">
        <v>196</v>
      </c>
      <c r="H20" s="118"/>
      <c r="I20" s="118"/>
    </row>
    <row r="21" spans="1:359" ht="39.9" customHeight="1" x14ac:dyDescent="0.25">
      <c r="A21" s="96" t="s">
        <v>197</v>
      </c>
      <c r="B21" s="97"/>
      <c r="C21" s="97"/>
      <c r="D21" s="97"/>
      <c r="E21" s="97"/>
      <c r="F21" s="98"/>
      <c r="G21" s="118" t="s">
        <v>206</v>
      </c>
      <c r="H21" s="118"/>
      <c r="I21" s="118"/>
    </row>
    <row r="22" spans="1:359" ht="39.9" customHeight="1" x14ac:dyDescent="0.25">
      <c r="A22" s="96" t="s">
        <v>186</v>
      </c>
      <c r="B22" s="97"/>
      <c r="C22" s="97"/>
      <c r="D22" s="97"/>
      <c r="E22" s="97"/>
      <c r="F22" s="98"/>
      <c r="G22" s="118" t="s">
        <v>207</v>
      </c>
      <c r="H22" s="118"/>
      <c r="I22" s="118"/>
    </row>
    <row r="23" spans="1:359" ht="39.9" customHeight="1" x14ac:dyDescent="0.25">
      <c r="A23" s="115"/>
      <c r="B23" s="116"/>
      <c r="C23" s="116"/>
      <c r="D23" s="116"/>
      <c r="E23" s="116"/>
      <c r="F23" s="117"/>
      <c r="G23" s="118"/>
      <c r="H23" s="118"/>
      <c r="I23" s="118"/>
    </row>
    <row r="24" spans="1:359" ht="39.9" customHeight="1" x14ac:dyDescent="0.25">
      <c r="A24" s="106"/>
      <c r="B24" s="97"/>
      <c r="C24" s="97"/>
      <c r="D24" s="97"/>
      <c r="E24" s="97"/>
      <c r="F24" s="98"/>
      <c r="G24" s="118"/>
      <c r="H24" s="118"/>
      <c r="I24" s="118"/>
    </row>
    <row r="25" spans="1:359" s="55" customFormat="1" ht="20.100000000000001" customHeight="1" x14ac:dyDescent="0.25">
      <c r="A25" s="114" t="s">
        <v>9</v>
      </c>
      <c r="B25" s="114"/>
      <c r="C25" s="114"/>
      <c r="D25" s="114"/>
      <c r="E25" s="114"/>
      <c r="F25" s="114"/>
      <c r="G25" s="114"/>
      <c r="H25" s="114"/>
      <c r="I25" s="114"/>
    </row>
    <row r="26" spans="1:359" s="55" customFormat="1" ht="20.100000000000001" customHeight="1" x14ac:dyDescent="0.25">
      <c r="A26" s="56" t="s">
        <v>10</v>
      </c>
      <c r="B26" s="56" t="s">
        <v>11</v>
      </c>
      <c r="C26" s="56" t="s">
        <v>12</v>
      </c>
      <c r="D26" s="56" t="s">
        <v>13</v>
      </c>
      <c r="E26" s="56" t="s">
        <v>14</v>
      </c>
      <c r="F26" s="56" t="s">
        <v>15</v>
      </c>
      <c r="G26" s="56" t="s">
        <v>16</v>
      </c>
      <c r="H26" s="56" t="s">
        <v>17</v>
      </c>
      <c r="I26" s="9" t="s">
        <v>18</v>
      </c>
    </row>
    <row r="27" spans="1:359" s="55" customFormat="1" ht="20.100000000000001" customHeight="1" x14ac:dyDescent="0.25">
      <c r="A27" s="6" t="s">
        <v>55</v>
      </c>
      <c r="B27" s="6">
        <v>8</v>
      </c>
      <c r="C27" s="6">
        <v>8</v>
      </c>
      <c r="D27" s="6">
        <v>8</v>
      </c>
      <c r="E27" s="6">
        <v>8</v>
      </c>
      <c r="F27" s="6">
        <v>8</v>
      </c>
      <c r="G27" s="6"/>
      <c r="H27" s="6"/>
      <c r="I27" s="8">
        <f t="shared" ref="I27:I28" si="0">SUM(B27:H27)/8</f>
        <v>5</v>
      </c>
    </row>
    <row r="28" spans="1:359" s="55" customFormat="1" ht="20.100000000000001" customHeight="1" x14ac:dyDescent="0.25">
      <c r="A28" s="6" t="s">
        <v>163</v>
      </c>
      <c r="B28" s="6">
        <v>8</v>
      </c>
      <c r="C28" s="6">
        <v>8</v>
      </c>
      <c r="D28" s="6">
        <v>8</v>
      </c>
      <c r="E28" s="6">
        <v>8</v>
      </c>
      <c r="F28" s="6">
        <v>8</v>
      </c>
      <c r="G28" s="6"/>
      <c r="H28" s="6"/>
      <c r="I28" s="8">
        <f t="shared" si="0"/>
        <v>5</v>
      </c>
    </row>
    <row r="29" spans="1:359" s="55" customFormat="1" ht="20.100000000000001" customHeight="1" x14ac:dyDescent="0.25">
      <c r="A29" s="6" t="s">
        <v>164</v>
      </c>
      <c r="B29" s="6">
        <v>8</v>
      </c>
      <c r="C29" s="6">
        <v>8</v>
      </c>
      <c r="D29" s="6">
        <v>8</v>
      </c>
      <c r="E29" s="6">
        <v>8</v>
      </c>
      <c r="F29" s="6">
        <v>8</v>
      </c>
      <c r="G29" s="6"/>
      <c r="H29" s="6"/>
      <c r="I29" s="8">
        <f t="shared" ref="I29:I31" si="1">SUM(B29:H29)/8</f>
        <v>5</v>
      </c>
    </row>
    <row r="30" spans="1:359" s="55" customFormat="1" ht="20.100000000000001" customHeight="1" x14ac:dyDescent="0.25">
      <c r="A30" s="6" t="s">
        <v>165</v>
      </c>
      <c r="B30" s="6">
        <v>0</v>
      </c>
      <c r="C30" s="6">
        <v>0</v>
      </c>
      <c r="D30" s="6">
        <v>0</v>
      </c>
      <c r="E30" s="6">
        <v>0</v>
      </c>
      <c r="F30" s="6">
        <v>0</v>
      </c>
      <c r="G30" s="6"/>
      <c r="H30" s="6"/>
      <c r="I30" s="8">
        <f t="shared" si="1"/>
        <v>0</v>
      </c>
    </row>
    <row r="31" spans="1:359" s="55" customFormat="1" ht="20.100000000000001" customHeight="1" x14ac:dyDescent="0.25">
      <c r="A31" s="6" t="s">
        <v>166</v>
      </c>
      <c r="B31" s="6">
        <v>8</v>
      </c>
      <c r="C31" s="6">
        <v>8</v>
      </c>
      <c r="D31" s="6">
        <v>8</v>
      </c>
      <c r="E31" s="6">
        <v>8</v>
      </c>
      <c r="F31" s="6">
        <v>8</v>
      </c>
      <c r="G31" s="6"/>
      <c r="H31" s="6"/>
      <c r="I31" s="8">
        <f t="shared" si="1"/>
        <v>5</v>
      </c>
    </row>
    <row r="32" spans="1:359" s="55" customFormat="1" ht="20.100000000000001" customHeight="1" x14ac:dyDescent="0.25">
      <c r="A32" s="6" t="s">
        <v>116</v>
      </c>
      <c r="B32" s="6">
        <v>8</v>
      </c>
      <c r="C32" s="6">
        <v>8</v>
      </c>
      <c r="D32" s="6">
        <v>8</v>
      </c>
      <c r="E32" s="6">
        <v>8</v>
      </c>
      <c r="F32" s="6">
        <v>8</v>
      </c>
      <c r="G32" s="6"/>
      <c r="H32" s="6"/>
      <c r="I32" s="8">
        <f>I29</f>
        <v>5</v>
      </c>
    </row>
    <row r="33" spans="1:11" s="55" customFormat="1" ht="21" customHeight="1" x14ac:dyDescent="0.25">
      <c r="A33" s="6" t="s">
        <v>178</v>
      </c>
      <c r="B33" s="6">
        <v>8</v>
      </c>
      <c r="C33" s="6">
        <v>8</v>
      </c>
      <c r="D33" s="6">
        <v>8</v>
      </c>
      <c r="E33" s="6">
        <v>8</v>
      </c>
      <c r="F33" s="6">
        <v>8</v>
      </c>
      <c r="G33" s="6"/>
      <c r="H33" s="6"/>
      <c r="I33" s="8">
        <f>SUM(B32:H32)/8</f>
        <v>5</v>
      </c>
    </row>
    <row r="34" spans="1:11" s="55" customFormat="1" ht="20.399999999999999" customHeight="1" x14ac:dyDescent="0.25">
      <c r="A34" s="6" t="s">
        <v>179</v>
      </c>
      <c r="B34" s="6">
        <v>8</v>
      </c>
      <c r="C34" s="6">
        <v>8</v>
      </c>
      <c r="D34" s="6">
        <v>8</v>
      </c>
      <c r="E34" s="6">
        <v>8</v>
      </c>
      <c r="F34" s="6">
        <v>8</v>
      </c>
      <c r="G34" s="6"/>
      <c r="H34" s="6"/>
      <c r="I34" s="8">
        <f>SUM(B32:H32)/8</f>
        <v>5</v>
      </c>
    </row>
    <row r="35" spans="1:11" s="55" customFormat="1" x14ac:dyDescent="0.25">
      <c r="A35" s="7" t="str">
        <f>"共 "&amp;COUNTA(A27:A34)&amp;" 人"</f>
        <v>共 8 人</v>
      </c>
      <c r="B35" s="8">
        <f t="shared" ref="B35:H35" si="2">SUM(B27:B32)</f>
        <v>40</v>
      </c>
      <c r="C35" s="8">
        <f t="shared" si="2"/>
        <v>40</v>
      </c>
      <c r="D35" s="8">
        <f t="shared" si="2"/>
        <v>40</v>
      </c>
      <c r="E35" s="8">
        <f t="shared" si="2"/>
        <v>40</v>
      </c>
      <c r="F35" s="8">
        <f t="shared" si="2"/>
        <v>40</v>
      </c>
      <c r="G35" s="8">
        <f t="shared" si="2"/>
        <v>0</v>
      </c>
      <c r="H35" s="8">
        <f t="shared" si="2"/>
        <v>0</v>
      </c>
      <c r="I35" s="8">
        <f>SUM(I27:I34)</f>
        <v>35</v>
      </c>
    </row>
    <row r="36" spans="1:11" s="55" customFormat="1" x14ac:dyDescent="0.25">
      <c r="A36" s="114" t="s">
        <v>28</v>
      </c>
      <c r="B36" s="114"/>
      <c r="C36" s="114"/>
      <c r="D36" s="114"/>
      <c r="E36" s="114"/>
      <c r="F36" s="114"/>
      <c r="G36" s="114"/>
      <c r="H36" s="114"/>
      <c r="I36" s="114"/>
    </row>
    <row r="37" spans="1:11" s="55" customFormat="1" x14ac:dyDescent="0.25">
      <c r="A37" s="56" t="s">
        <v>10</v>
      </c>
      <c r="B37" s="56" t="s">
        <v>11</v>
      </c>
      <c r="C37" s="56" t="s">
        <v>12</v>
      </c>
      <c r="D37" s="56" t="s">
        <v>13</v>
      </c>
      <c r="E37" s="56" t="s">
        <v>14</v>
      </c>
      <c r="F37" s="56" t="s">
        <v>15</v>
      </c>
      <c r="G37" s="56" t="s">
        <v>16</v>
      </c>
      <c r="H37" s="56" t="s">
        <v>17</v>
      </c>
      <c r="I37" s="9" t="s">
        <v>18</v>
      </c>
    </row>
    <row r="38" spans="1:11" s="55" customFormat="1" x14ac:dyDescent="0.25">
      <c r="A38" s="6" t="s">
        <v>55</v>
      </c>
      <c r="B38" s="6"/>
      <c r="C38" s="6">
        <v>4</v>
      </c>
      <c r="D38" s="6">
        <v>1</v>
      </c>
      <c r="E38" s="6"/>
      <c r="F38" s="6"/>
      <c r="G38" s="6">
        <v>4</v>
      </c>
      <c r="H38" s="6"/>
      <c r="I38" s="8">
        <f>SUM(B38:H38)/8</f>
        <v>1.125</v>
      </c>
    </row>
    <row r="39" spans="1:11" s="55" customFormat="1" x14ac:dyDescent="0.25">
      <c r="A39" s="6" t="s">
        <v>163</v>
      </c>
      <c r="B39" s="6"/>
      <c r="C39" s="6">
        <v>4</v>
      </c>
      <c r="D39" s="6">
        <v>1</v>
      </c>
      <c r="E39" s="6"/>
      <c r="F39" s="6"/>
      <c r="G39" s="6">
        <v>4</v>
      </c>
      <c r="H39" s="6"/>
      <c r="I39" s="8">
        <f t="shared" ref="I39:I43" si="3">SUM(C39:H39)/8</f>
        <v>1.125</v>
      </c>
    </row>
    <row r="40" spans="1:11" s="55" customFormat="1" x14ac:dyDescent="0.25">
      <c r="A40" s="6" t="s">
        <v>164</v>
      </c>
      <c r="B40" s="6"/>
      <c r="C40" s="6">
        <v>4</v>
      </c>
      <c r="D40" s="6">
        <v>1</v>
      </c>
      <c r="E40" s="6"/>
      <c r="F40" s="6"/>
      <c r="G40" s="6">
        <v>4</v>
      </c>
      <c r="H40" s="6"/>
      <c r="I40" s="8">
        <f t="shared" si="3"/>
        <v>1.125</v>
      </c>
    </row>
    <row r="41" spans="1:11" s="55" customFormat="1" x14ac:dyDescent="0.25">
      <c r="A41" s="6" t="s">
        <v>165</v>
      </c>
      <c r="B41" s="6"/>
      <c r="C41" s="6"/>
      <c r="D41" s="6"/>
      <c r="E41" s="6"/>
      <c r="F41" s="6"/>
      <c r="G41" s="6"/>
      <c r="H41" s="6"/>
      <c r="I41" s="8">
        <f>SUM(C41:H41)/8</f>
        <v>0</v>
      </c>
    </row>
    <row r="42" spans="1:11" s="55" customFormat="1" x14ac:dyDescent="0.25">
      <c r="A42" s="6" t="s">
        <v>166</v>
      </c>
      <c r="B42" s="6"/>
      <c r="C42" s="6">
        <v>4</v>
      </c>
      <c r="D42" s="6">
        <v>1</v>
      </c>
      <c r="E42" s="6"/>
      <c r="F42" s="6"/>
      <c r="G42" s="6">
        <v>4</v>
      </c>
      <c r="H42" s="6"/>
      <c r="I42" s="8">
        <f>SUM(C42:H42)/8</f>
        <v>1.125</v>
      </c>
    </row>
    <row r="43" spans="1:11" s="55" customFormat="1" x14ac:dyDescent="0.25">
      <c r="A43" s="6" t="s">
        <v>116</v>
      </c>
      <c r="B43" s="6"/>
      <c r="C43" s="6">
        <v>4</v>
      </c>
      <c r="D43" s="6">
        <v>1</v>
      </c>
      <c r="E43" s="6"/>
      <c r="F43" s="6"/>
      <c r="G43" s="6">
        <v>4</v>
      </c>
      <c r="H43" s="6"/>
      <c r="I43" s="8">
        <f t="shared" si="3"/>
        <v>1.125</v>
      </c>
    </row>
    <row r="44" spans="1:11" s="55" customFormat="1" x14ac:dyDescent="0.25">
      <c r="A44" s="6" t="s">
        <v>178</v>
      </c>
      <c r="B44" s="6"/>
      <c r="C44" s="6">
        <v>4</v>
      </c>
      <c r="D44" s="6">
        <v>1</v>
      </c>
      <c r="E44" s="6"/>
      <c r="F44" s="6"/>
      <c r="G44" s="6">
        <v>4</v>
      </c>
      <c r="H44" s="6"/>
      <c r="I44" s="8">
        <f>SUM(C44:H44)/8</f>
        <v>1.125</v>
      </c>
    </row>
    <row r="45" spans="1:11" s="55" customFormat="1" x14ac:dyDescent="0.25">
      <c r="A45" s="6" t="s">
        <v>179</v>
      </c>
      <c r="B45" s="6"/>
      <c r="C45" s="6">
        <v>4</v>
      </c>
      <c r="D45" s="6">
        <v>1</v>
      </c>
      <c r="E45" s="6"/>
      <c r="F45" s="6"/>
      <c r="G45" s="6">
        <v>4</v>
      </c>
      <c r="H45" s="6"/>
      <c r="I45" s="8">
        <f>SUM(C45:H45)/8</f>
        <v>1.125</v>
      </c>
    </row>
    <row r="46" spans="1:11" s="55" customFormat="1" x14ac:dyDescent="0.25">
      <c r="A46" s="6" t="s">
        <v>211</v>
      </c>
      <c r="B46" s="6"/>
      <c r="C46" s="6"/>
      <c r="D46" s="6"/>
      <c r="E46" s="6"/>
      <c r="F46" s="6"/>
      <c r="G46" s="6">
        <v>4</v>
      </c>
      <c r="H46" s="6"/>
      <c r="I46" s="8">
        <f>SUM(C46:H46)/8</f>
        <v>0.5</v>
      </c>
    </row>
    <row r="47" spans="1:11" s="55" customFormat="1" x14ac:dyDescent="0.25">
      <c r="A47" s="7" t="str">
        <f>"共 "&amp;COUNTA(A38:A45)&amp;" 人"</f>
        <v>共 8 人</v>
      </c>
      <c r="B47" s="8">
        <f>SUM(B38:B43)</f>
        <v>0</v>
      </c>
      <c r="C47" s="8">
        <f>SUM(C38:C43)</f>
        <v>20</v>
      </c>
      <c r="D47" s="8">
        <f>SUM(D38:D43)</f>
        <v>5</v>
      </c>
      <c r="E47" s="8">
        <f>SUM(E38:E43)</f>
        <v>0</v>
      </c>
      <c r="F47" s="8">
        <f>SUM(F38:F40)</f>
        <v>0</v>
      </c>
      <c r="G47" s="8">
        <f>SUM(G38:G40)</f>
        <v>12</v>
      </c>
      <c r="H47" s="8">
        <f>SUM(H38:H40)</f>
        <v>0</v>
      </c>
      <c r="I47" s="8">
        <f>SUM(I38:I46)</f>
        <v>8.375</v>
      </c>
    </row>
    <row r="48" spans="1:11" s="1" customFormat="1" x14ac:dyDescent="0.25">
      <c r="A48" s="72" t="s">
        <v>19</v>
      </c>
      <c r="B48" s="73"/>
      <c r="C48" s="74"/>
      <c r="D48" s="75"/>
      <c r="E48" s="75"/>
      <c r="F48" s="75"/>
      <c r="G48" s="75"/>
      <c r="H48" s="75"/>
      <c r="I48" s="76"/>
      <c r="J48" s="55"/>
      <c r="K48" s="55"/>
    </row>
    <row r="49" spans="1:9" x14ac:dyDescent="0.25">
      <c r="A49" s="105" t="s">
        <v>20</v>
      </c>
      <c r="B49" s="105"/>
      <c r="C49" s="105"/>
      <c r="D49" s="105"/>
      <c r="E49" s="105"/>
      <c r="F49" s="105"/>
      <c r="G49" s="105"/>
      <c r="H49" s="105"/>
      <c r="I49" s="105"/>
    </row>
    <row r="50" spans="1:9" x14ac:dyDescent="0.25">
      <c r="A50" s="87" t="s">
        <v>21</v>
      </c>
      <c r="B50" s="93"/>
      <c r="C50" s="93"/>
      <c r="D50" s="93"/>
      <c r="E50" s="93"/>
      <c r="F50" s="88"/>
      <c r="G50" s="87" t="s">
        <v>22</v>
      </c>
      <c r="H50" s="93"/>
      <c r="I50" s="88"/>
    </row>
    <row r="51" spans="1:9" x14ac:dyDescent="0.25">
      <c r="A51" s="96" t="s">
        <v>212</v>
      </c>
      <c r="B51" s="97"/>
      <c r="C51" s="97"/>
      <c r="D51" s="97"/>
      <c r="E51" s="97"/>
      <c r="F51" s="98"/>
      <c r="G51" s="99"/>
      <c r="H51" s="99"/>
      <c r="I51" s="99"/>
    </row>
    <row r="52" spans="1:9" x14ac:dyDescent="0.25">
      <c r="A52" s="96" t="s">
        <v>208</v>
      </c>
      <c r="B52" s="100"/>
      <c r="C52" s="100"/>
      <c r="D52" s="100"/>
      <c r="E52" s="100"/>
      <c r="F52" s="101"/>
      <c r="G52" s="102"/>
      <c r="H52" s="103"/>
      <c r="I52" s="104"/>
    </row>
    <row r="53" spans="1:9" x14ac:dyDescent="0.25">
      <c r="A53" s="96" t="s">
        <v>197</v>
      </c>
      <c r="B53" s="97"/>
      <c r="C53" s="97"/>
      <c r="D53" s="97"/>
      <c r="E53" s="97"/>
      <c r="F53" s="98"/>
      <c r="G53" s="102"/>
      <c r="H53" s="103"/>
      <c r="I53" s="104"/>
    </row>
    <row r="54" spans="1:9" x14ac:dyDescent="0.25">
      <c r="A54" s="96" t="s">
        <v>202</v>
      </c>
      <c r="B54" s="97"/>
      <c r="C54" s="97"/>
      <c r="D54" s="97"/>
      <c r="E54" s="97"/>
      <c r="F54" s="98"/>
      <c r="G54" s="99"/>
      <c r="H54" s="99"/>
      <c r="I54" s="99"/>
    </row>
    <row r="55" spans="1:9" x14ac:dyDescent="0.25">
      <c r="A55" s="63" t="s">
        <v>23</v>
      </c>
      <c r="B55" s="63"/>
      <c r="C55" s="63"/>
      <c r="D55" s="63"/>
      <c r="E55" s="63"/>
      <c r="F55" s="63"/>
      <c r="G55" s="63"/>
      <c r="H55" s="63"/>
      <c r="I55" s="63"/>
    </row>
    <row r="56" spans="1:9" x14ac:dyDescent="0.25">
      <c r="A56" s="63" t="s">
        <v>29</v>
      </c>
      <c r="B56" s="63"/>
      <c r="C56" s="63"/>
      <c r="D56" s="63"/>
      <c r="E56" s="63"/>
      <c r="F56" s="63"/>
      <c r="G56" s="63"/>
      <c r="H56" s="63"/>
      <c r="I56" s="63"/>
    </row>
    <row r="57" spans="1:9" x14ac:dyDescent="0.25">
      <c r="A57" s="63" t="s">
        <v>50</v>
      </c>
      <c r="B57" s="63"/>
      <c r="C57" s="63"/>
      <c r="D57" s="63"/>
      <c r="E57" s="63"/>
      <c r="F57" s="63"/>
      <c r="G57" s="63"/>
      <c r="H57" s="63"/>
      <c r="I57" s="63"/>
    </row>
    <row r="58" spans="1:9" x14ac:dyDescent="0.25">
      <c r="A58" s="63"/>
      <c r="B58" s="63"/>
      <c r="C58" s="63"/>
      <c r="D58" s="63"/>
      <c r="E58" s="63"/>
      <c r="F58" s="63"/>
      <c r="G58" s="63"/>
      <c r="H58" s="63"/>
      <c r="I58" s="63"/>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1:F51"/>
    <mergeCell ref="G51:I51"/>
    <mergeCell ref="A23:F23"/>
    <mergeCell ref="G23:I23"/>
    <mergeCell ref="A24:F24"/>
    <mergeCell ref="G24:I24"/>
    <mergeCell ref="A25:I25"/>
    <mergeCell ref="A36:I36"/>
    <mergeCell ref="A48:B48"/>
    <mergeCell ref="C48:I48"/>
    <mergeCell ref="A49:I49"/>
    <mergeCell ref="A50:F50"/>
    <mergeCell ref="G50:I50"/>
    <mergeCell ref="A55:I55"/>
    <mergeCell ref="A56:I56"/>
    <mergeCell ref="A57:I57"/>
    <mergeCell ref="A58:I58"/>
    <mergeCell ref="A52:F52"/>
    <mergeCell ref="G52:I52"/>
    <mergeCell ref="A53:F53"/>
    <mergeCell ref="G53:I53"/>
    <mergeCell ref="A54:F54"/>
    <mergeCell ref="G54:I54"/>
  </mergeCells>
  <phoneticPr fontId="21"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19" t="s">
        <v>65</v>
      </c>
      <c r="B1" s="120"/>
      <c r="C1" s="120"/>
      <c r="D1" s="120"/>
      <c r="E1" s="120"/>
      <c r="F1" s="120"/>
      <c r="G1" s="120"/>
      <c r="H1" s="120"/>
      <c r="I1" s="121"/>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22" t="s">
        <v>0</v>
      </c>
      <c r="B2" s="122"/>
      <c r="C2" s="122"/>
      <c r="D2" s="122"/>
      <c r="E2" s="122"/>
      <c r="F2" s="122"/>
      <c r="G2" s="122"/>
      <c r="H2" s="122"/>
      <c r="I2" s="122"/>
    </row>
    <row r="3" spans="1:38" s="34" customFormat="1" ht="20.100000000000001" customHeight="1" x14ac:dyDescent="0.25">
      <c r="A3" s="123" t="s">
        <v>72</v>
      </c>
      <c r="B3" s="124"/>
      <c r="C3" s="123" t="s">
        <v>73</v>
      </c>
      <c r="D3" s="125"/>
      <c r="E3" s="124"/>
      <c r="F3" s="123" t="s">
        <v>74</v>
      </c>
      <c r="G3" s="124"/>
      <c r="H3" s="123" t="s">
        <v>75</v>
      </c>
      <c r="I3" s="124"/>
    </row>
    <row r="4" spans="1:38" s="34" customFormat="1" ht="20.100000000000001" customHeight="1" x14ac:dyDescent="0.25">
      <c r="A4" s="126" t="s">
        <v>76</v>
      </c>
      <c r="B4" s="127"/>
      <c r="C4" s="126" t="s">
        <v>77</v>
      </c>
      <c r="D4" s="128"/>
      <c r="E4" s="127"/>
      <c r="F4" s="129">
        <v>1152</v>
      </c>
      <c r="G4" s="130"/>
      <c r="H4" s="35">
        <v>990</v>
      </c>
      <c r="I4" s="36">
        <f>H4+I61+I82</f>
        <v>1112.125</v>
      </c>
    </row>
    <row r="5" spans="1:38" s="34" customFormat="1" ht="20.100000000000001" customHeight="1" x14ac:dyDescent="0.25">
      <c r="A5" s="131" t="s">
        <v>78</v>
      </c>
      <c r="B5" s="132"/>
      <c r="C5" s="123" t="s">
        <v>79</v>
      </c>
      <c r="D5" s="124"/>
      <c r="E5" s="123" t="s">
        <v>80</v>
      </c>
      <c r="F5" s="124"/>
      <c r="G5" s="123" t="s">
        <v>81</v>
      </c>
      <c r="H5" s="124"/>
      <c r="I5" s="37" t="s">
        <v>82</v>
      </c>
    </row>
    <row r="6" spans="1:38" s="34" customFormat="1" ht="20.100000000000001" customHeight="1" x14ac:dyDescent="0.25">
      <c r="A6" s="126" t="s">
        <v>83</v>
      </c>
      <c r="B6" s="127"/>
      <c r="C6" s="133" t="s">
        <v>84</v>
      </c>
      <c r="D6" s="134"/>
      <c r="E6" s="133" t="s">
        <v>85</v>
      </c>
      <c r="F6" s="134"/>
      <c r="G6" s="133" t="s">
        <v>86</v>
      </c>
      <c r="H6" s="134"/>
      <c r="I6" s="38">
        <f>I4/F4</f>
        <v>0.96538628472222221</v>
      </c>
    </row>
    <row r="7" spans="1:38" s="33" customFormat="1" ht="20.100000000000001" customHeight="1" x14ac:dyDescent="0.25">
      <c r="A7" s="135" t="s">
        <v>1</v>
      </c>
      <c r="B7" s="136"/>
      <c r="C7" s="136"/>
      <c r="D7" s="136"/>
      <c r="E7" s="136"/>
      <c r="F7" s="136"/>
      <c r="G7" s="136"/>
      <c r="H7" s="136"/>
      <c r="I7" s="137"/>
    </row>
    <row r="8" spans="1:38" s="34" customFormat="1" ht="20.100000000000001" customHeight="1" x14ac:dyDescent="0.25">
      <c r="A8" s="131" t="s">
        <v>2</v>
      </c>
      <c r="B8" s="132"/>
      <c r="C8" s="138" t="s">
        <v>87</v>
      </c>
      <c r="D8" s="139"/>
      <c r="E8" s="139"/>
      <c r="F8" s="139"/>
      <c r="G8" s="139"/>
      <c r="H8" s="139"/>
      <c r="I8" s="140"/>
    </row>
    <row r="9" spans="1:38" s="34" customFormat="1" ht="20.100000000000001" customHeight="1" x14ac:dyDescent="0.25">
      <c r="A9" s="131" t="s">
        <v>3</v>
      </c>
      <c r="B9" s="132"/>
      <c r="C9" s="138" t="s">
        <v>88</v>
      </c>
      <c r="D9" s="139"/>
      <c r="E9" s="139"/>
      <c r="F9" s="139"/>
      <c r="G9" s="139"/>
      <c r="H9" s="139"/>
      <c r="I9" s="140"/>
    </row>
    <row r="10" spans="1:38" s="34" customFormat="1" ht="20.100000000000001" customHeight="1" x14ac:dyDescent="0.25">
      <c r="A10" s="131" t="s">
        <v>4</v>
      </c>
      <c r="B10" s="141"/>
      <c r="C10" s="141"/>
      <c r="D10" s="141"/>
      <c r="E10" s="141"/>
      <c r="F10" s="141"/>
      <c r="G10" s="141"/>
      <c r="H10" s="141"/>
      <c r="I10" s="132"/>
    </row>
    <row r="11" spans="1:38" s="40" customFormat="1" ht="99.9" customHeight="1" x14ac:dyDescent="0.25">
      <c r="A11" s="142" t="s">
        <v>89</v>
      </c>
      <c r="B11" s="142"/>
      <c r="C11" s="142"/>
      <c r="D11" s="142"/>
      <c r="E11" s="142"/>
      <c r="F11" s="142"/>
      <c r="G11" s="142"/>
      <c r="H11" s="142"/>
      <c r="I11" s="142"/>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42" t="s">
        <v>90</v>
      </c>
      <c r="B12" s="142"/>
      <c r="C12" s="142"/>
      <c r="D12" s="142"/>
      <c r="E12" s="142"/>
      <c r="F12" s="142"/>
      <c r="G12" s="142"/>
      <c r="H12" s="142"/>
      <c r="I12" s="142"/>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23" t="s">
        <v>5</v>
      </c>
      <c r="B13" s="125"/>
      <c r="C13" s="125"/>
      <c r="D13" s="125"/>
      <c r="E13" s="125"/>
      <c r="F13" s="124"/>
      <c r="G13" s="123" t="s">
        <v>6</v>
      </c>
      <c r="H13" s="125"/>
      <c r="I13" s="124"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6" t="s">
        <v>52</v>
      </c>
      <c r="B14" s="97"/>
      <c r="C14" s="97"/>
      <c r="D14" s="97"/>
      <c r="E14" s="97"/>
      <c r="F14" s="98"/>
      <c r="G14" s="99" t="s">
        <v>59</v>
      </c>
      <c r="H14" s="99"/>
      <c r="I14" s="99"/>
    </row>
    <row r="15" spans="1:38" s="33" customFormat="1" ht="69.900000000000006" customHeight="1" x14ac:dyDescent="0.25">
      <c r="A15" s="96" t="s">
        <v>53</v>
      </c>
      <c r="B15" s="97"/>
      <c r="C15" s="97"/>
      <c r="D15" s="97"/>
      <c r="E15" s="97"/>
      <c r="F15" s="98"/>
      <c r="G15" s="99" t="s">
        <v>62</v>
      </c>
      <c r="H15" s="99"/>
      <c r="I15" s="99"/>
    </row>
    <row r="16" spans="1:38" s="33" customFormat="1" ht="39.9" customHeight="1" x14ac:dyDescent="0.25">
      <c r="A16" s="96" t="s">
        <v>54</v>
      </c>
      <c r="B16" s="97"/>
      <c r="C16" s="97"/>
      <c r="D16" s="97"/>
      <c r="E16" s="97"/>
      <c r="F16" s="98"/>
      <c r="G16" s="99" t="s">
        <v>142</v>
      </c>
      <c r="H16" s="99"/>
      <c r="I16" s="99"/>
    </row>
    <row r="17" spans="1:38" s="33" customFormat="1" ht="39.9" customHeight="1" x14ac:dyDescent="0.25">
      <c r="A17" s="96" t="s">
        <v>141</v>
      </c>
      <c r="B17" s="97"/>
      <c r="C17" s="97"/>
      <c r="D17" s="97"/>
      <c r="E17" s="97"/>
      <c r="F17" s="98"/>
      <c r="G17" s="99" t="s">
        <v>143</v>
      </c>
      <c r="H17" s="99"/>
      <c r="I17" s="99"/>
    </row>
    <row r="18" spans="1:38" s="33" customFormat="1" ht="39.9" customHeight="1" x14ac:dyDescent="0.25">
      <c r="A18" s="96" t="s">
        <v>56</v>
      </c>
      <c r="B18" s="97"/>
      <c r="C18" s="97"/>
      <c r="D18" s="97"/>
      <c r="E18" s="97"/>
      <c r="F18" s="98"/>
      <c r="G18" s="99" t="s">
        <v>57</v>
      </c>
      <c r="H18" s="99"/>
      <c r="I18" s="99"/>
    </row>
    <row r="19" spans="1:38" s="33" customFormat="1" ht="39.9" customHeight="1" x14ac:dyDescent="0.25">
      <c r="A19" s="96" t="s">
        <v>58</v>
      </c>
      <c r="B19" s="97"/>
      <c r="C19" s="97"/>
      <c r="D19" s="97"/>
      <c r="E19" s="97"/>
      <c r="F19" s="98"/>
      <c r="G19" s="99" t="s">
        <v>61</v>
      </c>
      <c r="H19" s="99"/>
      <c r="I19" s="99"/>
    </row>
    <row r="20" spans="1:38" s="33" customFormat="1" ht="39.9" customHeight="1" x14ac:dyDescent="0.25">
      <c r="A20" s="96" t="s">
        <v>63</v>
      </c>
      <c r="B20" s="97"/>
      <c r="C20" s="97"/>
      <c r="D20" s="97"/>
      <c r="E20" s="97"/>
      <c r="F20" s="98"/>
      <c r="G20" s="99" t="s">
        <v>64</v>
      </c>
      <c r="H20" s="99"/>
      <c r="I20" s="99"/>
    </row>
    <row r="21" spans="1:38" s="33" customFormat="1" ht="60" customHeight="1" x14ac:dyDescent="0.25">
      <c r="A21" s="177" t="s">
        <v>66</v>
      </c>
      <c r="B21" s="97"/>
      <c r="C21" s="97"/>
      <c r="D21" s="97"/>
      <c r="E21" s="97"/>
      <c r="F21" s="98"/>
      <c r="G21" s="99" t="s">
        <v>69</v>
      </c>
      <c r="H21" s="99"/>
      <c r="I21" s="99"/>
    </row>
    <row r="22" spans="1:38" s="33" customFormat="1" ht="80.099999999999994" customHeight="1" x14ac:dyDescent="0.25">
      <c r="A22" s="143" t="s">
        <v>70</v>
      </c>
      <c r="B22" s="144"/>
      <c r="C22" s="144"/>
      <c r="D22" s="144"/>
      <c r="E22" s="144"/>
      <c r="F22" s="145"/>
      <c r="G22" s="146" t="s">
        <v>144</v>
      </c>
      <c r="H22" s="146"/>
      <c r="I22" s="146"/>
    </row>
    <row r="23" spans="1:38" s="33" customFormat="1" ht="50.1" customHeight="1" x14ac:dyDescent="0.25">
      <c r="A23" s="143" t="s">
        <v>145</v>
      </c>
      <c r="B23" s="144"/>
      <c r="C23" s="144"/>
      <c r="D23" s="144"/>
      <c r="E23" s="144"/>
      <c r="F23" s="145"/>
      <c r="G23" s="173" t="s">
        <v>71</v>
      </c>
      <c r="H23" s="146"/>
      <c r="I23" s="146"/>
    </row>
    <row r="24" spans="1:38" s="33" customFormat="1" ht="50.1" customHeight="1" x14ac:dyDescent="0.25">
      <c r="A24" s="143" t="s">
        <v>146</v>
      </c>
      <c r="B24" s="144"/>
      <c r="C24" s="144"/>
      <c r="D24" s="144"/>
      <c r="E24" s="144"/>
      <c r="F24" s="145"/>
      <c r="G24" s="173" t="s">
        <v>147</v>
      </c>
      <c r="H24" s="146"/>
      <c r="I24" s="146"/>
    </row>
    <row r="25" spans="1:38" s="33" customFormat="1" ht="50.1" customHeight="1" x14ac:dyDescent="0.25">
      <c r="A25" s="174" t="s">
        <v>148</v>
      </c>
      <c r="B25" s="175"/>
      <c r="C25" s="175"/>
      <c r="D25" s="175"/>
      <c r="E25" s="175"/>
      <c r="F25" s="176"/>
      <c r="G25" s="173" t="s">
        <v>149</v>
      </c>
      <c r="H25" s="173"/>
      <c r="I25" s="173"/>
    </row>
    <row r="26" spans="1:38" s="33" customFormat="1" ht="39.9" customHeight="1" x14ac:dyDescent="0.25">
      <c r="A26" s="143"/>
      <c r="B26" s="144"/>
      <c r="C26" s="144"/>
      <c r="D26" s="144"/>
      <c r="E26" s="144"/>
      <c r="F26" s="145"/>
      <c r="G26" s="146"/>
      <c r="H26" s="146"/>
      <c r="I26" s="146"/>
    </row>
    <row r="27" spans="1:38" ht="24" customHeight="1" x14ac:dyDescent="0.25">
      <c r="A27" s="123" t="s">
        <v>91</v>
      </c>
      <c r="B27" s="125"/>
      <c r="C27" s="125"/>
      <c r="D27" s="125"/>
      <c r="E27" s="125"/>
      <c r="F27" s="124"/>
      <c r="G27" s="123" t="s">
        <v>92</v>
      </c>
      <c r="H27" s="125"/>
      <c r="I27" s="124"/>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47" t="s">
        <v>93</v>
      </c>
      <c r="B28" s="148"/>
      <c r="C28" s="148"/>
      <c r="D28" s="148"/>
      <c r="E28" s="148"/>
      <c r="F28" s="149"/>
      <c r="G28" s="150" t="s">
        <v>94</v>
      </c>
      <c r="H28" s="151"/>
      <c r="I28" s="152"/>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47" t="s">
        <v>95</v>
      </c>
      <c r="B29" s="148"/>
      <c r="C29" s="148"/>
      <c r="D29" s="148"/>
      <c r="E29" s="148"/>
      <c r="F29" s="149"/>
      <c r="G29" s="150" t="s">
        <v>96</v>
      </c>
      <c r="H29" s="151"/>
      <c r="I29" s="152"/>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47" t="s">
        <v>97</v>
      </c>
      <c r="B30" s="148"/>
      <c r="C30" s="148"/>
      <c r="D30" s="148"/>
      <c r="E30" s="148"/>
      <c r="F30" s="149"/>
      <c r="G30" s="153" t="s">
        <v>98</v>
      </c>
      <c r="H30" s="151"/>
      <c r="I30" s="152"/>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47" t="s">
        <v>99</v>
      </c>
      <c r="B31" s="148"/>
      <c r="C31" s="148"/>
      <c r="D31" s="148"/>
      <c r="E31" s="148"/>
      <c r="F31" s="149"/>
      <c r="G31" s="153" t="s">
        <v>100</v>
      </c>
      <c r="H31" s="151"/>
      <c r="I31" s="152"/>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4" t="s">
        <v>101</v>
      </c>
      <c r="B32" s="155"/>
      <c r="C32" s="155"/>
      <c r="D32" s="155"/>
      <c r="E32" s="155"/>
      <c r="F32" s="156"/>
      <c r="G32" s="157" t="s">
        <v>102</v>
      </c>
      <c r="H32" s="158"/>
      <c r="I32" s="159"/>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60"/>
      <c r="B33" s="161"/>
      <c r="C33" s="161"/>
      <c r="D33" s="161"/>
      <c r="E33" s="161"/>
      <c r="F33" s="162"/>
      <c r="G33" s="163"/>
      <c r="H33" s="164"/>
      <c r="I33" s="165"/>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60"/>
      <c r="B34" s="161"/>
      <c r="C34" s="161"/>
      <c r="D34" s="161"/>
      <c r="E34" s="161"/>
      <c r="F34" s="162"/>
      <c r="G34" s="163"/>
      <c r="H34" s="164"/>
      <c r="I34" s="165"/>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60"/>
      <c r="B35" s="161"/>
      <c r="C35" s="161"/>
      <c r="D35" s="161"/>
      <c r="E35" s="161"/>
      <c r="F35" s="162"/>
      <c r="G35" s="163"/>
      <c r="H35" s="164"/>
      <c r="I35" s="165"/>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60"/>
      <c r="B36" s="161"/>
      <c r="C36" s="161"/>
      <c r="D36" s="161"/>
      <c r="E36" s="161"/>
      <c r="F36" s="162"/>
      <c r="G36" s="163"/>
      <c r="H36" s="164"/>
      <c r="I36" s="165"/>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60"/>
      <c r="B37" s="161"/>
      <c r="C37" s="161"/>
      <c r="D37" s="161"/>
      <c r="E37" s="161"/>
      <c r="F37" s="162"/>
      <c r="G37" s="163"/>
      <c r="H37" s="164"/>
      <c r="I37" s="165"/>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60"/>
      <c r="B38" s="161"/>
      <c r="C38" s="161"/>
      <c r="D38" s="161"/>
      <c r="E38" s="161"/>
      <c r="F38" s="162"/>
      <c r="G38" s="163"/>
      <c r="H38" s="164"/>
      <c r="I38" s="165"/>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60"/>
      <c r="B39" s="161"/>
      <c r="C39" s="161"/>
      <c r="D39" s="161"/>
      <c r="E39" s="161"/>
      <c r="F39" s="162"/>
      <c r="G39" s="163"/>
      <c r="H39" s="164"/>
      <c r="I39" s="165"/>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60"/>
      <c r="B40" s="161"/>
      <c r="C40" s="161"/>
      <c r="D40" s="161"/>
      <c r="E40" s="161"/>
      <c r="F40" s="162"/>
      <c r="G40" s="163"/>
      <c r="H40" s="164"/>
      <c r="I40" s="165"/>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71" t="s">
        <v>103</v>
      </c>
      <c r="B41" s="171"/>
      <c r="C41" s="171"/>
      <c r="D41" s="171"/>
      <c r="E41" s="171"/>
      <c r="F41" s="171"/>
      <c r="G41" s="171"/>
      <c r="H41" s="171"/>
      <c r="I41" s="171"/>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71" t="s">
        <v>120</v>
      </c>
      <c r="B62" s="171"/>
      <c r="C62" s="171"/>
      <c r="D62" s="171"/>
      <c r="E62" s="171"/>
      <c r="F62" s="171"/>
      <c r="G62" s="171"/>
      <c r="H62" s="171"/>
      <c r="I62" s="171"/>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31" t="s">
        <v>67</v>
      </c>
      <c r="B83" s="132"/>
      <c r="C83" s="138"/>
      <c r="D83" s="139"/>
      <c r="E83" s="139"/>
      <c r="F83" s="139"/>
      <c r="G83" s="139"/>
      <c r="H83" s="139"/>
      <c r="I83" s="140"/>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72" t="s">
        <v>20</v>
      </c>
      <c r="B84" s="172"/>
      <c r="C84" s="172"/>
      <c r="D84" s="172"/>
      <c r="E84" s="172"/>
      <c r="F84" s="172"/>
      <c r="G84" s="172"/>
      <c r="H84" s="172"/>
      <c r="I84" s="172"/>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23" t="s">
        <v>21</v>
      </c>
      <c r="B85" s="125"/>
      <c r="C85" s="125"/>
      <c r="D85" s="125"/>
      <c r="E85" s="125"/>
      <c r="F85" s="124"/>
      <c r="G85" s="123" t="s">
        <v>22</v>
      </c>
      <c r="H85" s="125"/>
      <c r="I85" s="124"/>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60" t="s">
        <v>138</v>
      </c>
      <c r="B86" s="161"/>
      <c r="C86" s="161"/>
      <c r="D86" s="161"/>
      <c r="E86" s="161"/>
      <c r="F86" s="162"/>
      <c r="G86" s="167"/>
      <c r="H86" s="167"/>
      <c r="I86" s="167"/>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60" t="s">
        <v>139</v>
      </c>
      <c r="B87" s="161"/>
      <c r="C87" s="161"/>
      <c r="D87" s="161"/>
      <c r="E87" s="161"/>
      <c r="F87" s="162"/>
      <c r="G87" s="168"/>
      <c r="H87" s="169"/>
      <c r="I87" s="170"/>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60" t="s">
        <v>140</v>
      </c>
      <c r="B88" s="161"/>
      <c r="C88" s="161"/>
      <c r="D88" s="161"/>
      <c r="E88" s="161"/>
      <c r="F88" s="162"/>
      <c r="G88" s="168"/>
      <c r="H88" s="169"/>
      <c r="I88" s="170"/>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60"/>
      <c r="B89" s="161"/>
      <c r="C89" s="161"/>
      <c r="D89" s="161"/>
      <c r="E89" s="161"/>
      <c r="F89" s="162"/>
      <c r="G89" s="167"/>
      <c r="H89" s="167"/>
      <c r="I89" s="167"/>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66" t="s">
        <v>68</v>
      </c>
      <c r="B90" s="166"/>
      <c r="C90" s="166"/>
      <c r="D90" s="166"/>
      <c r="E90" s="166"/>
      <c r="F90" s="166"/>
      <c r="G90" s="166"/>
      <c r="H90" s="166"/>
      <c r="I90" s="166"/>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66" t="s">
        <v>29</v>
      </c>
      <c r="B91" s="166"/>
      <c r="C91" s="166"/>
      <c r="D91" s="166"/>
      <c r="E91" s="166"/>
      <c r="F91" s="166"/>
      <c r="G91" s="166"/>
      <c r="H91" s="166"/>
      <c r="I91" s="166"/>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66" t="s">
        <v>50</v>
      </c>
      <c r="B92" s="166"/>
      <c r="C92" s="166"/>
      <c r="D92" s="166"/>
      <c r="E92" s="166"/>
      <c r="F92" s="166"/>
      <c r="G92" s="166"/>
      <c r="H92" s="166"/>
      <c r="I92" s="166"/>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23:F23"/>
    <mergeCell ref="G23:I23"/>
    <mergeCell ref="A25:F25"/>
    <mergeCell ref="G25:I25"/>
    <mergeCell ref="A20:F20"/>
    <mergeCell ref="G20:I20"/>
    <mergeCell ref="A21:F21"/>
    <mergeCell ref="G21:I21"/>
    <mergeCell ref="A22:F22"/>
    <mergeCell ref="G22:I22"/>
    <mergeCell ref="A24:F24"/>
    <mergeCell ref="G24:I24"/>
    <mergeCell ref="G16:I16"/>
    <mergeCell ref="A17:F17"/>
    <mergeCell ref="G17:I17"/>
    <mergeCell ref="A18:F18"/>
    <mergeCell ref="G18:I18"/>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G35:I35"/>
    <mergeCell ref="A36:F36"/>
    <mergeCell ref="G36:I36"/>
    <mergeCell ref="A37:F37"/>
    <mergeCell ref="G37:I37"/>
    <mergeCell ref="A32:F32"/>
    <mergeCell ref="G32:I32"/>
    <mergeCell ref="A33:F33"/>
    <mergeCell ref="G33:I33"/>
    <mergeCell ref="A34:F34"/>
    <mergeCell ref="G34:I34"/>
    <mergeCell ref="A29:F29"/>
    <mergeCell ref="G29:I29"/>
    <mergeCell ref="A30:F30"/>
    <mergeCell ref="G30:I30"/>
    <mergeCell ref="A31:F31"/>
    <mergeCell ref="G31:I31"/>
    <mergeCell ref="A26:F26"/>
    <mergeCell ref="G26:I26"/>
    <mergeCell ref="A27:F27"/>
    <mergeCell ref="G27:I27"/>
    <mergeCell ref="A28:F28"/>
    <mergeCell ref="G28:I28"/>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项目日历</vt:lpstr>
      <vt:lpstr>2018.10.08-2018.10.14</vt:lpstr>
      <vt:lpstr>2018.10.15-2018.10.21</vt:lpstr>
      <vt:lpstr>2018.10.22-2018.10.28</vt:lpstr>
      <vt:lpstr>2018.10.29-2018.11.4</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2018-11-05T03:17:39Z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