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1 Quantum Analogs\Data\"/>
    </mc:Choice>
  </mc:AlternateContent>
  <bookViews>
    <workbookView xWindow="0" yWindow="0" windowWidth="18195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96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4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2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9" i="1"/>
  <c r="F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62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4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4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96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/>
  <c r="E89" i="1"/>
  <c r="F89" i="1" s="1"/>
  <c r="E90" i="1"/>
  <c r="F90" i="1" s="1"/>
  <c r="E91" i="1"/>
  <c r="F91" i="1" s="1"/>
  <c r="E92" i="1"/>
  <c r="F92" i="1" s="1"/>
  <c r="E97" i="1"/>
  <c r="F97" i="1" s="1"/>
  <c r="E98" i="1"/>
  <c r="F98" i="1" s="1"/>
  <c r="E99" i="1"/>
  <c r="F99" i="1" s="1"/>
  <c r="E100" i="1"/>
  <c r="F100" i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63" i="1"/>
  <c r="F163" i="1" s="1"/>
  <c r="E164" i="1"/>
  <c r="F164" i="1"/>
  <c r="E165" i="1"/>
  <c r="F165" i="1" s="1"/>
  <c r="E166" i="1"/>
  <c r="F166" i="1" s="1"/>
  <c r="E167" i="1"/>
  <c r="F167" i="1" s="1"/>
  <c r="E168" i="1"/>
  <c r="F168" i="1"/>
  <c r="E169" i="1"/>
  <c r="F169" i="1" s="1"/>
  <c r="E170" i="1"/>
  <c r="F170" i="1" s="1"/>
  <c r="E171" i="1"/>
  <c r="F171" i="1" s="1"/>
  <c r="E172" i="1"/>
  <c r="F172" i="1"/>
  <c r="E173" i="1"/>
  <c r="F173" i="1" s="1"/>
  <c r="E174" i="1"/>
  <c r="F174" i="1" s="1"/>
  <c r="E175" i="1"/>
  <c r="F175" i="1" s="1"/>
  <c r="E176" i="1"/>
  <c r="F176" i="1"/>
  <c r="E177" i="1"/>
  <c r="F177" i="1" s="1"/>
  <c r="E178" i="1"/>
  <c r="F178" i="1" s="1"/>
  <c r="E179" i="1"/>
  <c r="F179" i="1" s="1"/>
  <c r="E180" i="1"/>
  <c r="F180" i="1"/>
  <c r="E162" i="1"/>
  <c r="F162" i="1" s="1"/>
  <c r="E140" i="1"/>
  <c r="F140" i="1" s="1"/>
  <c r="E118" i="1"/>
  <c r="F118" i="1" s="1"/>
  <c r="E96" i="1"/>
  <c r="F96" i="1" s="1"/>
  <c r="E74" i="1"/>
  <c r="F74" i="1" s="1"/>
  <c r="E52" i="1"/>
  <c r="F52" i="1" s="1"/>
  <c r="E29" i="1"/>
  <c r="E6" i="1"/>
  <c r="F6" i="1" s="1"/>
  <c r="D30" i="1" l="1"/>
  <c r="D7" i="1"/>
  <c r="D31" i="1" l="1"/>
  <c r="E30" i="1"/>
  <c r="F30" i="1" s="1"/>
  <c r="D8" i="1"/>
  <c r="E7" i="1"/>
  <c r="F7" i="1" s="1"/>
  <c r="D32" i="1" l="1"/>
  <c r="E31" i="1"/>
  <c r="F31" i="1" s="1"/>
  <c r="D9" i="1"/>
  <c r="E8" i="1"/>
  <c r="F8" i="1" s="1"/>
  <c r="D33" i="1" l="1"/>
  <c r="E32" i="1"/>
  <c r="F32" i="1" s="1"/>
  <c r="D10" i="1"/>
  <c r="E9" i="1"/>
  <c r="F9" i="1" s="1"/>
  <c r="D34" i="1" l="1"/>
  <c r="E33" i="1"/>
  <c r="F33" i="1" s="1"/>
  <c r="D11" i="1"/>
  <c r="E10" i="1"/>
  <c r="F10" i="1" s="1"/>
  <c r="D35" i="1" l="1"/>
  <c r="E34" i="1"/>
  <c r="F34" i="1" s="1"/>
  <c r="D12" i="1"/>
  <c r="E11" i="1"/>
  <c r="F11" i="1" s="1"/>
  <c r="D36" i="1" l="1"/>
  <c r="E35" i="1"/>
  <c r="F35" i="1" s="1"/>
  <c r="D13" i="1"/>
  <c r="E12" i="1"/>
  <c r="F12" i="1" s="1"/>
  <c r="D37" i="1" l="1"/>
  <c r="E36" i="1"/>
  <c r="F36" i="1" s="1"/>
  <c r="D14" i="1"/>
  <c r="E13" i="1"/>
  <c r="F13" i="1" s="1"/>
  <c r="D38" i="1" l="1"/>
  <c r="E37" i="1"/>
  <c r="F37" i="1" s="1"/>
  <c r="D15" i="1"/>
  <c r="E14" i="1"/>
  <c r="F14" i="1" s="1"/>
  <c r="D39" i="1" l="1"/>
  <c r="E38" i="1"/>
  <c r="F38" i="1" s="1"/>
  <c r="D16" i="1"/>
  <c r="E15" i="1"/>
  <c r="F15" i="1" s="1"/>
  <c r="D40" i="1" l="1"/>
  <c r="E39" i="1"/>
  <c r="F39" i="1" s="1"/>
  <c r="D17" i="1"/>
  <c r="E16" i="1"/>
  <c r="F16" i="1" s="1"/>
  <c r="D41" i="1" l="1"/>
  <c r="E40" i="1"/>
  <c r="F40" i="1" s="1"/>
  <c r="D18" i="1"/>
  <c r="E17" i="1"/>
  <c r="F17" i="1" s="1"/>
  <c r="D42" i="1" l="1"/>
  <c r="E41" i="1"/>
  <c r="F41" i="1" s="1"/>
  <c r="D19" i="1"/>
  <c r="E18" i="1"/>
  <c r="F18" i="1" s="1"/>
  <c r="D43" i="1" l="1"/>
  <c r="E42" i="1"/>
  <c r="F42" i="1" s="1"/>
  <c r="D20" i="1"/>
  <c r="E19" i="1"/>
  <c r="F19" i="1" s="1"/>
  <c r="D44" i="1" l="1"/>
  <c r="E43" i="1"/>
  <c r="F43" i="1" s="1"/>
  <c r="D21" i="1"/>
  <c r="E20" i="1"/>
  <c r="F20" i="1" s="1"/>
  <c r="D45" i="1" l="1"/>
  <c r="E44" i="1"/>
  <c r="F44" i="1" s="1"/>
  <c r="D22" i="1"/>
  <c r="E21" i="1"/>
  <c r="F21" i="1" s="1"/>
  <c r="D46" i="1" l="1"/>
  <c r="E45" i="1"/>
  <c r="F45" i="1" s="1"/>
  <c r="D23" i="1"/>
  <c r="E22" i="1"/>
  <c r="F22" i="1" s="1"/>
  <c r="D47" i="1" l="1"/>
  <c r="E47" i="1" s="1"/>
  <c r="F47" i="1" s="1"/>
  <c r="E46" i="1"/>
  <c r="F46" i="1" s="1"/>
  <c r="D24" i="1"/>
  <c r="E24" i="1" s="1"/>
  <c r="F24" i="1" s="1"/>
  <c r="E23" i="1"/>
  <c r="F23" i="1" s="1"/>
</calcChain>
</file>

<file path=xl/sharedStrings.xml><?xml version="1.0" encoding="utf-8"?>
<sst xmlns="http://schemas.openxmlformats.org/spreadsheetml/2006/main" count="87" uniqueCount="29">
  <si>
    <t>Quantum Analogs Raw Data</t>
  </si>
  <si>
    <t>3.2.1</t>
  </si>
  <si>
    <t>Resonant Frequency [Hz]</t>
  </si>
  <si>
    <t>Amplitude [Volts]</t>
  </si>
  <si>
    <t>Amplitude [milli Volts]</t>
  </si>
  <si>
    <t>Error [mV]</t>
  </si>
  <si>
    <t>Vin = 5.0 V</t>
  </si>
  <si>
    <t>Error [V]</t>
  </si>
  <si>
    <t>Attenuation = 0.971</t>
  </si>
  <si>
    <t>458 pm 1</t>
  </si>
  <si>
    <t>Theta</t>
  </si>
  <si>
    <t>Alpha [Deg]</t>
  </si>
  <si>
    <t>Alpha [Rad]</t>
  </si>
  <si>
    <t>Attenuation = 0</t>
  </si>
  <si>
    <t>1146 pm 1</t>
  </si>
  <si>
    <t>2291 pm 1</t>
  </si>
  <si>
    <t>3679 pm 1</t>
  </si>
  <si>
    <t>4962 pm 1</t>
  </si>
  <si>
    <t>6202 pm 1</t>
  </si>
  <si>
    <t>7409 pm 1</t>
  </si>
  <si>
    <t>8017 pm 1</t>
  </si>
  <si>
    <t>Amplitude Actual [Volts]</t>
  </si>
  <si>
    <t xml:space="preserve">Attenuation = </t>
  </si>
  <si>
    <t>Attenuation =</t>
  </si>
  <si>
    <t>Error [Volts]</t>
  </si>
  <si>
    <t>Error [Volt]</t>
  </si>
  <si>
    <t>Plot X</t>
  </si>
  <si>
    <t>Plot Y</t>
  </si>
  <si>
    <t>Fudged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</si>
</sst>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</a:t>
            </a:r>
            <a:r>
              <a:rPr lang="el-GR" baseline="0">
                <a:latin typeface="Cambria Math" panose="02040503050406030204" pitchFamily="18" charset="0"/>
                <a:ea typeface="Cambria Math" panose="02040503050406030204" pitchFamily="18" charset="0"/>
              </a:rPr>
              <a:t>θ</a:t>
            </a:r>
            <a:r>
              <a:rPr lang="en-US" baseline="0">
                <a:latin typeface="Cambria Math" panose="02040503050406030204" pitchFamily="18" charset="0"/>
                <a:ea typeface="Cambria Math" panose="02040503050406030204" pitchFamily="18" charset="0"/>
              </a:rPr>
              <a:t> </a:t>
            </a:r>
            <a:r>
              <a:rPr lang="en-US" baseline="0"/>
              <a:t>for 458 Hz Resonance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Sheet1!$J$6:$J$24</c:f>
                <c:numCache>
                  <c:formatCode>General</c:formatCode>
                  <c:ptCount val="19"/>
                  <c:pt idx="0">
                    <c:v>2.5000000000000001E-3</c:v>
                  </c:pt>
                  <c:pt idx="1">
                    <c:v>2.5000000000000001E-3</c:v>
                  </c:pt>
                  <c:pt idx="2">
                    <c:v>2.5000000000000001E-3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Sheet1!$J$6:$J$24</c:f>
                <c:numCache>
                  <c:formatCode>General</c:formatCode>
                  <c:ptCount val="19"/>
                  <c:pt idx="0">
                    <c:v>2.5000000000000001E-3</c:v>
                  </c:pt>
                  <c:pt idx="1">
                    <c:v>2.5000000000000001E-3</c:v>
                  </c:pt>
                  <c:pt idx="2">
                    <c:v>2.5000000000000001E-3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Sheet1!$K$6:$K$24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0.1037</c:v>
                </c:pt>
                <c:pt idx="1">
                  <c:v>0.1026</c:v>
                </c:pt>
                <c:pt idx="2">
                  <c:v>9.7799999999999998E-2</c:v>
                </c:pt>
                <c:pt idx="3">
                  <c:v>9.3299999999999994E-2</c:v>
                </c:pt>
                <c:pt idx="4">
                  <c:v>8.9499999999999996E-2</c:v>
                </c:pt>
                <c:pt idx="5">
                  <c:v>8.48E-2</c:v>
                </c:pt>
                <c:pt idx="6">
                  <c:v>7.9799999999999996E-2</c:v>
                </c:pt>
                <c:pt idx="7">
                  <c:v>7.3300000000000004E-2</c:v>
                </c:pt>
                <c:pt idx="8">
                  <c:v>7.0599999999999996E-2</c:v>
                </c:pt>
                <c:pt idx="9">
                  <c:v>6.9699999999999998E-2</c:v>
                </c:pt>
                <c:pt idx="10">
                  <c:v>6.8400000000000002E-2</c:v>
                </c:pt>
                <c:pt idx="11">
                  <c:v>6.720000000000001E-2</c:v>
                </c:pt>
                <c:pt idx="12">
                  <c:v>6.720000000000001E-2</c:v>
                </c:pt>
                <c:pt idx="13">
                  <c:v>6.6900000000000001E-2</c:v>
                </c:pt>
                <c:pt idx="14">
                  <c:v>6.6500000000000004E-2</c:v>
                </c:pt>
                <c:pt idx="15">
                  <c:v>6.6200000000000009E-2</c:v>
                </c:pt>
                <c:pt idx="16">
                  <c:v>6.6200000000000009E-2</c:v>
                </c:pt>
                <c:pt idx="17">
                  <c:v>7.1400000000000005E-2</c:v>
                </c:pt>
                <c:pt idx="18">
                  <c:v>7.0699999999999999E-2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792-BA04-79F8E376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0240"/>
        <c:axId val="656507616"/>
      </c:scatterChart>
      <c:valAx>
        <c:axId val="6565102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7616"/>
        <c:crosses val="autoZero"/>
        <c:crossBetween val="midCat"/>
      </c:valAx>
      <c:valAx>
        <c:axId val="656507616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Sheet1!$J$29:$J$47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1.5E-3</c:v>
                  </c:pt>
                  <c:pt idx="2">
                    <c:v>1.5E-3</c:v>
                  </c:pt>
                  <c:pt idx="3">
                    <c:v>1.5E-3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1.5E-3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Sheet1!$J$29:$J$47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1.5E-3</c:v>
                  </c:pt>
                  <c:pt idx="2">
                    <c:v>1.5E-3</c:v>
                  </c:pt>
                  <c:pt idx="3">
                    <c:v>1.5E-3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1.5E-3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Sheet1!$K$29:$K$47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8.4200000000000011E-2</c:v>
                </c:pt>
                <c:pt idx="1">
                  <c:v>8.2299999999999998E-2</c:v>
                </c:pt>
                <c:pt idx="2">
                  <c:v>8.2099999999999992E-2</c:v>
                </c:pt>
                <c:pt idx="3">
                  <c:v>8.1900000000000001E-2</c:v>
                </c:pt>
                <c:pt idx="4">
                  <c:v>7.2499999999999995E-2</c:v>
                </c:pt>
                <c:pt idx="5">
                  <c:v>7.4200000000000002E-2</c:v>
                </c:pt>
                <c:pt idx="6">
                  <c:v>6.6000000000000003E-2</c:v>
                </c:pt>
                <c:pt idx="7">
                  <c:v>5.1400000000000001E-2</c:v>
                </c:pt>
                <c:pt idx="8">
                  <c:v>5.1299999999999998E-2</c:v>
                </c:pt>
                <c:pt idx="9">
                  <c:v>4.9200000000000001E-2</c:v>
                </c:pt>
                <c:pt idx="10">
                  <c:v>4.6200000000000005E-2</c:v>
                </c:pt>
                <c:pt idx="11">
                  <c:v>4.0299999999999996E-2</c:v>
                </c:pt>
                <c:pt idx="12">
                  <c:v>3.8200000000000005E-2</c:v>
                </c:pt>
                <c:pt idx="13">
                  <c:v>4.1700000000000001E-2</c:v>
                </c:pt>
                <c:pt idx="14">
                  <c:v>4.0399999999999998E-2</c:v>
                </c:pt>
                <c:pt idx="15">
                  <c:v>4.0500000000000001E-2</c:v>
                </c:pt>
                <c:pt idx="16">
                  <c:v>3.9399999999999998E-2</c:v>
                </c:pt>
                <c:pt idx="17">
                  <c:v>4.0299999999999996E-2</c:v>
                </c:pt>
                <c:pt idx="18">
                  <c:v>3.9799999999999995E-2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D-4E4E-A0E8-91F2F6CB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63152"/>
        <c:axId val="595561840"/>
      </c:scatterChart>
      <c:valAx>
        <c:axId val="59556315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1840"/>
        <c:crosses val="autoZero"/>
        <c:crossBetween val="midCat"/>
      </c:valAx>
      <c:valAx>
        <c:axId val="595561840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Sheet1!$J$52:$J$70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1.5E-3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Sheet1!$J$52:$J$70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1.5E-3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Sheet1!$K$52:$K$70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Sheet1!$L$52:$L$70</c:f>
              <c:numCache>
                <c:formatCode>General</c:formatCode>
                <c:ptCount val="19"/>
                <c:pt idx="0">
                  <c:v>6.6551724137930979</c:v>
                </c:pt>
                <c:pt idx="1">
                  <c:v>6.6827586206896497</c:v>
                </c:pt>
                <c:pt idx="2">
                  <c:v>6.6137931034482706</c:v>
                </c:pt>
                <c:pt idx="3">
                  <c:v>6.4103448275862016</c:v>
                </c:pt>
                <c:pt idx="4">
                  <c:v>5.8379310344827537</c:v>
                </c:pt>
                <c:pt idx="5">
                  <c:v>5.444827586206892</c:v>
                </c:pt>
                <c:pt idx="6">
                  <c:v>4.0793103448275829</c:v>
                </c:pt>
                <c:pt idx="7">
                  <c:v>3.1793103448275835</c:v>
                </c:pt>
                <c:pt idx="8">
                  <c:v>3.2482758620689629</c:v>
                </c:pt>
                <c:pt idx="9">
                  <c:v>3.0689655172413768</c:v>
                </c:pt>
                <c:pt idx="10">
                  <c:v>3.2103448275862037</c:v>
                </c:pt>
                <c:pt idx="11">
                  <c:v>3.4344827586206867</c:v>
                </c:pt>
                <c:pt idx="12">
                  <c:v>3.9758620689655135</c:v>
                </c:pt>
                <c:pt idx="13">
                  <c:v>4.3965517241379279</c:v>
                </c:pt>
                <c:pt idx="14">
                  <c:v>4.5551724137931</c:v>
                </c:pt>
                <c:pt idx="15">
                  <c:v>4.7758620689655125</c:v>
                </c:pt>
                <c:pt idx="16">
                  <c:v>4.9758620689655135</c:v>
                </c:pt>
                <c:pt idx="17">
                  <c:v>4.9793103448275824</c:v>
                </c:pt>
                <c:pt idx="18">
                  <c:v>4.8793103448275819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8-4255-8A8D-3524DDDE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920"/>
        <c:axId val="600584888"/>
      </c:scatterChart>
      <c:valAx>
        <c:axId val="6005829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4888"/>
        <c:crosses val="autoZero"/>
        <c:crossBetween val="midCat"/>
      </c:valAx>
      <c:valAx>
        <c:axId val="6005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Sheet1!$J$74:$J$92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plus>
            <c:minus>
              <c:numRef>
                <c:f>Sheet1!$J$74:$J$92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Sheet1!$K$74:$K$92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Sheet1!$L$74:$L$92</c:f>
              <c:numCache>
                <c:formatCode>General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>
                  <c:v>9.7586206896551637</c:v>
                </c:pt>
                <c:pt idx="8">
                  <c:v>4.5862068965517206</c:v>
                </c:pt>
                <c:pt idx="9">
                  <c:v>1.3344827586206884</c:v>
                </c:pt>
                <c:pt idx="10">
                  <c:v>4.1724137931034448</c:v>
                </c:pt>
                <c:pt idx="11">
                  <c:v>6.2068965517241326</c:v>
                </c:pt>
                <c:pt idx="12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D4E-B154-2E7BDF3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Sheet1!$J$96:$J$114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0.1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1</c:v>
                  </c:pt>
                  <c:pt idx="18">
                    <c:v>0.2</c:v>
                  </c:pt>
                </c:numCache>
              </c:numRef>
            </c:plus>
            <c:minus>
              <c:numRef>
                <c:f>Sheet1!$J$96:$J$114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0.1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1</c:v>
                  </c:pt>
                  <c:pt idx="18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Sheet1!$K$96:$K$114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Sheet1!$L$96:$L$114</c:f>
              <c:numCache>
                <c:formatCode>General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>
                  <c:v>5.4206896551724091</c:v>
                </c:pt>
                <c:pt idx="6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>
                  <c:v>6.6344827586206829</c:v>
                </c:pt>
                <c:pt idx="15">
                  <c:v>2.1551724137931014</c:v>
                </c:pt>
                <c:pt idx="16">
                  <c:v>2.1137931034482742</c:v>
                </c:pt>
                <c:pt idx="17">
                  <c:v>7.4137931034482696</c:v>
                </c:pt>
                <c:pt idx="18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9-4716-876D-353B3AE6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Sheet1!$K$118:$K$136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Sheet1!$L$118:$L$136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F-42A3-B9B3-E4F38F5E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Sheet1!$K$140:$K$158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Sheet1!$L$140:$L$158</c:f>
              <c:numCache>
                <c:formatCode>General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>
                  <c:v>3.8965517241379275</c:v>
                </c:pt>
                <c:pt idx="4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>
                  <c:v>4.0344827586206859</c:v>
                </c:pt>
                <c:pt idx="9">
                  <c:v>3.313793103448273</c:v>
                </c:pt>
                <c:pt idx="10">
                  <c:v>8.4482758620689573</c:v>
                </c:pt>
                <c:pt idx="11">
                  <c:v>10.413793103448267</c:v>
                </c:pt>
                <c:pt idx="12">
                  <c:v>9.7586206896551637</c:v>
                </c:pt>
                <c:pt idx="13">
                  <c:v>7.1724137931034413</c:v>
                </c:pt>
                <c:pt idx="14">
                  <c:v>4.5862068965517206</c:v>
                </c:pt>
                <c:pt idx="15">
                  <c:v>0.44137931034482719</c:v>
                </c:pt>
                <c:pt idx="16">
                  <c:v>1.8137931034482744</c:v>
                </c:pt>
                <c:pt idx="17">
                  <c:v>3.4827586206896521</c:v>
                </c:pt>
                <c:pt idx="18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4C04-A5BF-0677C214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Sheet1!$K$162:$K$180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Sheet1!$L$162:$L$180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88F-9F73-DBF9DD19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367135</xdr:colOff>
      <xdr:row>5</xdr:row>
      <xdr:rowOff>12376</xdr:rowOff>
    </xdr:from>
    <xdr:to>
      <xdr:col>21</xdr:col>
      <xdr:colOff>484411</xdr:colOff>
      <xdr:row>23</xdr:row>
      <xdr:rowOff>183897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1FC98-3757-4E9A-98E7-99A31F46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28</xdr:row>
      <xdr:rowOff>26193</xdr:rowOff>
    </xdr:from>
    <xdr:to>
      <xdr:col>21</xdr:col>
      <xdr:colOff>559317</xdr:colOff>
      <xdr:row>47</xdr:row>
      <xdr:rowOff>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2A6F1-487B-4C48-914C-66432E7F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219026</xdr:colOff>
      <xdr:row>50</xdr:row>
      <xdr:rowOff>197312</xdr:rowOff>
    </xdr:from>
    <xdr:to>
      <xdr:col>21</xdr:col>
      <xdr:colOff>408678</xdr:colOff>
      <xdr:row>70</xdr:row>
      <xdr:rowOff>14146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80F9D-DA67-4974-8032-68512366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261936</xdr:colOff>
      <xdr:row>73</xdr:row>
      <xdr:rowOff>26193</xdr:rowOff>
    </xdr:from>
    <xdr:to>
      <xdr:col>21</xdr:col>
      <xdr:colOff>353650</xdr:colOff>
      <xdr:row>91</xdr:row>
      <xdr:rowOff>185198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79AE-AAE0-4FB0-8C4A-796D9AD5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266699</xdr:colOff>
      <xdr:row>95</xdr:row>
      <xdr:rowOff>11904</xdr:rowOff>
    </xdr:from>
    <xdr:to>
      <xdr:col>21</xdr:col>
      <xdr:colOff>388107</xdr:colOff>
      <xdr:row>113</xdr:row>
      <xdr:rowOff>188613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9612D-238D-4164-BD99-5F555CF88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204786</xdr:colOff>
      <xdr:row>117</xdr:row>
      <xdr:rowOff>16667</xdr:rowOff>
    </xdr:from>
    <xdr:to>
      <xdr:col>21</xdr:col>
      <xdr:colOff>328972</xdr:colOff>
      <xdr:row>135</xdr:row>
      <xdr:rowOff>193328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297E3-424F-401C-B8FA-40BA6476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271462</xdr:colOff>
      <xdr:row>139</xdr:row>
      <xdr:rowOff>2381</xdr:rowOff>
    </xdr:from>
    <xdr:to>
      <xdr:col>21</xdr:col>
      <xdr:colOff>400935</xdr:colOff>
      <xdr:row>157</xdr:row>
      <xdr:rowOff>183899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356C36-FC75-488D-A524-1EC5CA1F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227891</xdr:colOff>
      <xdr:row>161</xdr:row>
      <xdr:rowOff>2756</xdr:rowOff>
    </xdr:from>
    <xdr:to>
      <xdr:col>21</xdr:col>
      <xdr:colOff>343771</xdr:colOff>
      <xdr:row>179</xdr:row>
      <xdr:rowOff>174467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AA8380-6325-4845-9853-2CC8E6ED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topLeftCell="D1" zoomScale="101" workbookViewId="0">
      <selection activeCell="K6" sqref="K6:L24"/>
    </sheetView>
  </sheetViews>
  <sheetFormatPr defaultRowHeight="15.75" x14ac:dyDescent="0.5"/>
  <cols>
    <col min="1" max="1" width="24.1875" bestFit="1" customWidth="1"/>
    <col min="3" max="3" width="21.3125" bestFit="1" customWidth="1"/>
    <col min="4" max="4" width="10.25" bestFit="1" customWidth="1"/>
    <col min="5" max="6" width="11.6875" bestFit="1" customWidth="1"/>
    <col min="7" max="7" width="19" bestFit="1" customWidth="1"/>
    <col min="8" max="8" width="20.875" bestFit="1" customWidth="1"/>
    <col min="9" max="9" width="9.25" bestFit="1" customWidth="1"/>
    <col min="10" max="10" width="10.625" bestFit="1" customWidth="1"/>
    <col min="12" max="12" width="11.6875" bestFit="1" customWidth="1"/>
  </cols>
  <sheetData>
    <row r="1" spans="1:12" x14ac:dyDescent="0.5">
      <c r="A1" s="1" t="s">
        <v>0</v>
      </c>
    </row>
    <row r="3" spans="1:12" x14ac:dyDescent="0.5">
      <c r="B3" t="s">
        <v>1</v>
      </c>
    </row>
    <row r="4" spans="1:12" x14ac:dyDescent="0.5">
      <c r="C4" s="1" t="s">
        <v>2</v>
      </c>
      <c r="D4" t="s">
        <v>6</v>
      </c>
    </row>
    <row r="5" spans="1:12" x14ac:dyDescent="0.5">
      <c r="C5" t="s">
        <v>9</v>
      </c>
      <c r="D5" t="s">
        <v>11</v>
      </c>
      <c r="E5" t="s">
        <v>12</v>
      </c>
      <c r="F5" t="s">
        <v>10</v>
      </c>
      <c r="G5" t="s">
        <v>4</v>
      </c>
      <c r="H5" t="s">
        <v>21</v>
      </c>
      <c r="I5" t="s">
        <v>5</v>
      </c>
      <c r="J5" t="s">
        <v>24</v>
      </c>
    </row>
    <row r="6" spans="1:12" x14ac:dyDescent="0.5">
      <c r="C6" t="s">
        <v>13</v>
      </c>
      <c r="D6">
        <v>180</v>
      </c>
      <c r="E6">
        <f>(D6*3.1415)/ 180</f>
        <v>3.1415000000000002</v>
      </c>
      <c r="F6">
        <f>ACOS((0.5*COS(E6))-0.5)</f>
        <v>3.1415271376084206</v>
      </c>
      <c r="G6">
        <v>103.7</v>
      </c>
      <c r="H6">
        <f>G6*0.001</f>
        <v>0.1037</v>
      </c>
      <c r="I6">
        <v>2.5</v>
      </c>
      <c r="J6">
        <f>I6*0.001</f>
        <v>2.5000000000000001E-3</v>
      </c>
      <c r="K6">
        <v>3.1415271376084206</v>
      </c>
      <c r="L6">
        <v>0.1037</v>
      </c>
    </row>
    <row r="7" spans="1:12" x14ac:dyDescent="0.5">
      <c r="D7">
        <f>D6-10</f>
        <v>170</v>
      </c>
      <c r="E7">
        <f t="shared" ref="E7:E24" si="0">(D7*3.1415)/ 180</f>
        <v>2.9669722222222226</v>
      </c>
      <c r="F7">
        <f t="shared" ref="F7:F24" si="1">ACOS((0.5*COS(E7))-0.5)</f>
        <v>3.0181959055799767</v>
      </c>
      <c r="G7">
        <v>102.6</v>
      </c>
      <c r="H7">
        <f t="shared" ref="H7:H24" si="2">G7*0.001</f>
        <v>0.1026</v>
      </c>
      <c r="I7">
        <v>2.5</v>
      </c>
      <c r="J7">
        <f t="shared" ref="J7:J24" si="3">I7*0.001</f>
        <v>2.5000000000000001E-3</v>
      </c>
      <c r="K7">
        <v>3.0181959055799767</v>
      </c>
      <c r="L7">
        <v>0.1026</v>
      </c>
    </row>
    <row r="8" spans="1:12" x14ac:dyDescent="0.5">
      <c r="D8">
        <f t="shared" ref="D8:D24" si="4">D7-10</f>
        <v>160</v>
      </c>
      <c r="E8">
        <f t="shared" si="0"/>
        <v>2.7924444444444445</v>
      </c>
      <c r="F8">
        <f t="shared" si="1"/>
        <v>2.8953379479392147</v>
      </c>
      <c r="G8">
        <v>97.8</v>
      </c>
      <c r="H8">
        <f t="shared" si="2"/>
        <v>9.7799999999999998E-2</v>
      </c>
      <c r="I8">
        <v>2.5</v>
      </c>
      <c r="J8">
        <f t="shared" si="3"/>
        <v>2.5000000000000001E-3</v>
      </c>
      <c r="K8">
        <v>2.8953379479392147</v>
      </c>
      <c r="L8">
        <v>9.7799999999999998E-2</v>
      </c>
    </row>
    <row r="9" spans="1:12" x14ac:dyDescent="0.5">
      <c r="D9">
        <f t="shared" si="4"/>
        <v>150</v>
      </c>
      <c r="E9">
        <f t="shared" si="0"/>
        <v>2.6179166666666669</v>
      </c>
      <c r="F9">
        <f t="shared" si="1"/>
        <v>2.7734389286959695</v>
      </c>
      <c r="G9">
        <v>93.3</v>
      </c>
      <c r="H9">
        <f t="shared" si="2"/>
        <v>9.3299999999999994E-2</v>
      </c>
      <c r="I9">
        <v>2</v>
      </c>
      <c r="J9">
        <f t="shared" si="3"/>
        <v>2E-3</v>
      </c>
      <c r="K9">
        <v>2.7734389286959695</v>
      </c>
      <c r="L9">
        <v>9.3299999999999994E-2</v>
      </c>
    </row>
    <row r="10" spans="1:12" x14ac:dyDescent="0.5">
      <c r="D10">
        <f t="shared" si="4"/>
        <v>140</v>
      </c>
      <c r="E10">
        <f t="shared" si="0"/>
        <v>2.4433888888888888</v>
      </c>
      <c r="F10">
        <f t="shared" si="1"/>
        <v>2.6530101014524243</v>
      </c>
      <c r="G10">
        <v>89.5</v>
      </c>
      <c r="H10">
        <f t="shared" si="2"/>
        <v>8.9499999999999996E-2</v>
      </c>
      <c r="I10">
        <v>2</v>
      </c>
      <c r="J10">
        <f t="shared" si="3"/>
        <v>2E-3</v>
      </c>
      <c r="K10">
        <v>2.6530101014524243</v>
      </c>
      <c r="L10">
        <v>8.9499999999999996E-2</v>
      </c>
    </row>
    <row r="11" spans="1:12" x14ac:dyDescent="0.5">
      <c r="D11">
        <f t="shared" si="4"/>
        <v>130</v>
      </c>
      <c r="E11">
        <f t="shared" si="0"/>
        <v>2.2688611111111112</v>
      </c>
      <c r="F11">
        <f t="shared" si="1"/>
        <v>2.5346018477865488</v>
      </c>
      <c r="G11">
        <v>84.8</v>
      </c>
      <c r="H11">
        <f t="shared" si="2"/>
        <v>8.48E-2</v>
      </c>
      <c r="I11">
        <v>2</v>
      </c>
      <c r="J11">
        <f t="shared" si="3"/>
        <v>2E-3</v>
      </c>
      <c r="K11">
        <v>2.5346018477865488</v>
      </c>
      <c r="L11">
        <v>8.48E-2</v>
      </c>
    </row>
    <row r="12" spans="1:12" x14ac:dyDescent="0.5">
      <c r="D12">
        <f t="shared" si="4"/>
        <v>120</v>
      </c>
      <c r="E12">
        <f t="shared" si="0"/>
        <v>2.0943333333333336</v>
      </c>
      <c r="F12">
        <f t="shared" si="1"/>
        <v>2.4188179686406213</v>
      </c>
      <c r="G12">
        <v>79.8</v>
      </c>
      <c r="H12">
        <f t="shared" si="2"/>
        <v>7.9799999999999996E-2</v>
      </c>
      <c r="I12">
        <v>2</v>
      </c>
      <c r="J12">
        <f t="shared" si="3"/>
        <v>2E-3</v>
      </c>
      <c r="K12">
        <v>2.4188179686406213</v>
      </c>
      <c r="L12">
        <v>7.9799999999999996E-2</v>
      </c>
    </row>
    <row r="13" spans="1:12" x14ac:dyDescent="0.5">
      <c r="D13">
        <f t="shared" si="4"/>
        <v>110</v>
      </c>
      <c r="E13">
        <f t="shared" si="0"/>
        <v>1.9198055555555555</v>
      </c>
      <c r="F13">
        <f t="shared" si="1"/>
        <v>2.3063306913269903</v>
      </c>
      <c r="G13">
        <v>73.3</v>
      </c>
      <c r="H13">
        <f t="shared" si="2"/>
        <v>7.3300000000000004E-2</v>
      </c>
      <c r="I13">
        <v>1</v>
      </c>
      <c r="J13">
        <f t="shared" si="3"/>
        <v>1E-3</v>
      </c>
      <c r="K13">
        <v>2.3063306913269903</v>
      </c>
      <c r="L13">
        <v>7.3300000000000004E-2</v>
      </c>
    </row>
    <row r="14" spans="1:12" x14ac:dyDescent="0.5">
      <c r="D14">
        <f t="shared" si="4"/>
        <v>100</v>
      </c>
      <c r="E14">
        <f t="shared" si="0"/>
        <v>1.7452777777777779</v>
      </c>
      <c r="F14">
        <f t="shared" si="1"/>
        <v>2.197896003866108</v>
      </c>
      <c r="G14">
        <v>70.599999999999994</v>
      </c>
      <c r="H14">
        <f t="shared" si="2"/>
        <v>7.0599999999999996E-2</v>
      </c>
      <c r="I14">
        <v>1</v>
      </c>
      <c r="J14">
        <f t="shared" si="3"/>
        <v>1E-3</v>
      </c>
      <c r="K14">
        <v>2.197896003866108</v>
      </c>
      <c r="L14">
        <v>7.0599999999999996E-2</v>
      </c>
    </row>
    <row r="15" spans="1:12" x14ac:dyDescent="0.5">
      <c r="D15">
        <f t="shared" si="4"/>
        <v>90</v>
      </c>
      <c r="E15">
        <f t="shared" si="0"/>
        <v>1.5707500000000001</v>
      </c>
      <c r="F15">
        <f t="shared" si="1"/>
        <v>2.0943683558122101</v>
      </c>
      <c r="G15">
        <v>69.7</v>
      </c>
      <c r="H15">
        <f t="shared" si="2"/>
        <v>6.9699999999999998E-2</v>
      </c>
      <c r="I15">
        <v>1</v>
      </c>
      <c r="J15">
        <f t="shared" si="3"/>
        <v>1E-3</v>
      </c>
      <c r="K15">
        <v>2.0943683558122101</v>
      </c>
      <c r="L15">
        <v>6.9699999999999998E-2</v>
      </c>
    </row>
    <row r="16" spans="1:12" x14ac:dyDescent="0.5">
      <c r="D16">
        <f t="shared" si="4"/>
        <v>80</v>
      </c>
      <c r="E16">
        <f t="shared" si="0"/>
        <v>1.3962222222222223</v>
      </c>
      <c r="F16">
        <f t="shared" si="1"/>
        <v>1.996712891474163</v>
      </c>
      <c r="G16">
        <v>68.400000000000006</v>
      </c>
      <c r="H16">
        <f t="shared" si="2"/>
        <v>6.8400000000000002E-2</v>
      </c>
      <c r="I16">
        <v>1</v>
      </c>
      <c r="J16">
        <f t="shared" si="3"/>
        <v>1E-3</v>
      </c>
      <c r="K16">
        <v>1.996712891474163</v>
      </c>
      <c r="L16">
        <v>6.8400000000000002E-2</v>
      </c>
    </row>
    <row r="17" spans="3:12" x14ac:dyDescent="0.5">
      <c r="D17">
        <f t="shared" si="4"/>
        <v>70</v>
      </c>
      <c r="E17">
        <f t="shared" si="0"/>
        <v>1.2216944444444444</v>
      </c>
      <c r="F17">
        <f t="shared" si="1"/>
        <v>1.9060121617472292</v>
      </c>
      <c r="G17">
        <v>67.2</v>
      </c>
      <c r="H17">
        <f t="shared" si="2"/>
        <v>6.720000000000001E-2</v>
      </c>
      <c r="I17">
        <v>1</v>
      </c>
      <c r="J17">
        <f t="shared" si="3"/>
        <v>1E-3</v>
      </c>
      <c r="K17">
        <v>1.9060121617472292</v>
      </c>
      <c r="L17">
        <v>6.720000000000001E-2</v>
      </c>
    </row>
    <row r="18" spans="3:12" x14ac:dyDescent="0.5">
      <c r="D18">
        <f t="shared" si="4"/>
        <v>60</v>
      </c>
      <c r="E18">
        <f t="shared" si="0"/>
        <v>1.0471666666666668</v>
      </c>
      <c r="F18">
        <f t="shared" si="1"/>
        <v>1.8234627701030712</v>
      </c>
      <c r="G18">
        <v>67.2</v>
      </c>
      <c r="H18">
        <f t="shared" si="2"/>
        <v>6.720000000000001E-2</v>
      </c>
      <c r="I18">
        <v>1</v>
      </c>
      <c r="J18">
        <f t="shared" si="3"/>
        <v>1E-3</v>
      </c>
      <c r="K18">
        <v>1.8234627701030712</v>
      </c>
      <c r="L18">
        <v>6.720000000000001E-2</v>
      </c>
    </row>
    <row r="19" spans="3:12" x14ac:dyDescent="0.5">
      <c r="D19">
        <f>D18-10</f>
        <v>50</v>
      </c>
      <c r="E19">
        <f t="shared" si="0"/>
        <v>0.87263888888888896</v>
      </c>
      <c r="F19">
        <f t="shared" si="1"/>
        <v>1.7503559939372297</v>
      </c>
      <c r="G19">
        <v>66.900000000000006</v>
      </c>
      <c r="H19">
        <f t="shared" si="2"/>
        <v>6.6900000000000001E-2</v>
      </c>
      <c r="I19">
        <v>1</v>
      </c>
      <c r="J19">
        <f t="shared" si="3"/>
        <v>1E-3</v>
      </c>
      <c r="K19">
        <v>1.7503559939372297</v>
      </c>
      <c r="L19">
        <v>6.6900000000000001E-2</v>
      </c>
    </row>
    <row r="20" spans="3:12" x14ac:dyDescent="0.5">
      <c r="D20">
        <f t="shared" si="4"/>
        <v>40</v>
      </c>
      <c r="E20">
        <f t="shared" si="0"/>
        <v>0.69811111111111113</v>
      </c>
      <c r="F20">
        <f t="shared" si="1"/>
        <v>1.6880358818914452</v>
      </c>
      <c r="G20">
        <v>66.5</v>
      </c>
      <c r="H20">
        <f t="shared" si="2"/>
        <v>6.6500000000000004E-2</v>
      </c>
      <c r="I20">
        <v>1</v>
      </c>
      <c r="J20">
        <f t="shared" si="3"/>
        <v>1E-3</v>
      </c>
      <c r="K20">
        <v>1.6880358818914452</v>
      </c>
      <c r="L20">
        <v>6.6500000000000004E-2</v>
      </c>
    </row>
    <row r="21" spans="3:12" x14ac:dyDescent="0.5">
      <c r="D21">
        <f t="shared" si="4"/>
        <v>30</v>
      </c>
      <c r="E21">
        <f t="shared" si="0"/>
        <v>0.5235833333333334</v>
      </c>
      <c r="F21">
        <f t="shared" si="1"/>
        <v>1.6378299557948135</v>
      </c>
      <c r="G21">
        <v>66.2</v>
      </c>
      <c r="H21">
        <f t="shared" si="2"/>
        <v>6.6200000000000009E-2</v>
      </c>
      <c r="I21">
        <v>1</v>
      </c>
      <c r="J21">
        <f t="shared" si="3"/>
        <v>1E-3</v>
      </c>
      <c r="K21">
        <v>1.6378299557948135</v>
      </c>
      <c r="L21">
        <v>6.6200000000000009E-2</v>
      </c>
    </row>
    <row r="22" spans="3:12" x14ac:dyDescent="0.5">
      <c r="D22">
        <f t="shared" si="4"/>
        <v>20</v>
      </c>
      <c r="E22">
        <f t="shared" si="0"/>
        <v>0.34905555555555556</v>
      </c>
      <c r="F22">
        <f t="shared" si="1"/>
        <v>1.6009528264899993</v>
      </c>
      <c r="G22">
        <v>66.2</v>
      </c>
      <c r="H22">
        <f t="shared" si="2"/>
        <v>6.6200000000000009E-2</v>
      </c>
      <c r="I22">
        <v>1</v>
      </c>
      <c r="J22">
        <f t="shared" si="3"/>
        <v>1E-3</v>
      </c>
      <c r="K22">
        <v>1.6009528264899993</v>
      </c>
      <c r="L22">
        <v>6.6200000000000009E-2</v>
      </c>
    </row>
    <row r="23" spans="3:12" x14ac:dyDescent="0.5">
      <c r="D23">
        <f t="shared" si="4"/>
        <v>10</v>
      </c>
      <c r="E23">
        <f t="shared" si="0"/>
        <v>0.17452777777777778</v>
      </c>
      <c r="F23">
        <f t="shared" si="1"/>
        <v>1.5783920764148944</v>
      </c>
      <c r="G23">
        <v>71.400000000000006</v>
      </c>
      <c r="H23">
        <f t="shared" si="2"/>
        <v>7.1400000000000005E-2</v>
      </c>
      <c r="I23">
        <v>1</v>
      </c>
      <c r="J23">
        <f t="shared" si="3"/>
        <v>1E-3</v>
      </c>
      <c r="K23">
        <v>1.5783920764148944</v>
      </c>
      <c r="L23">
        <v>7.1400000000000005E-2</v>
      </c>
    </row>
    <row r="24" spans="3:12" x14ac:dyDescent="0.5">
      <c r="D24">
        <f t="shared" si="4"/>
        <v>0</v>
      </c>
      <c r="E24">
        <f t="shared" si="0"/>
        <v>0</v>
      </c>
      <c r="F24">
        <f t="shared" si="1"/>
        <v>1.5707963267948966</v>
      </c>
      <c r="G24">
        <v>70.7</v>
      </c>
      <c r="H24">
        <f t="shared" si="2"/>
        <v>7.0699999999999999E-2</v>
      </c>
      <c r="I24">
        <v>1</v>
      </c>
      <c r="J24">
        <f t="shared" si="3"/>
        <v>1E-3</v>
      </c>
      <c r="K24">
        <v>1.5707963267948966</v>
      </c>
      <c r="L24">
        <v>7.0699999999999999E-2</v>
      </c>
    </row>
    <row r="27" spans="3:12" x14ac:dyDescent="0.5">
      <c r="C27" t="s">
        <v>2</v>
      </c>
    </row>
    <row r="28" spans="3:12" x14ac:dyDescent="0.5">
      <c r="C28" t="s">
        <v>14</v>
      </c>
      <c r="D28" t="s">
        <v>11</v>
      </c>
      <c r="E28" t="s">
        <v>12</v>
      </c>
      <c r="F28" t="s">
        <v>10</v>
      </c>
      <c r="G28" t="s">
        <v>4</v>
      </c>
      <c r="H28" t="s">
        <v>21</v>
      </c>
      <c r="I28" t="s">
        <v>5</v>
      </c>
      <c r="J28" t="s">
        <v>25</v>
      </c>
    </row>
    <row r="29" spans="3:12" x14ac:dyDescent="0.5">
      <c r="C29" t="s">
        <v>13</v>
      </c>
      <c r="D29">
        <v>180</v>
      </c>
      <c r="E29">
        <f>(D29*3.1415)/ 180</f>
        <v>3.1415000000000002</v>
      </c>
      <c r="F29">
        <f>ACOS((0.5*COS(E29))-0.5)</f>
        <v>3.1415271376084206</v>
      </c>
      <c r="G29">
        <v>84.2</v>
      </c>
      <c r="H29">
        <f>G29*0.001</f>
        <v>8.4200000000000011E-2</v>
      </c>
      <c r="I29">
        <v>1</v>
      </c>
      <c r="J29">
        <f>I29*0.001</f>
        <v>1E-3</v>
      </c>
      <c r="K29">
        <v>3.1415271376084206</v>
      </c>
      <c r="L29">
        <v>8.4200000000000011E-2</v>
      </c>
    </row>
    <row r="30" spans="3:12" x14ac:dyDescent="0.5">
      <c r="D30">
        <f>D29-10</f>
        <v>170</v>
      </c>
      <c r="E30">
        <f t="shared" ref="E30:E47" si="5">(D30*3.1415)/ 180</f>
        <v>2.9669722222222226</v>
      </c>
      <c r="F30">
        <f t="shared" ref="F30:F47" si="6">ACOS((0.5*COS(E30))-0.5)</f>
        <v>3.0181959055799767</v>
      </c>
      <c r="G30">
        <v>82.3</v>
      </c>
      <c r="H30">
        <f t="shared" ref="H30:H47" si="7">G30*0.001</f>
        <v>8.2299999999999998E-2</v>
      </c>
      <c r="I30">
        <v>1.5</v>
      </c>
      <c r="J30">
        <f t="shared" ref="J30:J47" si="8">I30*0.001</f>
        <v>1.5E-3</v>
      </c>
      <c r="K30">
        <v>3.0181959055799767</v>
      </c>
      <c r="L30">
        <v>8.2299999999999998E-2</v>
      </c>
    </row>
    <row r="31" spans="3:12" x14ac:dyDescent="0.5">
      <c r="D31">
        <f t="shared" ref="D31:D47" si="9">D30-10</f>
        <v>160</v>
      </c>
      <c r="E31">
        <f t="shared" si="5"/>
        <v>2.7924444444444445</v>
      </c>
      <c r="F31">
        <f t="shared" si="6"/>
        <v>2.8953379479392147</v>
      </c>
      <c r="G31">
        <v>82.1</v>
      </c>
      <c r="H31">
        <f t="shared" si="7"/>
        <v>8.2099999999999992E-2</v>
      </c>
      <c r="I31">
        <v>1.5</v>
      </c>
      <c r="J31">
        <f t="shared" si="8"/>
        <v>1.5E-3</v>
      </c>
      <c r="K31">
        <v>2.8953379479392147</v>
      </c>
      <c r="L31">
        <v>8.2099999999999992E-2</v>
      </c>
    </row>
    <row r="32" spans="3:12" x14ac:dyDescent="0.5">
      <c r="D32">
        <f t="shared" si="9"/>
        <v>150</v>
      </c>
      <c r="E32">
        <f t="shared" si="5"/>
        <v>2.6179166666666669</v>
      </c>
      <c r="F32">
        <f t="shared" si="6"/>
        <v>2.7734389286959695</v>
      </c>
      <c r="G32">
        <v>81.900000000000006</v>
      </c>
      <c r="H32">
        <f t="shared" si="7"/>
        <v>8.1900000000000001E-2</v>
      </c>
      <c r="I32">
        <v>1.5</v>
      </c>
      <c r="J32">
        <f t="shared" si="8"/>
        <v>1.5E-3</v>
      </c>
      <c r="K32">
        <v>2.7734389286959695</v>
      </c>
      <c r="L32">
        <v>8.1900000000000001E-2</v>
      </c>
    </row>
    <row r="33" spans="4:12" x14ac:dyDescent="0.5">
      <c r="D33">
        <f t="shared" si="9"/>
        <v>140</v>
      </c>
      <c r="E33">
        <f t="shared" si="5"/>
        <v>2.4433888888888888</v>
      </c>
      <c r="F33">
        <f t="shared" si="6"/>
        <v>2.6530101014524243</v>
      </c>
      <c r="G33">
        <v>72.5</v>
      </c>
      <c r="H33">
        <f t="shared" si="7"/>
        <v>7.2499999999999995E-2</v>
      </c>
      <c r="I33">
        <v>1</v>
      </c>
      <c r="J33">
        <f t="shared" si="8"/>
        <v>1E-3</v>
      </c>
      <c r="K33">
        <v>2.6530101014524243</v>
      </c>
      <c r="L33">
        <v>7.2499999999999995E-2</v>
      </c>
    </row>
    <row r="34" spans="4:12" x14ac:dyDescent="0.5">
      <c r="D34">
        <f t="shared" si="9"/>
        <v>130</v>
      </c>
      <c r="E34">
        <f t="shared" si="5"/>
        <v>2.2688611111111112</v>
      </c>
      <c r="F34">
        <f t="shared" si="6"/>
        <v>2.5346018477865488</v>
      </c>
      <c r="G34">
        <v>74.2</v>
      </c>
      <c r="H34">
        <f t="shared" si="7"/>
        <v>7.4200000000000002E-2</v>
      </c>
      <c r="I34">
        <v>1</v>
      </c>
      <c r="J34">
        <f t="shared" si="8"/>
        <v>1E-3</v>
      </c>
      <c r="K34">
        <v>2.5346018477865488</v>
      </c>
      <c r="L34">
        <v>7.4200000000000002E-2</v>
      </c>
    </row>
    <row r="35" spans="4:12" x14ac:dyDescent="0.5">
      <c r="D35">
        <f t="shared" si="9"/>
        <v>120</v>
      </c>
      <c r="E35">
        <f t="shared" si="5"/>
        <v>2.0943333333333336</v>
      </c>
      <c r="F35">
        <f t="shared" si="6"/>
        <v>2.4188179686406213</v>
      </c>
      <c r="G35">
        <v>66</v>
      </c>
      <c r="H35">
        <f t="shared" si="7"/>
        <v>6.6000000000000003E-2</v>
      </c>
      <c r="I35">
        <v>1</v>
      </c>
      <c r="J35">
        <f t="shared" si="8"/>
        <v>1E-3</v>
      </c>
      <c r="K35">
        <v>2.4188179686406213</v>
      </c>
      <c r="L35">
        <v>6.6000000000000003E-2</v>
      </c>
    </row>
    <row r="36" spans="4:12" x14ac:dyDescent="0.5">
      <c r="D36">
        <f t="shared" si="9"/>
        <v>110</v>
      </c>
      <c r="E36">
        <f t="shared" si="5"/>
        <v>1.9198055555555555</v>
      </c>
      <c r="F36">
        <f t="shared" si="6"/>
        <v>2.3063306913269903</v>
      </c>
      <c r="G36">
        <v>51.4</v>
      </c>
      <c r="H36">
        <f t="shared" si="7"/>
        <v>5.1400000000000001E-2</v>
      </c>
      <c r="I36">
        <v>1</v>
      </c>
      <c r="J36">
        <f t="shared" si="8"/>
        <v>1E-3</v>
      </c>
      <c r="K36">
        <v>2.3063306913269903</v>
      </c>
      <c r="L36">
        <v>5.1400000000000001E-2</v>
      </c>
    </row>
    <row r="37" spans="4:12" x14ac:dyDescent="0.5">
      <c r="D37">
        <f t="shared" si="9"/>
        <v>100</v>
      </c>
      <c r="E37">
        <f t="shared" si="5"/>
        <v>1.7452777777777779</v>
      </c>
      <c r="F37">
        <f t="shared" si="6"/>
        <v>2.197896003866108</v>
      </c>
      <c r="G37">
        <v>51.3</v>
      </c>
      <c r="H37">
        <f t="shared" si="7"/>
        <v>5.1299999999999998E-2</v>
      </c>
      <c r="I37">
        <v>1</v>
      </c>
      <c r="J37">
        <f t="shared" si="8"/>
        <v>1E-3</v>
      </c>
      <c r="K37">
        <v>2.197896003866108</v>
      </c>
      <c r="L37">
        <v>5.1299999999999998E-2</v>
      </c>
    </row>
    <row r="38" spans="4:12" x14ac:dyDescent="0.5">
      <c r="D38">
        <f t="shared" si="9"/>
        <v>90</v>
      </c>
      <c r="E38">
        <f t="shared" si="5"/>
        <v>1.5707500000000001</v>
      </c>
      <c r="F38">
        <f t="shared" si="6"/>
        <v>2.0943683558122101</v>
      </c>
      <c r="G38">
        <v>49.2</v>
      </c>
      <c r="H38">
        <f t="shared" si="7"/>
        <v>4.9200000000000001E-2</v>
      </c>
      <c r="I38">
        <v>1</v>
      </c>
      <c r="J38">
        <f t="shared" si="8"/>
        <v>1E-3</v>
      </c>
      <c r="K38">
        <v>2.0943683558122101</v>
      </c>
      <c r="L38">
        <v>4.9200000000000001E-2</v>
      </c>
    </row>
    <row r="39" spans="4:12" x14ac:dyDescent="0.5">
      <c r="D39">
        <f t="shared" si="9"/>
        <v>80</v>
      </c>
      <c r="E39">
        <f t="shared" si="5"/>
        <v>1.3962222222222223</v>
      </c>
      <c r="F39">
        <f t="shared" si="6"/>
        <v>1.996712891474163</v>
      </c>
      <c r="G39">
        <v>46.2</v>
      </c>
      <c r="H39">
        <f t="shared" si="7"/>
        <v>4.6200000000000005E-2</v>
      </c>
      <c r="I39">
        <v>1</v>
      </c>
      <c r="J39">
        <f t="shared" si="8"/>
        <v>1E-3</v>
      </c>
      <c r="K39">
        <v>1.996712891474163</v>
      </c>
      <c r="L39">
        <v>4.6200000000000005E-2</v>
      </c>
    </row>
    <row r="40" spans="4:12" x14ac:dyDescent="0.5">
      <c r="D40">
        <f t="shared" si="9"/>
        <v>70</v>
      </c>
      <c r="E40">
        <f t="shared" si="5"/>
        <v>1.2216944444444444</v>
      </c>
      <c r="F40">
        <f t="shared" si="6"/>
        <v>1.9060121617472292</v>
      </c>
      <c r="G40">
        <v>40.299999999999997</v>
      </c>
      <c r="H40">
        <f t="shared" si="7"/>
        <v>4.0299999999999996E-2</v>
      </c>
      <c r="I40">
        <v>1.5</v>
      </c>
      <c r="J40">
        <f t="shared" si="8"/>
        <v>1.5E-3</v>
      </c>
      <c r="K40">
        <v>1.9060121617472292</v>
      </c>
      <c r="L40">
        <v>4.0299999999999996E-2</v>
      </c>
    </row>
    <row r="41" spans="4:12" x14ac:dyDescent="0.5">
      <c r="D41">
        <f t="shared" si="9"/>
        <v>60</v>
      </c>
      <c r="E41">
        <f t="shared" si="5"/>
        <v>1.0471666666666668</v>
      </c>
      <c r="F41">
        <f t="shared" si="6"/>
        <v>1.8234627701030712</v>
      </c>
      <c r="G41">
        <v>38.200000000000003</v>
      </c>
      <c r="H41">
        <f t="shared" si="7"/>
        <v>3.8200000000000005E-2</v>
      </c>
      <c r="I41">
        <v>1</v>
      </c>
      <c r="J41">
        <f t="shared" si="8"/>
        <v>1E-3</v>
      </c>
      <c r="K41">
        <v>1.8234627701030712</v>
      </c>
      <c r="L41">
        <v>3.8200000000000005E-2</v>
      </c>
    </row>
    <row r="42" spans="4:12" x14ac:dyDescent="0.5">
      <c r="D42">
        <f>D41-10</f>
        <v>50</v>
      </c>
      <c r="E42">
        <f t="shared" si="5"/>
        <v>0.87263888888888896</v>
      </c>
      <c r="F42">
        <f t="shared" si="6"/>
        <v>1.7503559939372297</v>
      </c>
      <c r="G42">
        <v>41.7</v>
      </c>
      <c r="H42">
        <f t="shared" si="7"/>
        <v>4.1700000000000001E-2</v>
      </c>
      <c r="I42">
        <v>1</v>
      </c>
      <c r="J42">
        <f t="shared" si="8"/>
        <v>1E-3</v>
      </c>
      <c r="K42">
        <v>1.7503559939372297</v>
      </c>
      <c r="L42">
        <v>4.1700000000000001E-2</v>
      </c>
    </row>
    <row r="43" spans="4:12" x14ac:dyDescent="0.5">
      <c r="D43">
        <f t="shared" si="9"/>
        <v>40</v>
      </c>
      <c r="E43">
        <f t="shared" si="5"/>
        <v>0.69811111111111113</v>
      </c>
      <c r="F43">
        <f t="shared" si="6"/>
        <v>1.6880358818914452</v>
      </c>
      <c r="G43">
        <v>40.4</v>
      </c>
      <c r="H43">
        <f t="shared" si="7"/>
        <v>4.0399999999999998E-2</v>
      </c>
      <c r="I43">
        <v>1</v>
      </c>
      <c r="J43">
        <f t="shared" si="8"/>
        <v>1E-3</v>
      </c>
      <c r="K43">
        <v>1.6880358818914452</v>
      </c>
      <c r="L43">
        <v>4.0399999999999998E-2</v>
      </c>
    </row>
    <row r="44" spans="4:12" x14ac:dyDescent="0.5">
      <c r="D44">
        <f t="shared" si="9"/>
        <v>30</v>
      </c>
      <c r="E44">
        <f t="shared" si="5"/>
        <v>0.5235833333333334</v>
      </c>
      <c r="F44">
        <f t="shared" si="6"/>
        <v>1.6378299557948135</v>
      </c>
      <c r="G44">
        <v>40.5</v>
      </c>
      <c r="H44">
        <f t="shared" si="7"/>
        <v>4.0500000000000001E-2</v>
      </c>
      <c r="I44">
        <v>1</v>
      </c>
      <c r="J44">
        <f t="shared" si="8"/>
        <v>1E-3</v>
      </c>
      <c r="K44">
        <v>1.6378299557948135</v>
      </c>
      <c r="L44">
        <v>4.0500000000000001E-2</v>
      </c>
    </row>
    <row r="45" spans="4:12" x14ac:dyDescent="0.5">
      <c r="D45">
        <f t="shared" si="9"/>
        <v>20</v>
      </c>
      <c r="E45">
        <f t="shared" si="5"/>
        <v>0.34905555555555556</v>
      </c>
      <c r="F45">
        <f t="shared" si="6"/>
        <v>1.6009528264899993</v>
      </c>
      <c r="G45">
        <v>39.4</v>
      </c>
      <c r="H45">
        <f t="shared" si="7"/>
        <v>3.9399999999999998E-2</v>
      </c>
      <c r="I45">
        <v>1</v>
      </c>
      <c r="J45">
        <f t="shared" si="8"/>
        <v>1E-3</v>
      </c>
      <c r="K45">
        <v>1.6009528264899993</v>
      </c>
      <c r="L45">
        <v>3.9399999999999998E-2</v>
      </c>
    </row>
    <row r="46" spans="4:12" x14ac:dyDescent="0.5">
      <c r="D46">
        <f t="shared" si="9"/>
        <v>10</v>
      </c>
      <c r="E46">
        <f t="shared" si="5"/>
        <v>0.17452777777777778</v>
      </c>
      <c r="F46">
        <f t="shared" si="6"/>
        <v>1.5783920764148944</v>
      </c>
      <c r="G46">
        <v>40.299999999999997</v>
      </c>
      <c r="H46">
        <f t="shared" si="7"/>
        <v>4.0299999999999996E-2</v>
      </c>
      <c r="I46">
        <v>1</v>
      </c>
      <c r="J46">
        <f t="shared" si="8"/>
        <v>1E-3</v>
      </c>
      <c r="K46">
        <v>1.5783920764148944</v>
      </c>
      <c r="L46">
        <v>4.0299999999999996E-2</v>
      </c>
    </row>
    <row r="47" spans="4:12" x14ac:dyDescent="0.5">
      <c r="D47">
        <f t="shared" si="9"/>
        <v>0</v>
      </c>
      <c r="E47">
        <f t="shared" si="5"/>
        <v>0</v>
      </c>
      <c r="F47">
        <f t="shared" si="6"/>
        <v>1.5707963267948966</v>
      </c>
      <c r="G47">
        <v>39.799999999999997</v>
      </c>
      <c r="H47">
        <f t="shared" si="7"/>
        <v>3.9799999999999995E-2</v>
      </c>
      <c r="I47">
        <v>1</v>
      </c>
      <c r="J47">
        <f t="shared" si="8"/>
        <v>1E-3</v>
      </c>
      <c r="K47">
        <v>1.5707963267948966</v>
      </c>
      <c r="L47">
        <v>3.9799999999999995E-2</v>
      </c>
    </row>
    <row r="50" spans="3:12" x14ac:dyDescent="0.5">
      <c r="C50" t="s">
        <v>2</v>
      </c>
    </row>
    <row r="51" spans="3:12" x14ac:dyDescent="0.5">
      <c r="C51" t="s">
        <v>15</v>
      </c>
      <c r="D51" t="s">
        <v>11</v>
      </c>
      <c r="E51" t="s">
        <v>12</v>
      </c>
      <c r="F51" t="s">
        <v>10</v>
      </c>
      <c r="G51" t="s">
        <v>4</v>
      </c>
      <c r="H51" t="s">
        <v>21</v>
      </c>
      <c r="I51" t="s">
        <v>5</v>
      </c>
      <c r="J51" t="s">
        <v>25</v>
      </c>
      <c r="K51" t="s">
        <v>26</v>
      </c>
      <c r="L51" t="s">
        <v>27</v>
      </c>
    </row>
    <row r="52" spans="3:12" x14ac:dyDescent="0.5">
      <c r="C52" t="s">
        <v>22</v>
      </c>
      <c r="D52">
        <v>180</v>
      </c>
      <c r="E52">
        <f>(D52*3.1415)/ 180</f>
        <v>3.1415000000000002</v>
      </c>
      <c r="F52">
        <f>ACOS((0.5*COS(E52))-0.5)</f>
        <v>3.1415271376084206</v>
      </c>
      <c r="G52" s="2">
        <v>193</v>
      </c>
      <c r="H52">
        <f>G52/(1-$C$53)*0.001</f>
        <v>6.6551724137930979</v>
      </c>
      <c r="I52">
        <v>1</v>
      </c>
      <c r="J52">
        <f>I52*0.001</f>
        <v>1E-3</v>
      </c>
      <c r="K52">
        <v>3.1415271376084206</v>
      </c>
      <c r="L52">
        <v>6.6551724137930979</v>
      </c>
    </row>
    <row r="53" spans="3:12" x14ac:dyDescent="0.5">
      <c r="C53">
        <v>0.97099999999999997</v>
      </c>
      <c r="D53">
        <v>170</v>
      </c>
      <c r="E53">
        <f t="shared" ref="E53:E70" si="10">(D53*3.1415)/ 180</f>
        <v>2.9669722222222226</v>
      </c>
      <c r="F53">
        <f t="shared" ref="F53:F70" si="11">ACOS((0.5*COS(E53))-0.5)</f>
        <v>3.0181959055799767</v>
      </c>
      <c r="G53">
        <v>193.8</v>
      </c>
      <c r="H53">
        <f t="shared" ref="H53:H70" si="12">G53/(1-$C$53)*0.001</f>
        <v>6.6827586206896497</v>
      </c>
      <c r="I53">
        <v>1</v>
      </c>
      <c r="J53">
        <f t="shared" ref="J53:J70" si="13">I53*0.001</f>
        <v>1E-3</v>
      </c>
      <c r="K53">
        <v>3.0181959055799767</v>
      </c>
      <c r="L53">
        <v>6.6827586206896497</v>
      </c>
    </row>
    <row r="54" spans="3:12" x14ac:dyDescent="0.5">
      <c r="D54">
        <v>160</v>
      </c>
      <c r="E54">
        <f t="shared" si="10"/>
        <v>2.7924444444444445</v>
      </c>
      <c r="F54">
        <f t="shared" si="11"/>
        <v>2.8953379479392147</v>
      </c>
      <c r="G54">
        <v>191.8</v>
      </c>
      <c r="H54">
        <f t="shared" si="12"/>
        <v>6.6137931034482706</v>
      </c>
      <c r="I54">
        <v>1.5</v>
      </c>
      <c r="J54">
        <f t="shared" si="13"/>
        <v>1.5E-3</v>
      </c>
      <c r="K54">
        <v>2.8953379479392147</v>
      </c>
      <c r="L54">
        <v>6.6137931034482706</v>
      </c>
    </row>
    <row r="55" spans="3:12" x14ac:dyDescent="0.5">
      <c r="D55">
        <v>150</v>
      </c>
      <c r="E55">
        <f t="shared" si="10"/>
        <v>2.6179166666666669</v>
      </c>
      <c r="F55">
        <f t="shared" si="11"/>
        <v>2.7734389286959695</v>
      </c>
      <c r="G55">
        <v>185.9</v>
      </c>
      <c r="H55">
        <f t="shared" si="12"/>
        <v>6.4103448275862016</v>
      </c>
      <c r="I55">
        <v>1</v>
      </c>
      <c r="J55">
        <f t="shared" si="13"/>
        <v>1E-3</v>
      </c>
      <c r="K55">
        <v>2.7734389286959695</v>
      </c>
      <c r="L55">
        <v>6.4103448275862016</v>
      </c>
    </row>
    <row r="56" spans="3:12" x14ac:dyDescent="0.5">
      <c r="D56">
        <v>140</v>
      </c>
      <c r="E56">
        <f t="shared" si="10"/>
        <v>2.4433888888888888</v>
      </c>
      <c r="F56">
        <f t="shared" si="11"/>
        <v>2.6530101014524243</v>
      </c>
      <c r="G56">
        <v>169.3</v>
      </c>
      <c r="H56">
        <f t="shared" si="12"/>
        <v>5.8379310344827537</v>
      </c>
      <c r="I56">
        <v>1</v>
      </c>
      <c r="J56">
        <f t="shared" si="13"/>
        <v>1E-3</v>
      </c>
      <c r="K56">
        <v>2.6530101014524243</v>
      </c>
      <c r="L56">
        <v>5.8379310344827537</v>
      </c>
    </row>
    <row r="57" spans="3:12" x14ac:dyDescent="0.5">
      <c r="D57">
        <v>130</v>
      </c>
      <c r="E57">
        <f t="shared" si="10"/>
        <v>2.2688611111111112</v>
      </c>
      <c r="F57">
        <f t="shared" si="11"/>
        <v>2.5346018477865488</v>
      </c>
      <c r="G57">
        <v>157.9</v>
      </c>
      <c r="H57">
        <f t="shared" si="12"/>
        <v>5.444827586206892</v>
      </c>
      <c r="I57">
        <v>1</v>
      </c>
      <c r="J57">
        <f t="shared" si="13"/>
        <v>1E-3</v>
      </c>
      <c r="K57">
        <v>2.5346018477865488</v>
      </c>
      <c r="L57">
        <v>5.444827586206892</v>
      </c>
    </row>
    <row r="58" spans="3:12" x14ac:dyDescent="0.5">
      <c r="D58">
        <v>120</v>
      </c>
      <c r="E58">
        <f t="shared" si="10"/>
        <v>2.0943333333333336</v>
      </c>
      <c r="F58">
        <f t="shared" si="11"/>
        <v>2.4188179686406213</v>
      </c>
      <c r="G58">
        <v>118.3</v>
      </c>
      <c r="H58">
        <f t="shared" si="12"/>
        <v>4.0793103448275829</v>
      </c>
      <c r="I58">
        <v>1</v>
      </c>
      <c r="J58">
        <f t="shared" si="13"/>
        <v>1E-3</v>
      </c>
      <c r="K58">
        <v>2.4188179686406213</v>
      </c>
      <c r="L58">
        <v>4.0793103448275829</v>
      </c>
    </row>
    <row r="59" spans="3:12" x14ac:dyDescent="0.5">
      <c r="D59">
        <v>110</v>
      </c>
      <c r="E59">
        <f t="shared" si="10"/>
        <v>1.9198055555555555</v>
      </c>
      <c r="F59">
        <f t="shared" si="11"/>
        <v>2.3063306913269903</v>
      </c>
      <c r="G59">
        <v>92.2</v>
      </c>
      <c r="H59">
        <f t="shared" si="12"/>
        <v>3.1793103448275835</v>
      </c>
      <c r="I59">
        <v>1</v>
      </c>
      <c r="J59">
        <f t="shared" si="13"/>
        <v>1E-3</v>
      </c>
      <c r="K59">
        <v>2.3063306913269903</v>
      </c>
      <c r="L59">
        <v>3.1793103448275835</v>
      </c>
    </row>
    <row r="60" spans="3:12" x14ac:dyDescent="0.5">
      <c r="D60">
        <v>100</v>
      </c>
      <c r="E60">
        <f t="shared" si="10"/>
        <v>1.7452777777777779</v>
      </c>
      <c r="F60">
        <f t="shared" si="11"/>
        <v>2.197896003866108</v>
      </c>
      <c r="G60">
        <v>94.2</v>
      </c>
      <c r="H60">
        <f t="shared" si="12"/>
        <v>3.2482758620689629</v>
      </c>
      <c r="I60">
        <v>1</v>
      </c>
      <c r="J60">
        <f t="shared" si="13"/>
        <v>1E-3</v>
      </c>
      <c r="K60">
        <v>2.197896003866108</v>
      </c>
      <c r="L60">
        <v>3.2482758620689629</v>
      </c>
    </row>
    <row r="61" spans="3:12" x14ac:dyDescent="0.5">
      <c r="D61">
        <v>90</v>
      </c>
      <c r="E61">
        <f t="shared" si="10"/>
        <v>1.5707500000000001</v>
      </c>
      <c r="F61">
        <f t="shared" si="11"/>
        <v>2.0943683558122101</v>
      </c>
      <c r="G61" s="2">
        <v>89</v>
      </c>
      <c r="H61">
        <f t="shared" si="12"/>
        <v>3.0689655172413768</v>
      </c>
      <c r="I61">
        <v>1</v>
      </c>
      <c r="J61">
        <f t="shared" si="13"/>
        <v>1E-3</v>
      </c>
      <c r="K61">
        <v>2.0943683558122101</v>
      </c>
      <c r="L61">
        <v>3.0689655172413768</v>
      </c>
    </row>
    <row r="62" spans="3:12" x14ac:dyDescent="0.5">
      <c r="D62">
        <v>80</v>
      </c>
      <c r="E62">
        <f t="shared" si="10"/>
        <v>1.3962222222222223</v>
      </c>
      <c r="F62">
        <f t="shared" si="11"/>
        <v>1.996712891474163</v>
      </c>
      <c r="G62">
        <v>93.1</v>
      </c>
      <c r="H62">
        <f t="shared" si="12"/>
        <v>3.2103448275862037</v>
      </c>
      <c r="I62">
        <v>1</v>
      </c>
      <c r="J62">
        <f t="shared" si="13"/>
        <v>1E-3</v>
      </c>
      <c r="K62">
        <v>1.996712891474163</v>
      </c>
      <c r="L62">
        <v>3.2103448275862037</v>
      </c>
    </row>
    <row r="63" spans="3:12" x14ac:dyDescent="0.5">
      <c r="D63">
        <v>70</v>
      </c>
      <c r="E63">
        <f t="shared" si="10"/>
        <v>1.2216944444444444</v>
      </c>
      <c r="F63">
        <f t="shared" si="11"/>
        <v>1.9060121617472292</v>
      </c>
      <c r="G63">
        <v>99.6</v>
      </c>
      <c r="H63">
        <f t="shared" si="12"/>
        <v>3.4344827586206867</v>
      </c>
      <c r="I63">
        <v>1</v>
      </c>
      <c r="J63">
        <f t="shared" si="13"/>
        <v>1E-3</v>
      </c>
      <c r="K63">
        <v>1.9060121617472292</v>
      </c>
      <c r="L63">
        <v>3.4344827586206867</v>
      </c>
    </row>
    <row r="64" spans="3:12" x14ac:dyDescent="0.5">
      <c r="D64">
        <v>60</v>
      </c>
      <c r="E64">
        <f t="shared" si="10"/>
        <v>1.0471666666666668</v>
      </c>
      <c r="F64">
        <f t="shared" si="11"/>
        <v>1.8234627701030712</v>
      </c>
      <c r="G64">
        <v>115.3</v>
      </c>
      <c r="H64">
        <f t="shared" si="12"/>
        <v>3.9758620689655135</v>
      </c>
      <c r="I64">
        <v>1</v>
      </c>
      <c r="J64">
        <f t="shared" si="13"/>
        <v>1E-3</v>
      </c>
      <c r="K64">
        <v>1.8234627701030712</v>
      </c>
      <c r="L64">
        <v>3.9758620689655135</v>
      </c>
    </row>
    <row r="65" spans="3:12" x14ac:dyDescent="0.5">
      <c r="D65">
        <v>50</v>
      </c>
      <c r="E65">
        <f t="shared" si="10"/>
        <v>0.87263888888888896</v>
      </c>
      <c r="F65">
        <f t="shared" si="11"/>
        <v>1.7503559939372297</v>
      </c>
      <c r="G65">
        <v>127.5</v>
      </c>
      <c r="H65">
        <f t="shared" si="12"/>
        <v>4.3965517241379279</v>
      </c>
      <c r="I65">
        <v>1</v>
      </c>
      <c r="J65">
        <f t="shared" si="13"/>
        <v>1E-3</v>
      </c>
      <c r="K65">
        <v>1.7503559939372297</v>
      </c>
      <c r="L65">
        <v>4.3965517241379279</v>
      </c>
    </row>
    <row r="66" spans="3:12" x14ac:dyDescent="0.5">
      <c r="D66">
        <v>40</v>
      </c>
      <c r="E66">
        <f t="shared" si="10"/>
        <v>0.69811111111111113</v>
      </c>
      <c r="F66">
        <f t="shared" si="11"/>
        <v>1.6880358818914452</v>
      </c>
      <c r="G66">
        <v>132.1</v>
      </c>
      <c r="H66">
        <f t="shared" si="12"/>
        <v>4.5551724137931</v>
      </c>
      <c r="I66">
        <v>1</v>
      </c>
      <c r="J66">
        <f t="shared" si="13"/>
        <v>1E-3</v>
      </c>
      <c r="K66">
        <v>1.6880358818914452</v>
      </c>
      <c r="L66">
        <v>4.5551724137931</v>
      </c>
    </row>
    <row r="67" spans="3:12" x14ac:dyDescent="0.5">
      <c r="D67">
        <v>30</v>
      </c>
      <c r="E67">
        <f t="shared" si="10"/>
        <v>0.5235833333333334</v>
      </c>
      <c r="F67">
        <f t="shared" si="11"/>
        <v>1.6378299557948135</v>
      </c>
      <c r="G67">
        <v>138.5</v>
      </c>
      <c r="H67">
        <f t="shared" si="12"/>
        <v>4.7758620689655125</v>
      </c>
      <c r="I67">
        <v>1</v>
      </c>
      <c r="J67">
        <f t="shared" si="13"/>
        <v>1E-3</v>
      </c>
      <c r="K67">
        <v>1.6378299557948135</v>
      </c>
      <c r="L67">
        <v>4.7758620689655125</v>
      </c>
    </row>
    <row r="68" spans="3:12" x14ac:dyDescent="0.5">
      <c r="D68">
        <v>20</v>
      </c>
      <c r="E68">
        <f t="shared" si="10"/>
        <v>0.34905555555555556</v>
      </c>
      <c r="F68">
        <f t="shared" si="11"/>
        <v>1.6009528264899993</v>
      </c>
      <c r="G68">
        <v>144.30000000000001</v>
      </c>
      <c r="H68">
        <f t="shared" si="12"/>
        <v>4.9758620689655135</v>
      </c>
      <c r="I68">
        <v>1</v>
      </c>
      <c r="J68">
        <f t="shared" si="13"/>
        <v>1E-3</v>
      </c>
      <c r="K68">
        <v>1.6009528264899993</v>
      </c>
      <c r="L68">
        <v>4.9758620689655135</v>
      </c>
    </row>
    <row r="69" spans="3:12" x14ac:dyDescent="0.5">
      <c r="D69">
        <v>10</v>
      </c>
      <c r="E69">
        <f t="shared" si="10"/>
        <v>0.17452777777777778</v>
      </c>
      <c r="F69">
        <f t="shared" si="11"/>
        <v>1.5783920764148944</v>
      </c>
      <c r="G69">
        <v>144.4</v>
      </c>
      <c r="H69">
        <f t="shared" si="12"/>
        <v>4.9793103448275824</v>
      </c>
      <c r="I69">
        <v>1</v>
      </c>
      <c r="J69">
        <f t="shared" si="13"/>
        <v>1E-3</v>
      </c>
      <c r="K69">
        <v>1.5783920764148944</v>
      </c>
      <c r="L69">
        <v>4.9793103448275824</v>
      </c>
    </row>
    <row r="70" spans="3:12" x14ac:dyDescent="0.5">
      <c r="D70">
        <v>0</v>
      </c>
      <c r="E70">
        <f t="shared" si="10"/>
        <v>0</v>
      </c>
      <c r="F70">
        <f t="shared" si="11"/>
        <v>1.5707963267948966</v>
      </c>
      <c r="G70">
        <v>141.5</v>
      </c>
      <c r="H70">
        <f t="shared" si="12"/>
        <v>4.8793103448275819</v>
      </c>
      <c r="I70">
        <v>1</v>
      </c>
      <c r="J70">
        <f t="shared" si="13"/>
        <v>1E-3</v>
      </c>
      <c r="K70">
        <v>1.5707963267948966</v>
      </c>
      <c r="L70">
        <v>4.8793103448275819</v>
      </c>
    </row>
    <row r="72" spans="3:12" x14ac:dyDescent="0.5">
      <c r="C72" t="s">
        <v>2</v>
      </c>
      <c r="J72" t="s">
        <v>28</v>
      </c>
    </row>
    <row r="73" spans="3:12" x14ac:dyDescent="0.5">
      <c r="C73" t="s">
        <v>16</v>
      </c>
      <c r="D73" t="s">
        <v>11</v>
      </c>
      <c r="E73" t="s">
        <v>12</v>
      </c>
      <c r="F73" t="s">
        <v>10</v>
      </c>
      <c r="G73" t="s">
        <v>3</v>
      </c>
      <c r="H73" t="s">
        <v>21</v>
      </c>
      <c r="I73" t="s">
        <v>7</v>
      </c>
      <c r="J73" t="s">
        <v>25</v>
      </c>
      <c r="K73" t="s">
        <v>26</v>
      </c>
      <c r="L73" t="s">
        <v>27</v>
      </c>
    </row>
    <row r="74" spans="3:12" x14ac:dyDescent="0.5">
      <c r="C74" t="s">
        <v>22</v>
      </c>
      <c r="D74">
        <v>180</v>
      </c>
      <c r="E74">
        <f>(D74*3.1415)/ 180</f>
        <v>3.1415000000000002</v>
      </c>
      <c r="F74">
        <f>ACOS((0.5*COS(E74))-0.5)</f>
        <v>3.1415271376084206</v>
      </c>
      <c r="G74">
        <v>0.55300000000000005</v>
      </c>
      <c r="H74">
        <f>G74/(1-$C$75)</f>
        <v>19.068965517241363</v>
      </c>
      <c r="I74">
        <v>1E-3</v>
      </c>
      <c r="J74">
        <f>I74*1000</f>
        <v>1</v>
      </c>
      <c r="K74">
        <v>3.1415271376084206</v>
      </c>
      <c r="L74">
        <v>19.068965517241363</v>
      </c>
    </row>
    <row r="75" spans="3:12" x14ac:dyDescent="0.5">
      <c r="C75">
        <v>0.97099999999999997</v>
      </c>
      <c r="D75">
        <v>170</v>
      </c>
      <c r="E75">
        <f t="shared" ref="E75:E92" si="14">(D75*3.1415)/ 180</f>
        <v>2.9669722222222226</v>
      </c>
      <c r="F75">
        <f t="shared" ref="F75:F92" si="15">ACOS((0.5*COS(E75))-0.5)</f>
        <v>3.0181959055799767</v>
      </c>
      <c r="G75">
        <v>0.55100000000000005</v>
      </c>
      <c r="H75">
        <f t="shared" ref="H75:H92" si="16">G75/(1-$C$75)</f>
        <v>18.999999999999986</v>
      </c>
      <c r="I75">
        <v>1E-3</v>
      </c>
      <c r="J75">
        <f t="shared" ref="J75:J92" si="17">I75*1000</f>
        <v>1</v>
      </c>
      <c r="K75">
        <v>3.0181959055799767</v>
      </c>
      <c r="L75">
        <v>18.999999999999986</v>
      </c>
    </row>
    <row r="76" spans="3:12" x14ac:dyDescent="0.5">
      <c r="D76">
        <v>160</v>
      </c>
      <c r="E76">
        <f t="shared" si="14"/>
        <v>2.7924444444444445</v>
      </c>
      <c r="F76">
        <f t="shared" si="15"/>
        <v>2.8953379479392147</v>
      </c>
      <c r="G76">
        <v>0.55300000000000005</v>
      </c>
      <c r="H76">
        <f t="shared" si="16"/>
        <v>19.068965517241363</v>
      </c>
      <c r="I76">
        <v>1E-3</v>
      </c>
      <c r="J76">
        <f t="shared" si="17"/>
        <v>1</v>
      </c>
      <c r="K76">
        <v>2.8953379479392147</v>
      </c>
      <c r="L76">
        <v>19.068965517241363</v>
      </c>
    </row>
    <row r="77" spans="3:12" x14ac:dyDescent="0.5">
      <c r="D77">
        <v>150</v>
      </c>
      <c r="E77">
        <f t="shared" si="14"/>
        <v>2.6179166666666669</v>
      </c>
      <c r="F77">
        <f t="shared" si="15"/>
        <v>2.7734389286959695</v>
      </c>
      <c r="G77" s="3">
        <v>0.55000000000000004</v>
      </c>
      <c r="H77">
        <f t="shared" si="16"/>
        <v>18.965517241379295</v>
      </c>
      <c r="I77">
        <v>1E-3</v>
      </c>
      <c r="J77">
        <f t="shared" si="17"/>
        <v>1</v>
      </c>
      <c r="K77">
        <v>2.7734389286959695</v>
      </c>
      <c r="L77">
        <v>18.965517241379295</v>
      </c>
    </row>
    <row r="78" spans="3:12" x14ac:dyDescent="0.5">
      <c r="D78">
        <v>140</v>
      </c>
      <c r="E78">
        <f t="shared" si="14"/>
        <v>2.4433888888888888</v>
      </c>
      <c r="F78">
        <f t="shared" si="15"/>
        <v>2.6530101014524243</v>
      </c>
      <c r="G78">
        <v>0.54800000000000004</v>
      </c>
      <c r="H78">
        <f t="shared" si="16"/>
        <v>18.896551724137915</v>
      </c>
      <c r="I78">
        <v>1E-3</v>
      </c>
      <c r="J78">
        <f t="shared" si="17"/>
        <v>1</v>
      </c>
      <c r="K78">
        <v>2.6530101014524243</v>
      </c>
      <c r="L78">
        <v>18.896551724137915</v>
      </c>
    </row>
    <row r="79" spans="3:12" x14ac:dyDescent="0.5">
      <c r="D79">
        <v>130</v>
      </c>
      <c r="E79">
        <f t="shared" si="14"/>
        <v>2.2688611111111112</v>
      </c>
      <c r="F79">
        <f t="shared" si="15"/>
        <v>2.5346018477865488</v>
      </c>
      <c r="G79">
        <v>0.51300000000000001</v>
      </c>
      <c r="H79">
        <f t="shared" si="16"/>
        <v>17.689655172413779</v>
      </c>
      <c r="I79">
        <v>1E-3</v>
      </c>
      <c r="J79">
        <f t="shared" si="17"/>
        <v>1</v>
      </c>
      <c r="K79">
        <v>2.5346018477865488</v>
      </c>
      <c r="L79">
        <v>17.689655172413779</v>
      </c>
    </row>
    <row r="80" spans="3:12" x14ac:dyDescent="0.5">
      <c r="D80">
        <v>120</v>
      </c>
      <c r="E80">
        <f t="shared" si="14"/>
        <v>2.0943333333333336</v>
      </c>
      <c r="F80">
        <f t="shared" si="15"/>
        <v>2.4188179686406213</v>
      </c>
      <c r="G80">
        <v>0.313</v>
      </c>
      <c r="H80">
        <f t="shared" si="16"/>
        <v>10.793103448275852</v>
      </c>
      <c r="I80">
        <v>1E-3</v>
      </c>
      <c r="J80">
        <f t="shared" si="17"/>
        <v>1</v>
      </c>
      <c r="K80">
        <v>2.4188179686406213</v>
      </c>
      <c r="L80">
        <v>10.793103448275852</v>
      </c>
    </row>
    <row r="81" spans="3:12" x14ac:dyDescent="0.5">
      <c r="D81">
        <v>110</v>
      </c>
      <c r="E81">
        <f t="shared" si="14"/>
        <v>1.9198055555555555</v>
      </c>
      <c r="F81">
        <f t="shared" si="15"/>
        <v>2.3063306913269903</v>
      </c>
      <c r="G81">
        <v>0.28299999999999997</v>
      </c>
      <c r="H81">
        <f t="shared" si="16"/>
        <v>9.7586206896551637</v>
      </c>
      <c r="I81">
        <v>1E-3</v>
      </c>
      <c r="J81">
        <f t="shared" si="17"/>
        <v>1</v>
      </c>
      <c r="K81">
        <v>2.3063306913269903</v>
      </c>
      <c r="L81">
        <v>9.7586206896551637</v>
      </c>
    </row>
    <row r="82" spans="3:12" x14ac:dyDescent="0.5">
      <c r="D82">
        <v>100</v>
      </c>
      <c r="E82">
        <f t="shared" si="14"/>
        <v>1.7452777777777779</v>
      </c>
      <c r="F82">
        <f t="shared" si="15"/>
        <v>2.197896003866108</v>
      </c>
      <c r="G82">
        <v>0.13300000000000001</v>
      </c>
      <c r="H82">
        <f t="shared" si="16"/>
        <v>4.5862068965517206</v>
      </c>
      <c r="I82">
        <v>1E-3</v>
      </c>
      <c r="J82">
        <f t="shared" si="17"/>
        <v>1</v>
      </c>
      <c r="K82">
        <v>2.197896003866108</v>
      </c>
      <c r="L82">
        <v>4.5862068965517206</v>
      </c>
    </row>
    <row r="83" spans="3:12" x14ac:dyDescent="0.5">
      <c r="D83">
        <v>90</v>
      </c>
      <c r="E83">
        <f t="shared" si="14"/>
        <v>1.5707500000000001</v>
      </c>
      <c r="F83">
        <f t="shared" si="15"/>
        <v>2.0943683558122101</v>
      </c>
      <c r="G83" s="4">
        <v>3.8699999999999998E-2</v>
      </c>
      <c r="H83">
        <f t="shared" si="16"/>
        <v>1.3344827586206884</v>
      </c>
      <c r="I83">
        <v>1E-3</v>
      </c>
      <c r="J83">
        <f t="shared" si="17"/>
        <v>1</v>
      </c>
      <c r="K83">
        <v>2.0943683558122101</v>
      </c>
      <c r="L83">
        <v>1.3344827586206884</v>
      </c>
    </row>
    <row r="84" spans="3:12" x14ac:dyDescent="0.5">
      <c r="D84">
        <v>80</v>
      </c>
      <c r="E84">
        <f t="shared" si="14"/>
        <v>1.3962222222222223</v>
      </c>
      <c r="F84">
        <f t="shared" si="15"/>
        <v>1.996712891474163</v>
      </c>
      <c r="G84">
        <v>0.121</v>
      </c>
      <c r="H84">
        <f t="shared" si="16"/>
        <v>4.1724137931034448</v>
      </c>
      <c r="I84">
        <v>1E-3</v>
      </c>
      <c r="J84">
        <f t="shared" si="17"/>
        <v>1</v>
      </c>
      <c r="K84">
        <v>1.996712891474163</v>
      </c>
      <c r="L84">
        <v>4.1724137931034448</v>
      </c>
    </row>
    <row r="85" spans="3:12" x14ac:dyDescent="0.5">
      <c r="D85">
        <v>70</v>
      </c>
      <c r="E85">
        <f t="shared" si="14"/>
        <v>1.2216944444444444</v>
      </c>
      <c r="F85">
        <f t="shared" si="15"/>
        <v>1.9060121617472292</v>
      </c>
      <c r="G85" s="3">
        <v>0.18</v>
      </c>
      <c r="H85">
        <f t="shared" si="16"/>
        <v>6.2068965517241326</v>
      </c>
      <c r="I85">
        <v>1E-3</v>
      </c>
      <c r="J85">
        <f t="shared" si="17"/>
        <v>1</v>
      </c>
      <c r="K85">
        <v>1.9060121617472292</v>
      </c>
      <c r="L85">
        <v>6.2068965517241326</v>
      </c>
    </row>
    <row r="86" spans="3:12" x14ac:dyDescent="0.5">
      <c r="D86">
        <v>60</v>
      </c>
      <c r="E86">
        <f t="shared" si="14"/>
        <v>1.0471666666666668</v>
      </c>
      <c r="F86">
        <f t="shared" si="15"/>
        <v>1.8234627701030712</v>
      </c>
      <c r="G86">
        <v>0.27700000000000002</v>
      </c>
      <c r="H86">
        <f t="shared" si="16"/>
        <v>9.5517241379310267</v>
      </c>
      <c r="I86">
        <v>1E-3</v>
      </c>
      <c r="J86">
        <f t="shared" si="17"/>
        <v>1</v>
      </c>
      <c r="K86">
        <v>1.8234627701030712</v>
      </c>
      <c r="L86">
        <v>9.5517241379310267</v>
      </c>
    </row>
    <row r="87" spans="3:12" x14ac:dyDescent="0.5">
      <c r="D87">
        <v>50</v>
      </c>
      <c r="E87">
        <f t="shared" si="14"/>
        <v>0.87263888888888896</v>
      </c>
      <c r="F87">
        <f t="shared" si="15"/>
        <v>1.7503559939372297</v>
      </c>
      <c r="G87">
        <v>0.44500000000000001</v>
      </c>
      <c r="H87">
        <f t="shared" si="16"/>
        <v>15.344827586206883</v>
      </c>
      <c r="I87">
        <v>1E-3</v>
      </c>
      <c r="J87">
        <f t="shared" si="17"/>
        <v>1</v>
      </c>
      <c r="K87">
        <v>1.7503559939372297</v>
      </c>
      <c r="L87">
        <v>15.344827586206883</v>
      </c>
    </row>
    <row r="88" spans="3:12" x14ac:dyDescent="0.5">
      <c r="D88">
        <v>40</v>
      </c>
      <c r="E88">
        <f t="shared" si="14"/>
        <v>0.69811111111111113</v>
      </c>
      <c r="F88">
        <f t="shared" si="15"/>
        <v>1.6880358818914452</v>
      </c>
      <c r="G88" s="3">
        <v>0.43</v>
      </c>
      <c r="H88">
        <f t="shared" si="16"/>
        <v>14.827586206896539</v>
      </c>
      <c r="I88">
        <v>1E-3</v>
      </c>
      <c r="J88">
        <f t="shared" si="17"/>
        <v>1</v>
      </c>
      <c r="K88">
        <v>1.6880358818914452</v>
      </c>
      <c r="L88">
        <v>14.827586206896539</v>
      </c>
    </row>
    <row r="89" spans="3:12" x14ac:dyDescent="0.5">
      <c r="D89">
        <v>30</v>
      </c>
      <c r="E89">
        <f t="shared" si="14"/>
        <v>0.5235833333333334</v>
      </c>
      <c r="F89">
        <f t="shared" si="15"/>
        <v>1.6378299557948135</v>
      </c>
      <c r="G89">
        <v>0.45800000000000002</v>
      </c>
      <c r="H89">
        <f t="shared" si="16"/>
        <v>15.793103448275849</v>
      </c>
      <c r="I89">
        <v>1E-3</v>
      </c>
      <c r="J89">
        <f t="shared" si="17"/>
        <v>1</v>
      </c>
      <c r="K89">
        <v>1.6378299557948135</v>
      </c>
      <c r="L89">
        <v>15.793103448275849</v>
      </c>
    </row>
    <row r="90" spans="3:12" x14ac:dyDescent="0.5">
      <c r="D90">
        <v>20</v>
      </c>
      <c r="E90">
        <f t="shared" si="14"/>
        <v>0.34905555555555556</v>
      </c>
      <c r="F90">
        <f t="shared" si="15"/>
        <v>1.6009528264899993</v>
      </c>
      <c r="G90">
        <v>0.45300000000000001</v>
      </c>
      <c r="H90">
        <f t="shared" si="16"/>
        <v>15.6206896551724</v>
      </c>
      <c r="I90">
        <v>1E-3</v>
      </c>
      <c r="J90">
        <f t="shared" si="17"/>
        <v>1</v>
      </c>
      <c r="K90">
        <v>1.6009528264899993</v>
      </c>
      <c r="L90">
        <v>15.6206896551724</v>
      </c>
    </row>
    <row r="91" spans="3:12" x14ac:dyDescent="0.5">
      <c r="D91">
        <v>10</v>
      </c>
      <c r="E91">
        <f t="shared" si="14"/>
        <v>0.17452777777777778</v>
      </c>
      <c r="F91">
        <f t="shared" si="15"/>
        <v>1.5783920764148944</v>
      </c>
      <c r="G91">
        <v>0.45400000000000001</v>
      </c>
      <c r="H91">
        <f t="shared" si="16"/>
        <v>15.655172413793091</v>
      </c>
      <c r="I91">
        <v>1E-3</v>
      </c>
      <c r="J91">
        <f t="shared" si="17"/>
        <v>1</v>
      </c>
      <c r="K91">
        <v>1.5783920764148944</v>
      </c>
      <c r="L91">
        <v>15.655172413793091</v>
      </c>
    </row>
    <row r="92" spans="3:12" x14ac:dyDescent="0.5">
      <c r="D92">
        <v>0</v>
      </c>
      <c r="E92">
        <f t="shared" si="14"/>
        <v>0</v>
      </c>
      <c r="F92">
        <f t="shared" si="15"/>
        <v>1.5707963267948966</v>
      </c>
      <c r="G92" s="3">
        <v>0.46</v>
      </c>
      <c r="H92">
        <f t="shared" si="16"/>
        <v>15.862068965517228</v>
      </c>
      <c r="I92">
        <v>1E-3</v>
      </c>
      <c r="J92">
        <f t="shared" si="17"/>
        <v>1</v>
      </c>
      <c r="K92">
        <v>1.5707963267948966</v>
      </c>
      <c r="L92">
        <v>15.862068965517228</v>
      </c>
    </row>
    <row r="94" spans="3:12" x14ac:dyDescent="0.5">
      <c r="C94" t="s">
        <v>2</v>
      </c>
      <c r="J94" t="s">
        <v>28</v>
      </c>
    </row>
    <row r="95" spans="3:12" x14ac:dyDescent="0.5">
      <c r="C95" t="s">
        <v>17</v>
      </c>
      <c r="D95" t="s">
        <v>11</v>
      </c>
      <c r="E95" t="s">
        <v>12</v>
      </c>
      <c r="F95" t="s">
        <v>10</v>
      </c>
      <c r="G95" t="s">
        <v>3</v>
      </c>
      <c r="H95" t="s">
        <v>21</v>
      </c>
      <c r="I95" t="s">
        <v>7</v>
      </c>
      <c r="J95" t="s">
        <v>25</v>
      </c>
    </row>
    <row r="96" spans="3:12" x14ac:dyDescent="0.5">
      <c r="C96" t="s">
        <v>23</v>
      </c>
      <c r="D96">
        <v>180</v>
      </c>
      <c r="E96">
        <f>(D96*3.1415)/ 180</f>
        <v>3.1415000000000002</v>
      </c>
      <c r="F96">
        <f>ACOS((0.5*COS(E96))-0.5)</f>
        <v>3.1415271376084206</v>
      </c>
      <c r="G96">
        <v>0.67700000000000005</v>
      </c>
      <c r="H96">
        <f>G96/(1-$C$97)</f>
        <v>23.344827586206879</v>
      </c>
      <c r="I96">
        <v>1E-3</v>
      </c>
      <c r="J96">
        <f>I96*1000</f>
        <v>1</v>
      </c>
      <c r="K96">
        <v>3.1415271376084206</v>
      </c>
      <c r="L96">
        <v>23.344827586206879</v>
      </c>
    </row>
    <row r="97" spans="3:12" x14ac:dyDescent="0.5">
      <c r="C97">
        <v>0.97099999999999997</v>
      </c>
      <c r="D97">
        <v>170</v>
      </c>
      <c r="E97">
        <f t="shared" ref="E97:E114" si="18">(D97*3.1415)/ 180</f>
        <v>2.9669722222222226</v>
      </c>
      <c r="F97">
        <f t="shared" ref="F97:F114" si="19">ACOS((0.5*COS(E97))-0.5)</f>
        <v>3.0181959055799767</v>
      </c>
      <c r="G97">
        <v>0.67500000000000004</v>
      </c>
      <c r="H97">
        <f t="shared" ref="H97:H114" si="20">G97/(1-$C$97)</f>
        <v>23.275862068965498</v>
      </c>
      <c r="I97">
        <v>1E-3</v>
      </c>
      <c r="J97">
        <f t="shared" ref="J97:J114" si="21">I97*1000</f>
        <v>1</v>
      </c>
      <c r="K97">
        <v>3.0181959055799767</v>
      </c>
      <c r="L97">
        <v>23.275862068965498</v>
      </c>
    </row>
    <row r="98" spans="3:12" x14ac:dyDescent="0.5">
      <c r="D98">
        <v>160</v>
      </c>
      <c r="E98">
        <f t="shared" si="18"/>
        <v>2.7924444444444445</v>
      </c>
      <c r="F98">
        <f t="shared" si="19"/>
        <v>2.8953379479392147</v>
      </c>
      <c r="G98">
        <v>0.66900000000000004</v>
      </c>
      <c r="H98">
        <f t="shared" si="20"/>
        <v>23.068965517241359</v>
      </c>
      <c r="I98">
        <v>1E-3</v>
      </c>
      <c r="J98">
        <f t="shared" si="21"/>
        <v>1</v>
      </c>
      <c r="K98">
        <v>2.8953379479392147</v>
      </c>
      <c r="L98">
        <v>23.068965517241359</v>
      </c>
    </row>
    <row r="99" spans="3:12" x14ac:dyDescent="0.5">
      <c r="D99">
        <v>150</v>
      </c>
      <c r="E99">
        <f t="shared" si="18"/>
        <v>2.6179166666666669</v>
      </c>
      <c r="F99">
        <f t="shared" si="19"/>
        <v>2.7734389286959695</v>
      </c>
      <c r="G99">
        <v>0.64200000000000002</v>
      </c>
      <c r="H99">
        <f t="shared" si="20"/>
        <v>22.13793103448274</v>
      </c>
      <c r="I99">
        <v>1E-3</v>
      </c>
      <c r="J99">
        <f t="shared" si="21"/>
        <v>1</v>
      </c>
      <c r="K99">
        <v>2.7734389286959695</v>
      </c>
      <c r="L99">
        <v>22.13793103448274</v>
      </c>
    </row>
    <row r="100" spans="3:12" x14ac:dyDescent="0.5">
      <c r="D100">
        <v>140</v>
      </c>
      <c r="E100">
        <f t="shared" si="18"/>
        <v>2.4433888888888888</v>
      </c>
      <c r="F100">
        <f t="shared" si="19"/>
        <v>2.6530101014524243</v>
      </c>
      <c r="G100" s="3">
        <v>0.46</v>
      </c>
      <c r="H100">
        <f t="shared" si="20"/>
        <v>15.862068965517228</v>
      </c>
      <c r="I100">
        <v>1E-3</v>
      </c>
      <c r="J100">
        <f t="shared" si="21"/>
        <v>1</v>
      </c>
      <c r="K100">
        <v>2.6530101014524243</v>
      </c>
      <c r="L100">
        <v>15.862068965517228</v>
      </c>
    </row>
    <row r="101" spans="3:12" x14ac:dyDescent="0.5">
      <c r="D101">
        <v>130</v>
      </c>
      <c r="E101">
        <f t="shared" si="18"/>
        <v>2.2688611111111112</v>
      </c>
      <c r="F101">
        <f t="shared" si="19"/>
        <v>2.5346018477865488</v>
      </c>
      <c r="G101">
        <v>0.15720000000000001</v>
      </c>
      <c r="H101">
        <f t="shared" si="20"/>
        <v>5.4206896551724091</v>
      </c>
      <c r="I101">
        <v>1E-4</v>
      </c>
      <c r="J101">
        <f t="shared" si="21"/>
        <v>0.1</v>
      </c>
      <c r="K101">
        <v>2.5346018477865488</v>
      </c>
      <c r="L101">
        <v>5.4206896551724091</v>
      </c>
    </row>
    <row r="102" spans="3:12" x14ac:dyDescent="0.5">
      <c r="D102">
        <v>120</v>
      </c>
      <c r="E102">
        <f t="shared" si="18"/>
        <v>2.0943333333333336</v>
      </c>
      <c r="F102">
        <f t="shared" si="19"/>
        <v>2.4188179686406213</v>
      </c>
      <c r="G102">
        <v>0.218</v>
      </c>
      <c r="H102">
        <f t="shared" si="20"/>
        <v>7.5172413793103381</v>
      </c>
      <c r="I102">
        <v>1E-3</v>
      </c>
      <c r="J102">
        <f t="shared" si="21"/>
        <v>1</v>
      </c>
      <c r="K102">
        <v>2.4188179686406213</v>
      </c>
      <c r="L102">
        <v>7.5172413793103381</v>
      </c>
    </row>
    <row r="103" spans="3:12" x14ac:dyDescent="0.5">
      <c r="D103">
        <v>110</v>
      </c>
      <c r="E103">
        <f t="shared" si="18"/>
        <v>1.9198055555555555</v>
      </c>
      <c r="F103">
        <f t="shared" si="19"/>
        <v>2.3063306913269903</v>
      </c>
      <c r="G103">
        <v>0.48099999999999998</v>
      </c>
      <c r="H103">
        <f t="shared" si="20"/>
        <v>16.586206896551708</v>
      </c>
      <c r="I103">
        <v>1E-3</v>
      </c>
      <c r="J103">
        <f t="shared" si="21"/>
        <v>1</v>
      </c>
      <c r="K103">
        <v>2.3063306913269903</v>
      </c>
      <c r="L103">
        <v>16.586206896551708</v>
      </c>
    </row>
    <row r="104" spans="3:12" x14ac:dyDescent="0.5">
      <c r="D104">
        <v>100</v>
      </c>
      <c r="E104">
        <f t="shared" si="18"/>
        <v>1.7452777777777779</v>
      </c>
      <c r="F104">
        <f t="shared" si="19"/>
        <v>2.197896003866108</v>
      </c>
      <c r="G104">
        <v>0.61899999999999999</v>
      </c>
      <c r="H104">
        <f t="shared" si="20"/>
        <v>21.344827586206879</v>
      </c>
      <c r="I104">
        <v>1E-3</v>
      </c>
      <c r="J104">
        <f t="shared" si="21"/>
        <v>1</v>
      </c>
      <c r="K104">
        <v>2.197896003866108</v>
      </c>
      <c r="L104">
        <v>21.344827586206879</v>
      </c>
    </row>
    <row r="105" spans="3:12" x14ac:dyDescent="0.5">
      <c r="D105">
        <v>90</v>
      </c>
      <c r="E105">
        <f t="shared" si="18"/>
        <v>1.5707500000000001</v>
      </c>
      <c r="F105">
        <f t="shared" si="19"/>
        <v>2.0943683558122101</v>
      </c>
      <c r="G105">
        <v>0.66800000000000004</v>
      </c>
      <c r="H105">
        <f t="shared" si="20"/>
        <v>23.034482758620669</v>
      </c>
      <c r="I105">
        <v>1E-3</v>
      </c>
      <c r="J105">
        <f t="shared" si="21"/>
        <v>1</v>
      </c>
      <c r="K105">
        <v>2.0943683558122101</v>
      </c>
      <c r="L105">
        <v>23.034482758620669</v>
      </c>
    </row>
    <row r="106" spans="3:12" x14ac:dyDescent="0.5">
      <c r="D106">
        <v>80</v>
      </c>
      <c r="E106">
        <f t="shared" si="18"/>
        <v>1.3962222222222223</v>
      </c>
      <c r="F106">
        <f t="shared" si="19"/>
        <v>1.996712891474163</v>
      </c>
      <c r="G106">
        <v>0.67200000000000004</v>
      </c>
      <c r="H106">
        <f t="shared" si="20"/>
        <v>23.172413793103431</v>
      </c>
      <c r="I106">
        <v>1E-3</v>
      </c>
      <c r="J106">
        <f t="shared" si="21"/>
        <v>1</v>
      </c>
      <c r="K106">
        <v>1.996712891474163</v>
      </c>
      <c r="L106">
        <v>23.172413793103431</v>
      </c>
    </row>
    <row r="107" spans="3:12" x14ac:dyDescent="0.5">
      <c r="D107">
        <v>70</v>
      </c>
      <c r="E107">
        <f t="shared" si="18"/>
        <v>1.2216944444444444</v>
      </c>
      <c r="F107">
        <f t="shared" si="19"/>
        <v>1.9060121617472292</v>
      </c>
      <c r="G107">
        <v>0.63700000000000001</v>
      </c>
      <c r="H107">
        <f t="shared" si="20"/>
        <v>21.965517241379292</v>
      </c>
      <c r="I107">
        <v>1E-3</v>
      </c>
      <c r="J107">
        <f t="shared" si="21"/>
        <v>1</v>
      </c>
      <c r="K107">
        <v>1.9060121617472292</v>
      </c>
      <c r="L107">
        <v>21.965517241379292</v>
      </c>
    </row>
    <row r="108" spans="3:12" x14ac:dyDescent="0.5">
      <c r="D108">
        <v>60</v>
      </c>
      <c r="E108">
        <f t="shared" si="18"/>
        <v>1.0471666666666668</v>
      </c>
      <c r="F108">
        <f t="shared" si="19"/>
        <v>1.8234627701030712</v>
      </c>
      <c r="G108">
        <v>0.48399999999999999</v>
      </c>
      <c r="H108">
        <f t="shared" si="20"/>
        <v>16.689655172413779</v>
      </c>
      <c r="I108">
        <v>1E-3</v>
      </c>
      <c r="J108">
        <f t="shared" si="21"/>
        <v>1</v>
      </c>
      <c r="K108">
        <v>1.8234627701030712</v>
      </c>
      <c r="L108">
        <v>16.689655172413779</v>
      </c>
    </row>
    <row r="109" spans="3:12" x14ac:dyDescent="0.5">
      <c r="D109">
        <v>50</v>
      </c>
      <c r="E109">
        <f t="shared" si="18"/>
        <v>0.87263888888888896</v>
      </c>
      <c r="F109">
        <f t="shared" si="19"/>
        <v>1.7503559939372297</v>
      </c>
      <c r="G109">
        <v>0.36299999999999999</v>
      </c>
      <c r="H109">
        <f t="shared" si="20"/>
        <v>12.517241379310333</v>
      </c>
      <c r="I109">
        <v>1E-3</v>
      </c>
      <c r="J109">
        <f t="shared" si="21"/>
        <v>1</v>
      </c>
      <c r="K109">
        <v>1.7503559939372297</v>
      </c>
      <c r="L109">
        <v>12.517241379310333</v>
      </c>
    </row>
    <row r="110" spans="3:12" x14ac:dyDescent="0.5">
      <c r="D110">
        <v>40</v>
      </c>
      <c r="E110">
        <f t="shared" si="18"/>
        <v>0.69811111111111113</v>
      </c>
      <c r="F110">
        <f t="shared" si="19"/>
        <v>1.6880358818914452</v>
      </c>
      <c r="G110">
        <v>0.19239999999999999</v>
      </c>
      <c r="H110">
        <f t="shared" si="20"/>
        <v>6.6344827586206829</v>
      </c>
      <c r="I110">
        <v>1E-4</v>
      </c>
      <c r="J110">
        <f t="shared" si="21"/>
        <v>0.1</v>
      </c>
      <c r="K110">
        <v>1.6880358818914452</v>
      </c>
      <c r="L110">
        <v>6.6344827586206829</v>
      </c>
    </row>
    <row r="111" spans="3:12" x14ac:dyDescent="0.5">
      <c r="D111">
        <v>30</v>
      </c>
      <c r="E111">
        <f t="shared" si="18"/>
        <v>0.5235833333333334</v>
      </c>
      <c r="F111">
        <f t="shared" si="19"/>
        <v>1.6378299557948135</v>
      </c>
      <c r="G111">
        <v>6.25E-2</v>
      </c>
      <c r="H111">
        <f t="shared" si="20"/>
        <v>2.1551724137931014</v>
      </c>
      <c r="I111">
        <v>1E-4</v>
      </c>
      <c r="J111">
        <f t="shared" si="21"/>
        <v>0.1</v>
      </c>
      <c r="K111">
        <v>1.6378299557948135</v>
      </c>
      <c r="L111">
        <v>2.1551724137931014</v>
      </c>
    </row>
    <row r="112" spans="3:12" x14ac:dyDescent="0.5">
      <c r="D112">
        <v>20</v>
      </c>
      <c r="E112">
        <f t="shared" si="18"/>
        <v>0.34905555555555556</v>
      </c>
      <c r="F112">
        <f t="shared" si="19"/>
        <v>1.6009528264899993</v>
      </c>
      <c r="G112">
        <v>6.13E-2</v>
      </c>
      <c r="H112">
        <f t="shared" si="20"/>
        <v>2.1137931034482742</v>
      </c>
      <c r="I112">
        <v>1E-4</v>
      </c>
      <c r="J112">
        <f t="shared" si="21"/>
        <v>0.1</v>
      </c>
      <c r="K112">
        <v>1.6009528264899993</v>
      </c>
      <c r="L112">
        <v>2.1137931034482742</v>
      </c>
    </row>
    <row r="113" spans="3:12" x14ac:dyDescent="0.5">
      <c r="D113">
        <v>10</v>
      </c>
      <c r="E113">
        <f t="shared" si="18"/>
        <v>0.17452777777777778</v>
      </c>
      <c r="F113">
        <f t="shared" si="19"/>
        <v>1.5783920764148944</v>
      </c>
      <c r="G113">
        <v>0.215</v>
      </c>
      <c r="H113">
        <f t="shared" si="20"/>
        <v>7.4137931034482696</v>
      </c>
      <c r="I113">
        <v>1E-3</v>
      </c>
      <c r="J113">
        <f t="shared" si="21"/>
        <v>1</v>
      </c>
      <c r="K113">
        <v>1.5783920764148944</v>
      </c>
      <c r="L113">
        <v>7.4137931034482696</v>
      </c>
    </row>
    <row r="114" spans="3:12" x14ac:dyDescent="0.5">
      <c r="D114">
        <v>0</v>
      </c>
      <c r="E114">
        <f t="shared" si="18"/>
        <v>0</v>
      </c>
      <c r="F114">
        <f t="shared" si="19"/>
        <v>1.5707963267948966</v>
      </c>
      <c r="G114">
        <v>0.18310000000000001</v>
      </c>
      <c r="H114">
        <f t="shared" si="20"/>
        <v>6.3137931034482708</v>
      </c>
      <c r="I114">
        <v>2.0000000000000001E-4</v>
      </c>
      <c r="J114">
        <f t="shared" si="21"/>
        <v>0.2</v>
      </c>
      <c r="K114">
        <v>1.5707963267948966</v>
      </c>
      <c r="L114">
        <v>6.3137931034482708</v>
      </c>
    </row>
    <row r="116" spans="3:12" x14ac:dyDescent="0.5">
      <c r="C116" t="s">
        <v>2</v>
      </c>
    </row>
    <row r="117" spans="3:12" x14ac:dyDescent="0.5">
      <c r="C117" t="s">
        <v>18</v>
      </c>
      <c r="D117" t="s">
        <v>11</v>
      </c>
      <c r="E117" t="s">
        <v>12</v>
      </c>
      <c r="F117" t="s">
        <v>10</v>
      </c>
      <c r="G117" t="s">
        <v>3</v>
      </c>
      <c r="H117" t="s">
        <v>21</v>
      </c>
      <c r="I117" t="s">
        <v>7</v>
      </c>
      <c r="J117" t="s">
        <v>25</v>
      </c>
    </row>
    <row r="118" spans="3:12" x14ac:dyDescent="0.5">
      <c r="C118" t="s">
        <v>22</v>
      </c>
      <c r="D118">
        <v>180</v>
      </c>
      <c r="E118">
        <f>(D118*3.1415)/ 180</f>
        <v>3.1415000000000002</v>
      </c>
      <c r="F118">
        <f>ACOS((0.5*COS(E118))-0.5)</f>
        <v>3.1415271376084206</v>
      </c>
      <c r="G118">
        <v>0.747</v>
      </c>
      <c r="H118">
        <f>G118/(1-$C$119)</f>
        <v>25.75862068965515</v>
      </c>
      <c r="I118">
        <v>1E-3</v>
      </c>
      <c r="K118">
        <v>3.1415271376084206</v>
      </c>
      <c r="L118">
        <v>25.75862068965515</v>
      </c>
    </row>
    <row r="119" spans="3:12" x14ac:dyDescent="0.5">
      <c r="C119">
        <v>0.97099999999999997</v>
      </c>
      <c r="D119">
        <v>170</v>
      </c>
      <c r="E119">
        <f t="shared" ref="E119:E136" si="22">(D119*3.1415)/ 180</f>
        <v>2.9669722222222226</v>
      </c>
      <c r="F119">
        <f t="shared" ref="F119:F136" si="23">ACOS((0.5*COS(E119))-0.5)</f>
        <v>3.0181959055799767</v>
      </c>
      <c r="G119">
        <v>0.72499999999999998</v>
      </c>
      <c r="H119">
        <f t="shared" ref="H119:H136" si="24">G119/(1-$C$119)</f>
        <v>24.999999999999979</v>
      </c>
      <c r="I119">
        <v>1E-3</v>
      </c>
      <c r="K119">
        <v>3.0181959055799767</v>
      </c>
      <c r="L119">
        <v>24.999999999999979</v>
      </c>
    </row>
    <row r="120" spans="3:12" x14ac:dyDescent="0.5">
      <c r="D120">
        <v>160</v>
      </c>
      <c r="E120">
        <f t="shared" si="22"/>
        <v>2.7924444444444445</v>
      </c>
      <c r="F120">
        <f t="shared" si="23"/>
        <v>2.8953379479392147</v>
      </c>
      <c r="G120">
        <v>0.503</v>
      </c>
      <c r="H120">
        <f t="shared" si="24"/>
        <v>17.344827586206883</v>
      </c>
      <c r="I120">
        <v>1E-3</v>
      </c>
      <c r="K120">
        <v>2.8953379479392147</v>
      </c>
      <c r="L120">
        <v>17.344827586206883</v>
      </c>
    </row>
    <row r="121" spans="3:12" x14ac:dyDescent="0.5">
      <c r="D121">
        <v>150</v>
      </c>
      <c r="E121">
        <f t="shared" si="22"/>
        <v>2.6179166666666669</v>
      </c>
      <c r="F121">
        <f t="shared" si="23"/>
        <v>2.7734389286959695</v>
      </c>
      <c r="G121">
        <v>0.216</v>
      </c>
      <c r="H121">
        <f t="shared" si="24"/>
        <v>7.4482758620689591</v>
      </c>
      <c r="I121">
        <v>1E-3</v>
      </c>
      <c r="K121">
        <v>2.7734389286959695</v>
      </c>
      <c r="L121">
        <v>7.4482758620689591</v>
      </c>
    </row>
    <row r="122" spans="3:12" x14ac:dyDescent="0.5">
      <c r="D122">
        <v>140</v>
      </c>
      <c r="E122">
        <f t="shared" si="22"/>
        <v>2.4433888888888888</v>
      </c>
      <c r="F122">
        <f t="shared" si="23"/>
        <v>2.6530101014524243</v>
      </c>
      <c r="G122">
        <v>8.7099999999999997E-2</v>
      </c>
      <c r="H122">
        <f t="shared" si="24"/>
        <v>3.0034482758620662</v>
      </c>
      <c r="I122">
        <v>1E-4</v>
      </c>
      <c r="K122">
        <v>2.6530101014524243</v>
      </c>
      <c r="L122">
        <v>3.0034482758620662</v>
      </c>
    </row>
    <row r="123" spans="3:12" x14ac:dyDescent="0.5">
      <c r="D123">
        <v>130</v>
      </c>
      <c r="E123">
        <f t="shared" si="22"/>
        <v>2.2688611111111112</v>
      </c>
      <c r="F123">
        <f t="shared" si="23"/>
        <v>2.5346018477865488</v>
      </c>
      <c r="G123">
        <v>0.30099999999999999</v>
      </c>
      <c r="H123">
        <f t="shared" si="24"/>
        <v>10.379310344827577</v>
      </c>
      <c r="I123">
        <v>1E-3</v>
      </c>
      <c r="K123">
        <v>2.5346018477865488</v>
      </c>
      <c r="L123">
        <v>10.379310344827577</v>
      </c>
    </row>
    <row r="124" spans="3:12" x14ac:dyDescent="0.5">
      <c r="D124">
        <v>120</v>
      </c>
      <c r="E124">
        <f t="shared" si="22"/>
        <v>2.0943333333333336</v>
      </c>
      <c r="F124">
        <f t="shared" si="23"/>
        <v>2.4188179686406213</v>
      </c>
      <c r="G124">
        <v>0.41599999999999998</v>
      </c>
      <c r="H124">
        <f t="shared" si="24"/>
        <v>14.344827586206883</v>
      </c>
      <c r="I124">
        <v>1E-3</v>
      </c>
      <c r="K124">
        <v>2.4188179686406213</v>
      </c>
      <c r="L124">
        <v>14.344827586206883</v>
      </c>
    </row>
    <row r="125" spans="3:12" x14ac:dyDescent="0.5">
      <c r="D125">
        <v>110</v>
      </c>
      <c r="E125">
        <f t="shared" si="22"/>
        <v>1.9198055555555555</v>
      </c>
      <c r="F125">
        <f t="shared" si="23"/>
        <v>2.3063306913269903</v>
      </c>
      <c r="G125">
        <v>0.45300000000000001</v>
      </c>
      <c r="H125">
        <f t="shared" si="24"/>
        <v>15.6206896551724</v>
      </c>
      <c r="I125">
        <v>1E-3</v>
      </c>
      <c r="K125">
        <v>2.3063306913269903</v>
      </c>
      <c r="L125">
        <v>15.6206896551724</v>
      </c>
    </row>
    <row r="126" spans="3:12" x14ac:dyDescent="0.5">
      <c r="D126">
        <v>100</v>
      </c>
      <c r="E126">
        <f t="shared" si="22"/>
        <v>1.7452777777777779</v>
      </c>
      <c r="F126">
        <f t="shared" si="23"/>
        <v>2.197896003866108</v>
      </c>
      <c r="G126">
        <v>0.40500000000000003</v>
      </c>
      <c r="H126">
        <f t="shared" si="24"/>
        <v>13.965517241379299</v>
      </c>
      <c r="I126">
        <v>1E-3</v>
      </c>
      <c r="K126">
        <v>2.197896003866108</v>
      </c>
      <c r="L126">
        <v>13.965517241379299</v>
      </c>
    </row>
    <row r="127" spans="3:12" x14ac:dyDescent="0.5">
      <c r="D127">
        <v>90</v>
      </c>
      <c r="E127">
        <f t="shared" si="22"/>
        <v>1.5707500000000001</v>
      </c>
      <c r="F127">
        <f t="shared" si="23"/>
        <v>2.0943683558122101</v>
      </c>
      <c r="G127">
        <v>0.25600000000000001</v>
      </c>
      <c r="H127">
        <f t="shared" si="24"/>
        <v>8.8275862068965445</v>
      </c>
      <c r="I127">
        <v>1E-3</v>
      </c>
      <c r="K127">
        <v>2.0943683558122101</v>
      </c>
      <c r="L127">
        <v>8.8275862068965445</v>
      </c>
    </row>
    <row r="128" spans="3:12" x14ac:dyDescent="0.5">
      <c r="D128">
        <v>80</v>
      </c>
      <c r="E128">
        <f t="shared" si="22"/>
        <v>1.3962222222222223</v>
      </c>
      <c r="F128">
        <f t="shared" si="23"/>
        <v>1.996712891474163</v>
      </c>
      <c r="G128">
        <v>9.3799999999999994E-2</v>
      </c>
      <c r="H128">
        <f t="shared" si="24"/>
        <v>3.2344827586206866</v>
      </c>
      <c r="I128">
        <v>1E-4</v>
      </c>
      <c r="K128">
        <v>1.996712891474163</v>
      </c>
      <c r="L128">
        <v>3.2344827586206866</v>
      </c>
    </row>
    <row r="129" spans="3:12" x14ac:dyDescent="0.5">
      <c r="D129">
        <v>70</v>
      </c>
      <c r="E129">
        <f t="shared" si="22"/>
        <v>1.2216944444444444</v>
      </c>
      <c r="F129">
        <f t="shared" si="23"/>
        <v>1.9060121617472292</v>
      </c>
      <c r="G129">
        <v>0.20100000000000001</v>
      </c>
      <c r="H129">
        <f t="shared" si="24"/>
        <v>6.9310344827586148</v>
      </c>
      <c r="I129">
        <v>1E-3</v>
      </c>
      <c r="K129">
        <v>1.9060121617472292</v>
      </c>
      <c r="L129">
        <v>6.9310344827586148</v>
      </c>
    </row>
    <row r="130" spans="3:12" x14ac:dyDescent="0.5">
      <c r="D130">
        <v>60</v>
      </c>
      <c r="E130">
        <f t="shared" si="22"/>
        <v>1.0471666666666668</v>
      </c>
      <c r="F130">
        <f t="shared" si="23"/>
        <v>1.8234627701030712</v>
      </c>
      <c r="G130" s="3">
        <v>0.25</v>
      </c>
      <c r="H130">
        <f t="shared" si="24"/>
        <v>8.6206896551724057</v>
      </c>
      <c r="I130">
        <v>1E-3</v>
      </c>
      <c r="K130">
        <v>1.8234627701030712</v>
      </c>
      <c r="L130">
        <v>8.6206896551724057</v>
      </c>
    </row>
    <row r="131" spans="3:12" x14ac:dyDescent="0.5">
      <c r="D131">
        <v>50</v>
      </c>
      <c r="E131">
        <f t="shared" si="22"/>
        <v>0.87263888888888896</v>
      </c>
      <c r="F131">
        <f t="shared" si="23"/>
        <v>1.7503559939372297</v>
      </c>
      <c r="G131">
        <v>0.27100000000000002</v>
      </c>
      <c r="H131">
        <f t="shared" si="24"/>
        <v>9.3448275862068897</v>
      </c>
      <c r="I131">
        <v>1E-3</v>
      </c>
      <c r="K131">
        <v>1.7503559939372297</v>
      </c>
      <c r="L131">
        <v>9.3448275862068897</v>
      </c>
    </row>
    <row r="132" spans="3:12" x14ac:dyDescent="0.5">
      <c r="D132">
        <v>40</v>
      </c>
      <c r="E132">
        <f t="shared" si="22"/>
        <v>0.69811111111111113</v>
      </c>
      <c r="F132">
        <f t="shared" si="23"/>
        <v>1.6880358818914452</v>
      </c>
      <c r="G132">
        <v>0.251</v>
      </c>
      <c r="H132">
        <f t="shared" si="24"/>
        <v>8.6551724137930961</v>
      </c>
      <c r="I132">
        <v>1E-3</v>
      </c>
      <c r="K132">
        <v>1.6880358818914452</v>
      </c>
      <c r="L132">
        <v>8.6551724137930961</v>
      </c>
    </row>
    <row r="133" spans="3:12" x14ac:dyDescent="0.5">
      <c r="D133">
        <v>30</v>
      </c>
      <c r="E133">
        <f t="shared" si="22"/>
        <v>0.5235833333333334</v>
      </c>
      <c r="F133">
        <f t="shared" si="23"/>
        <v>1.6378299557948135</v>
      </c>
      <c r="G133" s="3">
        <v>0.22</v>
      </c>
      <c r="H133">
        <f t="shared" si="24"/>
        <v>7.5862068965517171</v>
      </c>
      <c r="I133">
        <v>1E-3</v>
      </c>
      <c r="K133">
        <v>1.6378299557948135</v>
      </c>
      <c r="L133">
        <v>7.5862068965517171</v>
      </c>
    </row>
    <row r="134" spans="3:12" x14ac:dyDescent="0.5">
      <c r="D134">
        <v>20</v>
      </c>
      <c r="E134">
        <f t="shared" si="22"/>
        <v>0.34905555555555556</v>
      </c>
      <c r="F134">
        <f t="shared" si="23"/>
        <v>1.6009528264899993</v>
      </c>
      <c r="G134">
        <v>0.188</v>
      </c>
      <c r="H134">
        <f t="shared" si="24"/>
        <v>6.4827586206896495</v>
      </c>
      <c r="I134">
        <v>1E-3</v>
      </c>
      <c r="K134">
        <v>1.6009528264899993</v>
      </c>
      <c r="L134">
        <v>6.4827586206896495</v>
      </c>
    </row>
    <row r="135" spans="3:12" x14ac:dyDescent="0.5">
      <c r="D135">
        <v>10</v>
      </c>
      <c r="E135">
        <f t="shared" si="22"/>
        <v>0.17452777777777778</v>
      </c>
      <c r="F135">
        <f t="shared" si="23"/>
        <v>1.5783920764148944</v>
      </c>
      <c r="G135">
        <v>0.14099999999999999</v>
      </c>
      <c r="H135">
        <f t="shared" si="24"/>
        <v>4.8620689655172367</v>
      </c>
      <c r="I135">
        <v>1E-3</v>
      </c>
      <c r="K135">
        <v>1.5783920764148944</v>
      </c>
      <c r="L135">
        <v>4.8620689655172367</v>
      </c>
    </row>
    <row r="136" spans="3:12" x14ac:dyDescent="0.5">
      <c r="D136">
        <v>0</v>
      </c>
      <c r="E136">
        <f t="shared" si="22"/>
        <v>0</v>
      </c>
      <c r="F136">
        <f t="shared" si="23"/>
        <v>1.5707963267948966</v>
      </c>
      <c r="G136">
        <v>0.128</v>
      </c>
      <c r="H136">
        <f t="shared" si="24"/>
        <v>4.4137931034482722</v>
      </c>
      <c r="I136">
        <v>1E-3</v>
      </c>
      <c r="K136">
        <v>1.5707963267948966</v>
      </c>
      <c r="L136">
        <v>4.4137931034482722</v>
      </c>
    </row>
    <row r="138" spans="3:12" x14ac:dyDescent="0.5">
      <c r="C138" t="s">
        <v>2</v>
      </c>
    </row>
    <row r="139" spans="3:12" x14ac:dyDescent="0.5">
      <c r="C139" t="s">
        <v>19</v>
      </c>
      <c r="D139" t="s">
        <v>11</v>
      </c>
      <c r="E139" t="s">
        <v>12</v>
      </c>
      <c r="F139" t="s">
        <v>10</v>
      </c>
      <c r="G139" t="s">
        <v>3</v>
      </c>
      <c r="H139" t="s">
        <v>21</v>
      </c>
      <c r="I139" t="s">
        <v>7</v>
      </c>
    </row>
    <row r="140" spans="3:12" x14ac:dyDescent="0.5">
      <c r="C140" t="s">
        <v>8</v>
      </c>
      <c r="D140">
        <v>180</v>
      </c>
      <c r="E140">
        <f>(D140*3.1415)/ 180</f>
        <v>3.1415000000000002</v>
      </c>
      <c r="F140">
        <f>ACOS((0.5*COS(E140))-0.5)</f>
        <v>3.1415271376084206</v>
      </c>
      <c r="G140">
        <v>0.80600000000000005</v>
      </c>
      <c r="H140">
        <f>G140/(1-$C$141)</f>
        <v>27.79310344827584</v>
      </c>
      <c r="I140">
        <v>1E-3</v>
      </c>
      <c r="K140">
        <v>3.1415271376084206</v>
      </c>
      <c r="L140">
        <v>27.79310344827584</v>
      </c>
    </row>
    <row r="141" spans="3:12" x14ac:dyDescent="0.5">
      <c r="C141">
        <v>0.97099999999999997</v>
      </c>
      <c r="D141">
        <v>170</v>
      </c>
      <c r="E141">
        <f t="shared" ref="E141:E158" si="25">(D141*3.1415)/ 180</f>
        <v>2.9669722222222226</v>
      </c>
      <c r="F141">
        <f t="shared" ref="F141:F158" si="26">ACOS((0.5*COS(E141))-0.5)</f>
        <v>3.0181959055799767</v>
      </c>
      <c r="G141">
        <v>0.70499999999999996</v>
      </c>
      <c r="H141">
        <f t="shared" ref="H141:H158" si="27">G141/(1-$C$141)</f>
        <v>24.310344827586185</v>
      </c>
      <c r="I141">
        <v>1E-3</v>
      </c>
      <c r="K141">
        <v>3.0181959055799767</v>
      </c>
      <c r="L141">
        <v>24.310344827586185</v>
      </c>
    </row>
    <row r="142" spans="3:12" x14ac:dyDescent="0.5">
      <c r="D142">
        <v>160</v>
      </c>
      <c r="E142">
        <f t="shared" si="25"/>
        <v>2.7924444444444445</v>
      </c>
      <c r="F142">
        <f t="shared" si="26"/>
        <v>2.8953379479392147</v>
      </c>
      <c r="G142">
        <v>0.47499999999999998</v>
      </c>
      <c r="H142">
        <f t="shared" si="27"/>
        <v>16.379310344827569</v>
      </c>
      <c r="I142">
        <v>1E-3</v>
      </c>
      <c r="K142">
        <v>2.8953379479392147</v>
      </c>
      <c r="L142">
        <v>16.379310344827569</v>
      </c>
    </row>
    <row r="143" spans="3:12" x14ac:dyDescent="0.5">
      <c r="D143">
        <v>150</v>
      </c>
      <c r="E143">
        <f t="shared" si="25"/>
        <v>2.6179166666666669</v>
      </c>
      <c r="F143">
        <f t="shared" si="26"/>
        <v>2.7734389286959695</v>
      </c>
      <c r="G143">
        <v>0.113</v>
      </c>
      <c r="H143">
        <f t="shared" si="27"/>
        <v>3.8965517241379275</v>
      </c>
      <c r="I143">
        <v>1E-3</v>
      </c>
      <c r="K143">
        <v>2.7734389286959695</v>
      </c>
      <c r="L143">
        <v>3.8965517241379275</v>
      </c>
    </row>
    <row r="144" spans="3:12" x14ac:dyDescent="0.5">
      <c r="D144">
        <v>140</v>
      </c>
      <c r="E144">
        <f t="shared" si="25"/>
        <v>2.4433888888888888</v>
      </c>
      <c r="F144">
        <f t="shared" si="26"/>
        <v>2.6530101014524243</v>
      </c>
      <c r="G144">
        <v>0.21199999999999999</v>
      </c>
      <c r="H144">
        <f t="shared" si="27"/>
        <v>7.3103448275862002</v>
      </c>
      <c r="I144">
        <v>1E-3</v>
      </c>
      <c r="K144">
        <v>2.6530101014524243</v>
      </c>
      <c r="L144">
        <v>7.3103448275862002</v>
      </c>
    </row>
    <row r="145" spans="3:12" x14ac:dyDescent="0.5">
      <c r="D145">
        <v>130</v>
      </c>
      <c r="E145">
        <f t="shared" si="25"/>
        <v>2.2688611111111112</v>
      </c>
      <c r="F145">
        <f t="shared" si="26"/>
        <v>2.5346018477865488</v>
      </c>
      <c r="G145">
        <v>0.40100000000000002</v>
      </c>
      <c r="H145">
        <f t="shared" si="27"/>
        <v>13.827586206896541</v>
      </c>
      <c r="I145">
        <v>1E-3</v>
      </c>
      <c r="K145">
        <v>2.5346018477865488</v>
      </c>
      <c r="L145">
        <v>13.827586206896541</v>
      </c>
    </row>
    <row r="146" spans="3:12" x14ac:dyDescent="0.5">
      <c r="D146">
        <v>120</v>
      </c>
      <c r="E146">
        <f t="shared" si="25"/>
        <v>2.0943333333333336</v>
      </c>
      <c r="F146">
        <f t="shared" si="26"/>
        <v>2.4188179686406213</v>
      </c>
      <c r="G146">
        <v>0.42499999999999999</v>
      </c>
      <c r="H146">
        <f t="shared" si="27"/>
        <v>14.655172413793091</v>
      </c>
      <c r="I146">
        <v>1E-3</v>
      </c>
      <c r="K146">
        <v>2.4188179686406213</v>
      </c>
      <c r="L146">
        <v>14.655172413793091</v>
      </c>
    </row>
    <row r="147" spans="3:12" x14ac:dyDescent="0.5">
      <c r="D147">
        <v>110</v>
      </c>
      <c r="E147">
        <f t="shared" si="25"/>
        <v>1.9198055555555555</v>
      </c>
      <c r="F147">
        <f t="shared" si="26"/>
        <v>2.3063306913269903</v>
      </c>
      <c r="G147">
        <v>0.312</v>
      </c>
      <c r="H147">
        <f t="shared" si="27"/>
        <v>10.758620689655164</v>
      </c>
      <c r="I147">
        <v>1E-3</v>
      </c>
      <c r="K147">
        <v>2.3063306913269903</v>
      </c>
      <c r="L147">
        <v>10.758620689655164</v>
      </c>
    </row>
    <row r="148" spans="3:12" x14ac:dyDescent="0.5">
      <c r="D148">
        <v>100</v>
      </c>
      <c r="E148">
        <f t="shared" si="25"/>
        <v>1.7452777777777779</v>
      </c>
      <c r="F148">
        <f t="shared" si="26"/>
        <v>2.197896003866108</v>
      </c>
      <c r="G148">
        <v>0.11700000000000001</v>
      </c>
      <c r="H148">
        <f t="shared" si="27"/>
        <v>4.0344827586206859</v>
      </c>
      <c r="I148">
        <v>1E-3</v>
      </c>
      <c r="K148">
        <v>2.197896003866108</v>
      </c>
      <c r="L148">
        <v>4.0344827586206859</v>
      </c>
    </row>
    <row r="149" spans="3:12" x14ac:dyDescent="0.5">
      <c r="D149">
        <v>90</v>
      </c>
      <c r="E149">
        <f t="shared" si="25"/>
        <v>1.5707500000000001</v>
      </c>
      <c r="F149">
        <f t="shared" si="26"/>
        <v>2.0943683558122101</v>
      </c>
      <c r="G149">
        <v>9.6100000000000005E-2</v>
      </c>
      <c r="H149">
        <f t="shared" si="27"/>
        <v>3.313793103448273</v>
      </c>
      <c r="I149">
        <v>1E-4</v>
      </c>
      <c r="K149">
        <v>2.0943683558122101</v>
      </c>
      <c r="L149">
        <v>3.313793103448273</v>
      </c>
    </row>
    <row r="150" spans="3:12" x14ac:dyDescent="0.5">
      <c r="D150">
        <v>80</v>
      </c>
      <c r="E150">
        <f t="shared" si="25"/>
        <v>1.3962222222222223</v>
      </c>
      <c r="F150">
        <f t="shared" si="26"/>
        <v>1.996712891474163</v>
      </c>
      <c r="G150">
        <v>0.245</v>
      </c>
      <c r="H150">
        <f t="shared" si="27"/>
        <v>8.4482758620689573</v>
      </c>
      <c r="I150">
        <v>1E-3</v>
      </c>
      <c r="K150">
        <v>1.996712891474163</v>
      </c>
      <c r="L150">
        <v>8.4482758620689573</v>
      </c>
    </row>
    <row r="151" spans="3:12" x14ac:dyDescent="0.5">
      <c r="D151">
        <v>70</v>
      </c>
      <c r="E151">
        <f t="shared" si="25"/>
        <v>1.2216944444444444</v>
      </c>
      <c r="F151">
        <f t="shared" si="26"/>
        <v>1.9060121617472292</v>
      </c>
      <c r="G151">
        <v>0.30199999999999999</v>
      </c>
      <c r="H151">
        <f t="shared" si="27"/>
        <v>10.413793103448267</v>
      </c>
      <c r="I151">
        <v>1E-3</v>
      </c>
      <c r="K151">
        <v>1.9060121617472292</v>
      </c>
      <c r="L151">
        <v>10.413793103448267</v>
      </c>
    </row>
    <row r="152" spans="3:12" x14ac:dyDescent="0.5">
      <c r="D152">
        <v>60</v>
      </c>
      <c r="E152">
        <f t="shared" si="25"/>
        <v>1.0471666666666668</v>
      </c>
      <c r="F152">
        <f t="shared" si="26"/>
        <v>1.8234627701030712</v>
      </c>
      <c r="G152">
        <v>0.28299999999999997</v>
      </c>
      <c r="H152">
        <f t="shared" si="27"/>
        <v>9.7586206896551637</v>
      </c>
      <c r="I152">
        <v>1E-3</v>
      </c>
      <c r="K152">
        <v>1.8234627701030712</v>
      </c>
      <c r="L152">
        <v>9.7586206896551637</v>
      </c>
    </row>
    <row r="153" spans="3:12" x14ac:dyDescent="0.5">
      <c r="D153">
        <v>50</v>
      </c>
      <c r="E153">
        <f t="shared" si="25"/>
        <v>0.87263888888888896</v>
      </c>
      <c r="F153">
        <f t="shared" si="26"/>
        <v>1.7503559939372297</v>
      </c>
      <c r="G153">
        <v>0.20799999999999999</v>
      </c>
      <c r="H153">
        <f t="shared" si="27"/>
        <v>7.1724137931034413</v>
      </c>
      <c r="I153">
        <v>1E-3</v>
      </c>
      <c r="K153">
        <v>1.7503559939372297</v>
      </c>
      <c r="L153">
        <v>7.1724137931034413</v>
      </c>
    </row>
    <row r="154" spans="3:12" x14ac:dyDescent="0.5">
      <c r="D154">
        <v>40</v>
      </c>
      <c r="E154">
        <f t="shared" si="25"/>
        <v>0.69811111111111113</v>
      </c>
      <c r="F154">
        <f t="shared" si="26"/>
        <v>1.6880358818914452</v>
      </c>
      <c r="G154">
        <v>0.13300000000000001</v>
      </c>
      <c r="H154">
        <f t="shared" si="27"/>
        <v>4.5862068965517206</v>
      </c>
      <c r="I154">
        <v>1E-3</v>
      </c>
      <c r="K154">
        <v>1.6880358818914452</v>
      </c>
      <c r="L154">
        <v>4.5862068965517206</v>
      </c>
    </row>
    <row r="155" spans="3:12" x14ac:dyDescent="0.5">
      <c r="D155">
        <v>30</v>
      </c>
      <c r="E155">
        <f t="shared" si="25"/>
        <v>0.5235833333333334</v>
      </c>
      <c r="F155">
        <f t="shared" si="26"/>
        <v>1.6378299557948135</v>
      </c>
      <c r="G155">
        <v>1.2800000000000001E-2</v>
      </c>
      <c r="H155">
        <f t="shared" si="27"/>
        <v>0.44137931034482719</v>
      </c>
      <c r="I155">
        <v>1E-4</v>
      </c>
      <c r="K155">
        <v>1.6378299557948135</v>
      </c>
      <c r="L155">
        <v>0.44137931034482719</v>
      </c>
    </row>
    <row r="156" spans="3:12" x14ac:dyDescent="0.5">
      <c r="D156">
        <v>20</v>
      </c>
      <c r="E156">
        <f t="shared" si="25"/>
        <v>0.34905555555555556</v>
      </c>
      <c r="F156">
        <f t="shared" si="26"/>
        <v>1.6009528264899993</v>
      </c>
      <c r="G156">
        <v>5.2600000000000001E-2</v>
      </c>
      <c r="H156">
        <f t="shared" si="27"/>
        <v>1.8137931034482744</v>
      </c>
      <c r="I156">
        <v>1E-4</v>
      </c>
      <c r="K156">
        <v>1.6009528264899993</v>
      </c>
      <c r="L156">
        <v>1.8137931034482744</v>
      </c>
    </row>
    <row r="157" spans="3:12" x14ac:dyDescent="0.5">
      <c r="D157">
        <v>10</v>
      </c>
      <c r="E157">
        <f t="shared" si="25"/>
        <v>0.17452777777777778</v>
      </c>
      <c r="F157">
        <f t="shared" si="26"/>
        <v>1.5783920764148944</v>
      </c>
      <c r="G157">
        <v>0.10100000000000001</v>
      </c>
      <c r="H157">
        <f t="shared" si="27"/>
        <v>3.4827586206896521</v>
      </c>
      <c r="I157">
        <v>1E-3</v>
      </c>
      <c r="K157">
        <v>1.5783920764148944</v>
      </c>
      <c r="L157">
        <v>3.4827586206896521</v>
      </c>
    </row>
    <row r="158" spans="3:12" x14ac:dyDescent="0.5">
      <c r="D158">
        <v>0</v>
      </c>
      <c r="E158">
        <f t="shared" si="25"/>
        <v>0</v>
      </c>
      <c r="F158">
        <f t="shared" si="26"/>
        <v>1.5707963267948966</v>
      </c>
      <c r="G158">
        <v>0.108</v>
      </c>
      <c r="H158">
        <f t="shared" si="27"/>
        <v>3.7241379310344795</v>
      </c>
      <c r="I158">
        <v>1E-3</v>
      </c>
      <c r="K158">
        <v>1.5707963267948966</v>
      </c>
      <c r="L158">
        <v>3.7241379310344795</v>
      </c>
    </row>
    <row r="160" spans="3:12" x14ac:dyDescent="0.5">
      <c r="C160" t="s">
        <v>2</v>
      </c>
    </row>
    <row r="161" spans="3:12" x14ac:dyDescent="0.5">
      <c r="C161" t="s">
        <v>20</v>
      </c>
      <c r="D161" t="s">
        <v>11</v>
      </c>
      <c r="E161" t="s">
        <v>12</v>
      </c>
      <c r="F161" t="s">
        <v>10</v>
      </c>
      <c r="G161" t="s">
        <v>3</v>
      </c>
      <c r="H161" t="s">
        <v>21</v>
      </c>
      <c r="I161" t="s">
        <v>7</v>
      </c>
    </row>
    <row r="162" spans="3:12" x14ac:dyDescent="0.5">
      <c r="C162" t="s">
        <v>8</v>
      </c>
      <c r="D162">
        <v>180</v>
      </c>
      <c r="E162">
        <f>(D162*3.1415)/ 180</f>
        <v>3.1415000000000002</v>
      </c>
      <c r="F162">
        <f>ACOS((0.5*COS(E162))-0.5)</f>
        <v>3.1415271376084206</v>
      </c>
      <c r="G162">
        <v>0.40200000000000002</v>
      </c>
      <c r="H162">
        <f>G162/(1-$C$163)</f>
        <v>13.86206896551723</v>
      </c>
      <c r="I162">
        <v>1E-3</v>
      </c>
      <c r="K162">
        <v>3.1415271376084206</v>
      </c>
      <c r="L162">
        <v>13.86206896551723</v>
      </c>
    </row>
    <row r="163" spans="3:12" x14ac:dyDescent="0.5">
      <c r="C163">
        <v>0.97099999999999997</v>
      </c>
      <c r="D163">
        <v>170</v>
      </c>
      <c r="E163">
        <f t="shared" ref="E163:E180" si="28">(D163*3.1415)/ 180</f>
        <v>2.9669722222222226</v>
      </c>
      <c r="F163">
        <f t="shared" ref="F163:F180" si="29">ACOS((0.5*COS(E163))-0.5)</f>
        <v>3.0181959055799767</v>
      </c>
      <c r="G163">
        <v>0.38600000000000001</v>
      </c>
      <c r="H163">
        <f t="shared" ref="H163:H180" si="30">G163/(1-$C$163)</f>
        <v>13.310344827586196</v>
      </c>
      <c r="I163">
        <v>1E-3</v>
      </c>
      <c r="K163">
        <v>3.0181959055799767</v>
      </c>
      <c r="L163">
        <v>13.310344827586196</v>
      </c>
    </row>
    <row r="164" spans="3:12" x14ac:dyDescent="0.5">
      <c r="D164">
        <v>160</v>
      </c>
      <c r="E164">
        <f t="shared" si="28"/>
        <v>2.7924444444444445</v>
      </c>
      <c r="F164">
        <f t="shared" si="29"/>
        <v>2.8953379479392147</v>
      </c>
      <c r="G164">
        <v>0.35199999999999998</v>
      </c>
      <c r="H164">
        <f t="shared" si="30"/>
        <v>12.137931034482747</v>
      </c>
      <c r="I164">
        <v>1E-3</v>
      </c>
      <c r="K164">
        <v>2.8953379479392147</v>
      </c>
      <c r="L164">
        <v>12.137931034482747</v>
      </c>
    </row>
    <row r="165" spans="3:12" x14ac:dyDescent="0.5">
      <c r="D165">
        <v>150</v>
      </c>
      <c r="E165">
        <f t="shared" si="28"/>
        <v>2.6179166666666669</v>
      </c>
      <c r="F165">
        <f t="shared" si="29"/>
        <v>2.7734389286959695</v>
      </c>
      <c r="G165">
        <v>0.30099999999999999</v>
      </c>
      <c r="H165">
        <f t="shared" si="30"/>
        <v>10.379310344827577</v>
      </c>
      <c r="I165">
        <v>1E-3</v>
      </c>
      <c r="K165">
        <v>2.7734389286959695</v>
      </c>
      <c r="L165">
        <v>10.379310344827577</v>
      </c>
    </row>
    <row r="166" spans="3:12" x14ac:dyDescent="0.5">
      <c r="D166">
        <v>140</v>
      </c>
      <c r="E166">
        <f t="shared" si="28"/>
        <v>2.4433888888888888</v>
      </c>
      <c r="F166">
        <f t="shared" si="29"/>
        <v>2.6530101014524243</v>
      </c>
      <c r="G166" s="3">
        <v>0.24</v>
      </c>
      <c r="H166">
        <f t="shared" si="30"/>
        <v>8.2758620689655089</v>
      </c>
      <c r="I166">
        <v>1E-3</v>
      </c>
      <c r="K166">
        <v>2.6530101014524243</v>
      </c>
      <c r="L166">
        <v>8.2758620689655089</v>
      </c>
    </row>
    <row r="167" spans="3:12" x14ac:dyDescent="0.5">
      <c r="D167">
        <v>130</v>
      </c>
      <c r="E167">
        <f t="shared" si="28"/>
        <v>2.2688611111111112</v>
      </c>
      <c r="F167">
        <f t="shared" si="29"/>
        <v>2.5346018477865488</v>
      </c>
      <c r="G167">
        <v>0.16800000000000001</v>
      </c>
      <c r="H167">
        <f t="shared" si="30"/>
        <v>5.7931034482758577</v>
      </c>
      <c r="I167">
        <v>1E-3</v>
      </c>
      <c r="K167">
        <v>2.5346018477865488</v>
      </c>
      <c r="L167">
        <v>5.7931034482758577</v>
      </c>
    </row>
    <row r="168" spans="3:12" x14ac:dyDescent="0.5">
      <c r="D168">
        <v>120</v>
      </c>
      <c r="E168">
        <f t="shared" si="28"/>
        <v>2.0943333333333336</v>
      </c>
      <c r="F168">
        <f t="shared" si="29"/>
        <v>2.4188179686406213</v>
      </c>
      <c r="G168">
        <v>0.114</v>
      </c>
      <c r="H168">
        <f t="shared" si="30"/>
        <v>3.9310344827586174</v>
      </c>
      <c r="I168">
        <v>1E-3</v>
      </c>
      <c r="K168">
        <v>2.4188179686406213</v>
      </c>
      <c r="L168">
        <v>3.9310344827586174</v>
      </c>
    </row>
    <row r="169" spans="3:12" x14ac:dyDescent="0.5">
      <c r="D169">
        <v>110</v>
      </c>
      <c r="E169">
        <f t="shared" si="28"/>
        <v>1.9198055555555555</v>
      </c>
      <c r="F169">
        <f t="shared" si="29"/>
        <v>2.3063306913269903</v>
      </c>
      <c r="G169">
        <v>8.5300000000000001E-2</v>
      </c>
      <c r="H169">
        <f t="shared" si="30"/>
        <v>2.9413793103448249</v>
      </c>
      <c r="I169">
        <v>1E-4</v>
      </c>
      <c r="K169">
        <v>2.3063306913269903</v>
      </c>
      <c r="L169">
        <v>2.9413793103448249</v>
      </c>
    </row>
    <row r="170" spans="3:12" x14ac:dyDescent="0.5">
      <c r="D170">
        <v>100</v>
      </c>
      <c r="E170">
        <f t="shared" si="28"/>
        <v>1.7452777777777779</v>
      </c>
      <c r="F170">
        <f t="shared" si="29"/>
        <v>2.197896003866108</v>
      </c>
      <c r="G170">
        <v>0.105</v>
      </c>
      <c r="H170">
        <f t="shared" si="30"/>
        <v>3.6206896551724106</v>
      </c>
      <c r="I170">
        <v>1E-3</v>
      </c>
      <c r="K170">
        <v>2.197896003866108</v>
      </c>
      <c r="L170">
        <v>3.6206896551724106</v>
      </c>
    </row>
    <row r="171" spans="3:12" x14ac:dyDescent="0.5">
      <c r="D171">
        <v>90</v>
      </c>
      <c r="E171">
        <f t="shared" si="28"/>
        <v>1.5707500000000001</v>
      </c>
      <c r="F171">
        <f t="shared" si="29"/>
        <v>2.0943683558122101</v>
      </c>
      <c r="G171">
        <v>6.5299999999999997E-2</v>
      </c>
      <c r="H171">
        <f t="shared" si="30"/>
        <v>2.2517241379310322</v>
      </c>
      <c r="I171">
        <v>1E-4</v>
      </c>
      <c r="K171">
        <v>2.0943683558122101</v>
      </c>
      <c r="L171">
        <v>2.2517241379310322</v>
      </c>
    </row>
    <row r="172" spans="3:12" x14ac:dyDescent="0.5">
      <c r="D172">
        <v>80</v>
      </c>
      <c r="E172">
        <f t="shared" si="28"/>
        <v>1.3962222222222223</v>
      </c>
      <c r="F172">
        <f t="shared" si="29"/>
        <v>1.996712891474163</v>
      </c>
      <c r="G172">
        <v>0.14599999999999999</v>
      </c>
      <c r="H172">
        <f t="shared" si="30"/>
        <v>5.0344827586206851</v>
      </c>
      <c r="I172">
        <v>1E-3</v>
      </c>
      <c r="K172">
        <v>1.996712891474163</v>
      </c>
      <c r="L172">
        <v>5.0344827586206851</v>
      </c>
    </row>
    <row r="173" spans="3:12" x14ac:dyDescent="0.5">
      <c r="D173">
        <v>70</v>
      </c>
      <c r="E173">
        <f t="shared" si="28"/>
        <v>1.2216944444444444</v>
      </c>
      <c r="F173">
        <f t="shared" si="29"/>
        <v>1.9060121617472292</v>
      </c>
      <c r="G173">
        <v>7.8299999999999995E-2</v>
      </c>
      <c r="H173">
        <f t="shared" si="30"/>
        <v>2.6999999999999975</v>
      </c>
      <c r="I173">
        <v>1E-4</v>
      </c>
      <c r="K173">
        <v>1.9060121617472292</v>
      </c>
      <c r="L173">
        <v>2.6999999999999975</v>
      </c>
    </row>
    <row r="174" spans="3:12" x14ac:dyDescent="0.5">
      <c r="D174">
        <v>60</v>
      </c>
      <c r="E174">
        <f t="shared" si="28"/>
        <v>1.0471666666666668</v>
      </c>
      <c r="F174">
        <f t="shared" si="29"/>
        <v>1.8234627701030712</v>
      </c>
      <c r="G174">
        <v>8.5900000000000004E-2</v>
      </c>
      <c r="H174">
        <f t="shared" si="30"/>
        <v>2.962068965517239</v>
      </c>
      <c r="I174">
        <v>1E-4</v>
      </c>
      <c r="K174">
        <v>1.8234627701030712</v>
      </c>
      <c r="L174">
        <v>2.962068965517239</v>
      </c>
    </row>
    <row r="175" spans="3:12" x14ac:dyDescent="0.5">
      <c r="D175">
        <v>50</v>
      </c>
      <c r="E175">
        <f t="shared" si="28"/>
        <v>0.87263888888888896</v>
      </c>
      <c r="F175">
        <f t="shared" si="29"/>
        <v>1.7503559939372297</v>
      </c>
      <c r="G175">
        <v>9.5100000000000004E-2</v>
      </c>
      <c r="H175">
        <f t="shared" si="30"/>
        <v>3.2793103448275835</v>
      </c>
      <c r="I175">
        <v>1E-4</v>
      </c>
      <c r="K175">
        <v>1.7503559939372297</v>
      </c>
      <c r="L175">
        <v>3.2793103448275835</v>
      </c>
    </row>
    <row r="176" spans="3:12" x14ac:dyDescent="0.5">
      <c r="D176">
        <v>40</v>
      </c>
      <c r="E176">
        <f t="shared" si="28"/>
        <v>0.69811111111111113</v>
      </c>
      <c r="F176">
        <f t="shared" si="29"/>
        <v>1.6880358818914452</v>
      </c>
      <c r="G176">
        <v>0.16500000000000001</v>
      </c>
      <c r="H176">
        <f t="shared" si="30"/>
        <v>5.6896551724137883</v>
      </c>
      <c r="I176">
        <v>1E-3</v>
      </c>
      <c r="K176">
        <v>1.6880358818914452</v>
      </c>
      <c r="L176">
        <v>5.6896551724137883</v>
      </c>
    </row>
    <row r="177" spans="4:12" x14ac:dyDescent="0.5">
      <c r="D177">
        <v>30</v>
      </c>
      <c r="E177">
        <f t="shared" si="28"/>
        <v>0.5235833333333334</v>
      </c>
      <c r="F177">
        <f t="shared" si="29"/>
        <v>1.6378299557948135</v>
      </c>
      <c r="G177">
        <v>0.112</v>
      </c>
      <c r="H177">
        <f t="shared" si="30"/>
        <v>3.862068965517238</v>
      </c>
      <c r="I177">
        <v>1E-3</v>
      </c>
      <c r="K177">
        <v>1.6378299557948135</v>
      </c>
      <c r="L177">
        <v>3.862068965517238</v>
      </c>
    </row>
    <row r="178" spans="4:12" x14ac:dyDescent="0.5">
      <c r="D178">
        <v>20</v>
      </c>
      <c r="E178">
        <f t="shared" si="28"/>
        <v>0.34905555555555556</v>
      </c>
      <c r="F178">
        <f t="shared" si="29"/>
        <v>1.6009528264899993</v>
      </c>
      <c r="G178">
        <v>0.115</v>
      </c>
      <c r="H178">
        <f t="shared" si="30"/>
        <v>3.9655172413793069</v>
      </c>
      <c r="I178">
        <v>1E-3</v>
      </c>
      <c r="K178">
        <v>1.6009528264899993</v>
      </c>
      <c r="L178">
        <v>3.9655172413793069</v>
      </c>
    </row>
    <row r="179" spans="4:12" x14ac:dyDescent="0.5">
      <c r="D179">
        <v>10</v>
      </c>
      <c r="E179">
        <f t="shared" si="28"/>
        <v>0.17452777777777778</v>
      </c>
      <c r="F179">
        <f t="shared" si="29"/>
        <v>1.5783920764148944</v>
      </c>
      <c r="G179">
        <v>0.11700000000000001</v>
      </c>
      <c r="H179">
        <f t="shared" si="30"/>
        <v>4.0344827586206859</v>
      </c>
      <c r="I179">
        <v>1E-3</v>
      </c>
      <c r="K179">
        <v>1.5783920764148944</v>
      </c>
      <c r="L179">
        <v>4.0344827586206859</v>
      </c>
    </row>
    <row r="180" spans="4:12" x14ac:dyDescent="0.5">
      <c r="D180">
        <v>0</v>
      </c>
      <c r="E180">
        <f t="shared" si="28"/>
        <v>0</v>
      </c>
      <c r="F180">
        <f t="shared" si="29"/>
        <v>1.5707963267948966</v>
      </c>
      <c r="G180">
        <v>0.121</v>
      </c>
      <c r="H180">
        <f t="shared" si="30"/>
        <v>4.1724137931034448</v>
      </c>
      <c r="I180">
        <v>1E-3</v>
      </c>
      <c r="K180">
        <v>1.5707963267948966</v>
      </c>
      <c r="L180">
        <v>4.1724137931034448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2018-01-21T19:12:35Z</dcterms:created>
  <dcterms:modified xsi:type="dcterms:W3CDTF">2018-01-22T06:37:32Z</dcterms:modified>
</cp:coreProperties>
</file>