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<sst xmlns="http://schemas.openxmlformats.org/spreadsheetml/2006/main" count="5" uniqueCount="5">
  <si>
    <t>D</t>
  </si>
  <si>
    <t>L</t>
  </si>
  <si>
    <t>E</t>
  </si>
  <si>
    <t>N/mm2</t>
  </si>
  <si>
    <t>N/m2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</si>
</sst>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"/>
    <numFmt numFmtId="165" formatCode="0.000E+00"/>
  </numFmts>
  <fonts count="4">
    <font>
      <sz val="10.0"/>
      <color rgb="FF000000"/>
      <name val="Arial"/>
    </font>
    <font/>
    <font>
      <b/>
      <sz val="12.0"/>
      <color rgb="FF000000"/>
      <name val="Arial"/>
    </font>
    <font>
      <sz val="11.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2" numFmtId="0" xfId="0" applyAlignment="1" applyBorder="1" applyFont="1">
      <alignment horizontal="center" readingOrder="0"/>
    </xf>
    <xf borderId="1" fillId="0" fontId="2" numFmtId="4" xfId="0" applyAlignment="1" applyBorder="1" applyFont="1" applyNumberFormat="1">
      <alignment horizontal="center" readingOrder="0"/>
    </xf>
    <xf borderId="0" fillId="0" fontId="1" numFmtId="11" xfId="0" applyFont="1" applyNumberFormat="1"/>
    <xf borderId="0" fillId="0" fontId="1" numFmtId="4" xfId="0" applyFont="1" applyNumberFormat="1"/>
    <xf borderId="0" fillId="0" fontId="3" numFmtId="165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latin typeface="Comic Sans MS"/>
              </a:defRPr>
            </a:pPr>
            <a:r>
              <a:t>Tensión frente a esfuerzos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1'!$E$3:$E$10</c:f>
            </c:strRef>
          </c:cat>
          <c:val>
            <c:numRef>
              <c:f>'Hoja 1'!$E$13:$E$20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'Hoja 1'!$E$3:$E$10</c:f>
            </c:strRef>
          </c:cat>
          <c:val>
            <c:numRef>
              <c:f>'Hoja 1'!$F$3:$F$10</c:f>
            </c:numRef>
          </c:val>
          <c:smooth val="0"/>
        </c:ser>
        <c:axId val="310496203"/>
        <c:axId val="621942925"/>
      </c:lineChart>
      <c:catAx>
        <c:axId val="310496203"/>
        <c:scaling>
          <c:orientation val="minMax"/>
        </c:scaling>
        <c:delete val="0"/>
        <c:axPos val="b"/>
        <c:txPr>
          <a:bodyPr rot="60000"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621942925"/>
      </c:catAx>
      <c:valAx>
        <c:axId val="621942925"/>
        <c:scaling>
          <c:orientation val="minMax"/>
          <c:max val="35000.0"/>
          <c:min val="0.0"/>
        </c:scaling>
        <c:delete val="0"/>
        <c:axPos val="l"/>
        <c:majorGridlines>
          <c:spPr>
            <a:ln>
              <a:solidFill>
                <a:srgbClr val="073763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10496203"/>
        <c:majorUnit val="-17500.0"/>
        <c:minorUnit val="-5833.333333333333"/>
      </c:valAx>
    </c:plotArea>
    <c:legend>
      <c:legendPos val="r"/>
      <c:overlay val="0"/>
    </c:legend>
    <c:plotVisOnly val="1"/>
  </c:chart>
  <c:spPr>
    <a:solidFill>
      <a:srgbClr val="CFE2F3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latin typeface="Comic Sans MS"/>
              </a:defRPr>
            </a:pPr>
            <a:r>
              <a:t>Tensión frente a esfuerzos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dLbls>
            <c:txPr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'Hoja 1'!$E$13:$E$20</c:f>
            </c:strRef>
          </c:cat>
          <c:val>
            <c:numRef>
              <c:f>'Hoja 1'!$F$13:$F$20</c:f>
            </c:numRef>
          </c:val>
          <c:smooth val="0"/>
        </c:ser>
        <c:axId val="1118304215"/>
        <c:axId val="892746804"/>
      </c:lineChart>
      <c:catAx>
        <c:axId val="1118304215"/>
        <c:scaling>
          <c:orientation val="minMax"/>
        </c:scaling>
        <c:delete val="0"/>
        <c:axPos val="b"/>
        <c:txPr>
          <a:bodyPr rot="60000"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892746804"/>
      </c:catAx>
      <c:valAx>
        <c:axId val="892746804"/>
        <c:scaling>
          <c:orientation val="minMax"/>
          <c:max val="350.0"/>
          <c:min val="0.0"/>
        </c:scaling>
        <c:delete val="0"/>
        <c:axPos val="l"/>
        <c:majorGridlines>
          <c:spPr>
            <a:ln>
              <a:solidFill>
                <a:srgbClr val="073763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18304215"/>
        <c:majorUnit val="-175.0"/>
        <c:minorUnit val="-58.333333333333336"/>
      </c:valAx>
    </c:plotArea>
    <c:legend>
      <c:legendPos val="r"/>
      <c:overlay val="0"/>
    </c:legend>
    <c:plotVisOnly val="1"/>
  </c:chart>
  <c:spPr>
    <a:solidFill>
      <a:srgbClr val="CFE2F3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8</xdr:col>
      <xdr:colOff>466725</xdr:colOff>
      <xdr:row>0</xdr:row>
      <xdr:rowOff>161925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8</xdr:col>
      <xdr:colOff>0</xdr:colOff>
      <xdr:row>19</xdr:row>
      <xdr:rowOff>0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>
        <v>0.85</v>
      </c>
    </row>
    <row r="2">
      <c r="B2" s="1" t="s">
        <v>1</v>
      </c>
      <c r="C2" s="1">
        <v>10.0</v>
      </c>
      <c r="D2" s="2">
        <f>PI()*(C1/2)^2</f>
        <v>0.5674501731</v>
      </c>
      <c r="F2" s="2">
        <f>D2</f>
        <v>0.5674501731</v>
      </c>
      <c r="G2" s="1" t="s">
        <v>2</v>
      </c>
      <c r="H2" s="1"/>
    </row>
    <row r="3">
      <c r="B3" s="3">
        <v>500.0</v>
      </c>
      <c r="C3" s="4">
        <v>100.2</v>
      </c>
      <c r="D3">
        <f t="shared" ref="D3:D10" si="1">B3/$D$2</f>
        <v>881.134633</v>
      </c>
      <c r="E3" s="5">
        <f t="shared" ref="E3:E10" si="2">(C3-10*$C$2)/(10*$C$2)</f>
        <v>0.002</v>
      </c>
      <c r="F3">
        <v>881.1346330347149</v>
      </c>
      <c r="G3" s="6">
        <f t="shared" ref="G3:G5" si="3">F3/E3</f>
        <v>440567.3165</v>
      </c>
      <c r="H3" s="6">
        <f t="shared" ref="H3:H10" si="4">F3*24/MAX(F$3:F$10)</f>
        <v>0.7507037848</v>
      </c>
    </row>
    <row r="4">
      <c r="B4" s="3">
        <v>5000.0</v>
      </c>
      <c r="C4" s="4">
        <v>102.0</v>
      </c>
      <c r="D4">
        <f t="shared" si="1"/>
        <v>8811.34633</v>
      </c>
      <c r="E4" s="5">
        <f t="shared" si="2"/>
        <v>0.02</v>
      </c>
      <c r="F4">
        <v>8811.346330347149</v>
      </c>
      <c r="G4" s="6">
        <f t="shared" si="3"/>
        <v>440567.3165</v>
      </c>
      <c r="H4" s="6">
        <f t="shared" si="4"/>
        <v>7.507037848</v>
      </c>
    </row>
    <row r="5">
      <c r="B5" s="3">
        <v>10000.0</v>
      </c>
      <c r="C5" s="4">
        <v>104.0</v>
      </c>
      <c r="D5">
        <f t="shared" si="1"/>
        <v>17622.69266</v>
      </c>
      <c r="E5" s="5">
        <f t="shared" si="2"/>
        <v>0.04</v>
      </c>
      <c r="F5">
        <v>17622.692660694298</v>
      </c>
      <c r="G5" s="6">
        <f t="shared" si="3"/>
        <v>440567.3165</v>
      </c>
      <c r="H5" s="6">
        <f t="shared" si="4"/>
        <v>15.0140757</v>
      </c>
    </row>
    <row r="6">
      <c r="B6" s="3">
        <v>11050.0</v>
      </c>
      <c r="C6" s="4">
        <v>105.5</v>
      </c>
      <c r="D6">
        <f t="shared" si="1"/>
        <v>19473.07539</v>
      </c>
      <c r="E6" s="5">
        <f t="shared" si="2"/>
        <v>0.055</v>
      </c>
      <c r="F6">
        <v>19473.0753900672</v>
      </c>
      <c r="H6" s="6">
        <f t="shared" si="4"/>
        <v>16.59055364</v>
      </c>
    </row>
    <row r="7">
      <c r="B7" s="3">
        <v>12560.0</v>
      </c>
      <c r="C7" s="4">
        <v>106.5</v>
      </c>
      <c r="D7">
        <f t="shared" si="1"/>
        <v>22134.10198</v>
      </c>
      <c r="E7" s="5">
        <f t="shared" si="2"/>
        <v>0.065</v>
      </c>
      <c r="F7">
        <v>22134.10198183204</v>
      </c>
      <c r="H7" s="6">
        <f t="shared" si="4"/>
        <v>18.85767907</v>
      </c>
    </row>
    <row r="8">
      <c r="B8" s="3">
        <v>15985.0</v>
      </c>
      <c r="C8" s="4">
        <v>107.5</v>
      </c>
      <c r="D8">
        <f t="shared" si="1"/>
        <v>28169.87422</v>
      </c>
      <c r="E8" s="5">
        <f t="shared" si="2"/>
        <v>0.075</v>
      </c>
      <c r="F8">
        <v>28169.874218119832</v>
      </c>
      <c r="H8" s="6">
        <f t="shared" si="4"/>
        <v>24</v>
      </c>
    </row>
    <row r="9">
      <c r="B9" s="3">
        <v>12560.0</v>
      </c>
      <c r="C9" s="4">
        <v>108.5</v>
      </c>
      <c r="D9">
        <f t="shared" si="1"/>
        <v>22134.10198</v>
      </c>
      <c r="E9" s="5">
        <f t="shared" si="2"/>
        <v>0.085</v>
      </c>
      <c r="F9">
        <v>22134.10198183204</v>
      </c>
      <c r="H9" s="6">
        <f t="shared" si="4"/>
        <v>18.85767907</v>
      </c>
    </row>
    <row r="10">
      <c r="B10" s="3">
        <v>10000.0</v>
      </c>
      <c r="C10" s="4">
        <v>110.0</v>
      </c>
      <c r="D10">
        <f t="shared" si="1"/>
        <v>17622.69266</v>
      </c>
      <c r="E10" s="5">
        <f t="shared" si="2"/>
        <v>0.1</v>
      </c>
      <c r="F10">
        <v>17622.692660694298</v>
      </c>
      <c r="H10" s="6">
        <f t="shared" si="4"/>
        <v>15.0140757</v>
      </c>
    </row>
    <row r="12">
      <c r="D12" s="1" t="s">
        <v>3</v>
      </c>
      <c r="E12" s="2">
        <f>PI()*(10*C1/2)^2</f>
        <v>56.74501731</v>
      </c>
    </row>
    <row r="13">
      <c r="C13">
        <f>D13/E13</f>
        <v>4405.673165</v>
      </c>
      <c r="D13">
        <f t="shared" ref="D13:D20" si="5">B3/($D$2*100)</f>
        <v>8.81134633</v>
      </c>
      <c r="E13">
        <v>0.0020000000000000282</v>
      </c>
      <c r="F13">
        <v>8.811346330347147</v>
      </c>
      <c r="G13">
        <f t="shared" ref="G13:G15" si="6">F13/E13</f>
        <v>4405.673165</v>
      </c>
    </row>
    <row r="14">
      <c r="D14">
        <f t="shared" si="5"/>
        <v>88.1134633</v>
      </c>
      <c r="E14">
        <v>0.02</v>
      </c>
      <c r="F14">
        <v>88.11346330347148</v>
      </c>
      <c r="G14">
        <f t="shared" si="6"/>
        <v>4405.673165</v>
      </c>
    </row>
    <row r="15">
      <c r="D15">
        <f t="shared" si="5"/>
        <v>176.2269266</v>
      </c>
      <c r="E15">
        <v>0.04</v>
      </c>
      <c r="F15">
        <v>176.22692660694295</v>
      </c>
      <c r="G15">
        <f t="shared" si="6"/>
        <v>4405.673165</v>
      </c>
    </row>
    <row r="16">
      <c r="D16">
        <f t="shared" si="5"/>
        <v>194.7307539</v>
      </c>
      <c r="E16">
        <v>0.055</v>
      </c>
      <c r="F16">
        <v>194.73075390067197</v>
      </c>
    </row>
    <row r="17">
      <c r="D17">
        <f t="shared" si="5"/>
        <v>221.3410198</v>
      </c>
      <c r="E17">
        <v>0.065</v>
      </c>
      <c r="F17">
        <v>221.34101981832038</v>
      </c>
    </row>
    <row r="18">
      <c r="D18">
        <f t="shared" si="5"/>
        <v>281.6987422</v>
      </c>
      <c r="E18">
        <v>0.075</v>
      </c>
      <c r="F18">
        <v>281.6987421811983</v>
      </c>
    </row>
    <row r="19">
      <c r="D19">
        <f t="shared" si="5"/>
        <v>221.3410198</v>
      </c>
      <c r="E19">
        <v>0.085</v>
      </c>
      <c r="F19">
        <v>221.34101981832038</v>
      </c>
    </row>
    <row r="20">
      <c r="D20">
        <f t="shared" si="5"/>
        <v>176.2269266</v>
      </c>
      <c r="E20">
        <v>0.1</v>
      </c>
      <c r="F20">
        <v>176.22692660694295</v>
      </c>
    </row>
    <row r="22">
      <c r="D22">
        <f>C1/100</f>
        <v>0.0085</v>
      </c>
      <c r="E22" s="7">
        <f>PI()*(D22/2)^2</f>
        <v>0.00005674501731</v>
      </c>
      <c r="F22" s="1" t="s">
        <v>4</v>
      </c>
    </row>
    <row r="23">
      <c r="E23">
        <v>0.0020000000000000282</v>
      </c>
      <c r="F23" s="8">
        <f t="shared" ref="F23:F30" si="7">B3/$E$22</f>
        <v>8811346.33</v>
      </c>
    </row>
    <row r="24">
      <c r="E24">
        <v>0.02</v>
      </c>
      <c r="F24" s="8">
        <f t="shared" si="7"/>
        <v>88113463.3</v>
      </c>
    </row>
    <row r="25">
      <c r="E25">
        <v>0.04</v>
      </c>
      <c r="F25" s="8">
        <f t="shared" si="7"/>
        <v>176226926.6</v>
      </c>
    </row>
    <row r="26">
      <c r="E26">
        <v>0.055</v>
      </c>
      <c r="F26" s="8">
        <f t="shared" si="7"/>
        <v>194730753.9</v>
      </c>
    </row>
    <row r="27">
      <c r="E27">
        <v>0.065</v>
      </c>
      <c r="F27" s="8">
        <f t="shared" si="7"/>
        <v>221341019.8</v>
      </c>
    </row>
    <row r="28">
      <c r="E28">
        <v>0.075</v>
      </c>
      <c r="F28" s="8">
        <f t="shared" si="7"/>
        <v>281698742.2</v>
      </c>
    </row>
    <row r="29">
      <c r="E29">
        <v>0.085</v>
      </c>
      <c r="F29" s="8">
        <f t="shared" si="7"/>
        <v>221341019.8</v>
      </c>
    </row>
    <row r="30">
      <c r="E30">
        <v>0.09</v>
      </c>
      <c r="F30" s="8">
        <f t="shared" si="7"/>
        <v>176226926.6</v>
      </c>
    </row>
  </sheetData>
  <drawing r:id="rId1"/>
</worksheet>
</file>