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mc:AlternateContent xmlns:mc="http://schemas.openxmlformats.org/markup-compatibility/2006">
    <mc:Choice Requires="x15">
      <x15ac:absPath xmlns:x15ac="http://schemas.microsoft.com/office/spreadsheetml/2010/11/ac" url="https://datalabza.sharepoint.com/sites/Work/Projects/Agrihub/Documentation/"/>
    </mc:Choice>
  </mc:AlternateContent>
  <xr:revisionPtr revIDLastSave="6563" documentId="13_ncr:1_{50C0C100-9D6A-4C6C-B7E4-CA1A62490482}" xr6:coauthVersionLast="47" xr6:coauthVersionMax="47" xr10:uidLastSave="{41C7419E-EC95-4BE4-ADDC-8E6BBDDCF8D3}"/>
  <bookViews>
    <workbookView xWindow="28680" yWindow="-120" windowWidth="29040" windowHeight="15720" tabRatio="876" firstSheet="5" activeTab="7" xr2:uid="{4FD519EE-DE17-40CC-A683-30C58A844DA4}"/>
  </bookViews>
  <sheets>
    <sheet name="Overview" sheetId="18" r:id="rId1"/>
    <sheet name="Way of Working &amp; Team" sheetId="22" r:id="rId2"/>
    <sheet name="High-Level Project Plan" sheetId="31" r:id="rId3"/>
    <sheet name="Testing &amp; Go-Live Plan" sheetId="30" r:id="rId4"/>
    <sheet name="Business Matrix" sheetId="23" r:id="rId5"/>
    <sheet name="Data Sources" sheetId="28" r:id="rId6"/>
    <sheet name="Reporting Requirements" sheetId="26" r:id="rId7"/>
    <sheet name="Source To Target Mapping" sheetId="38" r:id="rId8"/>
    <sheet name="Reporting Security" sheetId="32" r:id="rId9"/>
    <sheet name="Logical Data Model" sheetId="15" r:id="rId10"/>
    <sheet name="Architecture" sheetId="21" r:id="rId11"/>
    <sheet name="Measures" sheetId="19" r:id="rId12"/>
    <sheet name="Report Column Name Mapping" sheetId="33" r:id="rId13"/>
    <sheet name="Pallet Mass Logic" sheetId="37" r:id="rId14"/>
  </sheets>
  <definedNames>
    <definedName name="_xlnm._FilterDatabase" localSheetId="11" hidden="1">Measures!$B$2:$B$123</definedName>
    <definedName name="_xlnm._FilterDatabase" localSheetId="12" hidden="1">'Report Column Name Mapping'!$B$2:$B$123</definedName>
    <definedName name="_xlnm._FilterDatabase" localSheetId="6" hidden="1">'Reporting Requirements'!$B$2:$J$23</definedName>
    <definedName name="_xlnm._FilterDatabase" localSheetId="7" hidden="1">'Source To Target Mapping'!$A$1:$J$357</definedName>
    <definedName name="_xlnm._FilterDatabase" localSheetId="5" hidden="1">'Data Sources'!$B$2:$O$2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8" i="23" l="1"/>
  <c r="M30" i="23"/>
  <c r="N8" i="23"/>
  <c r="N9" i="23"/>
  <c r="N10" i="23"/>
  <c r="N11" i="23"/>
  <c r="N12" i="23"/>
  <c r="N13" i="23"/>
  <c r="N14" i="23"/>
  <c r="N15" i="23"/>
  <c r="N16" i="23"/>
  <c r="N17" i="23"/>
  <c r="N18" i="23"/>
  <c r="N19" i="23"/>
  <c r="N20" i="23"/>
  <c r="N21" i="23"/>
  <c r="N22" i="23"/>
  <c r="N23" i="23"/>
  <c r="N24" i="23"/>
  <c r="N25" i="23"/>
  <c r="N26" i="23"/>
  <c r="N7" i="23"/>
  <c r="F30" i="23"/>
  <c r="G30" i="23"/>
  <c r="I30" i="23"/>
  <c r="J30" i="23"/>
  <c r="K30" i="23"/>
  <c r="N30" i="23" l="1"/>
  <c r="P3" i="30"/>
  <c r="E3" i="30"/>
  <c r="F3" i="30"/>
  <c r="G3" i="30"/>
  <c r="H3" i="30"/>
  <c r="I3" i="30"/>
  <c r="J3" i="30"/>
  <c r="K3" i="30"/>
  <c r="L3" i="30"/>
  <c r="M3" i="30"/>
  <c r="N3" i="30"/>
  <c r="O3" i="30"/>
  <c r="D3" i="30"/>
  <c r="C3" i="30"/>
  <c r="K7" i="37"/>
  <c r="E41" i="32" l="1"/>
  <c r="E40" i="32"/>
  <c r="E39" i="32"/>
  <c r="E38" i="32"/>
  <c r="E37" i="32"/>
  <c r="E36" i="32"/>
  <c r="E35" i="32"/>
  <c r="E34" i="32"/>
  <c r="E33" i="32"/>
  <c r="E32" i="32"/>
  <c r="E31" i="32"/>
  <c r="E30" i="32"/>
  <c r="E29" i="32"/>
  <c r="E3" i="31"/>
  <c r="F3" i="31" s="1"/>
  <c r="G3" i="31" s="1"/>
  <c r="H3" i="31" s="1"/>
  <c r="I3" i="31" s="1"/>
  <c r="J3" i="31" s="1"/>
  <c r="K3" i="31" s="1"/>
  <c r="L3" i="31" s="1"/>
  <c r="M3" i="31" s="1"/>
  <c r="N3" i="31" s="1"/>
  <c r="O3" i="31" s="1"/>
  <c r="P3" i="31" s="1"/>
  <c r="Q3" i="31" s="1"/>
  <c r="R3" i="31" s="1"/>
  <c r="S3" i="31" s="1"/>
  <c r="T3" i="31" s="1"/>
  <c r="U3" i="31" s="1"/>
  <c r="V3" i="31" s="1"/>
  <c r="W3" i="31" s="1"/>
  <c r="U61" i="31"/>
  <c r="T61" i="31"/>
  <c r="S61" i="31"/>
  <c r="R61" i="31"/>
  <c r="Q61" i="31"/>
  <c r="P61" i="31"/>
  <c r="N61" i="31"/>
  <c r="M61" i="31"/>
  <c r="L61" i="31"/>
  <c r="K61" i="31"/>
  <c r="H61" i="31"/>
  <c r="G61" i="31"/>
  <c r="F61" i="31"/>
  <c r="E61" i="31"/>
  <c r="D61" i="31"/>
  <c r="U60" i="31"/>
  <c r="T60" i="31"/>
  <c r="S60" i="31"/>
  <c r="R60" i="31"/>
  <c r="Q60" i="31"/>
  <c r="P60" i="31"/>
  <c r="N60" i="31"/>
  <c r="M60" i="31"/>
  <c r="L60" i="31"/>
  <c r="K60" i="31"/>
  <c r="H60" i="31"/>
  <c r="G60" i="31"/>
  <c r="F60" i="31"/>
  <c r="E60" i="31"/>
  <c r="D60" i="31"/>
  <c r="U59" i="31"/>
  <c r="T59" i="31"/>
  <c r="S59" i="31"/>
  <c r="R59" i="31"/>
  <c r="Q59" i="31"/>
  <c r="P59" i="31"/>
  <c r="N59" i="31"/>
  <c r="M59" i="31"/>
  <c r="L59" i="31"/>
  <c r="K59" i="31"/>
  <c r="H59" i="31"/>
  <c r="G59" i="31"/>
  <c r="F59" i="31"/>
  <c r="E59" i="31"/>
  <c r="D59" i="31"/>
  <c r="U58" i="31"/>
  <c r="U62" i="31" s="1"/>
  <c r="T58" i="31"/>
  <c r="T62" i="31" s="1"/>
  <c r="S58" i="31"/>
  <c r="R58" i="31"/>
  <c r="Q58" i="31"/>
  <c r="P58" i="31"/>
  <c r="N58" i="31"/>
  <c r="M58" i="31"/>
  <c r="L58" i="31"/>
  <c r="L62" i="31" s="1"/>
  <c r="K58" i="31"/>
  <c r="K62" i="31" s="1"/>
  <c r="H58" i="31"/>
  <c r="H62" i="31" s="1"/>
  <c r="G58" i="31"/>
  <c r="F58" i="31"/>
  <c r="E58" i="31"/>
  <c r="D58" i="31"/>
  <c r="W51" i="31"/>
  <c r="W50" i="31"/>
  <c r="W49" i="31"/>
  <c r="W48" i="31"/>
  <c r="S62" i="31" l="1"/>
  <c r="W60" i="31"/>
  <c r="E62" i="31"/>
  <c r="P62" i="31"/>
  <c r="M62" i="31"/>
  <c r="N62" i="31"/>
  <c r="F62" i="31"/>
  <c r="Q62" i="31"/>
  <c r="G62" i="31"/>
  <c r="G66" i="31" s="1"/>
  <c r="R62" i="31"/>
  <c r="D62" i="31"/>
  <c r="D66" i="31" s="1"/>
  <c r="W59" i="31"/>
  <c r="T66" i="31"/>
  <c r="W61" i="31"/>
  <c r="W58" i="31"/>
  <c r="W62" i="31" s="1"/>
  <c r="R66" i="31" l="1"/>
  <c r="W66" i="31" s="1"/>
</calcChain>
</file>

<file path=xl/sharedStrings.xml><?xml version="1.0" encoding="utf-8"?>
<sst xmlns="http://schemas.openxmlformats.org/spreadsheetml/2006/main" count="4035" uniqueCount="1213">
  <si>
    <t>Page Name</t>
  </si>
  <si>
    <t>Description</t>
  </si>
  <si>
    <t>Way of Working &amp; Team</t>
  </si>
  <si>
    <t xml:space="preserve">The engagement methodology followed as well as the team. </t>
  </si>
  <si>
    <t>High-Level Project Plan</t>
  </si>
  <si>
    <t>Business Matrix</t>
  </si>
  <si>
    <t>An overview of business processes and their interactions. Business areas are represented as facts and common attributes are the dimensions.</t>
  </si>
  <si>
    <t>Data Source</t>
  </si>
  <si>
    <t>An overview of the data ingested into the model along wit links to the third party data.</t>
  </si>
  <si>
    <t>Source to Target Mapping</t>
  </si>
  <si>
    <t>Reporting Requirements</t>
  </si>
  <si>
    <t>The specific data, metrics, and information that must be collected, organized, and presented in reports. These requirements outline what needs to be reported and who the intended audience is.</t>
  </si>
  <si>
    <t>Reporting Security</t>
  </si>
  <si>
    <t>Logical Data Model</t>
  </si>
  <si>
    <t>The Entity Relationship Diagram (ERD) Model provides a better understanding of the available tables and the relationship between these tables.</t>
  </si>
  <si>
    <t>Architecture</t>
  </si>
  <si>
    <t xml:space="preserve">The high level technical architecture identifies the respective sources and methadology implemented from extraction to reporting in Power BI. In addition to this the proposed process for developing a proof of concept (POC) is elluded to at the bottom. </t>
  </si>
  <si>
    <t>Measures</t>
  </si>
  <si>
    <t>All the measures developed in the Data Model alog with a short defenition and accompaning DAX is recorderd here.</t>
  </si>
  <si>
    <t>Way of Working</t>
  </si>
  <si>
    <t>Team</t>
  </si>
  <si>
    <t>Mon</t>
  </si>
  <si>
    <t>Tue</t>
  </si>
  <si>
    <t>Wed</t>
  </si>
  <si>
    <t>Thu</t>
  </si>
  <si>
    <t>Fri</t>
  </si>
  <si>
    <t>Datalab Role/Skill</t>
  </si>
  <si>
    <t>Name</t>
  </si>
  <si>
    <t>Week 1</t>
  </si>
  <si>
    <t>Sprint Start</t>
  </si>
  <si>
    <t>Stand -Up</t>
  </si>
  <si>
    <t xml:space="preserve">Account Manager </t>
  </si>
  <si>
    <t>Douglas Day &lt;Douglas@datalab.co.za&gt;</t>
  </si>
  <si>
    <t>Week 2</t>
  </si>
  <si>
    <t>Sprint Review &amp; Planning</t>
  </si>
  <si>
    <t>Reza Du Plooy &lt;Reza@datalab.co.za&gt;</t>
  </si>
  <si>
    <t>Week 3</t>
  </si>
  <si>
    <t>Senior Data Engineer</t>
  </si>
  <si>
    <t>Camille Hall &lt;Camille@datalab.co.za&gt;</t>
  </si>
  <si>
    <t>Week 4</t>
  </si>
  <si>
    <t>Senior Analytics Engineer</t>
  </si>
  <si>
    <t>Junanda Botha &lt;Junanda@datalab.co.za&gt;</t>
  </si>
  <si>
    <t>Week 5</t>
  </si>
  <si>
    <t>Execution Excellence</t>
  </si>
  <si>
    <t>Hester Swart &lt;Hester@datalab.co.za&gt;</t>
  </si>
  <si>
    <t>Week 6</t>
  </si>
  <si>
    <t>Client Role/Skill</t>
  </si>
  <si>
    <t>A sprint is 2 weeks long, starting on a Monday and ending on a Friday.</t>
  </si>
  <si>
    <t>Subject Matter Expert</t>
  </si>
  <si>
    <t>Jolene Wium &lt;jolene@sumitins.com&gt;</t>
  </si>
  <si>
    <t>Ceremony</t>
  </si>
  <si>
    <t>Duration</t>
  </si>
  <si>
    <t>Frequency</t>
  </si>
  <si>
    <t>Sprint 1</t>
  </si>
  <si>
    <t>Brian Kistensamy &lt;brian@agrihub.co.za&gt;</t>
  </si>
  <si>
    <t>Stand-up</t>
  </si>
  <si>
    <t>30 min</t>
  </si>
  <si>
    <t>Every day</t>
  </si>
  <si>
    <t>Sprint 2</t>
  </si>
  <si>
    <t>Client Q&amp;As</t>
  </si>
  <si>
    <t>60 min</t>
  </si>
  <si>
    <t>Sprint 3</t>
  </si>
  <si>
    <t>Sprint Planning</t>
  </si>
  <si>
    <t>Every 2nd week</t>
  </si>
  <si>
    <t>Sprint Review</t>
  </si>
  <si>
    <t>Project Initiation</t>
  </si>
  <si>
    <t>Holiday</t>
  </si>
  <si>
    <t>Snowflake</t>
  </si>
  <si>
    <t>Sprint 4</t>
  </si>
  <si>
    <t>UAT</t>
  </si>
  <si>
    <t>Cutover</t>
  </si>
  <si>
    <t>Support &amp; Training</t>
  </si>
  <si>
    <t>TASK</t>
  </si>
  <si>
    <t>DEPARTMENT</t>
  </si>
  <si>
    <t>Infastructure</t>
  </si>
  <si>
    <t>Configuration</t>
  </si>
  <si>
    <t>DONE</t>
  </si>
  <si>
    <t>Matillion</t>
  </si>
  <si>
    <t>Master Data Management</t>
  </si>
  <si>
    <t>Power BI</t>
  </si>
  <si>
    <t>Reporting Hub</t>
  </si>
  <si>
    <t>Discovery</t>
  </si>
  <si>
    <t>Workshops</t>
  </si>
  <si>
    <t>Planning</t>
  </si>
  <si>
    <t>Requirements Confirmation</t>
  </si>
  <si>
    <t>Analysis &amp; Design</t>
  </si>
  <si>
    <t>Detail Architecture</t>
  </si>
  <si>
    <t>Design</t>
  </si>
  <si>
    <t>IN PROGRESS</t>
  </si>
  <si>
    <t>Detail Data Model</t>
  </si>
  <si>
    <t>Analysis</t>
  </si>
  <si>
    <t>Data Integration</t>
  </si>
  <si>
    <t>EDI Data Integration</t>
  </si>
  <si>
    <t>Extract/Stage_Schema</t>
  </si>
  <si>
    <t>Automation Needed</t>
  </si>
  <si>
    <t>Migrate Historical Transmission Data from MySQL</t>
  </si>
  <si>
    <t>Master Data Integration</t>
  </si>
  <si>
    <t>Census</t>
  </si>
  <si>
    <t>Transnet NAVIS</t>
  </si>
  <si>
    <t>Marine Traffic</t>
  </si>
  <si>
    <t>Data Model &amp; Report Development</t>
  </si>
  <si>
    <t>Intakes (PI)</t>
  </si>
  <si>
    <t>DW_Schema / Power BI</t>
  </si>
  <si>
    <t>Stock (PS)</t>
  </si>
  <si>
    <t>Dispatches (PO)</t>
  </si>
  <si>
    <t>Railings (RL)</t>
  </si>
  <si>
    <t>Mates Receipts (MT)</t>
  </si>
  <si>
    <t>Container Location</t>
  </si>
  <si>
    <t>Vessel Departures</t>
  </si>
  <si>
    <t>Data Validation Processes and Reporting Portal Configuration</t>
  </si>
  <si>
    <t>Reporting Enhancements and Product Feature Alignment</t>
  </si>
  <si>
    <t>Testing</t>
  </si>
  <si>
    <t>Deploy Power BI Assets to Reporting Hub</t>
  </si>
  <si>
    <t>Deployment</t>
  </si>
  <si>
    <t>Build Data Validation and Error Reporting Processes</t>
  </si>
  <si>
    <t>Testing &amp; Configuration</t>
  </si>
  <si>
    <t>UAT, Security and Cut-Over</t>
  </si>
  <si>
    <t>User Acceptance Testing</t>
  </si>
  <si>
    <t>Role Based Security Implementation &amp; Testing</t>
  </si>
  <si>
    <t>Resources</t>
  </si>
  <si>
    <t>Delivery Success Manager</t>
  </si>
  <si>
    <t>Data Architect</t>
  </si>
  <si>
    <t>Data Warehouse Development &amp; Incremental Testing</t>
  </si>
  <si>
    <t>Power BI Data Model &amp; Report Development</t>
  </si>
  <si>
    <t>Data Validation and Reporting Portal Development</t>
  </si>
  <si>
    <t>Final UAT &amp; User Access Testing</t>
  </si>
  <si>
    <t>Project Manager</t>
  </si>
  <si>
    <t>Internal UAT</t>
  </si>
  <si>
    <t>PH</t>
  </si>
  <si>
    <t xml:space="preserve">External UAT </t>
  </si>
  <si>
    <t>Update</t>
  </si>
  <si>
    <t>Milestone</t>
  </si>
  <si>
    <t>*JUN/JUL</t>
  </si>
  <si>
    <t>Internal</t>
  </si>
  <si>
    <t>Business Rules</t>
  </si>
  <si>
    <t>Report Content</t>
  </si>
  <si>
    <t>Weekly Report Comparison</t>
  </si>
  <si>
    <t xml:space="preserve">Focus Group </t>
  </si>
  <si>
    <t>Grant Access</t>
  </si>
  <si>
    <t>Platform Overview</t>
  </si>
  <si>
    <t>Platform Engagement</t>
  </si>
  <si>
    <t>Feedback Given</t>
  </si>
  <si>
    <r>
      <t xml:space="preserve">Incorporate </t>
    </r>
    <r>
      <rPr>
        <b/>
        <sz val="11"/>
        <color theme="1"/>
        <rFont val="Quasimoda Light"/>
        <family val="3"/>
      </rPr>
      <t>Report</t>
    </r>
    <r>
      <rPr>
        <sz val="11"/>
        <color theme="1"/>
        <rFont val="Quasimoda Light"/>
        <family val="3"/>
      </rPr>
      <t xml:space="preserve"> Changes</t>
    </r>
  </si>
  <si>
    <t>BUSINESS MATRIX</t>
  </si>
  <si>
    <t>FACTS</t>
  </si>
  <si>
    <t>BRIDGES</t>
  </si>
  <si>
    <t>DIMS</t>
  </si>
  <si>
    <t>TOTAL</t>
  </si>
  <si>
    <t>PALLET MARKET</t>
  </si>
  <si>
    <t>CURRENT STOCK</t>
  </si>
  <si>
    <t>BRIDGE ASSOCIATION COMMODITY</t>
  </si>
  <si>
    <t>BRIDGE SEASON WEEK</t>
  </si>
  <si>
    <t>BRIDGE USER COMMODITY</t>
  </si>
  <si>
    <t>VARIETY STATE</t>
  </si>
  <si>
    <t>DIMENSIONS</t>
  </si>
  <si>
    <t>ASSOCIATION</t>
  </si>
  <si>
    <t>✓</t>
  </si>
  <si>
    <t>COMMODITY</t>
  </si>
  <si>
    <t>CONTAINER</t>
  </si>
  <si>
    <t>COUNTRY</t>
  </si>
  <si>
    <t>DATE</t>
  </si>
  <si>
    <t>FARM</t>
  </si>
  <si>
    <t>GRADE</t>
  </si>
  <si>
    <t>ORGANISATION</t>
  </si>
  <si>
    <t>PACK</t>
  </si>
  <si>
    <t>PORT</t>
  </si>
  <si>
    <t>SEASON STATUS</t>
  </si>
  <si>
    <t>SEASON WEEK</t>
  </si>
  <si>
    <t>SIZE</t>
  </si>
  <si>
    <t>SPECIAL MARKET</t>
  </si>
  <si>
    <t>STATUS</t>
  </si>
  <si>
    <t>STORAGE LOCATION</t>
  </si>
  <si>
    <t>TIME</t>
  </si>
  <si>
    <t>USER</t>
  </si>
  <si>
    <t>VARIETY</t>
  </si>
  <si>
    <t>VESSEL</t>
  </si>
  <si>
    <t>Details</t>
  </si>
  <si>
    <t>Raw</t>
  </si>
  <si>
    <t>Extract</t>
  </si>
  <si>
    <t>Stage</t>
  </si>
  <si>
    <t>MDT</t>
  </si>
  <si>
    <t>Category</t>
  </si>
  <si>
    <t>File Type/ Table</t>
  </si>
  <si>
    <t>Acronym</t>
  </si>
  <si>
    <t>Record Type</t>
  </si>
  <si>
    <t>Type</t>
  </si>
  <si>
    <t>Source</t>
  </si>
  <si>
    <t>Raw - View</t>
  </si>
  <si>
    <t>Extract - Tables</t>
  </si>
  <si>
    <t>Stage - Table</t>
  </si>
  <si>
    <t>MDT - Tables</t>
  </si>
  <si>
    <t>Note</t>
  </si>
  <si>
    <t>SFTP -Blob Storage</t>
  </si>
  <si>
    <t>/home/agrihub/live/archive - edi</t>
  </si>
  <si>
    <t>Mates</t>
  </si>
  <si>
    <t>MT</t>
  </si>
  <si>
    <t>Batch Header</t>
  </si>
  <si>
    <t>BH</t>
  </si>
  <si>
    <t>RAW.VW_EDI_MATES_HEADER</t>
  </si>
  <si>
    <t>EXTRACT.EDI_MATES_HEADER</t>
  </si>
  <si>
    <t>Child-Extract-EDI-Mates</t>
  </si>
  <si>
    <t>STAGE.EDI_MATES_HEADER</t>
  </si>
  <si>
    <t>Child-Stage-EDI-Mates</t>
  </si>
  <si>
    <t>Batch Trailer</t>
  </si>
  <si>
    <t>BT</t>
  </si>
  <si>
    <t>RAW.VW_EDI_MATES_TRAILER</t>
  </si>
  <si>
    <t>EXTRACT.EDI_MATES_TRAILER</t>
  </si>
  <si>
    <t>STAGE.EDI_MATES_TRAILER</t>
  </si>
  <si>
    <t>Destination Type</t>
  </si>
  <si>
    <t>OL</t>
  </si>
  <si>
    <t>RAW.VW_EDI_MATES_DESTINATION_TYPE</t>
  </si>
  <si>
    <t>EXTRACT.EDI_MATES_DESTINATION_TYPE</t>
  </si>
  <si>
    <t>STAGE.EDI_MATES_DESTINATION_TYPE</t>
  </si>
  <si>
    <t>Port</t>
  </si>
  <si>
    <t>ON</t>
  </si>
  <si>
    <t>RAW.VW_EDI_MATES_PORT</t>
  </si>
  <si>
    <t>EXTRACT.EDI_MATES_PORT</t>
  </si>
  <si>
    <t>STAGE.EDI_MATES_PORT</t>
  </si>
  <si>
    <t>Pallet/ Fruit Level</t>
  </si>
  <si>
    <t>OP</t>
  </si>
  <si>
    <t>RAW.VW_EDI_MATES_PALLET_FRUIT_LEVEL</t>
  </si>
  <si>
    <t>EXTRACT.EDI_MATES_PALLET_FRUIT_LEVEL</t>
  </si>
  <si>
    <t>STAGE.EDI_MATES_PALLET_FRUIT_LEVEL</t>
  </si>
  <si>
    <t>Intakes</t>
  </si>
  <si>
    <t>PI</t>
  </si>
  <si>
    <t>RAW.VW_EDI_INTAKE_HEADER</t>
  </si>
  <si>
    <t>EXTRACT.EDI_INTAKE_HEADER</t>
  </si>
  <si>
    <t>Child-Extract-EDI-Intake</t>
  </si>
  <si>
    <t>STAGE.EDI_INTAKE_HEADER</t>
  </si>
  <si>
    <t>Child-Stage-EDI-Intake</t>
  </si>
  <si>
    <t>RAW.VW_EDI_INTAKE_TRAILER</t>
  </si>
  <si>
    <t>EXTRACT.EDI_INTAKE_TRAILER</t>
  </si>
  <si>
    <t>STAGE.EDI_INTAKE_TRAILER</t>
  </si>
  <si>
    <t>Consignment</t>
  </si>
  <si>
    <t>IC</t>
  </si>
  <si>
    <t>RAW.VW_EDI_INTAKE_CONSIGNMENT</t>
  </si>
  <si>
    <t>EXTRACT.EDI_INTAKE_CONSIGNMENT</t>
  </si>
  <si>
    <t>STAGE.EDI_INTAKE_CONSIGNMENT</t>
  </si>
  <si>
    <t>Pallet</t>
  </si>
  <si>
    <t>IP</t>
  </si>
  <si>
    <t>RAW.VW_EDI_INTAKE_PALLET</t>
  </si>
  <si>
    <t>EXTRACT.EDI_INTAKE_PALLET</t>
  </si>
  <si>
    <t>STAGE.EDI_INTAKE_PALLET</t>
  </si>
  <si>
    <t>Summary</t>
  </si>
  <si>
    <t>IS</t>
  </si>
  <si>
    <t>RAW.VW_EDI_INTAKE_SUMMARY</t>
  </si>
  <si>
    <t>EXTRACT.EDI_INTAKE_SUMMARY</t>
  </si>
  <si>
    <t>STAGE.EDI_INTAKE_SUMMARY</t>
  </si>
  <si>
    <t>Evaluation</t>
  </si>
  <si>
    <t>EV</t>
  </si>
  <si>
    <t>RAW.VW_EDI_INTAKE_EVALUATION</t>
  </si>
  <si>
    <t>EXTRACT.EDI_INTAKE_EVALUATION</t>
  </si>
  <si>
    <t>STAGE.EDI_INTAKE_EVALUATION</t>
  </si>
  <si>
    <t>Pallet Movement</t>
  </si>
  <si>
    <t>PM</t>
  </si>
  <si>
    <t>RAW.VW_EDI_INTAKE_PALLET_MOVEMENT</t>
  </si>
  <si>
    <t>EXTRACT.EDI_INTAKE_PALLET_MOVEMENT</t>
  </si>
  <si>
    <t>STAGE.EDI_INTAKE_PALLET_MOVEMENT</t>
  </si>
  <si>
    <t>Dispatch</t>
  </si>
  <si>
    <t>PO</t>
  </si>
  <si>
    <t>RAW.VW_EDI_DISPATCH_HEADER</t>
  </si>
  <si>
    <t>EXTRACT.EDI_DISPATCH_HEADER</t>
  </si>
  <si>
    <t>Child-Extract-EDI-Dispatch</t>
  </si>
  <si>
    <t>STAGE.EDI_DISPATCH_HEADER</t>
  </si>
  <si>
    <t>Child-Stage-EDI-Dispatch</t>
  </si>
  <si>
    <t>RAW.VW_EDI_DISPATCH_TRAILER</t>
  </si>
  <si>
    <t>EXTRACT.EDI_DISPATCH_TRAILER</t>
  </si>
  <si>
    <t>STAGE.EDI_DISPATCH_TRAILER</t>
  </si>
  <si>
    <t>Truck</t>
  </si>
  <si>
    <t>OC</t>
  </si>
  <si>
    <t>RAW.VW_EDI_DISPATCH_TRUCK</t>
  </si>
  <si>
    <t>EXTRACT.EDI_DISPATCH_TRUCK</t>
  </si>
  <si>
    <t>STAGE.EDI_DISPATCH_TRUCK</t>
  </si>
  <si>
    <t>Truck Header</t>
  </si>
  <si>
    <t>OH</t>
  </si>
  <si>
    <t>RAW.VW_EDI_DISPATCH_TRUCK_HEADER</t>
  </si>
  <si>
    <t>EXTRACT.EDI_DISPATCH_TRUCK_HEADER</t>
  </si>
  <si>
    <t>STAGE.EDI_DISPATCH_TRUCK_HEADER</t>
  </si>
  <si>
    <t>Container</t>
  </si>
  <si>
    <t>OK</t>
  </si>
  <si>
    <t>RAW.VW_EDI_DISPATCH_CONTAINER</t>
  </si>
  <si>
    <t>EXTRACT.DISPATCH_CONTAINER</t>
  </si>
  <si>
    <t>STAGE.EDI_DISPATCH_CONTAINER</t>
  </si>
  <si>
    <t>Transport Location</t>
  </si>
  <si>
    <t>RAW.VW_EDI_DISPATCH_TRANSPORT_LOCATION</t>
  </si>
  <si>
    <t>EXTRACT.EDI_DISPATCH_TRANSPORT_LOCATION</t>
  </si>
  <si>
    <t>STAGE.EDI_DISPATCH_TRANSPORT_LOCATION</t>
  </si>
  <si>
    <t>Truck Pallet</t>
  </si>
  <si>
    <t>RAW.VW_EDI_DISPATCH_TRUCK_PALLET</t>
  </si>
  <si>
    <t>EXTRACT.EDI_DISPATCH_TRUCK_PALLET</t>
  </si>
  <si>
    <t>STAGE.EDI_DISPATCH_TRUCK_PALLET</t>
  </si>
  <si>
    <t>Stock</t>
  </si>
  <si>
    <t>PS</t>
  </si>
  <si>
    <t>RAW.VW_EDI_STOCK_HEADER</t>
  </si>
  <si>
    <t>EXTRACT.EDI_STOCK_HEADER</t>
  </si>
  <si>
    <t>Child-Extract-EDI-Stock</t>
  </si>
  <si>
    <t>STAGE.EDI_STOCK_HEADER</t>
  </si>
  <si>
    <t>Child-Stage-EDI-Stock</t>
  </si>
  <si>
    <t>RAW.VW_EDI_STOCK_TRAILER</t>
  </si>
  <si>
    <t>EXTRACT.EDI_STOCK_TRAILER</t>
  </si>
  <si>
    <t>STAGE.EDI_STOCK_TRAILER</t>
  </si>
  <si>
    <t>Pallet Stock</t>
  </si>
  <si>
    <t>RAW.VW_EDI_STOCK_PALLET_STOCK</t>
  </si>
  <si>
    <t>EXTRACT.EDI_STOCK_PALLET_STOCK</t>
  </si>
  <si>
    <t>STAGE.EDI_STOCK_PALLET_STOCK</t>
  </si>
  <si>
    <t>Railings</t>
  </si>
  <si>
    <t>RL</t>
  </si>
  <si>
    <t>RAW.VW_EDI_RAILINGS_HEADER</t>
  </si>
  <si>
    <t>EXTRACT.EDI_RAILINGS_HEADER</t>
  </si>
  <si>
    <t>Child-Extract-EDI-Railings</t>
  </si>
  <si>
    <t>STAGE.EDI_RAILINGS_HEADER</t>
  </si>
  <si>
    <t>Child-Stage-EDI-Railings</t>
  </si>
  <si>
    <t>RAW.VW_EDI_RAILINGS_TRAILER</t>
  </si>
  <si>
    <t>EXTRACT.EDI_RAILINGS_TRAILER</t>
  </si>
  <si>
    <t>STAGE.EDI_RAILINGS_TRAILER</t>
  </si>
  <si>
    <t>RAW.VW_EDI_RAILINGS_TRUCK</t>
  </si>
  <si>
    <t>EXTRACT.EDI_RAILINGS_TRUCK</t>
  </si>
  <si>
    <t>STAGE.EDI_RAILINGS_TRUCK</t>
  </si>
  <si>
    <t>RAW.VW_EDI_RAILINGS_TRUCK_HEADER</t>
  </si>
  <si>
    <t>EXTRACT.EDI_RAILINGS_TRUCK_HEADER</t>
  </si>
  <si>
    <t>STAGE.EDI_RAILINGS_TRUCK_HEADER</t>
  </si>
  <si>
    <t>RAW.VW_EDI_RAILINGS_CONTAINER</t>
  </si>
  <si>
    <t>EXTRACT.EDI_RAILINGS_CONTAINER</t>
  </si>
  <si>
    <t>STAGE.EDI_RAILINGS_CONTAINER</t>
  </si>
  <si>
    <t>RAW.VW_EDI_RAILINGS_TRANSPORT_LOCATION</t>
  </si>
  <si>
    <t>EXTRACT.EDI_RAILINGS_TRANSPORT_LOCATION</t>
  </si>
  <si>
    <t>STAGE.EDI_RAILINGS_TRANSPORT_LOCATION</t>
  </si>
  <si>
    <t>RAW.VW_EDI_RAILINGS_TRUCK_PALLET</t>
  </si>
  <si>
    <t>EXTRACT.EDI_RAILINGS_TRUCK_PALLET</t>
  </si>
  <si>
    <t>STAGE.EDI_RAILINGS_TRUCK_PALLET</t>
  </si>
  <si>
    <t>EDI CSV</t>
  </si>
  <si>
    <t>Agrihub Sharepoint - Blob Storage</t>
  </si>
  <si>
    <t>Documents/Data samples/EDI Manual Loads - stage/EDI_MANUAL/</t>
  </si>
  <si>
    <t>N/A</t>
  </si>
  <si>
    <t>Child-Stage-EDI-CSV</t>
  </si>
  <si>
    <t>Truck Consignment Header</t>
  </si>
  <si>
    <t>Azure SQL</t>
  </si>
  <si>
    <t>census database</t>
  </si>
  <si>
    <t>DimAssociation</t>
  </si>
  <si>
    <t>EXTRACT.CENSUS_ASSOCIATION</t>
  </si>
  <si>
    <t>Child-Extract-Census</t>
  </si>
  <si>
    <t>STAGE.CENSUS_ASSOCIATION</t>
  </si>
  <si>
    <t>Child-Stage-Census</t>
  </si>
  <si>
    <t>Commodity</t>
  </si>
  <si>
    <t>EXTRACT.CENSUS_COMMODITY</t>
  </si>
  <si>
    <t>STAGE.CENSUS_COMMODITY</t>
  </si>
  <si>
    <t>Cultivar</t>
  </si>
  <si>
    <t>EXTRACT.CENSUS_CULTIVAR</t>
  </si>
  <si>
    <t>STAGE.CENSUS_CULTIVAR</t>
  </si>
  <si>
    <t>FarmLegalEntity</t>
  </si>
  <si>
    <t>EXTRACT.CENSUS_FARM_LEGAL_ENTITY</t>
  </si>
  <si>
    <t>STAGE.CENSUS_FARM_LEGAL_ENTITY</t>
  </si>
  <si>
    <t>Farms</t>
  </si>
  <si>
    <t>EXTRACT.CENSUS_FARM</t>
  </si>
  <si>
    <t>STAGE.CENSUS_FARM</t>
  </si>
  <si>
    <t>LegalEntities</t>
  </si>
  <si>
    <t>EXTRACT.CENSUS_LEGAL_ENTITY</t>
  </si>
  <si>
    <t>STAGE.CENSUS_LEGAL_ENTITY</t>
  </si>
  <si>
    <t>LegalEntityAssociations</t>
  </si>
  <si>
    <t>EXTRACT.CENSUS_LEGAL_ENTITY_ASSOCIATION</t>
  </si>
  <si>
    <t>STAGE.CENSUS_LEGAL_ENTITY_ASSOCIATION</t>
  </si>
  <si>
    <t>OrchardHeader</t>
  </si>
  <si>
    <t>EXTRACT.CENSUS_ORCHARD_HEADER</t>
  </si>
  <si>
    <t>STAGE.CENSUS_ORCHARD_HEADER</t>
  </si>
  <si>
    <t>Orchards</t>
  </si>
  <si>
    <t>EXTRACT.CENSUS_ORCHARD</t>
  </si>
  <si>
    <t>STAGE.CENSUS_ORCHARD</t>
  </si>
  <si>
    <t>ProductionAreas</t>
  </si>
  <si>
    <t>EXTRACT.CENSUS_PRODUCTION_AREA</t>
  </si>
  <si>
    <t>STAGE.CENSUS_PRODUCTION_AREA</t>
  </si>
  <si>
    <t>ProductionRegions</t>
  </si>
  <si>
    <t>EXTRACT.CENSUS_PRODUCTION_REGION</t>
  </si>
  <si>
    <t>STAGE.CENSUS_PRODUCTION_REGION</t>
  </si>
  <si>
    <t>RootStock</t>
  </si>
  <si>
    <t>EXTRACT.CENSUS_ROOT_STOCK</t>
  </si>
  <si>
    <t>STAGE.CENSUS_ROOT_STOCK</t>
  </si>
  <si>
    <t>NAVIS</t>
  </si>
  <si>
    <t>Past: MySQL</t>
  </si>
  <si>
    <t>MySQL/ MariaDB</t>
  </si>
  <si>
    <t>agrihub.navis_data</t>
  </si>
  <si>
    <t>EXTRACT.MYSQL_NAVIS_HISTORY</t>
  </si>
  <si>
    <t>Child-Extract-MySQL-Navis-History</t>
  </si>
  <si>
    <t>STAGE.NAVIS_LOGISTICS</t>
  </si>
  <si>
    <t>Child-Stage-Navis-Logistics</t>
  </si>
  <si>
    <t>Future: SFTP Files</t>
  </si>
  <si>
    <t>/home/agrihub/live/Containers/in/processed - navis</t>
  </si>
  <si>
    <t>agrihub.data_sail_date</t>
  </si>
  <si>
    <t>EXTRACT.MYSQL_MARINE_TRAFFIC</t>
  </si>
  <si>
    <t>Child-Extract-MySQL-Marine-Traffic</t>
  </si>
  <si>
    <t>STAGE.STAGE_MARINE_TRAFFIC</t>
  </si>
  <si>
    <t>Child-Stage-Stages</t>
  </si>
  <si>
    <t>Future: MDM</t>
  </si>
  <si>
    <t>MDT.MARINE_TRAFFIC</t>
  </si>
  <si>
    <t>MySQL (Historical Data)</t>
  </si>
  <si>
    <t>agrihub.SummaryTableMaster</t>
  </si>
  <si>
    <t>EXTRACT.MYSQL_EDI_HISTORY</t>
  </si>
  <si>
    <t>Child-Extract-MySQL-EDI-History</t>
  </si>
  <si>
    <t>agrihub.data_stock_history</t>
  </si>
  <si>
    <t>EXTRACT.MYSQL_EDI_STOCK_HISTORY</t>
  </si>
  <si>
    <t>Child-Extract-MySQL-EDI-Stock-History</t>
  </si>
  <si>
    <t>agrihub.mates</t>
  </si>
  <si>
    <t>EXTRACT.MYSQL_EDI_MATES</t>
  </si>
  <si>
    <t>Child-Extract-MySQL-EDI-Mates</t>
  </si>
  <si>
    <t>agrihub_archive.archive_mates_2020_jw202210</t>
  </si>
  <si>
    <t>EXTRACT.MYSQL_ARCHIVE_MATES_2020_JW202210</t>
  </si>
  <si>
    <t>Child-Extract-MySQL-Archive-Outgoing-2020-JW202210</t>
  </si>
  <si>
    <t>agrihub_archive.archive_mates_2021_jw202310</t>
  </si>
  <si>
    <t>EXTRACT.MYSQL_ARCHIVE_MATES_2021_JW202310</t>
  </si>
  <si>
    <t>Child-Extract-MySQL-Archive-Mates-2021-JW202310</t>
  </si>
  <si>
    <t>agrihub_archive.archive_mates_2021_jw202310_MASTERSEASON</t>
  </si>
  <si>
    <t>EXTRACT.MYSQL_ARCHIVE_MATES_2021_JW202310_MASTERSEASON</t>
  </si>
  <si>
    <t>Child-Extract-MySQL-Archive-Mates-2021-JW202310-MasterSeason</t>
  </si>
  <si>
    <t>agrihub.outgoing</t>
  </si>
  <si>
    <t>EXTRACT.MYSQL_EDI_OUTGOING</t>
  </si>
  <si>
    <t>Child-Extract-MySQL-EDI-Outgoing</t>
  </si>
  <si>
    <t>agrihub_archive.archive_outgoing_2020_jw202210</t>
  </si>
  <si>
    <t>EXTRACT.MYSQL_ARCHIVE_OUTGOING_2020_JW202210</t>
  </si>
  <si>
    <t>agrihub_archive.archive_outgoing_2021_jw202310</t>
  </si>
  <si>
    <t>EXTRACT.MYSQL_ARCHIVE_OUTGOING_2021_JW202310</t>
  </si>
  <si>
    <t>Child-Extract-MySQL-Archive-Outgoing-2021-JW202310</t>
  </si>
  <si>
    <t>agrihub_archive.archive_outgoing_2021_jw202310_MASTERSEASON</t>
  </si>
  <si>
    <t>EXTRACT.MYSQL_ARCHIVE_OUTGOING_2021_JW202310_MASTERSEASON</t>
  </si>
  <si>
    <t>Child-Extract-MySQL-Archive-Outgoing-2021-JW202310-MASTERSEASON</t>
  </si>
  <si>
    <t>agrihub.dim_commodity</t>
  </si>
  <si>
    <t>EXTRACT.MYSQL_COMMODITY</t>
  </si>
  <si>
    <t>Child-Extract-MySQL-Commodity</t>
  </si>
  <si>
    <t>agrihub.ContainerInfo</t>
  </si>
  <si>
    <t>EXTRACT.MYSQL_CONTAINER_INFO</t>
  </si>
  <si>
    <t>Child-Extract-MySQL-Container-Info</t>
  </si>
  <si>
    <t>agrihub.dim_depot</t>
  </si>
  <si>
    <t>EXTRACT.MYSQL_DEPOT</t>
  </si>
  <si>
    <t>Child-Extract-MySQL-Depot</t>
  </si>
  <si>
    <t>agrihub.dim_fbo_region</t>
  </si>
  <si>
    <t>EXTRACT.MYSQL_FARM</t>
  </si>
  <si>
    <t>Child-Extract-MySQL-Farm</t>
  </si>
  <si>
    <t>agrihub.get_grade</t>
  </si>
  <si>
    <t>EXTRACT.MYSQL_GRADE</t>
  </si>
  <si>
    <t>Child-Extract-MySQL-Grade</t>
  </si>
  <si>
    <t>agrihub.dim_iso_ports</t>
  </si>
  <si>
    <t>EXTRACT.MYSQL_ISO_PORTS</t>
  </si>
  <si>
    <t>Child-Extract-MySQL-ISO-Ports</t>
  </si>
  <si>
    <t>agrihub.organisation</t>
  </si>
  <si>
    <t>EXTRACT.MYSQL_ORGANISATION</t>
  </si>
  <si>
    <t>Child-Extract-MySQL-Organisation</t>
  </si>
  <si>
    <t>agrihub.pack</t>
  </si>
  <si>
    <t>EXTRACT.MYSQL_PACK</t>
  </si>
  <si>
    <t>Child-Extract-MySQL-Pack</t>
  </si>
  <si>
    <t>agrihub.dim_pack_mass</t>
  </si>
  <si>
    <t>EXTRACT.MYSQL_PACK_MASS</t>
  </si>
  <si>
    <t>Child-Extract-MySQL-Pack-Mass</t>
  </si>
  <si>
    <t>agrihub.Report_seasons</t>
  </si>
  <si>
    <t>EXTRACT.MYSQL_SEASON</t>
  </si>
  <si>
    <t>Child-Extract-MySQL-Season</t>
  </si>
  <si>
    <t>agrihub.get_size_count</t>
  </si>
  <si>
    <t>EXTRACT.MYSQL_SIZE_COUNT</t>
  </si>
  <si>
    <t>Child-Extract-MySQL-Size-Count</t>
  </si>
  <si>
    <t>agrihub.user_orgzn</t>
  </si>
  <si>
    <t>EXTRACT.MYSQL_USER_ORGANISATION</t>
  </si>
  <si>
    <t>Child-Extract-MySQL-User-Organisation</t>
  </si>
  <si>
    <t>agrihub.dim_variety</t>
  </si>
  <si>
    <t>EXTRACT.MYSQL_VARIETY</t>
  </si>
  <si>
    <t>Child-Extract-MySQL-Variety</t>
  </si>
  <si>
    <t>agrihub.Variety_Conversion</t>
  </si>
  <si>
    <t>EXTRACT.MYSQL_VARIETY_CONVERSION</t>
  </si>
  <si>
    <t>Child-Extract-MySQL-Variety-Conversion</t>
  </si>
  <si>
    <t>agrihub.dim_vessels</t>
  </si>
  <si>
    <t>EXTRACT.MYSQL_VESSEL</t>
  </si>
  <si>
    <t>Child-Extract-MySQL-Vessel</t>
  </si>
  <si>
    <t>agrihub.get_vessels</t>
  </si>
  <si>
    <t>EXTRACT.MYSQL_GET_VESSEL</t>
  </si>
  <si>
    <t>Child-Extract-MySQL-Get-Vessel</t>
  </si>
  <si>
    <t>Repoting Platform</t>
  </si>
  <si>
    <t>Report Name</t>
  </si>
  <si>
    <t>Status</t>
  </si>
  <si>
    <t>Decsription/Intent</t>
  </si>
  <si>
    <t>Audience</t>
  </si>
  <si>
    <t>BI Owner or Developer</t>
  </si>
  <si>
    <t>Format</t>
  </si>
  <si>
    <t>Migrated Report</t>
  </si>
  <si>
    <t>Current Report Link</t>
  </si>
  <si>
    <t>Jasper</t>
  </si>
  <si>
    <t>Agri-Hub Summary Statistics (xlsx)</t>
  </si>
  <si>
    <t>As an industry stakeholder, I would like to pull export data from agrihub, to use in my own dashboards and models.</t>
  </si>
  <si>
    <t xml:space="preserve">Exporters, importers, freight ffws, NB associations, internal </t>
  </si>
  <si>
    <t>Agrihub</t>
  </si>
  <si>
    <t>Paginated report</t>
  </si>
  <si>
    <t>Summary Statistics Report</t>
  </si>
  <si>
    <t>To be reviewed</t>
  </si>
  <si>
    <t>https://www.agrihub.co.za:8443/jasperserver/flow.html?_flowId=viewReportFlow&amp;_flowId=viewReportFlow&amp;ParentFolderUri=%2Freports&amp;reportUnit=%2Freports%2FAH_Summary_Statistic&amp;standAlone=true</t>
  </si>
  <si>
    <t>Agri-Hub Summary Statistics - Published (xlsx)</t>
  </si>
  <si>
    <t>https://www.agrihub.co.za:8443/jasperserver/flow.html?_flowId=viewReportFlow&amp;reportUnit=%2Freports%2FAH_Summary_Statistic_Published&amp;standAlone=true&amp;ParentFolderUri=/reports</t>
  </si>
  <si>
    <t>Shipping Summary Statistics (xlsx)</t>
  </si>
  <si>
    <t>https://www.agrihub.co.za:8443/jasperserver/flow.html?_flowId=viewReportFlow&amp;_flowId=viewReportFlow&amp;ParentFolderUri=%2Freports&amp;reportUnit=%2Freports%2FAH_Shipping_Summary_Statistics&amp;standAlone=true</t>
  </si>
  <si>
    <t>PowerBI</t>
  </si>
  <si>
    <r>
      <t xml:space="preserve">As a logistical stakeholder, I would like to know how much stock of which </t>
    </r>
    <r>
      <rPr>
        <b/>
        <sz val="11"/>
        <rFont val="Quasimoda-Light"/>
        <scheme val="minor"/>
      </rPr>
      <t>age</t>
    </r>
    <r>
      <rPr>
        <sz val="11"/>
        <rFont val="Quasimoda-Light"/>
        <scheme val="minor"/>
      </rPr>
      <t xml:space="preserve"> and </t>
    </r>
    <r>
      <rPr>
        <b/>
        <sz val="11"/>
        <rFont val="Quasimoda-Light"/>
        <scheme val="minor"/>
      </rPr>
      <t>category</t>
    </r>
    <r>
      <rPr>
        <sz val="11"/>
        <rFont val="Quasimoda-Light"/>
        <scheme val="minor"/>
      </rPr>
      <t xml:space="preserve"> is in the supply chain, so that I may determine the risk during wind-bound port and arrange bulk deliveries to port.</t>
    </r>
  </si>
  <si>
    <t>Associations, freight ffw, ports</t>
  </si>
  <si>
    <t>PowerBI report</t>
  </si>
  <si>
    <t>https://app.powerbi.com/groups/18ba0004-d722-440b-9cdd-481344d1a6da/reports/ab5b02ac-59e5-4016-bfc0-1a15a45ccf20/75332969255843ddb914?ctid=cf45fa37-8d0c-4a08-b71c-2c6d039eaeb7&amp;experience=power-bi</t>
  </si>
  <si>
    <t>BerriesZA</t>
  </si>
  <si>
    <t>As an exporter and grower association, I would like to see historic trends of fuit (by specification and season week) to each target region, so that I may find opportunities in the market</t>
  </si>
  <si>
    <t>Associations</t>
  </si>
  <si>
    <t>Berries</t>
  </si>
  <si>
    <r>
      <t xml:space="preserve">In Progress:
</t>
    </r>
    <r>
      <rPr>
        <sz val="11"/>
        <rFont val="Quasimoda-Light"/>
        <scheme val="minor"/>
      </rPr>
      <t>Some filters to be switched and YTD measures to be added.</t>
    </r>
  </si>
  <si>
    <t>Berries.pbix</t>
  </si>
  <si>
    <t>Agrihub Shipment dataset</t>
  </si>
  <si>
    <t>Associations, exporters</t>
  </si>
  <si>
    <t>In Progress</t>
  </si>
  <si>
    <t>Summary per varietygroup/variety/region</t>
  </si>
  <si>
    <r>
      <t xml:space="preserve">As an exporter and grower association, I would like to see </t>
    </r>
    <r>
      <rPr>
        <b/>
        <sz val="11"/>
        <rFont val="Quasimoda-Light"/>
        <scheme val="minor"/>
      </rPr>
      <t>historic trends</t>
    </r>
    <r>
      <rPr>
        <sz val="11"/>
        <rFont val="Quasimoda-Light"/>
        <scheme val="minor"/>
      </rPr>
      <t xml:space="preserve"> of fuit (by specification and season week) to each </t>
    </r>
    <r>
      <rPr>
        <b/>
        <sz val="11"/>
        <rFont val="Quasimoda-Light"/>
        <scheme val="minor"/>
      </rPr>
      <t>target region</t>
    </r>
    <r>
      <rPr>
        <sz val="11"/>
        <rFont val="Quasimoda-Light"/>
        <scheme val="minor"/>
      </rPr>
      <t>, so that I may find opportunities in the market.</t>
    </r>
  </si>
  <si>
    <t>Exporters, Grower Associations</t>
  </si>
  <si>
    <t>SATI_Report_per_Variety_Region_2.0_1_1.pdf</t>
  </si>
  <si>
    <t>Summary per Comm/Country with prev Season - Act Ctn</t>
  </si>
  <si>
    <t>Summary per Comm, Region, Country</t>
  </si>
  <si>
    <t>https://datalabza.sharepoint.com/:u:/s/Work/EWLljeOe7MlDuaL3lB_-uWsBE7wlu1bDxgvzGaOsgD-E5w?e=b9499y</t>
  </si>
  <si>
    <t>Summary per Comm/Country with prev Season - Eqv Ctn</t>
  </si>
  <si>
    <t>Summary per Comm/Region with prev Season - Act Ctn</t>
  </si>
  <si>
    <t>Summary per Comm/Region with prev Season - Eqv Ctn</t>
  </si>
  <si>
    <t>Summary per Comm/Region/VarGroup with prev Season</t>
  </si>
  <si>
    <t>Have a look at: 
-&gt; Weekly Export - Growth
-&gt; Weekly Export - Variety Group
-&gt; Weekly Export - Variety Group by Region
-&gt; Weekly Export - Region &amp; Transport Mode</t>
  </si>
  <si>
    <t>Weekly Summary per Commodity group</t>
  </si>
  <si>
    <t>AH_Weekly_Detailed_per_Commodity.pdf</t>
  </si>
  <si>
    <t>Production regions export statistics v4</t>
  </si>
  <si>
    <t>As a producer (farmer), I would like to know the volumes, productivity (cartons per hectare) from ech production reagion and where that stock went, so that I can see if my production practices are in line with industry norms</t>
  </si>
  <si>
    <t>Grower Associations, Producers, Exporters</t>
  </si>
  <si>
    <t>Have a look at: 
-&gt; Weekly Export - Production</t>
  </si>
  <si>
    <t>https://datalabza.sharepoint.com/sites/Work/Projects/Forms/AllItems.aspx?id=%2Fsites%2FWork%2FProjects%2FAgrihub%2FDocumentation%2FReports%2FExamples%20of%20Reports%2FPaginated%2FProduction%5FRegions%5F3%2E1%5F2%5F2%5F1%5F1%5F1%2Epdf&amp;viewid=a1cf3ada%2D675e%2D47ea%2D8740%2Dec856e51376a&amp;parent=%2Fsites%2FWork%2FProjects%2FAgrihub%2FDocumentation%2FReports%2FExamples%20of%20Reports%2FPaginated</t>
  </si>
  <si>
    <t>Weekly Detailed per Commodity</t>
  </si>
  <si>
    <t>Have a look at: 
-&gt; Weekly Export - Growth</t>
  </si>
  <si>
    <t>https://datalabza.sharepoint.com/:b:/s/Work/Ea71Pjx8mx1Lizj6o07SHQwBHMUodwiErSc3UJuoGqG6Aw?e=ol5p3v</t>
  </si>
  <si>
    <t>Weekly Summary per Variety</t>
  </si>
  <si>
    <t>https://datalabza.sharepoint.com/sites/Work/Projects/Forms/AllItems.aspx?id=%2Fsites%2FWork%2FProjects%2FAgrihub%2FDocumentation%2FReports%2FExamples%20of%20Reports%2FPowerBI%2FAH%5FWeekly%5FSummary%5F1%5Fpage%2Epdf&amp;viewid=a1cf3ada%2D675e%2D47ea%2D8740%2Dec856e51376a&amp;parent=%2Fsites%2FWork%2FProjects%2FAgrihub%2FDocumentation%2FReports%2FExamples%20of%20Reports%2FPowerBI</t>
  </si>
  <si>
    <t>Commodity exports per port</t>
  </si>
  <si>
    <t>As a logistical stakeholder, I would like to know how much stock of which age and category is in the supply chain, so that I may determine the risk during wind-bound port and arrange bulk deliveries to port</t>
  </si>
  <si>
    <t>Have a look at: 
-&gt; Weekly Exports: Weekly By Exporter Region</t>
  </si>
  <si>
    <t>https://datalabza.sharepoint.com/sites/Work/Projects/Forms/AllItems.aspx?id=%2Fsites%2FWork%2FProjects%2FAgrihub%2FDocumentation%2FReports%2FExamples%20of%20Reports%2FPaginated%2FCommodity%5FExports%5Fper%5FPort%2Epdf&amp;viewid=a1cf3ada%2D675e%2D47ea%2D8740%2Dec856e51376a&amp;parent=%2Fsites%2FWork%2FProjects%2FAgrihub%2FDocumentation%2FReports%2FExamples%20of%20Reports%2FPaginated</t>
  </si>
  <si>
    <t>Stock run chart</t>
  </si>
  <si>
    <t>As a logistical stakeholder, I would like to know when certain depots reach a capacity threshold, so that I may mitigate logistical issues such as wind bound port</t>
  </si>
  <si>
    <t>CGA report Packed vs Shipped</t>
  </si>
  <si>
    <t>As a grower association, we would like to be able to determine the standard weight of a pack code by commodity, so that we can accurately compare PPECB and Agrihub volumes.</t>
  </si>
  <si>
    <t>CGA</t>
  </si>
  <si>
    <t>exportstatsv1</t>
  </si>
  <si>
    <t>Grower Association Industry Affairs and Analyst</t>
  </si>
  <si>
    <t>Comparison Industry vs Orgn per Commodity</t>
  </si>
  <si>
    <t>As an exporter and grower association, I would like to see my market share of South African fruit, to each target area</t>
  </si>
  <si>
    <t>Table Name</t>
  </si>
  <si>
    <t>Attribute</t>
  </si>
  <si>
    <t>Data Type</t>
  </si>
  <si>
    <t>Natural Key</t>
  </si>
  <si>
    <t>Example Data</t>
  </si>
  <si>
    <t>Database (Source of Truth)</t>
  </si>
  <si>
    <t>Source Table</t>
  </si>
  <si>
    <t>Source Column</t>
  </si>
  <si>
    <t>Notes</t>
  </si>
  <si>
    <t>Lookup_Association</t>
  </si>
  <si>
    <t>MDT - Lookup</t>
  </si>
  <si>
    <t>ASSOCIATION_CODE</t>
  </si>
  <si>
    <t>NUMBER(38,0)</t>
  </si>
  <si>
    <t>Yes</t>
  </si>
  <si>
    <t>CENSUS</t>
  </si>
  <si>
    <t>DBO.DIM_ASSOCIATION</t>
  </si>
  <si>
    <t>ID</t>
  </si>
  <si>
    <t>VARCHAR(50)</t>
  </si>
  <si>
    <t>SATI</t>
  </si>
  <si>
    <t>DESCRIPTION</t>
  </si>
  <si>
    <t>Lookup_Commodity</t>
  </si>
  <si>
    <t>COMMODITY_CODE</t>
  </si>
  <si>
    <t>AC</t>
  </si>
  <si>
    <t>MYSQL</t>
  </si>
  <si>
    <t>DIM_COMMODITY, DIM_VARIETY</t>
  </si>
  <si>
    <t>Once off insert</t>
  </si>
  <si>
    <t>APRICOTS</t>
  </si>
  <si>
    <t>COMMODITYDESC, COMMODITY_DESC</t>
  </si>
  <si>
    <t>COMMODITY_GROUP_CODE</t>
  </si>
  <si>
    <t>SF</t>
  </si>
  <si>
    <t>DIM_VARIETY</t>
  </si>
  <si>
    <t>COMMGROUP</t>
  </si>
  <si>
    <t>STANDARD_CARTON_WEIGHT</t>
  </si>
  <si>
    <t>NUMBER(20,2)</t>
  </si>
  <si>
    <t>DIM_COMMODITY</t>
  </si>
  <si>
    <t>MASS</t>
  </si>
  <si>
    <t>REINSPECTION_AGE_BENCHMARK</t>
  </si>
  <si>
    <t>Entered through MDM</t>
  </si>
  <si>
    <t>REPORTING_COMMODITY</t>
  </si>
  <si>
    <t>BOOLEAN</t>
  </si>
  <si>
    <t>PPECB_COMMODITY_IND</t>
  </si>
  <si>
    <t>VARIETY_CONVERSION</t>
  </si>
  <si>
    <t>PPECB_COMMODITY</t>
  </si>
  <si>
    <t>Lookup_Commodity_Group</t>
  </si>
  <si>
    <t>COMMODITY_GROUP</t>
  </si>
  <si>
    <t>STONE FRUIT</t>
  </si>
  <si>
    <t>COMMGROUPDESC</t>
  </si>
  <si>
    <t>Lookup_Country</t>
  </si>
  <si>
    <t>LOOKUP_REGION_KEY</t>
  </si>
  <si>
    <t>SNOWFLAKE</t>
  </si>
  <si>
    <t>MDT.LOOKUP_REGION</t>
  </si>
  <si>
    <t>LOOKUP_EXPORTER_REGION_KEY</t>
  </si>
  <si>
    <t>MDT.LOOKUP_EXPORTER_REGION</t>
  </si>
  <si>
    <t>COUNTRY_CODE</t>
  </si>
  <si>
    <t>AD</t>
  </si>
  <si>
    <t>CSV - STAGE/ISO/ISO_COUNTRY/</t>
  </si>
  <si>
    <t>ISOCOUNTRY.CSV</t>
  </si>
  <si>
    <t>COUNTRYCODE</t>
  </si>
  <si>
    <t>In Blob Storage</t>
  </si>
  <si>
    <t>VARCHAR(255)</t>
  </si>
  <si>
    <t>Andorra</t>
  </si>
  <si>
    <t>COUNTRYNAME</t>
  </si>
  <si>
    <t>Lookup_Region</t>
  </si>
  <si>
    <t>REGION_CODE</t>
  </si>
  <si>
    <t>EUR</t>
  </si>
  <si>
    <t>CSV - STAGE/OTHER/</t>
  </si>
  <si>
    <t>REGIONS_GEOSCHEME.CSV</t>
  </si>
  <si>
    <t>GS0_REGION</t>
  </si>
  <si>
    <t>REGION</t>
  </si>
  <si>
    <t>Europe</t>
  </si>
  <si>
    <t>Lookup_Exporter_Region</t>
  </si>
  <si>
    <t>EXPORTER_REGION_CODE</t>
  </si>
  <si>
    <t>GS1_REPORTREGIONNAMEEXPORTER</t>
  </si>
  <si>
    <t>EXPORTER_REGION</t>
  </si>
  <si>
    <t>Lookup_Farm</t>
  </si>
  <si>
    <t>FARM_CODE</t>
  </si>
  <si>
    <t>A0007</t>
  </si>
  <si>
    <t>CENSUS, MYSQL</t>
  </si>
  <si>
    <t>DBO.FARMS, DIM_FBO_REGION</t>
  </si>
  <si>
    <t>PUC, FBO</t>
  </si>
  <si>
    <t>Rooipad Boerdery</t>
  </si>
  <si>
    <t>DBO.FARMS</t>
  </si>
  <si>
    <t>NAME</t>
  </si>
  <si>
    <t>CGA_REGION</t>
  </si>
  <si>
    <t>VARCHAR(100)</t>
  </si>
  <si>
    <t>ORANGE RIVER</t>
  </si>
  <si>
    <t>DIM_FBO_REGION</t>
  </si>
  <si>
    <t>HORTGRO_REGION</t>
  </si>
  <si>
    <t>Unknown</t>
  </si>
  <si>
    <t>SATI_REGION</t>
  </si>
  <si>
    <t>BERRIESZA_REGION</t>
  </si>
  <si>
    <t>PRODUCTION_REGION</t>
  </si>
  <si>
    <t>DBO.PRODUCTIONREGIONS</t>
  </si>
  <si>
    <t>PRODUCTION_AREA</t>
  </si>
  <si>
    <t>AUGRABIES</t>
  </si>
  <si>
    <t>DBO.PRODUCTIONAREAS</t>
  </si>
  <si>
    <t>PRODUCTION_COUNTRY</t>
  </si>
  <si>
    <t>ZA</t>
  </si>
  <si>
    <t>IS_NAMIBIAN</t>
  </si>
  <si>
    <t>Lookup_Grade</t>
  </si>
  <si>
    <t>GRADE_CODE</t>
  </si>
  <si>
    <t>CHOICE</t>
  </si>
  <si>
    <t>GET_GRADE</t>
  </si>
  <si>
    <t>Lookup_Organisation</t>
  </si>
  <si>
    <t>ORGANISATION_CODE</t>
  </si>
  <si>
    <t>ORGZN</t>
  </si>
  <si>
    <t>BREEDE VALLEY FRUIT PROCESSORS (PTY) LTD</t>
  </si>
  <si>
    <t>DESCRIP</t>
  </si>
  <si>
    <t>Lookup_Pack</t>
  </si>
  <si>
    <t>LOOKUP_COMMODITY_KEY</t>
  </si>
  <si>
    <t>MDT.LOOKUP_COMMODITY</t>
  </si>
  <si>
    <t>PACK_ID</t>
  </si>
  <si>
    <t>0115-WW</t>
  </si>
  <si>
    <t>CONCAT(PACK_CODE,'-',COMMODITY_CODE)</t>
  </si>
  <si>
    <t>PACK_CODE</t>
  </si>
  <si>
    <t>DIM_PACK_MASS, PACK</t>
  </si>
  <si>
    <t>WHITE WINE 1500M</t>
  </si>
  <si>
    <t>LONG_DESC</t>
  </si>
  <si>
    <t>CARTON_MASS_PACK</t>
  </si>
  <si>
    <t>DIM_PACK_MASS</t>
  </si>
  <si>
    <t>CARTON_MASS</t>
  </si>
  <si>
    <t>CARTON_MASS_REPORT</t>
  </si>
  <si>
    <t>CARTON_UPPER_LIMIT</t>
  </si>
  <si>
    <t>NUMBER(20,4)</t>
  </si>
  <si>
    <t>UPPER_LIMIT</t>
  </si>
  <si>
    <t>CARTON_LOWER_LIMIT</t>
  </si>
  <si>
    <t>LOWER_LIMIT</t>
  </si>
  <si>
    <t>Lookup_Port_Status</t>
  </si>
  <si>
    <t>PORT_STATUS_CODE</t>
  </si>
  <si>
    <t>AI</t>
  </si>
  <si>
    <t>CSV - STAGE/ISO/STATUS_INDICATOR/</t>
  </si>
  <si>
    <t>STATUSINDICATORS.CSV</t>
  </si>
  <si>
    <t>STSTATUS</t>
  </si>
  <si>
    <t>PORT_STATUS</t>
  </si>
  <si>
    <t>Code adopted by international organisation (IATA, ECLAC, EUROSTAT, etc.)</t>
  </si>
  <si>
    <t>STDESCRIPTION</t>
  </si>
  <si>
    <t>Lookup_Port</t>
  </si>
  <si>
    <t>LOOKUP_COUNTRY_KEY</t>
  </si>
  <si>
    <t>MDT.LOOKUP_COUNTRY</t>
  </si>
  <si>
    <t>LOOKUP_PORT_STATUS_KEY</t>
  </si>
  <si>
    <t>MDT.LOOKUP_PORT_STATUS</t>
  </si>
  <si>
    <t>PORT_FULL_CODE</t>
  </si>
  <si>
    <t>ADALV</t>
  </si>
  <si>
    <t>CONCAT(COUNTRY_CODE,PORT_CODE)</t>
  </si>
  <si>
    <t>CSV - STAGE/ISO/UNLOCODE/</t>
  </si>
  <si>
    <t>2024-1 UNLOCODE CODELIST.CSV</t>
  </si>
  <si>
    <t>PORT_CODE</t>
  </si>
  <si>
    <t>ALV</t>
  </si>
  <si>
    <t>LOCATION</t>
  </si>
  <si>
    <t>Andorra la Vella</t>
  </si>
  <si>
    <t>PORT_LATITUDE</t>
  </si>
  <si>
    <t>NUMBER(8,5)</t>
  </si>
  <si>
    <t>COORDINATES</t>
  </si>
  <si>
    <t>Derived from COORDINATES</t>
  </si>
  <si>
    <t>PORT_LONGITUDE</t>
  </si>
  <si>
    <t>PORT_GEOSPATIAL</t>
  </si>
  <si>
    <t>GEOGRAPHY</t>
  </si>
  <si>
    <t>{ "coordinates": [ 1.51667, 42.5 ], "type": "Point" }</t>
  </si>
  <si>
    <t>IS_SEAPORT</t>
  </si>
  <si>
    <t>CSV - STAGE/ISO/UNLOCODE/, STAGE/ISO/FUNCTION_CLASSIFIER/</t>
  </si>
  <si>
    <t>2024-1 UNLOCODE CODELIST.CSV, FUNCTIONCLASSIFIER.CSV</t>
  </si>
  <si>
    <t>FUNCTION, FUNCTIONCODE, FUNCTIONDESCRIPTION</t>
  </si>
  <si>
    <t>IS_RAILPORT</t>
  </si>
  <si>
    <t>IS_ROADPORT</t>
  </si>
  <si>
    <t>IS_AIRPORT</t>
  </si>
  <si>
    <t>IS_INLAND_PORT</t>
  </si>
  <si>
    <t>IS_BORDER_CROSSING</t>
  </si>
  <si>
    <t>Lookup_Season</t>
  </si>
  <si>
    <t>SEASON_ID</t>
  </si>
  <si>
    <t>2014AC</t>
  </si>
  <si>
    <t>CONCAT(SEASON_CODE,COMMODITY_CODE)</t>
  </si>
  <si>
    <t>SEASON_CODE</t>
  </si>
  <si>
    <t>REPORT_SEASONS</t>
  </si>
  <si>
    <t>SEASON</t>
  </si>
  <si>
    <t>2013/2014</t>
  </si>
  <si>
    <t>SEASONDESC</t>
  </si>
  <si>
    <t>START_DATE</t>
  </si>
  <si>
    <t>END_DATE</t>
  </si>
  <si>
    <t>SEASON_SIGN_OFF</t>
  </si>
  <si>
    <t>Lookup_Ship_Line</t>
  </si>
  <si>
    <t>SHIP_LINE</t>
  </si>
  <si>
    <t>MSC</t>
  </si>
  <si>
    <t>SHIPLINE</t>
  </si>
  <si>
    <t>Lookup_Size</t>
  </si>
  <si>
    <t>SIZE_CODE</t>
  </si>
  <si>
    <t>GET_SIZE_COUNT</t>
  </si>
  <si>
    <t>SIZE_COUNT</t>
  </si>
  <si>
    <t>Lookup_Special Market</t>
  </si>
  <si>
    <t>SPECIAL_MARKET_CODE</t>
  </si>
  <si>
    <t>ACAR</t>
  </si>
  <si>
    <t>SPECIAL_MARKETS.CSV</t>
  </si>
  <si>
    <t>COMM COUNTRY</t>
  </si>
  <si>
    <t>SPECIAL_MARKET_IND</t>
  </si>
  <si>
    <t>STERRI</t>
  </si>
  <si>
    <t>Lookup_Storage Location</t>
  </si>
  <si>
    <t>STORAGE_LOCATION_CODE</t>
  </si>
  <si>
    <t>DIM_DEPOT</t>
  </si>
  <si>
    <t>LOCN_CODE</t>
  </si>
  <si>
    <t>STORAGE_LOCATION</t>
  </si>
  <si>
    <t>SWELLENFRUIT PACKING (PTY) LTD</t>
  </si>
  <si>
    <t>DEPOT_NAME</t>
  </si>
  <si>
    <t>STORAGE_LOCATION_REGION</t>
  </si>
  <si>
    <t>SWELLENDAM</t>
  </si>
  <si>
    <t>STORAGE_LOCATION_AREA</t>
  </si>
  <si>
    <t>WESTERN CAPE</t>
  </si>
  <si>
    <t>REPORT_AREA</t>
  </si>
  <si>
    <t>STORAGE_LOCATION_TYPE</t>
  </si>
  <si>
    <t>Lookup_Transport_Mode</t>
  </si>
  <si>
    <t>TRANSPORT_MODE_CODE</t>
  </si>
  <si>
    <t>A</t>
  </si>
  <si>
    <t>TRANSPORT_MODE</t>
  </si>
  <si>
    <t>Air</t>
  </si>
  <si>
    <t>Lookup_User</t>
  </si>
  <si>
    <t>LOOKUP_ORGANISATION_KEY</t>
  </si>
  <si>
    <t>LOOKUP_ORGANISATION</t>
  </si>
  <si>
    <t>EMAIL</t>
  </si>
  <si>
    <t>testaccount1@agrihub.co.za</t>
  </si>
  <si>
    <t>FIRST_NAME</t>
  </si>
  <si>
    <t>Test Account 1</t>
  </si>
  <si>
    <t>LAST_NAME</t>
  </si>
  <si>
    <t>Account</t>
  </si>
  <si>
    <t>FULL_NAME</t>
  </si>
  <si>
    <t>Test Account 1 Account</t>
  </si>
  <si>
    <t>Lookup_Variety</t>
  </si>
  <si>
    <t>RS</t>
  </si>
  <si>
    <t>LOOKUP_COMMODITY</t>
  </si>
  <si>
    <t>LOOKUP_VARIETY_GROUP_KEY</t>
  </si>
  <si>
    <t>RED SEEDLESS</t>
  </si>
  <si>
    <t>LOOKUP_VARIETY_GROUP</t>
  </si>
  <si>
    <t>VARIETY_CODE</t>
  </si>
  <si>
    <t>12P-KRI-GR</t>
  </si>
  <si>
    <t>CONCAT(VARIETY_EXPORT_CODE,'-',VARIETY_PRODUCTION_CODE,'-',COMMODITY_CODE)</t>
  </si>
  <si>
    <t>VARIETY_EXCOMM_CODE</t>
  </si>
  <si>
    <t>12P-GR</t>
  </si>
  <si>
    <t>CONCAT(VARIETY_EXPORT_CODE,'-',COMMODITY_CODE)</t>
  </si>
  <si>
    <t>VARIETY_EXPORT_CODE</t>
  </si>
  <si>
    <t>12P</t>
  </si>
  <si>
    <t>EXPORTVARIETY</t>
  </si>
  <si>
    <t>VARIETY_EXPORT</t>
  </si>
  <si>
    <t>PRIME/SHEEGENE-12</t>
  </si>
  <si>
    <t>EXPORTVARIETYDESC</t>
  </si>
  <si>
    <t>VARIETY_PRODUCTION_CODE</t>
  </si>
  <si>
    <t>KRI</t>
  </si>
  <si>
    <t>REPORTVARIETY</t>
  </si>
  <si>
    <t>VARIETY_PRODUCTION</t>
  </si>
  <si>
    <t>SHEEGENE 12 (KRISSY™)</t>
  </si>
  <si>
    <t>REPORTVARIETYDESC</t>
  </si>
  <si>
    <t>VARIETY_PERCENTAGE</t>
  </si>
  <si>
    <t>NUMBER(10,2)</t>
  </si>
  <si>
    <t>VARIETYPERCENT</t>
  </si>
  <si>
    <t>Lookup_Variety_Group</t>
  </si>
  <si>
    <t>VARIETY_GROUP_CODE</t>
  </si>
  <si>
    <t>VARGRP</t>
  </si>
  <si>
    <t>VARIETY_GROUP</t>
  </si>
  <si>
    <t>VARIETYGROUPDESC</t>
  </si>
  <si>
    <t>Lookup_Variety_State</t>
  </si>
  <si>
    <t>LOOKUP_VARIETY_KEY</t>
  </si>
  <si>
    <t>LOOKUP_VARIETY</t>
  </si>
  <si>
    <t>117-117-PZ</t>
  </si>
  <si>
    <t>VARIETY_STATE_CODE</t>
  </si>
  <si>
    <t>ERL</t>
  </si>
  <si>
    <t>REPORTVARIETY2</t>
  </si>
  <si>
    <t>VARIETY_STATE</t>
  </si>
  <si>
    <t>EARLY VARIETY</t>
  </si>
  <si>
    <t>REPORTVARIETY2DESC</t>
  </si>
  <si>
    <t>IS_ACTIVE</t>
  </si>
  <si>
    <t>Derived</t>
  </si>
  <si>
    <t>Lookup_Vessel_Type</t>
  </si>
  <si>
    <t>VESSEL_TYPE_CODE</t>
  </si>
  <si>
    <t>C</t>
  </si>
  <si>
    <t>DIM_VESSELS</t>
  </si>
  <si>
    <t>VESSELTYPE</t>
  </si>
  <si>
    <t>VESSEL_TYPE</t>
  </si>
  <si>
    <t>Lookup_Vessel</t>
  </si>
  <si>
    <t>LOOKUP_VESSEL_TYPE_KEY</t>
  </si>
  <si>
    <t>LOOKUP_VESSEL_TYPE</t>
  </si>
  <si>
    <t>LOOKUP_SHIP_LINE_KEY</t>
  </si>
  <si>
    <t>LOOKUP_SHIP_LINE</t>
  </si>
  <si>
    <t>LOOKUP_TRANSPORT_MODE_KEY</t>
  </si>
  <si>
    <t>LOOKUP_TRANSPORT_MODE</t>
  </si>
  <si>
    <t>MSC POLINA</t>
  </si>
  <si>
    <t>VESSELNAME</t>
  </si>
  <si>
    <t>IMO</t>
  </si>
  <si>
    <t>Mapping_Commodity</t>
  </si>
  <si>
    <t>MDT - Mapping</t>
  </si>
  <si>
    <t>ORIGINAL_COMMODITY_CODE</t>
  </si>
  <si>
    <t>CENSUS, EDI</t>
  </si>
  <si>
    <t>DBO.COMMODITY, DISPATCH, INTAKE, MATES, RAILINGS, STOCK</t>
  </si>
  <si>
    <t>ORIGINAL_COMMODITY</t>
  </si>
  <si>
    <t>DBO.COMMODITY</t>
  </si>
  <si>
    <t>Mapping_Country</t>
  </si>
  <si>
    <t>ORIGINAL_COUNTRY_CODE</t>
  </si>
  <si>
    <t>EDI</t>
  </si>
  <si>
    <t>DISPATCH, INTAKE, MATES, RAILINGS, STOCK</t>
  </si>
  <si>
    <t>TARGET_COUNTRY</t>
  </si>
  <si>
    <t>Mapping_Farm</t>
  </si>
  <si>
    <t>LOOKUP_FARM_KEY</t>
  </si>
  <si>
    <t>ORIGINAL_FARM_CODE</t>
  </si>
  <si>
    <t>DBO.FARMS, DISPATCH, INTAKE, MATES, RAILINGS, STOCK</t>
  </si>
  <si>
    <t>PUC,FARM,FARM_FROM_CODE</t>
  </si>
  <si>
    <t>ORIGINAL_FARM</t>
  </si>
  <si>
    <t>ORIGINAL_PRODUCTION_REGION</t>
  </si>
  <si>
    <t>ORIGINAL_PRODUCTION_AREA</t>
  </si>
  <si>
    <t>Mapping_Grade</t>
  </si>
  <si>
    <t>LOOKUP_GRADE_KEY</t>
  </si>
  <si>
    <t>ORIGINAL_GRADE_CODE</t>
  </si>
  <si>
    <t>Mapping_Organisation</t>
  </si>
  <si>
    <t>ORIGINAL_ORGANISATION_CODE</t>
  </si>
  <si>
    <t>Mapping_Pack</t>
  </si>
  <si>
    <t>LOOKUP_PACK_KEY</t>
  </si>
  <si>
    <t>ORIGINAL_PACK_ID</t>
  </si>
  <si>
    <t>CONCAT(ORIGINAL_PACK_CODE,'-',ORIGINAL_COMMODITY_CODE)</t>
  </si>
  <si>
    <t>ORIGINAL_PACK_CODE</t>
  </si>
  <si>
    <t>Mapping_Port</t>
  </si>
  <si>
    <t>LOOKUP_PORT_KEY</t>
  </si>
  <si>
    <t>ORIGINAL_PORT_FULL_CODE</t>
  </si>
  <si>
    <t>DISCH_PORT, DISCHARGE_PORT, LOADING_PORT</t>
  </si>
  <si>
    <t>Mapping_Size</t>
  </si>
  <si>
    <t>LOOKUP_SIZE_KEY</t>
  </si>
  <si>
    <t>ORIGINAL_SIZE_CODE</t>
  </si>
  <si>
    <t>Mapping_Storage_Location</t>
  </si>
  <si>
    <t>LOOKUP_STORAGE_LOCATION_KEY</t>
  </si>
  <si>
    <t>ORIGINAL_STORAGE_LOCATION_CODE</t>
  </si>
  <si>
    <t>DISPATCH, MATES, RAILINGS</t>
  </si>
  <si>
    <t>ORIG_DEPOT</t>
  </si>
  <si>
    <t>Mapping_User_Association</t>
  </si>
  <si>
    <t>LOOKUP_USER_KEY</t>
  </si>
  <si>
    <t>LOOKUP_ASSOCIATION_KEY</t>
  </si>
  <si>
    <t>Mapping_Variety</t>
  </si>
  <si>
    <t>LOOKUP_VARIETY_EXCOMM_KEY</t>
  </si>
  <si>
    <t>ORIGINAL_VARIETY_EXCOMM_CODE</t>
  </si>
  <si>
    <t>CONCAT(ORIGINAL_VARIETY_EXPORT_CODE,'-',ORIGINAL_COMMODITY_CODE)</t>
  </si>
  <si>
    <t>ORIGINAL_VARIETY_EXPORT_CODE</t>
  </si>
  <si>
    <t>Mapping_Vessel</t>
  </si>
  <si>
    <t>LOOKUP_VESSEL_KEY</t>
  </si>
  <si>
    <t>ORIGINAL_VESSEL_CODE</t>
  </si>
  <si>
    <t>EDI, NAVIS</t>
  </si>
  <si>
    <t>DISPATCH,RAILINGS, NAVIS</t>
  </si>
  <si>
    <t>SHIP_NAME, VESSEL_NAME</t>
  </si>
  <si>
    <t>Marine_Traffic</t>
  </si>
  <si>
    <t>ATD</t>
  </si>
  <si>
    <t>ZA_SAIL_DATE</t>
  </si>
  <si>
    <t>Association</t>
  </si>
  <si>
    <t>Dimension</t>
  </si>
  <si>
    <t>MDT.LOOKUP_ASSOCIATION</t>
  </si>
  <si>
    <t>MDT.LOOKUP_COMMODITY_GROUP</t>
  </si>
  <si>
    <t>CONTAINER_CODE</t>
  </si>
  <si>
    <t>MNBU0588768</t>
  </si>
  <si>
    <t>DISPATCH, MATES, RAILINGS, NAVIS</t>
  </si>
  <si>
    <t>CONTAINER, CONTAINER_NO</t>
  </si>
  <si>
    <t>CONTAINER_SIZE</t>
  </si>
  <si>
    <t>DISPATCH, MATES</t>
  </si>
  <si>
    <t>CONTAINER_TYPE</t>
  </si>
  <si>
    <t>DISPATCH</t>
  </si>
  <si>
    <t>CONTAINER_OPERATOR</t>
  </si>
  <si>
    <t>MAE</t>
  </si>
  <si>
    <t>CONTAINER_VALID_IND</t>
  </si>
  <si>
    <t>Country</t>
  </si>
  <si>
    <t>Farm</t>
  </si>
  <si>
    <t>MDT.LOOKUP_FARM</t>
  </si>
  <si>
    <t>Grade</t>
  </si>
  <si>
    <t>MDT.LOOKUP_GRADE</t>
  </si>
  <si>
    <t>Organisation</t>
  </si>
  <si>
    <t>MDT.LOOKUP_ORGANISATION</t>
  </si>
  <si>
    <t>Pack</t>
  </si>
  <si>
    <t>MDT.LOOKUP_PACK</t>
  </si>
  <si>
    <t>SSCC</t>
  </si>
  <si>
    <t>MDT.LOOKUP_PORT</t>
  </si>
  <si>
    <t>PORT_NAME</t>
  </si>
  <si>
    <t>Andorra la Vella (ADALV)</t>
  </si>
  <si>
    <t>IS_DISCHARGE_PORT</t>
  </si>
  <si>
    <t>IS_ARRIVAL_PORT</t>
  </si>
  <si>
    <t>Season Status</t>
  </si>
  <si>
    <t>SEASON_STATUS_CODE</t>
  </si>
  <si>
    <t>IN</t>
  </si>
  <si>
    <t>Once off creation</t>
  </si>
  <si>
    <t>SEASON_STATUS</t>
  </si>
  <si>
    <t>In season</t>
  </si>
  <si>
    <t>Season Week</t>
  </si>
  <si>
    <t>WEEK_CODE</t>
  </si>
  <si>
    <t>WEEK_SHORT</t>
  </si>
  <si>
    <t>WK 54</t>
  </si>
  <si>
    <t>WEEK</t>
  </si>
  <si>
    <t>Week 54</t>
  </si>
  <si>
    <t>SEASON_SHORT</t>
  </si>
  <si>
    <t>S 22</t>
  </si>
  <si>
    <t>Season 2022</t>
  </si>
  <si>
    <t>SEASON_WEEK_CODE</t>
  </si>
  <si>
    <t>SEASON_WEEK_SHORT</t>
  </si>
  <si>
    <t>WK 54, 2022</t>
  </si>
  <si>
    <t>SEASON_WEEK</t>
  </si>
  <si>
    <t>Week 54, 2022</t>
  </si>
  <si>
    <t>Size</t>
  </si>
  <si>
    <t>MDT.LOOKUP_SIZE</t>
  </si>
  <si>
    <t>Special_Market</t>
  </si>
  <si>
    <t>MDT.LOOKUP_SPECIAL_MARKET</t>
  </si>
  <si>
    <t>DEPARTED</t>
  </si>
  <si>
    <t>HARBOUR_STATUS</t>
  </si>
  <si>
    <t>Storage_Location</t>
  </si>
  <si>
    <t>MDT.LOOKUP_STORAGE_LOCATION</t>
  </si>
  <si>
    <t>User</t>
  </si>
  <si>
    <t>ORGANISATION_KEY</t>
  </si>
  <si>
    <t>DWH.DIM_ORGANISATION</t>
  </si>
  <si>
    <t>MDT.LOOKUP_USER</t>
  </si>
  <si>
    <t>Variety</t>
  </si>
  <si>
    <t>COMMODITY_KEY</t>
  </si>
  <si>
    <t>DWH.DIM_COMMODITY</t>
  </si>
  <si>
    <t>MDT.LOOKUP_VARIETY</t>
  </si>
  <si>
    <t>MDT.LOOKUP_VARIETY_GROUP</t>
  </si>
  <si>
    <t>Variety_State</t>
  </si>
  <si>
    <t>VARIETY_KEY</t>
  </si>
  <si>
    <t>DWH.DIM_VARIETY</t>
  </si>
  <si>
    <t>MDT.LOOKUP_VARIETY_STATE</t>
  </si>
  <si>
    <t>Derived - Matillion</t>
  </si>
  <si>
    <t>Vessel</t>
  </si>
  <si>
    <t>MDT.LOOKUP_VESSEL</t>
  </si>
  <si>
    <t>MDT.LOOKUP_VESSEL_TYPE</t>
  </si>
  <si>
    <t>MDT.LOOKUP_SHIP_LINE</t>
  </si>
  <si>
    <t>S</t>
  </si>
  <si>
    <t>MDT.LOOKUP_TRANSPORT_MODE</t>
  </si>
  <si>
    <t>Sea</t>
  </si>
  <si>
    <t>Bridge Association Commodity</t>
  </si>
  <si>
    <t>Bridge</t>
  </si>
  <si>
    <t>CENSUS, SNOWFLAKE</t>
  </si>
  <si>
    <t>COMMODITY/ COMMODITY_KEY</t>
  </si>
  <si>
    <t>Lateral Flatten used, joins done in Matillion</t>
  </si>
  <si>
    <t>ASSOCIATION_KEY</t>
  </si>
  <si>
    <t>DBO.DIMASSOCIATION, DWH.DIM_ASSOCIATION</t>
  </si>
  <si>
    <t>ID/ ASSOCIATION_KEY</t>
  </si>
  <si>
    <t>Bridge Season Week</t>
  </si>
  <si>
    <t>BE</t>
  </si>
  <si>
    <t>Joins done in Matillion</t>
  </si>
  <si>
    <t>SEASON_DATE</t>
  </si>
  <si>
    <t>MDT.LOOKUP_SEASON</t>
  </si>
  <si>
    <t>SEASON_WEEK_KEY</t>
  </si>
  <si>
    <t>DWH.DIM_SEASON_WEEK</t>
  </si>
  <si>
    <t>SEASON_DATE_KEY</t>
  </si>
  <si>
    <t>DWH.DIM_DATE</t>
  </si>
  <si>
    <t>DATE_KEY</t>
  </si>
  <si>
    <t>SEASON_STATUS_KEY</t>
  </si>
  <si>
    <t>DWH.DIM_SEASON_STATUS</t>
  </si>
  <si>
    <t>DAY_OF_SEASON</t>
  </si>
  <si>
    <t>Bridge User Commodity</t>
  </si>
  <si>
    <t>USER_KEY</t>
  </si>
  <si>
    <t>DWH.DIM_USER</t>
  </si>
  <si>
    <t>DWH.DIM_ASSOCIATION</t>
  </si>
  <si>
    <t>Current Stock</t>
  </si>
  <si>
    <t>Fact</t>
  </si>
  <si>
    <t>COUNTRY_KEY</t>
  </si>
  <si>
    <t>DWH.DIM_COUNTRY</t>
  </si>
  <si>
    <t>FARM_KEY</t>
  </si>
  <si>
    <t>DWH.DIM_FARM</t>
  </si>
  <si>
    <t>GRADE_KEY</t>
  </si>
  <si>
    <t>DWH.DIM_GRADE</t>
  </si>
  <si>
    <t>PACK_KEY</t>
  </si>
  <si>
    <t>DWH.DIM_PACK</t>
  </si>
  <si>
    <t>PALLET_KEY</t>
  </si>
  <si>
    <t>DWH.DIM_PALLET</t>
  </si>
  <si>
    <t>SIZE_KEY</t>
  </si>
  <si>
    <t>DWH.DIM_SIZE</t>
  </si>
  <si>
    <t>SPECIAL_MARKET_KEY</t>
  </si>
  <si>
    <t>DWH.DIM_SPECIAL_MARKET</t>
  </si>
  <si>
    <t>ORIGINAL_STORAGE_LOCATION_KEY</t>
  </si>
  <si>
    <t>DWH.DIM_STORAGE_LOCATION</t>
  </si>
  <si>
    <t>STORAGE_LOCATION_KEY</t>
  </si>
  <si>
    <t>FIRST_STORAGE_LOCATION_KEY</t>
  </si>
  <si>
    <t>LAST_STORAGE_LOCATION_KEY</t>
  </si>
  <si>
    <t>PALLET_VARIETY_CODE</t>
  </si>
  <si>
    <t>CONCAT(PALLET_CODE, VARIETY_IDENTIFIER)</t>
  </si>
  <si>
    <t>PALLET_CODE</t>
  </si>
  <si>
    <t>STAGE.STAGE_STOCK, STAGE.STAGE_DISPATCH</t>
  </si>
  <si>
    <t>ORIGINAL_INTAKE_DATE_KEY</t>
  </si>
  <si>
    <t>FIRST_STOCK_DATE_KEY</t>
  </si>
  <si>
    <t>LAST_STOCK_DATE_KEY</t>
  </si>
  <si>
    <t>SHIPPED_DATE_KEY</t>
  </si>
  <si>
    <t>CHANNEL</t>
  </si>
  <si>
    <t>IN_STOCK</t>
  </si>
  <si>
    <t>MIXED_INDICATOR</t>
  </si>
  <si>
    <t>SEQUENCE_NUMBER</t>
  </si>
  <si>
    <t>ACTUAL_CARTON_QUANTITY</t>
  </si>
  <si>
    <t>STAGE.STAGE_STOCK</t>
  </si>
  <si>
    <t>PALLET_MASS</t>
  </si>
  <si>
    <t>PALLET_MASS_ADJ</t>
  </si>
  <si>
    <t>PALLET_QUANTITY</t>
  </si>
  <si>
    <t>EQUIVALENT_CARTON_QUANTITY</t>
  </si>
  <si>
    <t>EQUIVALENT_CARTON_QUANTITY_ADJ</t>
  </si>
  <si>
    <t>ERR_IND</t>
  </si>
  <si>
    <t>PARTITION_DATE_DISPATCH</t>
  </si>
  <si>
    <t>STAGE.STAGE_DISPATCH</t>
  </si>
  <si>
    <t>PARTITION_DATE_STOCK</t>
  </si>
  <si>
    <t>FILE_TYPE</t>
  </si>
  <si>
    <t>Pallet Market</t>
  </si>
  <si>
    <t>BRIDGE_SEASON_WEEK_KEY</t>
  </si>
  <si>
    <t>DWH.BRIDGE_SEASON_WEEK</t>
  </si>
  <si>
    <t>CONTAINER_KEY</t>
  </si>
  <si>
    <t>DWH.DIM_CONTAINER</t>
  </si>
  <si>
    <t>DISCHARGE_PORT_KEY</t>
  </si>
  <si>
    <t>DWH.DIM_DISCHARGE_PORT</t>
  </si>
  <si>
    <t>LOAD_PORT_KEY</t>
  </si>
  <si>
    <t>DWH.DIM_LOAD_PORT</t>
  </si>
  <si>
    <t>STATUS_KEY</t>
  </si>
  <si>
    <t>DWH.DIM_STATUS</t>
  </si>
  <si>
    <t>VESSEL_KEY</t>
  </si>
  <si>
    <t>DWH.DIM_VESSEL</t>
  </si>
  <si>
    <t>STAGE.DISPATCH, MATES, RAILINGS</t>
  </si>
  <si>
    <t>IN_HARBOUR_DATE_KEY</t>
  </si>
  <si>
    <t>NAVIS, MARINE_TRAFFIC</t>
  </si>
  <si>
    <t>IN_HARBOUR_TIME_KEY</t>
  </si>
  <si>
    <t>IN_HARBOUR_DATETIME</t>
  </si>
  <si>
    <t>TIMESTAMP_NTZ(9)</t>
  </si>
  <si>
    <t>STUFF_DATE_KEY</t>
  </si>
  <si>
    <t>ESTIMATED_DEPARTURE_DATE_KEY</t>
  </si>
  <si>
    <t>ESTIMATED_DEPARTURE_TIME_KEY</t>
  </si>
  <si>
    <t>ESTIMATED_DEPARTURE_DATETIME</t>
  </si>
  <si>
    <t>SHIPPED_TIME_KEY</t>
  </si>
  <si>
    <t>SHIPPED_DATETIME</t>
  </si>
  <si>
    <t>ZA_DEPARTURE_DATE_KEY</t>
  </si>
  <si>
    <t>ZA_DEPARTURE_TIME_KEY</t>
  </si>
  <si>
    <t>ZA_DEPARTURE_DATETIME</t>
  </si>
  <si>
    <t>ESTIMATED_ARRIVAL_DATE_KEY</t>
  </si>
  <si>
    <t>ESTIMATED_ARRIVAL_TIME_KEY</t>
  </si>
  <si>
    <t>ESTIMATED_ARRIVAL_DATETIME</t>
  </si>
  <si>
    <t>ACTUAL_ARRIVAL_DATE_KEY</t>
  </si>
  <si>
    <t>ACTUAL_ARRIVAL_TIME_KEY</t>
  </si>
  <si>
    <t>ACTUAL_ARRIVAL_DATETIME</t>
  </si>
  <si>
    <t>DEPARTED_ZA_FLAG</t>
  </si>
  <si>
    <t>DESTINATION_TYPE</t>
  </si>
  <si>
    <t>OUTBOUND_VOYAGE_CODE</t>
  </si>
  <si>
    <t>SEASON_FLAG_DATA_RECEIVED</t>
  </si>
  <si>
    <t>SHIPPED_DATE_CONFIRMED</t>
  </si>
  <si>
    <t>PALLET_AGE_DAYS</t>
  </si>
  <si>
    <t>PARTITION_DATE</t>
  </si>
  <si>
    <t>LARGE_QUANTITY_FLAG</t>
  </si>
  <si>
    <t>Security Matrix</t>
  </si>
  <si>
    <t>Ad Group</t>
  </si>
  <si>
    <t>Sensitivity</t>
  </si>
  <si>
    <t>Report Type</t>
  </si>
  <si>
    <t>Standard</t>
  </si>
  <si>
    <t>External</t>
  </si>
  <si>
    <t>Insensitive</t>
  </si>
  <si>
    <t>a</t>
  </si>
  <si>
    <t>Sensitive</t>
  </si>
  <si>
    <t>Hortgro</t>
  </si>
  <si>
    <t>RaisinSA</t>
  </si>
  <si>
    <t>Horton</t>
  </si>
  <si>
    <t>Key Elements Explained</t>
  </si>
  <si>
    <t>When sensitive date is selected the RLS will be applied, filtering for specific commodities.  When insensitive is selected then no security is applied.</t>
  </si>
  <si>
    <t>This is an option on the Securty Access dimension.  This will need to be selected on a report and applied at the "All Pages" level filter.</t>
  </si>
  <si>
    <t>Report Types</t>
  </si>
  <si>
    <t>Reports will be assigned to categories in reporting hub.  These catagories will be assigned to either Standard, Association or External  User in these ad groups will have access to the appropriate reports.</t>
  </si>
  <si>
    <t>AD Groups</t>
  </si>
  <si>
    <t>Platform</t>
  </si>
  <si>
    <t>Service</t>
  </si>
  <si>
    <t>DataPlatform</t>
  </si>
  <si>
    <t>ReportingHub</t>
  </si>
  <si>
    <t>Admin</t>
  </si>
  <si>
    <t>ReportingHub Administrators</t>
  </si>
  <si>
    <t>Access</t>
  </si>
  <si>
    <t>All users will need to be added to this group to get access to the site</t>
  </si>
  <si>
    <t>Access to standard reports</t>
  </si>
  <si>
    <t>Access to assocation reports</t>
  </si>
  <si>
    <t>Access to external reports</t>
  </si>
  <si>
    <t>Power BI Adminsistrators</t>
  </si>
  <si>
    <t>All Other Users only access to external reports</t>
  </si>
  <si>
    <t>Agrihub Users</t>
  </si>
  <si>
    <t>Horton Users</t>
  </si>
  <si>
    <t>BerriesZA Users</t>
  </si>
  <si>
    <t>CGA Users</t>
  </si>
  <si>
    <t>RaisinSA Users</t>
  </si>
  <si>
    <t>SATI Users</t>
  </si>
  <si>
    <t>https://my.vertabelo.com/model/b8H6s7hXzyOErVT64d6uzw0Y8ndNHil9</t>
  </si>
  <si>
    <t>MEASURE_NAME</t>
  </si>
  <si>
    <t>EXPRESSION</t>
  </si>
  <si>
    <t>MEASUREGROUP_NAME</t>
  </si>
  <si>
    <t>MEASURE_DISPLAY_FOLDER</t>
  </si>
  <si>
    <t>REPORTINGHUB REPORT NAME</t>
  </si>
  <si>
    <t>OLD REPORT NAME</t>
  </si>
  <si>
    <t>POWER BI COLUMN NAME</t>
  </si>
  <si>
    <t>JASPER COLUMN NAME</t>
  </si>
  <si>
    <t>SUGGESTED COLNAME</t>
  </si>
  <si>
    <t>SUMMARY EXPORT</t>
  </si>
  <si>
    <t>AGRI-HUB SUMMARY STATISTICS (XLSX)</t>
  </si>
  <si>
    <t>ISO WEEK</t>
  </si>
  <si>
    <t>SHIP_WEEKS</t>
  </si>
  <si>
    <t>SHIPPED_WEEK</t>
  </si>
  <si>
    <t>SHIP_WEEKS_ZA</t>
  </si>
  <si>
    <t>COMMODITY CODE</t>
  </si>
  <si>
    <t>REPORTCOMM</t>
  </si>
  <si>
    <t>REPORTCOMMDESC</t>
  </si>
  <si>
    <t>VARIETY EXPORT CODE</t>
  </si>
  <si>
    <t>EXPORT VARIETY CODE</t>
  </si>
  <si>
    <t>VARIETY EXPORT</t>
  </si>
  <si>
    <t>EXPORT VARIETY</t>
  </si>
  <si>
    <t>VARIETY PRODUCTION CODE</t>
  </si>
  <si>
    <t>PRODUCTION VARIETY CODE</t>
  </si>
  <si>
    <t>VARIETY PRODUCTION</t>
  </si>
  <si>
    <t>PRODUCTION VARIETY</t>
  </si>
  <si>
    <t>VARIETY GROUP CODE</t>
  </si>
  <si>
    <t>VARIETY GROUP</t>
  </si>
  <si>
    <t>TRANSPORT MODE</t>
  </si>
  <si>
    <t>TRANSPORT</t>
  </si>
  <si>
    <t>EXPORTER REGION CODE</t>
  </si>
  <si>
    <t>EXPORTERTARGREGION</t>
  </si>
  <si>
    <t>EXPORTER REGION</t>
  </si>
  <si>
    <t>EXPORTTARGREGIONDESC</t>
  </si>
  <si>
    <t>REGION CODE</t>
  </si>
  <si>
    <t>PORTREGION</t>
  </si>
  <si>
    <t>PORTREGIONDESC</t>
  </si>
  <si>
    <t>-</t>
  </si>
  <si>
    <t>REGIONREPORTAS</t>
  </si>
  <si>
    <t>REGIONREPORTASDESC</t>
  </si>
  <si>
    <t>COUNTRY CODE</t>
  </si>
  <si>
    <t>COUNTRYDESC</t>
  </si>
  <si>
    <t>DISCHARGE PORT FULL CODE</t>
  </si>
  <si>
    <t>PORTCODE</t>
  </si>
  <si>
    <t>DISCHARGE PORT NAME</t>
  </si>
  <si>
    <t>PORTDESC</t>
  </si>
  <si>
    <t>LOAD PORT FULL CODE</t>
  </si>
  <si>
    <t>LOAD_PORT</t>
  </si>
  <si>
    <t>OUTGOING ACTUAL CARTONS</t>
  </si>
  <si>
    <t>ACT_CTNS</t>
  </si>
  <si>
    <t>ACTUAL CARTONS</t>
  </si>
  <si>
    <t>OUTGOING PALLET QUANTITY</t>
  </si>
  <si>
    <t>PLT_QTY</t>
  </si>
  <si>
    <t>PALLET QUANTITY</t>
  </si>
  <si>
    <t>OUTGOING EQUIVALENT CARTONS</t>
  </si>
  <si>
    <t>EQV_CTNS</t>
  </si>
  <si>
    <t>EQUIVALENT CARTONS</t>
  </si>
  <si>
    <t>SEASON CODE</t>
  </si>
  <si>
    <t>SHIPPING EXPORT</t>
  </si>
  <si>
    <t>SHIPPING SUMMARY STATISTICS (XLSX)</t>
  </si>
  <si>
    <t>VARIETYGROUP</t>
  </si>
  <si>
    <t>EXPORTVAR</t>
  </si>
  <si>
    <t>REPORTVAR1</t>
  </si>
  <si>
    <t>REPORTVAR</t>
  </si>
  <si>
    <t>SIZE CODE</t>
  </si>
  <si>
    <t>SIZE_COUN</t>
  </si>
  <si>
    <t>IS MIXED</t>
  </si>
  <si>
    <t>MIXEDIND</t>
  </si>
  <si>
    <t>ISO_PORT</t>
  </si>
  <si>
    <t>PORT_DESC</t>
  </si>
  <si>
    <t>VESSEL_STAT</t>
  </si>
  <si>
    <t>REGION DESC</t>
  </si>
  <si>
    <t>DEPARTURE DATE</t>
  </si>
  <si>
    <t>VESSEL_DEPART_D</t>
  </si>
  <si>
    <t>DEPARTURE WEEK</t>
  </si>
  <si>
    <t>SHIP_WEEK</t>
  </si>
  <si>
    <t>ETA WEEK</t>
  </si>
  <si>
    <t>CONTAINER_ETA_WEE</t>
  </si>
  <si>
    <t>SEASONS</t>
  </si>
  <si>
    <t>Scenarios, logic and examples:</t>
  </si>
  <si>
    <t>Scenario</t>
  </si>
  <si>
    <t>Carton</t>
  </si>
  <si>
    <t>Lower and Upper</t>
  </si>
  <si>
    <t>Use</t>
  </si>
  <si>
    <t>Examples</t>
  </si>
  <si>
    <t>Catron</t>
  </si>
  <si>
    <t>Original</t>
  </si>
  <si>
    <t>Lower</t>
  </si>
  <si>
    <t>Upper</t>
  </si>
  <si>
    <t>Carton = 0</t>
  </si>
  <si>
    <t>Lower &lt;= Original &lt;= Upper</t>
  </si>
  <si>
    <t>Lower &gt;= Original &amp;&amp; Original &gt;= Upper</t>
  </si>
  <si>
    <t>Median(Lower, Upper)</t>
  </si>
  <si>
    <t>Lower = 0 &amp;&amp; Upper = 0</t>
  </si>
  <si>
    <t>Carton &gt; 0</t>
  </si>
  <si>
    <t>Carton &gt; Original</t>
  </si>
  <si>
    <t xml:space="preserve">Carton &gt; 0 </t>
  </si>
  <si>
    <t>Lower = 0 &amp;&amp; Upper = 0 &amp;&amp; Original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</si>
</sst>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_(* \(#,##0.00\);_(* &quot;-&quot;??_);_(@_)"/>
    <numFmt numFmtId="164" formatCode="[$-409]d\-mmm;@"/>
    <numFmt numFmtId="165" formatCode="_(* #,##0_);_(* \(#,##0\);_(* &quot;-&quot;??_);_(@_)"/>
    <numFmt numFmtId="166" formatCode="_-&quot;R&quot;* #,##0_-;\-&quot;R&quot;* #,##0_-;_-&quot;R&quot;* &quot;-&quot;??_-;_-@_-"/>
    <numFmt numFmtId="167" formatCode="_-[$$-409]* #,##0.00_ ;_-[$$-409]* \-#,##0.00\ ;_-[$$-409]* &quot;-&quot;??_ ;_-@_ "/>
    <numFmt numFmtId="168" formatCode="_-[$R-1C09]* #,##0.00_-;\-[$R-1C09]* #,##0.00_-;_-[$R-1C09]* &quot;-&quot;??_-;_-@_-"/>
    <numFmt numFmtId="169" formatCode="_-[$R-1C09]* #,##0_-;\-[$R-1C09]* #,##0_-;_-[$R-1C09]* &quot;-&quot;??_-;_-@_-"/>
    <numFmt numFmtId="170" formatCode="ddd"/>
  </numFmts>
  <fonts count="46">
    <font>
      <sz val="11"/>
      <color theme="1"/>
      <name val="Quasimoda-Light"/>
      <family val="2"/>
      <scheme val="minor"/>
    </font>
    <font>
      <b/>
      <sz val="10"/>
      <color theme="0"/>
      <name val="Quasimoda-Light"/>
      <scheme val="major"/>
    </font>
    <font>
      <u/>
      <sz val="11"/>
      <color theme="10"/>
      <name val="Quasimoda-Light"/>
      <family val="2"/>
      <scheme val="minor"/>
    </font>
    <font>
      <sz val="11"/>
      <color theme="1"/>
      <name val="Quasimoda Light"/>
      <family val="3"/>
    </font>
    <font>
      <sz val="8"/>
      <color theme="4"/>
      <name val="Quasimoda-Light"/>
      <family val="2"/>
      <scheme val="minor"/>
    </font>
    <font>
      <sz val="8"/>
      <name val="Quasimoda-Light"/>
      <family val="2"/>
      <scheme val="minor"/>
    </font>
    <font>
      <sz val="11"/>
      <color theme="1"/>
      <name val="Quasimoda"/>
    </font>
    <font>
      <sz val="12"/>
      <color theme="0"/>
      <name val="Quasimoda Light"/>
      <family val="3"/>
    </font>
    <font>
      <sz val="9"/>
      <color theme="0"/>
      <name val="Quasimoda-Light"/>
      <family val="2"/>
      <scheme val="minor"/>
    </font>
    <font>
      <sz val="8"/>
      <color rgb="FF002060"/>
      <name val="Quasimoda-Light"/>
      <family val="2"/>
      <scheme val="minor"/>
    </font>
    <font>
      <b/>
      <sz val="11"/>
      <color rgb="FF000000"/>
      <name val="Quasimoda-Light"/>
    </font>
    <font>
      <sz val="11"/>
      <color rgb="FF000000"/>
      <name val="Quasimoda-Light"/>
      <charset val="1"/>
    </font>
    <font>
      <sz val="11"/>
      <color rgb="FF000000"/>
      <name val="Quasimoda-Light"/>
    </font>
    <font>
      <sz val="11"/>
      <color theme="1"/>
      <name val="Quasimoda-Light"/>
      <scheme val="minor"/>
    </font>
    <font>
      <sz val="11"/>
      <name val="Quasimoda-Light"/>
      <scheme val="minor"/>
    </font>
    <font>
      <sz val="11"/>
      <color theme="10"/>
      <name val="Quasimoda-Light"/>
      <family val="2"/>
      <scheme val="minor"/>
    </font>
    <font>
      <sz val="11"/>
      <color theme="1"/>
      <name val="Quasimoda-Light"/>
      <family val="2"/>
      <scheme val="minor"/>
    </font>
    <font>
      <sz val="11"/>
      <color theme="0"/>
      <name val="Quasimoda-Light"/>
      <family val="2"/>
      <scheme val="minor"/>
    </font>
    <font>
      <sz val="10"/>
      <color theme="0"/>
      <name val="Quasimoda-Light"/>
      <family val="2"/>
      <scheme val="minor"/>
    </font>
    <font>
      <sz val="8"/>
      <color theme="1"/>
      <name val="Quasimoda-Light"/>
      <family val="2"/>
      <scheme val="minor"/>
    </font>
    <font>
      <b/>
      <i/>
      <sz val="8"/>
      <color theme="4"/>
      <name val="Quasimoda-Light"/>
      <scheme val="minor"/>
    </font>
    <font>
      <sz val="11"/>
      <color theme="8"/>
      <name val="Quasimoda-Light"/>
      <scheme val="minor"/>
    </font>
    <font>
      <sz val="11"/>
      <color theme="4"/>
      <name val="Quasimoda-Light"/>
      <family val="2"/>
      <scheme val="minor"/>
    </font>
    <font>
      <sz val="14"/>
      <color theme="0"/>
      <name val="Quasimoda Light"/>
      <family val="3"/>
    </font>
    <font>
      <sz val="11"/>
      <color theme="0"/>
      <name val="Quasimoda Light"/>
      <family val="3"/>
    </font>
    <font>
      <sz val="20"/>
      <color theme="0"/>
      <name val="Quasimoda Light"/>
      <family val="3"/>
    </font>
    <font>
      <sz val="16"/>
      <color theme="0"/>
      <name val="Quasimoda Light"/>
      <family val="3"/>
    </font>
    <font>
      <sz val="14"/>
      <color theme="1"/>
      <name val="Quasimoda Light"/>
      <family val="3"/>
    </font>
    <font>
      <b/>
      <sz val="11"/>
      <color theme="1"/>
      <name val="Quasimoda Light"/>
      <family val="3"/>
    </font>
    <font>
      <b/>
      <sz val="12"/>
      <color theme="1"/>
      <name val="Quasimoda Light"/>
      <family val="3"/>
    </font>
    <font>
      <sz val="11"/>
      <color theme="1"/>
      <name val="Aptos Narrow"/>
      <family val="2"/>
    </font>
    <font>
      <sz val="14"/>
      <color theme="4"/>
      <name val="Quasimoda Light"/>
      <family val="3"/>
    </font>
    <font>
      <b/>
      <sz val="11"/>
      <color theme="0"/>
      <name val="Quasimoda Light"/>
      <family val="3"/>
    </font>
    <font>
      <b/>
      <sz val="14"/>
      <color theme="0"/>
      <name val="Quasimoda Light"/>
      <family val="3"/>
    </font>
    <font>
      <b/>
      <sz val="11"/>
      <color theme="4"/>
      <name val="Quasimoda-Light"/>
      <scheme val="minor"/>
    </font>
    <font>
      <sz val="11"/>
      <color theme="4"/>
      <name val="Quasimoda-Light"/>
      <scheme val="minor"/>
    </font>
    <font>
      <sz val="11"/>
      <color theme="1"/>
      <name val="Webdings"/>
      <family val="1"/>
      <charset val="2"/>
    </font>
    <font>
      <b/>
      <sz val="12"/>
      <color theme="4"/>
      <name val="Quasimoda Light"/>
      <family val="3"/>
    </font>
    <font>
      <b/>
      <u/>
      <sz val="11"/>
      <color theme="4"/>
      <name val="Quasimoda-Light"/>
      <scheme val="minor"/>
    </font>
    <font>
      <b/>
      <sz val="11"/>
      <color theme="1"/>
      <name val="Quasimoda-Light"/>
      <scheme val="minor"/>
    </font>
    <font>
      <sz val="11"/>
      <color theme="0"/>
      <name val="Quasimoda-Light"/>
      <scheme val="minor"/>
    </font>
    <font>
      <b/>
      <sz val="12"/>
      <color theme="0"/>
      <name val="Quasimoda Light"/>
      <family val="3"/>
    </font>
    <font>
      <sz val="11"/>
      <name val="Quasimoda-Light"/>
      <family val="2"/>
      <scheme val="minor"/>
    </font>
    <font>
      <b/>
      <sz val="11"/>
      <name val="Quasimoda-Light"/>
      <scheme val="minor"/>
    </font>
    <font>
      <b/>
      <sz val="9"/>
      <color theme="1"/>
      <name val="Quasimoda Light"/>
      <family val="3"/>
    </font>
    <font>
      <sz val="14"/>
      <color rgb="FF000000"/>
      <name val="Quasimoda Light"/>
      <family val="3"/>
    </font>
  </fonts>
  <fills count="26">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rgb="FF0A235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002060"/>
        <bgColor indexed="64"/>
      </patternFill>
    </fill>
    <fill>
      <patternFill patternType="solid">
        <fgColor theme="2" tint="-9.9978637043366805E-2"/>
        <bgColor indexed="64"/>
      </patternFill>
    </fill>
    <fill>
      <patternFill patternType="solid">
        <fgColor theme="7" tint="-0.249977111117893"/>
        <bgColor indexed="64"/>
      </patternFill>
    </fill>
    <fill>
      <patternFill patternType="solid">
        <fgColor rgb="FFE98932"/>
        <bgColor indexed="64"/>
      </patternFill>
    </fill>
    <fill>
      <patternFill patternType="solid">
        <fgColor theme="5"/>
        <bgColor indexed="64"/>
      </patternFill>
    </fill>
    <fill>
      <patternFill patternType="solid">
        <fgColor theme="6"/>
        <bgColor indexed="64"/>
      </patternFill>
    </fill>
    <fill>
      <patternFill patternType="solid">
        <fgColor theme="3"/>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2"/>
        <bgColor indexed="64"/>
      </patternFill>
    </fill>
    <fill>
      <patternFill patternType="solid">
        <fgColor theme="8" tint="0.59999389629810485"/>
        <bgColor indexed="64"/>
      </patternFill>
    </fill>
    <fill>
      <patternFill patternType="solid">
        <fgColor theme="9"/>
        <bgColor indexed="64"/>
      </patternFill>
    </fill>
    <fill>
      <patternFill patternType="solid">
        <fgColor theme="7"/>
        <bgColor indexed="64"/>
      </patternFill>
    </fill>
    <fill>
      <patternFill patternType="solid">
        <fgColor theme="2" tint="-0.249977111117893"/>
        <bgColor indexed="64"/>
      </patternFill>
    </fill>
    <fill>
      <patternFill patternType="solid">
        <fgColor theme="4" tint="0.499984740745262"/>
        <bgColor indexed="64"/>
      </patternFill>
    </fill>
    <fill>
      <patternFill patternType="solid">
        <fgColor rgb="FFFFC000"/>
        <bgColor indexed="64"/>
      </patternFill>
    </fill>
  </fills>
  <borders count="65">
    <border>
      <left/>
      <right/>
      <top/>
      <bottom/>
      <diagonal/>
    </border>
    <border>
      <left style="thin">
        <color theme="4"/>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theme="3"/>
      </left>
      <right style="hair">
        <color theme="3"/>
      </right>
      <top style="hair">
        <color theme="3"/>
      </top>
      <bottom style="hair">
        <color theme="3"/>
      </bottom>
      <diagonal/>
    </border>
    <border>
      <left style="thin">
        <color rgb="FF000000"/>
      </left>
      <right style="hair">
        <color theme="3"/>
      </right>
      <top style="thin">
        <color rgb="FF000000"/>
      </top>
      <bottom style="hair">
        <color theme="3"/>
      </bottom>
      <diagonal/>
    </border>
    <border>
      <left style="hair">
        <color theme="3"/>
      </left>
      <right style="hair">
        <color theme="3"/>
      </right>
      <top style="thin">
        <color rgb="FF000000"/>
      </top>
      <bottom style="hair">
        <color theme="3"/>
      </bottom>
      <diagonal/>
    </border>
    <border>
      <left style="hair">
        <color theme="3"/>
      </left>
      <right style="thin">
        <color rgb="FF000000"/>
      </right>
      <top style="thin">
        <color rgb="FF000000"/>
      </top>
      <bottom style="hair">
        <color theme="3"/>
      </bottom>
      <diagonal/>
    </border>
    <border>
      <left style="thin">
        <color rgb="FF000000"/>
      </left>
      <right style="hair">
        <color theme="3"/>
      </right>
      <top style="hair">
        <color theme="3"/>
      </top>
      <bottom style="hair">
        <color theme="3"/>
      </bottom>
      <diagonal/>
    </border>
    <border>
      <left style="hair">
        <color theme="3"/>
      </left>
      <right style="thin">
        <color rgb="FF000000"/>
      </right>
      <top style="hair">
        <color theme="3"/>
      </top>
      <bottom style="hair">
        <color theme="3"/>
      </bottom>
      <diagonal/>
    </border>
    <border>
      <left style="thin">
        <color rgb="FF000000"/>
      </left>
      <right style="hair">
        <color theme="3"/>
      </right>
      <top style="hair">
        <color theme="3"/>
      </top>
      <bottom style="thin">
        <color rgb="FF000000"/>
      </bottom>
      <diagonal/>
    </border>
    <border>
      <left style="hair">
        <color theme="3"/>
      </left>
      <right style="hair">
        <color theme="3"/>
      </right>
      <top style="hair">
        <color theme="3"/>
      </top>
      <bottom style="thin">
        <color rgb="FF000000"/>
      </bottom>
      <diagonal/>
    </border>
    <border>
      <left style="hair">
        <color theme="3"/>
      </left>
      <right/>
      <top style="hair">
        <color theme="3"/>
      </top>
      <bottom style="hair">
        <color theme="3"/>
      </bottom>
      <diagonal/>
    </border>
    <border>
      <left style="hair">
        <color theme="3"/>
      </left>
      <right style="hair">
        <color theme="3"/>
      </right>
      <top style="hair">
        <color theme="3"/>
      </top>
      <bottom/>
      <diagonal/>
    </border>
    <border>
      <left style="hair">
        <color theme="3"/>
      </left>
      <right style="hair">
        <color theme="3"/>
      </right>
      <top/>
      <bottom style="hair">
        <color theme="3"/>
      </bottom>
      <diagonal/>
    </border>
    <border>
      <left style="thin">
        <color rgb="FF000000"/>
      </left>
      <right style="hair">
        <color theme="3"/>
      </right>
      <top style="hair">
        <color theme="3"/>
      </top>
      <bottom/>
      <diagonal/>
    </border>
    <border>
      <left/>
      <right style="thin">
        <color rgb="FF000000"/>
      </right>
      <top/>
      <bottom/>
      <diagonal/>
    </border>
    <border>
      <left style="hair">
        <color theme="3"/>
      </left>
      <right style="thin">
        <color rgb="FF000000"/>
      </right>
      <top style="thin">
        <color rgb="FF000000"/>
      </top>
      <bottom/>
      <diagonal/>
    </border>
    <border>
      <left style="hair">
        <color theme="3"/>
      </left>
      <right style="thin">
        <color rgb="FF000000"/>
      </right>
      <top/>
      <bottom style="hair">
        <color theme="3"/>
      </bottom>
      <diagonal/>
    </border>
    <border>
      <left style="thin">
        <color rgb="FF000000"/>
      </left>
      <right style="hair">
        <color theme="3"/>
      </right>
      <top/>
      <bottom style="hair">
        <color theme="3"/>
      </bottom>
      <diagonal/>
    </border>
    <border>
      <left style="hair">
        <color theme="3"/>
      </left>
      <right style="thin">
        <color rgb="FF000000"/>
      </right>
      <top style="hair">
        <color theme="3"/>
      </top>
      <bottom style="thin">
        <color rgb="FF000000"/>
      </bottom>
      <diagonal/>
    </border>
    <border>
      <left style="thin">
        <color rgb="FF000000"/>
      </left>
      <right style="hair">
        <color theme="3"/>
      </right>
      <top/>
      <bottom/>
      <diagonal/>
    </border>
    <border>
      <left style="hair">
        <color theme="3"/>
      </left>
      <right style="hair">
        <color theme="3"/>
      </right>
      <top/>
      <bottom/>
      <diagonal/>
    </border>
    <border>
      <left style="hair">
        <color theme="3"/>
      </left>
      <right style="hair">
        <color theme="3"/>
      </right>
      <top/>
      <bottom style="thin">
        <color rgb="FF000000"/>
      </bottom>
      <diagonal/>
    </border>
    <border>
      <left/>
      <right/>
      <top/>
      <bottom style="thin">
        <color theme="0"/>
      </bottom>
      <diagonal/>
    </border>
    <border>
      <left style="dotted">
        <color theme="0"/>
      </left>
      <right style="dotted">
        <color theme="0"/>
      </right>
      <top style="dotted">
        <color theme="0"/>
      </top>
      <bottom style="dotted">
        <color theme="0"/>
      </bottom>
      <diagonal/>
    </border>
    <border>
      <left style="dotted">
        <color theme="6"/>
      </left>
      <right style="dotted">
        <color theme="6"/>
      </right>
      <top style="dotted">
        <color theme="6"/>
      </top>
      <bottom style="dotted">
        <color theme="6"/>
      </bottom>
      <diagonal/>
    </border>
    <border>
      <left style="dotted">
        <color theme="6"/>
      </left>
      <right style="dotted">
        <color theme="6"/>
      </right>
      <top/>
      <bottom style="dotted">
        <color theme="6"/>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top/>
      <bottom style="hair">
        <color theme="3"/>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dotted">
        <color theme="0"/>
      </left>
      <right/>
      <top style="dotted">
        <color theme="0"/>
      </top>
      <bottom style="dotted">
        <color theme="0"/>
      </bottom>
      <diagonal/>
    </border>
    <border>
      <left/>
      <right style="dotted">
        <color theme="0"/>
      </right>
      <top style="dotted">
        <color theme="0"/>
      </top>
      <bottom style="dotted">
        <color theme="0"/>
      </bottom>
      <diagonal/>
    </border>
    <border>
      <left/>
      <right/>
      <top style="dotted">
        <color theme="0"/>
      </top>
      <bottom style="dotted">
        <color theme="0"/>
      </bottom>
      <diagonal/>
    </border>
    <border>
      <left style="dotted">
        <color theme="0"/>
      </left>
      <right style="dotted">
        <color theme="0"/>
      </right>
      <top style="dotted">
        <color theme="0"/>
      </top>
      <bottom/>
      <diagonal/>
    </border>
    <border>
      <left style="dotted">
        <color theme="0"/>
      </left>
      <right style="dotted">
        <color theme="0"/>
      </right>
      <top/>
      <bottom/>
      <diagonal/>
    </border>
    <border>
      <left style="dotted">
        <color theme="0"/>
      </left>
      <right style="dotted">
        <color theme="0"/>
      </right>
      <top/>
      <bottom style="dotted">
        <color theme="0"/>
      </bottom>
      <diagonal/>
    </border>
    <border>
      <left style="hair">
        <color theme="3"/>
      </left>
      <right/>
      <top style="thin">
        <color rgb="FF000000"/>
      </top>
      <bottom style="hair">
        <color theme="3"/>
      </bottom>
      <diagonal/>
    </border>
    <border>
      <left style="hair">
        <color theme="3"/>
      </left>
      <right/>
      <top style="hair">
        <color theme="3"/>
      </top>
      <bottom style="thin">
        <color rgb="FF000000"/>
      </bottom>
      <diagonal/>
    </border>
    <border>
      <left style="hair">
        <color theme="3"/>
      </left>
      <right/>
      <top/>
      <bottom style="hair">
        <color theme="3"/>
      </bottom>
      <diagonal/>
    </border>
    <border>
      <left style="hair">
        <color theme="3"/>
      </left>
      <right style="hair">
        <color theme="3"/>
      </right>
      <top style="thin">
        <color rgb="FF000000"/>
      </top>
      <bottom/>
      <diagonal/>
    </border>
    <border>
      <left style="thin">
        <color rgb="FF000000"/>
      </left>
      <right/>
      <top style="hair">
        <color theme="3"/>
      </top>
      <bottom style="hair">
        <color theme="3"/>
      </bottom>
      <diagonal/>
    </border>
    <border>
      <left style="thin">
        <color indexed="64"/>
      </left>
      <right style="thin">
        <color indexed="64"/>
      </right>
      <top style="thin">
        <color indexed="64"/>
      </top>
      <bottom/>
      <diagonal/>
    </border>
    <border>
      <left style="thin">
        <color rgb="FF000000"/>
      </left>
      <right/>
      <top style="hair">
        <color theme="3"/>
      </top>
      <bottom style="thin">
        <color rgb="FF000000"/>
      </bottom>
      <diagonal/>
    </border>
    <border>
      <left style="hair">
        <color theme="3"/>
      </left>
      <right/>
      <top/>
      <bottom/>
      <diagonal/>
    </border>
    <border>
      <left style="thin">
        <color rgb="FF000000"/>
      </left>
      <right/>
      <top style="hair">
        <color theme="3"/>
      </top>
      <bottom/>
      <diagonal/>
    </border>
    <border>
      <left style="hair">
        <color theme="3"/>
      </left>
      <right/>
      <top style="hair">
        <color theme="3"/>
      </top>
      <bottom/>
      <diagonal/>
    </border>
    <border>
      <left style="hair">
        <color theme="3"/>
      </left>
      <right/>
      <top style="thin">
        <color rgb="FF000000"/>
      </top>
      <bottom/>
      <diagonal/>
    </border>
    <border>
      <left/>
      <right style="thin">
        <color rgb="FF000000"/>
      </right>
      <top/>
      <bottom style="hair">
        <color theme="3"/>
      </bottom>
      <diagonal/>
    </border>
    <border>
      <left/>
      <right style="thin">
        <color rgb="FF000000"/>
      </right>
      <top style="thin">
        <color rgb="FF000000"/>
      </top>
      <bottom/>
      <diagonal/>
    </border>
    <border>
      <left/>
      <right style="thin">
        <color rgb="FF000000"/>
      </right>
      <top style="thin">
        <color rgb="FF000000"/>
      </top>
      <bottom style="hair">
        <color theme="3"/>
      </bottom>
      <diagonal/>
    </border>
    <border>
      <left/>
      <right style="thin">
        <color rgb="FF000000"/>
      </right>
      <top style="hair">
        <color theme="3"/>
      </top>
      <bottom style="hair">
        <color theme="3"/>
      </bottom>
      <diagonal/>
    </border>
    <border>
      <left style="thin">
        <color rgb="FF000000"/>
      </left>
      <right/>
      <top/>
      <bottom style="hair">
        <color theme="3"/>
      </bottom>
      <diagonal/>
    </border>
    <border>
      <left/>
      <right style="thin">
        <color rgb="FF000000"/>
      </right>
      <top style="hair">
        <color theme="3"/>
      </top>
      <bottom/>
      <diagonal/>
    </border>
    <border>
      <left/>
      <right style="thin">
        <color rgb="FF000000"/>
      </right>
      <top style="hair">
        <color theme="3"/>
      </top>
      <bottom style="thin">
        <color rgb="FF000000"/>
      </bottom>
      <diagonal/>
    </border>
  </borders>
  <cellStyleXfs count="3">
    <xf numFmtId="0" fontId="0" fillId="0" borderId="0"/>
    <xf numFmtId="0" fontId="2" fillId="0" borderId="0" applyNumberFormat="0" applyFill="0" applyBorder="0" applyAlignment="0" applyProtection="0"/>
    <xf numFmtId="43" fontId="16" fillId="0" borderId="0" applyFont="0" applyFill="0" applyBorder="0" applyAlignment="0" applyProtection="0"/>
  </cellStyleXfs>
  <cellXfs count="240">
    <xf numFmtId="0" fontId="0" fillId="0" borderId="0" xfId="0"/>
    <xf numFmtId="0" fontId="3" fillId="0" borderId="0" xfId="0" applyFont="1"/>
    <xf numFmtId="0" fontId="0" fillId="0" borderId="0" xfId="0" applyAlignment="1">
      <alignment horizontal="center" vertical="center" wrapText="1"/>
    </xf>
    <xf numFmtId="0" fontId="0" fillId="0" borderId="0" xfId="0" applyAlignment="1">
      <alignment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4" fillId="3" borderId="1" xfId="1" applyFont="1" applyFill="1" applyBorder="1" applyAlignment="1">
      <alignment vertical="center" wrapText="1"/>
    </xf>
    <xf numFmtId="0" fontId="0" fillId="0" borderId="0" xfId="0" applyAlignment="1">
      <alignment horizontal="left"/>
    </xf>
    <xf numFmtId="0" fontId="0" fillId="0" borderId="0" xfId="0" applyAlignment="1">
      <alignment horizontal="left" vertical="top"/>
    </xf>
    <xf numFmtId="0" fontId="6" fillId="0" borderId="0" xfId="0" applyFont="1"/>
    <xf numFmtId="0" fontId="0" fillId="0" borderId="0" xfId="0" applyAlignment="1">
      <alignment horizontal="left" vertical="center"/>
    </xf>
    <xf numFmtId="0" fontId="7" fillId="4" borderId="0" xfId="0" applyFont="1" applyFill="1" applyAlignment="1">
      <alignment horizontal="left" vertical="center"/>
    </xf>
    <xf numFmtId="0" fontId="8" fillId="2" borderId="3" xfId="0" applyFont="1" applyFill="1" applyBorder="1" applyAlignment="1">
      <alignment horizontal="center" vertical="center"/>
    </xf>
    <xf numFmtId="0" fontId="3" fillId="0" borderId="0" xfId="0" applyFont="1" applyAlignment="1">
      <alignment horizontal="center"/>
    </xf>
    <xf numFmtId="0" fontId="0" fillId="0" borderId="7" xfId="0" applyBorder="1" applyAlignment="1">
      <alignment horizontal="left" vertical="top"/>
    </xf>
    <xf numFmtId="0" fontId="0" fillId="0" borderId="7" xfId="0" applyBorder="1"/>
    <xf numFmtId="0" fontId="8" fillId="2" borderId="3" xfId="0" applyFont="1" applyFill="1" applyBorder="1" applyAlignment="1">
      <alignment horizontal="center" vertical="center" wrapText="1"/>
    </xf>
    <xf numFmtId="0" fontId="9" fillId="3" borderId="1" xfId="1" applyFont="1" applyFill="1" applyBorder="1" applyAlignment="1">
      <alignment horizontal="left" vertical="center" indent="1"/>
    </xf>
    <xf numFmtId="0" fontId="10" fillId="0" borderId="0" xfId="0" applyFont="1"/>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20" xfId="0"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11" fillId="0" borderId="0" xfId="0" applyFont="1"/>
    <xf numFmtId="0" fontId="0" fillId="0" borderId="23" xfId="0"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0" fillId="0" borderId="26" xfId="0" applyBorder="1" applyAlignment="1">
      <alignment horizontal="left" vertical="top"/>
    </xf>
    <xf numFmtId="0" fontId="13" fillId="0" borderId="0" xfId="0" applyFont="1"/>
    <xf numFmtId="0" fontId="12" fillId="0" borderId="0" xfId="0" applyFont="1"/>
    <xf numFmtId="0" fontId="7" fillId="4" borderId="0" xfId="0" applyFont="1" applyFill="1" applyAlignment="1">
      <alignment horizontal="left" vertical="center" wrapText="1"/>
    </xf>
    <xf numFmtId="0" fontId="13" fillId="0" borderId="0" xfId="0" applyFont="1" applyAlignment="1">
      <alignment wrapText="1"/>
    </xf>
    <xf numFmtId="0" fontId="17" fillId="0" borderId="27" xfId="0" applyFont="1" applyBorder="1" applyAlignment="1">
      <alignment horizontal="center" vertical="center"/>
    </xf>
    <xf numFmtId="0" fontId="17" fillId="0" borderId="0" xfId="0" applyFont="1" applyAlignment="1">
      <alignment horizontal="center" vertical="center"/>
    </xf>
    <xf numFmtId="0" fontId="18" fillId="2" borderId="2" xfId="0" applyFont="1" applyFill="1" applyBorder="1" applyAlignment="1">
      <alignment vertical="center"/>
    </xf>
    <xf numFmtId="0" fontId="18" fillId="2" borderId="4" xfId="0" applyFont="1" applyFill="1" applyBorder="1" applyAlignment="1">
      <alignment horizontal="center" vertical="center"/>
    </xf>
    <xf numFmtId="0" fontId="19" fillId="5" borderId="28" xfId="0" applyFont="1" applyFill="1" applyBorder="1" applyAlignment="1">
      <alignment horizontal="center" vertical="center" wrapText="1"/>
    </xf>
    <xf numFmtId="0" fontId="0" fillId="0" borderId="0" xfId="0" applyAlignment="1">
      <alignment vertical="center"/>
    </xf>
    <xf numFmtId="0" fontId="19" fillId="6" borderId="28" xfId="0" applyFont="1" applyFill="1" applyBorder="1" applyAlignment="1">
      <alignment horizontal="center" vertical="center" wrapText="1"/>
    </xf>
    <xf numFmtId="0" fontId="19" fillId="7" borderId="28" xfId="0" applyFont="1" applyFill="1" applyBorder="1" applyAlignment="1">
      <alignment horizontal="center" vertical="center" wrapText="1"/>
    </xf>
    <xf numFmtId="0" fontId="18" fillId="2" borderId="2" xfId="0" applyFont="1" applyFill="1" applyBorder="1" applyAlignment="1">
      <alignment horizontal="center" vertical="center"/>
    </xf>
    <xf numFmtId="0" fontId="18" fillId="2" borderId="4" xfId="0" applyFont="1" applyFill="1" applyBorder="1" applyAlignment="1">
      <alignment vertical="center"/>
    </xf>
    <xf numFmtId="0" fontId="21" fillId="0" borderId="0" xfId="0" applyFont="1"/>
    <xf numFmtId="0" fontId="19" fillId="5" borderId="3"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7" borderId="3" xfId="0" applyFont="1" applyFill="1" applyBorder="1" applyAlignment="1">
      <alignment horizontal="center" vertical="center" wrapText="1"/>
    </xf>
    <xf numFmtId="0" fontId="4" fillId="3" borderId="0" xfId="1" applyFont="1" applyFill="1" applyBorder="1" applyAlignment="1">
      <alignment horizontal="left" vertical="center" wrapText="1"/>
    </xf>
    <xf numFmtId="0" fontId="22" fillId="0" borderId="7" xfId="1" applyFont="1" applyBorder="1" applyAlignment="1">
      <alignment horizontal="left" vertical="top"/>
    </xf>
    <xf numFmtId="0" fontId="22" fillId="0" borderId="7" xfId="1" applyFont="1" applyBorder="1" applyAlignment="1">
      <alignment horizontal="center" vertical="top"/>
    </xf>
    <xf numFmtId="0" fontId="24" fillId="0" borderId="0" xfId="0" applyFont="1" applyAlignment="1">
      <alignment vertical="center"/>
    </xf>
    <xf numFmtId="0" fontId="28" fillId="0" borderId="0" xfId="0" applyFont="1"/>
    <xf numFmtId="0" fontId="29" fillId="0" borderId="0" xfId="0" applyFont="1"/>
    <xf numFmtId="0" fontId="30" fillId="0" borderId="29" xfId="0" applyFont="1" applyBorder="1" applyAlignment="1">
      <alignment horizontal="center" vertical="center"/>
    </xf>
    <xf numFmtId="0" fontId="3" fillId="0" borderId="29" xfId="0" applyFont="1" applyBorder="1" applyAlignment="1">
      <alignment horizontal="center" vertical="center"/>
    </xf>
    <xf numFmtId="0" fontId="22" fillId="0" borderId="7" xfId="1" applyFont="1" applyBorder="1" applyAlignment="1">
      <alignment horizontal="left" vertical="top" wrapText="1"/>
    </xf>
    <xf numFmtId="0" fontId="27" fillId="0" borderId="29" xfId="0" applyFont="1" applyBorder="1" applyAlignment="1">
      <alignment horizontal="right" textRotation="90"/>
    </xf>
    <xf numFmtId="0" fontId="31" fillId="0" borderId="7" xfId="1" applyFont="1" applyBorder="1" applyAlignment="1">
      <alignment horizontal="left" vertical="top"/>
    </xf>
    <xf numFmtId="0" fontId="24" fillId="9" borderId="2" xfId="0" applyFont="1" applyFill="1" applyBorder="1" applyAlignment="1">
      <alignment horizontal="center" vertical="center"/>
    </xf>
    <xf numFmtId="0" fontId="24" fillId="9" borderId="0" xfId="0" applyFont="1" applyFill="1" applyAlignment="1">
      <alignment horizontal="center" vertical="center"/>
    </xf>
    <xf numFmtId="164" fontId="23" fillId="2" borderId="30" xfId="0" applyNumberFormat="1" applyFont="1" applyFill="1" applyBorder="1" applyAlignment="1">
      <alignment horizontal="center" vertical="center" textRotation="90"/>
    </xf>
    <xf numFmtId="0" fontId="3" fillId="0" borderId="2" xfId="0" applyFont="1" applyBorder="1" applyAlignment="1">
      <alignment horizontal="left" indent="1"/>
    </xf>
    <xf numFmtId="0" fontId="3" fillId="11" borderId="2" xfId="0" applyFont="1" applyFill="1" applyBorder="1" applyAlignment="1">
      <alignment horizontal="left"/>
    </xf>
    <xf numFmtId="0" fontId="3" fillId="0" borderId="2" xfId="0" applyFont="1" applyBorder="1"/>
    <xf numFmtId="0" fontId="3" fillId="8" borderId="2" xfId="0" applyFont="1" applyFill="1" applyBorder="1"/>
    <xf numFmtId="0" fontId="3" fillId="11" borderId="2" xfId="0" applyFont="1" applyFill="1" applyBorder="1"/>
    <xf numFmtId="0" fontId="3" fillId="0" borderId="0" xfId="0" applyFont="1" applyAlignment="1">
      <alignment horizontal="left" indent="1"/>
    </xf>
    <xf numFmtId="0" fontId="3" fillId="0" borderId="0" xfId="0" applyFont="1" applyAlignment="1">
      <alignment horizontal="left"/>
    </xf>
    <xf numFmtId="0" fontId="3" fillId="0" borderId="2" xfId="0" applyFont="1" applyBorder="1" applyAlignment="1">
      <alignment horizontal="left"/>
    </xf>
    <xf numFmtId="0" fontId="3" fillId="12" borderId="2" xfId="0" applyFont="1" applyFill="1" applyBorder="1"/>
    <xf numFmtId="0" fontId="32" fillId="9" borderId="2" xfId="0" applyFont="1" applyFill="1" applyBorder="1" applyAlignment="1">
      <alignment horizontal="center" vertical="center"/>
    </xf>
    <xf numFmtId="0" fontId="3" fillId="13" borderId="2" xfId="0" applyFont="1" applyFill="1" applyBorder="1"/>
    <xf numFmtId="0" fontId="3" fillId="2" borderId="2" xfId="0" applyFont="1" applyFill="1" applyBorder="1"/>
    <xf numFmtId="0" fontId="3" fillId="14" borderId="2" xfId="0" applyFont="1" applyFill="1" applyBorder="1"/>
    <xf numFmtId="9" fontId="3" fillId="0" borderId="2" xfId="0" applyNumberFormat="1" applyFont="1" applyBorder="1" applyAlignment="1">
      <alignment horizontal="center"/>
    </xf>
    <xf numFmtId="0" fontId="3" fillId="0" borderId="2" xfId="0" applyFont="1" applyBorder="1" applyAlignment="1">
      <alignment horizontal="center"/>
    </xf>
    <xf numFmtId="0" fontId="3" fillId="8" borderId="2" xfId="0" applyFont="1" applyFill="1" applyBorder="1" applyAlignment="1">
      <alignment horizontal="center"/>
    </xf>
    <xf numFmtId="9" fontId="3" fillId="0" borderId="0" xfId="0" applyNumberFormat="1" applyFont="1" applyAlignment="1">
      <alignment horizontal="center"/>
    </xf>
    <xf numFmtId="165" fontId="3" fillId="0" borderId="2" xfId="2" applyNumberFormat="1" applyFont="1" applyBorder="1" applyAlignment="1">
      <alignment horizontal="left" indent="1"/>
    </xf>
    <xf numFmtId="165" fontId="3" fillId="0" borderId="2" xfId="2" applyNumberFormat="1" applyFont="1" applyBorder="1"/>
    <xf numFmtId="165" fontId="3" fillId="0" borderId="0" xfId="2" applyNumberFormat="1" applyFont="1"/>
    <xf numFmtId="166" fontId="3" fillId="0" borderId="0" xfId="0" applyNumberFormat="1" applyFont="1"/>
    <xf numFmtId="167" fontId="3" fillId="0" borderId="0" xfId="0" applyNumberFormat="1" applyFont="1"/>
    <xf numFmtId="168" fontId="3" fillId="0" borderId="0" xfId="0" applyNumberFormat="1" applyFont="1"/>
    <xf numFmtId="169" fontId="3" fillId="0" borderId="0" xfId="0" applyNumberFormat="1" applyFont="1"/>
    <xf numFmtId="0" fontId="3" fillId="15" borderId="2" xfId="0" applyFont="1" applyFill="1" applyBorder="1"/>
    <xf numFmtId="0" fontId="3" fillId="15" borderId="2" xfId="0" applyFont="1" applyFill="1" applyBorder="1" applyAlignment="1">
      <alignment horizontal="center"/>
    </xf>
    <xf numFmtId="0" fontId="28" fillId="0" borderId="2" xfId="0" applyFont="1" applyBorder="1" applyAlignment="1">
      <alignment horizontal="center" vertical="center"/>
    </xf>
    <xf numFmtId="0" fontId="28" fillId="15" borderId="2" xfId="0" applyFont="1" applyFill="1" applyBorder="1" applyAlignment="1">
      <alignment horizontal="center" vertical="center"/>
    </xf>
    <xf numFmtId="0" fontId="3" fillId="0" borderId="0" xfId="0" applyFont="1" applyAlignment="1">
      <alignment vertical="center"/>
    </xf>
    <xf numFmtId="0" fontId="3" fillId="17" borderId="0" xfId="0" applyFont="1" applyFill="1"/>
    <xf numFmtId="0" fontId="0" fillId="0" borderId="0" xfId="0" applyAlignment="1">
      <alignment horizontal="left" vertical="center" wrapText="1"/>
    </xf>
    <xf numFmtId="0" fontId="0" fillId="17" borderId="7" xfId="0" applyFill="1" applyBorder="1" applyAlignment="1">
      <alignment horizontal="left" vertical="top"/>
    </xf>
    <xf numFmtId="0" fontId="17" fillId="2" borderId="31" xfId="0" applyFont="1" applyFill="1" applyBorder="1" applyAlignment="1">
      <alignment horizontal="center"/>
    </xf>
    <xf numFmtId="0" fontId="0" fillId="0" borderId="31" xfId="0" applyBorder="1"/>
    <xf numFmtId="0" fontId="36" fillId="0" borderId="31" xfId="0" applyFont="1" applyBorder="1" applyAlignment="1">
      <alignment horizontal="center"/>
    </xf>
    <xf numFmtId="0" fontId="0" fillId="19" borderId="31" xfId="0" applyFill="1" applyBorder="1"/>
    <xf numFmtId="0" fontId="0" fillId="16" borderId="31" xfId="0" applyFill="1" applyBorder="1"/>
    <xf numFmtId="0" fontId="37" fillId="3" borderId="0" xfId="0" applyFont="1" applyFill="1" applyAlignment="1">
      <alignment vertical="center"/>
    </xf>
    <xf numFmtId="0" fontId="7" fillId="4" borderId="32" xfId="0" applyFont="1" applyFill="1" applyBorder="1" applyAlignment="1">
      <alignment vertical="center"/>
    </xf>
    <xf numFmtId="0" fontId="7" fillId="4" borderId="33" xfId="0" applyFont="1" applyFill="1" applyBorder="1" applyAlignment="1">
      <alignment vertical="center"/>
    </xf>
    <xf numFmtId="0" fontId="7" fillId="4" borderId="34" xfId="0" applyFont="1" applyFill="1" applyBorder="1" applyAlignment="1">
      <alignment vertical="center"/>
    </xf>
    <xf numFmtId="0" fontId="22" fillId="18" borderId="7" xfId="1" applyFont="1" applyFill="1" applyBorder="1" applyAlignment="1">
      <alignment horizontal="left" vertical="top"/>
    </xf>
    <xf numFmtId="0" fontId="22" fillId="18" borderId="7" xfId="1" applyFont="1" applyFill="1" applyBorder="1" applyAlignment="1">
      <alignment horizontal="left" vertical="top" wrapText="1"/>
    </xf>
    <xf numFmtId="0" fontId="2" fillId="0" borderId="0" xfId="1" applyAlignment="1">
      <alignment wrapText="1"/>
    </xf>
    <xf numFmtId="0" fontId="22" fillId="0" borderId="7" xfId="1" applyFont="1" applyFill="1" applyBorder="1" applyAlignment="1">
      <alignment horizontal="left" vertical="top" wrapText="1"/>
    </xf>
    <xf numFmtId="0" fontId="34" fillId="0" borderId="7" xfId="1" applyFont="1" applyFill="1" applyBorder="1" applyAlignment="1">
      <alignment horizontal="center" vertical="top"/>
    </xf>
    <xf numFmtId="0" fontId="39" fillId="0" borderId="0" xfId="0" applyFont="1"/>
    <xf numFmtId="0" fontId="34" fillId="20" borderId="7" xfId="1" applyFont="1" applyFill="1" applyBorder="1" applyAlignment="1">
      <alignment horizontal="center" vertical="top"/>
    </xf>
    <xf numFmtId="0" fontId="34" fillId="20" borderId="25" xfId="1" applyFont="1" applyFill="1" applyBorder="1" applyAlignment="1">
      <alignment horizontal="center" vertical="top"/>
    </xf>
    <xf numFmtId="0" fontId="35" fillId="0" borderId="7" xfId="1" applyFont="1" applyFill="1" applyBorder="1" applyAlignment="1">
      <alignment horizontal="center" vertical="top"/>
    </xf>
    <xf numFmtId="0" fontId="35" fillId="0" borderId="7" xfId="1" applyFont="1" applyFill="1" applyBorder="1" applyAlignment="1">
      <alignment horizontal="left" vertical="top"/>
    </xf>
    <xf numFmtId="0" fontId="38" fillId="0" borderId="7" xfId="1" applyFont="1" applyFill="1" applyBorder="1" applyAlignment="1">
      <alignment horizontal="center" vertical="top"/>
    </xf>
    <xf numFmtId="0" fontId="3" fillId="3" borderId="2" xfId="0" applyFont="1" applyFill="1" applyBorder="1" applyAlignment="1">
      <alignment horizontal="left"/>
    </xf>
    <xf numFmtId="170" fontId="41" fillId="2" borderId="4" xfId="0" applyNumberFormat="1" applyFont="1" applyFill="1" applyBorder="1" applyAlignment="1">
      <alignment horizontal="center"/>
    </xf>
    <xf numFmtId="0" fontId="24" fillId="3" borderId="2" xfId="0" applyFont="1" applyFill="1" applyBorder="1" applyAlignment="1">
      <alignment horizontal="left"/>
    </xf>
    <xf numFmtId="0" fontId="3" fillId="0" borderId="38" xfId="0" applyFont="1" applyBorder="1" applyAlignment="1">
      <alignment horizontal="left" indent="1"/>
    </xf>
    <xf numFmtId="0" fontId="3" fillId="11" borderId="38" xfId="0" applyFont="1" applyFill="1" applyBorder="1" applyAlignment="1">
      <alignment horizontal="left"/>
    </xf>
    <xf numFmtId="0" fontId="3" fillId="0" borderId="38" xfId="0" applyFont="1" applyBorder="1"/>
    <xf numFmtId="0" fontId="3" fillId="3" borderId="38" xfId="0" applyFont="1" applyFill="1" applyBorder="1" applyAlignment="1">
      <alignment horizontal="left"/>
    </xf>
    <xf numFmtId="16" fontId="7" fillId="2" borderId="2" xfId="0" applyNumberFormat="1" applyFont="1" applyFill="1" applyBorder="1" applyAlignment="1">
      <alignment horizontal="center" vertical="center" wrapText="1"/>
    </xf>
    <xf numFmtId="0" fontId="42" fillId="18" borderId="7" xfId="1" applyFont="1" applyFill="1" applyBorder="1" applyAlignment="1">
      <alignment horizontal="left" vertical="top"/>
    </xf>
    <xf numFmtId="0" fontId="42" fillId="18" borderId="7" xfId="1" applyFont="1" applyFill="1" applyBorder="1" applyAlignment="1">
      <alignment horizontal="left" vertical="top" wrapText="1"/>
    </xf>
    <xf numFmtId="0" fontId="14" fillId="18" borderId="7" xfId="1" applyFont="1" applyFill="1" applyBorder="1" applyAlignment="1">
      <alignment horizontal="left" vertical="top" wrapText="1"/>
    </xf>
    <xf numFmtId="0" fontId="14" fillId="18" borderId="7" xfId="1" applyFont="1" applyFill="1" applyBorder="1" applyAlignment="1">
      <alignment horizontal="left" vertical="top"/>
    </xf>
    <xf numFmtId="0" fontId="14" fillId="0" borderId="7" xfId="1" applyFont="1" applyFill="1" applyBorder="1" applyAlignment="1">
      <alignment horizontal="left" vertical="top"/>
    </xf>
    <xf numFmtId="0" fontId="14" fillId="0" borderId="7" xfId="1" applyFont="1" applyFill="1" applyBorder="1" applyAlignment="1">
      <alignment horizontal="left" vertical="top" wrapText="1"/>
    </xf>
    <xf numFmtId="0" fontId="43" fillId="0" borderId="7" xfId="1" applyFont="1" applyFill="1" applyBorder="1" applyAlignment="1">
      <alignment horizontal="left" vertical="top" wrapText="1"/>
    </xf>
    <xf numFmtId="0" fontId="24" fillId="23" borderId="2" xfId="0" applyFont="1" applyFill="1" applyBorder="1" applyAlignment="1">
      <alignment horizontal="left"/>
    </xf>
    <xf numFmtId="0" fontId="3" fillId="23" borderId="38" xfId="0" applyFont="1" applyFill="1" applyBorder="1" applyAlignment="1">
      <alignment horizontal="left"/>
    </xf>
    <xf numFmtId="0" fontId="3" fillId="23" borderId="2" xfId="0" applyFont="1" applyFill="1" applyBorder="1" applyAlignment="1">
      <alignment horizontal="left"/>
    </xf>
    <xf numFmtId="0" fontId="3" fillId="23" borderId="2" xfId="0" applyFont="1" applyFill="1" applyBorder="1"/>
    <xf numFmtId="170" fontId="41" fillId="24" borderId="4" xfId="0" applyNumberFormat="1" applyFont="1" applyFill="1" applyBorder="1" applyAlignment="1">
      <alignment horizontal="center"/>
    </xf>
    <xf numFmtId="16" fontId="7" fillId="24" borderId="2" xfId="0" applyNumberFormat="1" applyFont="1" applyFill="1" applyBorder="1" applyAlignment="1">
      <alignment horizontal="center" vertical="center" wrapText="1"/>
    </xf>
    <xf numFmtId="0" fontId="41" fillId="24" borderId="2" xfId="0" applyFont="1" applyFill="1" applyBorder="1" applyAlignment="1">
      <alignment horizontal="center"/>
    </xf>
    <xf numFmtId="0" fontId="3" fillId="22" borderId="2" xfId="0" applyFont="1" applyFill="1" applyBorder="1" applyAlignment="1">
      <alignment horizontal="left"/>
    </xf>
    <xf numFmtId="0" fontId="2" fillId="18" borderId="7" xfId="1" applyFill="1" applyBorder="1" applyAlignment="1">
      <alignment horizontal="left" vertical="top" wrapText="1"/>
    </xf>
    <xf numFmtId="0" fontId="44" fillId="21" borderId="0" xfId="0" applyFont="1" applyFill="1" applyAlignment="1">
      <alignment horizontal="center" vertical="center"/>
    </xf>
    <xf numFmtId="170" fontId="41" fillId="21" borderId="4" xfId="0" applyNumberFormat="1" applyFont="1" applyFill="1" applyBorder="1" applyAlignment="1">
      <alignment horizontal="center"/>
    </xf>
    <xf numFmtId="16" fontId="7" fillId="21" borderId="2" xfId="0" applyNumberFormat="1" applyFont="1" applyFill="1" applyBorder="1" applyAlignment="1">
      <alignment horizontal="center" vertical="center" wrapText="1"/>
    </xf>
    <xf numFmtId="0" fontId="33" fillId="4" borderId="0" xfId="0" applyFont="1" applyFill="1" applyAlignment="1">
      <alignment horizontal="center" vertical="center" textRotation="90" wrapText="1"/>
    </xf>
    <xf numFmtId="0" fontId="31" fillId="0" borderId="0" xfId="1" applyFont="1" applyBorder="1" applyAlignment="1">
      <alignment horizontal="left" vertical="top"/>
    </xf>
    <xf numFmtId="0" fontId="30" fillId="0" borderId="0" xfId="0" applyFont="1" applyAlignment="1">
      <alignment horizontal="center" vertical="center"/>
    </xf>
    <xf numFmtId="0" fontId="3" fillId="0" borderId="0" xfId="0" applyFont="1" applyAlignment="1">
      <alignment horizontal="center" vertical="center"/>
    </xf>
    <xf numFmtId="0" fontId="45" fillId="0" borderId="7" xfId="1" applyFont="1" applyBorder="1" applyAlignment="1">
      <alignment horizontal="left" vertical="top"/>
    </xf>
    <xf numFmtId="0" fontId="33" fillId="0" borderId="0" xfId="0" applyFont="1" applyAlignment="1">
      <alignment horizontal="center" vertical="center" textRotation="90" wrapText="1"/>
    </xf>
    <xf numFmtId="0" fontId="27" fillId="25" borderId="29" xfId="0" applyFont="1" applyFill="1" applyBorder="1" applyAlignment="1">
      <alignment horizontal="right" textRotation="90"/>
    </xf>
    <xf numFmtId="0" fontId="24" fillId="3" borderId="42" xfId="0" applyFont="1" applyFill="1" applyBorder="1" applyAlignment="1">
      <alignment horizontal="center" vertical="center"/>
    </xf>
    <xf numFmtId="0" fontId="24" fillId="4" borderId="42" xfId="0" applyFont="1" applyFill="1" applyBorder="1" applyAlignment="1">
      <alignment vertical="center" wrapText="1"/>
    </xf>
    <xf numFmtId="0" fontId="31" fillId="25" borderId="7" xfId="1" applyFont="1" applyFill="1" applyBorder="1" applyAlignment="1">
      <alignment horizontal="center" vertical="center"/>
    </xf>
    <xf numFmtId="0" fontId="6" fillId="0" borderId="0" xfId="0" applyFont="1" applyAlignment="1">
      <alignment horizontal="left"/>
    </xf>
    <xf numFmtId="14" fontId="13" fillId="0" borderId="0" xfId="0" applyNumberFormat="1" applyFont="1"/>
    <xf numFmtId="14" fontId="0" fillId="0" borderId="0" xfId="0" applyNumberFormat="1" applyAlignment="1">
      <alignment vertical="center"/>
    </xf>
    <xf numFmtId="0" fontId="0" fillId="0" borderId="47" xfId="0" applyBorder="1" applyAlignment="1">
      <alignment horizontal="left" vertical="top"/>
    </xf>
    <xf numFmtId="0" fontId="0" fillId="0" borderId="48" xfId="0" applyBorder="1" applyAlignment="1">
      <alignment horizontal="left" vertical="top"/>
    </xf>
    <xf numFmtId="0" fontId="0" fillId="0" borderId="49" xfId="0" applyBorder="1" applyAlignment="1">
      <alignment horizontal="left" vertical="top"/>
    </xf>
    <xf numFmtId="0" fontId="0" fillId="0" borderId="50" xfId="0" applyBorder="1" applyAlignment="1">
      <alignment horizontal="left" vertical="top"/>
    </xf>
    <xf numFmtId="0" fontId="0" fillId="0" borderId="51" xfId="0" applyBorder="1" applyAlignment="1">
      <alignment horizontal="left" vertical="top"/>
    </xf>
    <xf numFmtId="0" fontId="7" fillId="4" borderId="52" xfId="0" applyFont="1" applyFill="1" applyBorder="1" applyAlignment="1">
      <alignment horizontal="center" vertical="center"/>
    </xf>
    <xf numFmtId="0" fontId="0" fillId="0" borderId="50" xfId="0" applyBorder="1" applyAlignment="1">
      <alignment horizontal="left" vertical="top" wrapText="1"/>
    </xf>
    <xf numFmtId="0" fontId="0" fillId="0" borderId="53" xfId="0" applyBorder="1" applyAlignment="1">
      <alignment horizontal="left" vertical="top"/>
    </xf>
    <xf numFmtId="0" fontId="0" fillId="0" borderId="54" xfId="0" applyBorder="1" applyAlignment="1">
      <alignment horizontal="left" vertical="top"/>
    </xf>
    <xf numFmtId="0" fontId="0" fillId="0" borderId="55" xfId="0" applyBorder="1" applyAlignment="1">
      <alignment horizontal="left" vertical="top"/>
    </xf>
    <xf numFmtId="0" fontId="0" fillId="0" borderId="56" xfId="0" applyBorder="1" applyAlignment="1">
      <alignment horizontal="left" vertical="top"/>
    </xf>
    <xf numFmtId="0" fontId="0" fillId="0" borderId="7" xfId="0" applyBorder="1" applyAlignment="1">
      <alignment horizontal="left" vertical="top" wrapText="1"/>
    </xf>
    <xf numFmtId="0" fontId="0" fillId="0" borderId="9" xfId="0" applyBorder="1" applyAlignment="1">
      <alignment horizontal="left" vertical="top" wrapText="1"/>
    </xf>
    <xf numFmtId="0" fontId="7" fillId="4" borderId="39" xfId="0" applyFont="1" applyFill="1" applyBorder="1" applyAlignment="1">
      <alignment horizontal="center" vertical="center"/>
    </xf>
    <xf numFmtId="0" fontId="7" fillId="4" borderId="40" xfId="0" applyFont="1" applyFill="1" applyBorder="1" applyAlignment="1">
      <alignment horizontal="center" vertical="center"/>
    </xf>
    <xf numFmtId="0" fontId="7" fillId="4" borderId="40" xfId="0" applyFont="1" applyFill="1" applyBorder="1" applyAlignment="1">
      <alignment vertical="center"/>
    </xf>
    <xf numFmtId="0" fontId="0" fillId="0" borderId="57" xfId="0" applyBorder="1" applyAlignment="1">
      <alignment horizontal="left" vertical="top"/>
    </xf>
    <xf numFmtId="0" fontId="0" fillId="0" borderId="58" xfId="0" applyBorder="1" applyAlignment="1">
      <alignment horizontal="left" vertical="top"/>
    </xf>
    <xf numFmtId="0" fontId="0" fillId="0" borderId="59" xfId="0" applyBorder="1" applyAlignment="1">
      <alignment horizontal="left" vertical="top"/>
    </xf>
    <xf numFmtId="0" fontId="0" fillId="0" borderId="60" xfId="0" applyBorder="1" applyAlignment="1">
      <alignment horizontal="left" vertical="top"/>
    </xf>
    <xf numFmtId="0" fontId="0" fillId="0" borderId="61" xfId="0" applyBorder="1" applyAlignment="1">
      <alignment horizontal="left" vertical="top"/>
    </xf>
    <xf numFmtId="0" fontId="0" fillId="0" borderId="62" xfId="0" applyBorder="1" applyAlignment="1">
      <alignment horizontal="left" vertical="top"/>
    </xf>
    <xf numFmtId="0" fontId="0" fillId="0" borderId="63" xfId="0" applyBorder="1" applyAlignment="1">
      <alignment horizontal="left" vertical="top"/>
    </xf>
    <xf numFmtId="0" fontId="0" fillId="0" borderId="19" xfId="0" applyBorder="1" applyAlignment="1">
      <alignment horizontal="left" vertical="top"/>
    </xf>
    <xf numFmtId="0" fontId="0" fillId="0" borderId="64" xfId="0" applyBorder="1" applyAlignment="1">
      <alignment horizontal="left" vertical="top"/>
    </xf>
    <xf numFmtId="0" fontId="18" fillId="2" borderId="27" xfId="0" applyFont="1" applyFill="1" applyBorder="1" applyAlignment="1">
      <alignment horizontal="center" vertical="center"/>
    </xf>
    <xf numFmtId="0" fontId="20" fillId="0" borderId="0" xfId="0" applyFont="1" applyAlignment="1">
      <alignment horizontal="left"/>
    </xf>
    <xf numFmtId="165" fontId="3" fillId="0" borderId="4" xfId="2" applyNumberFormat="1" applyFont="1" applyBorder="1" applyAlignment="1">
      <alignment horizontal="center"/>
    </xf>
    <xf numFmtId="165" fontId="3" fillId="0" borderId="6" xfId="2" applyNumberFormat="1" applyFont="1" applyBorder="1" applyAlignment="1">
      <alignment horizontal="center"/>
    </xf>
    <xf numFmtId="165" fontId="3" fillId="0" borderId="5" xfId="2" applyNumberFormat="1" applyFont="1" applyBorder="1" applyAlignment="1">
      <alignment horizontal="center"/>
    </xf>
    <xf numFmtId="0" fontId="3" fillId="11" borderId="2" xfId="0" applyFont="1" applyFill="1" applyBorder="1" applyAlignment="1">
      <alignment horizontal="left" indent="1"/>
    </xf>
    <xf numFmtId="0" fontId="3" fillId="12" borderId="2" xfId="0" applyFont="1" applyFill="1" applyBorder="1" applyAlignment="1">
      <alignment horizontal="left" indent="1"/>
    </xf>
    <xf numFmtId="0" fontId="24" fillId="9" borderId="2" xfId="0" applyFont="1" applyFill="1" applyBorder="1" applyAlignment="1">
      <alignment horizontal="left" vertical="center" indent="1"/>
    </xf>
    <xf numFmtId="0" fontId="24" fillId="13" borderId="2" xfId="0" applyFont="1" applyFill="1" applyBorder="1" applyAlignment="1">
      <alignment horizontal="left" indent="1"/>
    </xf>
    <xf numFmtId="0" fontId="28" fillId="10" borderId="4" xfId="0" applyFont="1" applyFill="1" applyBorder="1" applyAlignment="1">
      <alignment horizontal="left"/>
    </xf>
    <xf numFmtId="0" fontId="28" fillId="10" borderId="5" xfId="0" applyFont="1" applyFill="1" applyBorder="1" applyAlignment="1">
      <alignment horizontal="left"/>
    </xf>
    <xf numFmtId="0" fontId="28" fillId="0" borderId="2" xfId="0" applyFont="1" applyBorder="1" applyAlignment="1">
      <alignment horizontal="center" vertical="center"/>
    </xf>
    <xf numFmtId="0" fontId="28" fillId="8" borderId="2" xfId="0" applyFont="1" applyFill="1" applyBorder="1" applyAlignment="1">
      <alignment horizontal="center" vertical="center"/>
    </xf>
    <xf numFmtId="0" fontId="28" fillId="10" borderId="2" xfId="0" applyFont="1" applyFill="1" applyBorder="1" applyAlignment="1">
      <alignment horizontal="left"/>
    </xf>
    <xf numFmtId="0" fontId="41" fillId="2" borderId="2" xfId="0" applyFont="1" applyFill="1" applyBorder="1" applyAlignment="1">
      <alignment horizontal="center"/>
    </xf>
    <xf numFmtId="0" fontId="24" fillId="2" borderId="36" xfId="0" applyFont="1" applyFill="1" applyBorder="1" applyAlignment="1">
      <alignment horizontal="center" vertical="center"/>
    </xf>
    <xf numFmtId="0" fontId="24" fillId="2" borderId="37" xfId="0" applyFont="1" applyFill="1" applyBorder="1" applyAlignment="1">
      <alignment horizontal="center" vertical="center"/>
    </xf>
    <xf numFmtId="0" fontId="41" fillId="2" borderId="4" xfId="0" applyFont="1" applyFill="1" applyBorder="1" applyAlignment="1">
      <alignment horizontal="center"/>
    </xf>
    <xf numFmtId="0" fontId="41" fillId="2" borderId="5" xfId="0" applyFont="1" applyFill="1" applyBorder="1" applyAlignment="1">
      <alignment horizontal="center"/>
    </xf>
    <xf numFmtId="0" fontId="41" fillId="2" borderId="6" xfId="0" applyFont="1" applyFill="1" applyBorder="1" applyAlignment="1">
      <alignment horizontal="center"/>
    </xf>
    <xf numFmtId="0" fontId="41" fillId="2" borderId="39" xfId="0" applyFont="1" applyFill="1" applyBorder="1" applyAlignment="1">
      <alignment horizontal="center"/>
    </xf>
    <xf numFmtId="0" fontId="41" fillId="2" borderId="40" xfId="0" applyFont="1" applyFill="1" applyBorder="1" applyAlignment="1">
      <alignment horizontal="center"/>
    </xf>
    <xf numFmtId="0" fontId="33" fillId="2" borderId="28" xfId="0" applyFont="1" applyFill="1" applyBorder="1" applyAlignment="1">
      <alignment horizontal="center" vertical="center"/>
    </xf>
    <xf numFmtId="0" fontId="25" fillId="4" borderId="28" xfId="0" applyFont="1" applyFill="1" applyBorder="1" applyAlignment="1">
      <alignment horizontal="center" vertical="center" textRotation="90"/>
    </xf>
    <xf numFmtId="0" fontId="26" fillId="4" borderId="28" xfId="0" applyFont="1" applyFill="1" applyBorder="1" applyAlignment="1">
      <alignment horizontal="center" vertical="center" textRotation="90"/>
    </xf>
    <xf numFmtId="0" fontId="24" fillId="4" borderId="41" xfId="0" applyFont="1" applyFill="1" applyBorder="1" applyAlignment="1">
      <alignment horizontal="center" vertical="center"/>
    </xf>
    <xf numFmtId="0" fontId="24" fillId="4" borderId="42" xfId="0" applyFont="1" applyFill="1" applyBorder="1" applyAlignment="1">
      <alignment horizontal="center" vertical="center"/>
    </xf>
    <xf numFmtId="0" fontId="24" fillId="4" borderId="43" xfId="0" applyFont="1" applyFill="1" applyBorder="1" applyAlignment="1">
      <alignment horizontal="center" vertical="center"/>
    </xf>
    <xf numFmtId="0" fontId="33" fillId="4" borderId="44" xfId="0" applyFont="1" applyFill="1" applyBorder="1" applyAlignment="1">
      <alignment horizontal="center" vertical="center" textRotation="90" wrapText="1"/>
    </xf>
    <xf numFmtId="0" fontId="33" fillId="4" borderId="45" xfId="0" applyFont="1" applyFill="1" applyBorder="1" applyAlignment="1">
      <alignment horizontal="center" vertical="center" textRotation="90" wrapText="1"/>
    </xf>
    <xf numFmtId="0" fontId="33" fillId="4" borderId="46" xfId="0" applyFont="1" applyFill="1" applyBorder="1" applyAlignment="1">
      <alignment horizontal="center" vertical="center" textRotation="90" wrapText="1"/>
    </xf>
    <xf numFmtId="0" fontId="7" fillId="4" borderId="4" xfId="0" applyFont="1" applyFill="1" applyBorder="1" applyAlignment="1">
      <alignment horizontal="center" vertical="center"/>
    </xf>
    <xf numFmtId="0" fontId="7" fillId="4" borderId="5" xfId="0" applyFont="1" applyFill="1" applyBorder="1" applyAlignment="1">
      <alignment horizontal="center" vertical="center"/>
    </xf>
    <xf numFmtId="0" fontId="7" fillId="4" borderId="6" xfId="0" applyFont="1" applyFill="1" applyBorder="1" applyAlignment="1">
      <alignment horizontal="center" vertical="center"/>
    </xf>
    <xf numFmtId="0" fontId="7" fillId="4" borderId="39" xfId="0" applyFont="1" applyFill="1" applyBorder="1" applyAlignment="1">
      <alignment horizontal="center" vertical="center"/>
    </xf>
    <xf numFmtId="0" fontId="7" fillId="4" borderId="40" xfId="0" applyFont="1" applyFill="1" applyBorder="1" applyAlignment="1">
      <alignment horizontal="center" vertical="center"/>
    </xf>
    <xf numFmtId="0" fontId="7" fillId="4" borderId="37" xfId="0" applyFont="1" applyFill="1" applyBorder="1" applyAlignment="1">
      <alignment horizontal="center" vertical="center"/>
    </xf>
    <xf numFmtId="0" fontId="43" fillId="0" borderId="16" xfId="1" applyFont="1" applyFill="1" applyBorder="1" applyAlignment="1">
      <alignment horizontal="left" vertical="center" wrapText="1"/>
    </xf>
    <xf numFmtId="0" fontId="43" fillId="0" borderId="25" xfId="1" applyFont="1" applyFill="1" applyBorder="1" applyAlignment="1">
      <alignment horizontal="left" vertical="center" wrapText="1"/>
    </xf>
    <xf numFmtId="0" fontId="43" fillId="0" borderId="17" xfId="1" applyFont="1" applyFill="1" applyBorder="1" applyAlignment="1">
      <alignment horizontal="left" vertical="center" wrapText="1"/>
    </xf>
    <xf numFmtId="0" fontId="14" fillId="0" borderId="16" xfId="1" applyFont="1" applyFill="1" applyBorder="1" applyAlignment="1">
      <alignment horizontal="left" vertical="top" wrapText="1"/>
    </xf>
    <xf numFmtId="0" fontId="14" fillId="0" borderId="25" xfId="1" applyFont="1" applyFill="1" applyBorder="1" applyAlignment="1">
      <alignment horizontal="left" vertical="top" wrapText="1"/>
    </xf>
    <xf numFmtId="0" fontId="14" fillId="0" borderId="17" xfId="1" applyFont="1" applyFill="1" applyBorder="1" applyAlignment="1">
      <alignment horizontal="left" vertical="top" wrapText="1"/>
    </xf>
    <xf numFmtId="0" fontId="14" fillId="0" borderId="16" xfId="1" applyFont="1" applyFill="1" applyBorder="1" applyAlignment="1">
      <alignment horizontal="center" vertical="center"/>
    </xf>
    <xf numFmtId="0" fontId="14" fillId="0" borderId="25" xfId="1" applyFont="1" applyFill="1" applyBorder="1" applyAlignment="1">
      <alignment horizontal="center" vertical="center"/>
    </xf>
    <xf numFmtId="0" fontId="14" fillId="0" borderId="17" xfId="1" applyFont="1" applyFill="1" applyBorder="1" applyAlignment="1">
      <alignment horizontal="center" vertical="center"/>
    </xf>
    <xf numFmtId="0" fontId="17" fillId="2" borderId="31" xfId="0" applyFont="1" applyFill="1" applyBorder="1" applyAlignment="1">
      <alignment horizontal="center" vertical="center"/>
    </xf>
    <xf numFmtId="0" fontId="17" fillId="2" borderId="31" xfId="0" applyFont="1" applyFill="1" applyBorder="1" applyAlignment="1">
      <alignment horizontal="center"/>
    </xf>
    <xf numFmtId="0" fontId="15" fillId="0" borderId="0" xfId="1" applyFont="1" applyBorder="1" applyAlignment="1">
      <alignment horizontal="left" vertical="top" wrapText="1" indent="3"/>
    </xf>
    <xf numFmtId="0" fontId="7" fillId="4" borderId="35" xfId="0" applyFont="1" applyFill="1" applyBorder="1" applyAlignment="1">
      <alignment horizontal="center" vertical="center" wrapText="1"/>
    </xf>
    <xf numFmtId="0" fontId="7" fillId="4" borderId="0" xfId="0" applyFont="1" applyFill="1" applyAlignment="1">
      <alignment horizontal="center" vertical="center" wrapText="1"/>
    </xf>
    <xf numFmtId="0" fontId="40" fillId="2" borderId="16" xfId="1" applyFont="1" applyFill="1" applyBorder="1" applyAlignment="1">
      <alignment horizontal="center" vertical="center"/>
    </xf>
    <xf numFmtId="0" fontId="40" fillId="2" borderId="17" xfId="1" applyFont="1" applyFill="1" applyBorder="1" applyAlignment="1">
      <alignment horizontal="center" vertical="center"/>
    </xf>
  </cellXfs>
  <cellStyles count="3">
    <cellStyle name="Comma" xfId="2" builtinId="3"/>
    <cellStyle name="Hyperlink" xfId="1" builtinId="8"/>
    <cellStyle name="Normal" xfId="0" builtinId="0"/>
  </cellStyles>
  <dxfs count="0"/>
  <tableStyles count="1" defaultTableStyle="TableStyleMedium2" defaultPivotStyle="PivotStyleLight16">
    <tableStyle name="Invisible" pivot="0" table="0" count="0" xr9:uid="{709429BD-1AF4-45BA-8A40-D9A9FDEE164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3204318</xdr:colOff>
      <xdr:row>0</xdr:row>
      <xdr:rowOff>129056</xdr:rowOff>
    </xdr:from>
    <xdr:to>
      <xdr:col>3</xdr:col>
      <xdr:colOff>20076</xdr:colOff>
      <xdr:row>0</xdr:row>
      <xdr:rowOff>511162</xdr:rowOff>
    </xdr:to>
    <xdr:pic>
      <xdr:nvPicPr>
        <xdr:cNvPr id="3" name="Picture 2">
          <a:extLst>
            <a:ext uri="{FF2B5EF4-FFF2-40B4-BE49-F238E27FC236}">
              <a16:creationId xmlns:a16="http://schemas.microsoft.com/office/drawing/2014/main" id="{1657A824-E528-4121-A04F-94C0FE57C49A}"/>
            </a:ext>
          </a:extLst>
        </xdr:cNvPr>
        <xdr:cNvPicPr>
          <a:picLocks noChangeAspect="1"/>
        </xdr:cNvPicPr>
      </xdr:nvPicPr>
      <xdr:blipFill>
        <a:blip xmlns:r="http://schemas.openxmlformats.org/officeDocument/2006/relationships" r:embed="rId1"/>
        <a:stretch>
          <a:fillRect/>
        </a:stretch>
      </xdr:blipFill>
      <xdr:spPr>
        <a:xfrm>
          <a:off x="4792795" y="129056"/>
          <a:ext cx="1191836" cy="370676"/>
        </a:xfrm>
        <a:prstGeom prst="rect">
          <a:avLst/>
        </a:prstGeom>
      </xdr:spPr>
    </xdr:pic>
    <xdr:clientData/>
  </xdr:twoCellAnchor>
  <xdr:twoCellAnchor>
    <xdr:from>
      <xdr:col>0</xdr:col>
      <xdr:colOff>241788</xdr:colOff>
      <xdr:row>0</xdr:row>
      <xdr:rowOff>153865</xdr:rowOff>
    </xdr:from>
    <xdr:to>
      <xdr:col>2</xdr:col>
      <xdr:colOff>171679</xdr:colOff>
      <xdr:row>0</xdr:row>
      <xdr:rowOff>519353</xdr:rowOff>
    </xdr:to>
    <xdr:sp macro="" textlink="">
      <xdr:nvSpPr>
        <xdr:cNvPr id="2" name="Rectangle 1">
          <a:extLst>
            <a:ext uri="{FF2B5EF4-FFF2-40B4-BE49-F238E27FC236}">
              <a16:creationId xmlns:a16="http://schemas.microsoft.com/office/drawing/2014/main" id="{A212C9FA-023D-441E-85DD-55F791BD0367}"/>
            </a:ext>
          </a:extLst>
        </xdr:cNvPr>
        <xdr:cNvSpPr/>
      </xdr:nvSpPr>
      <xdr:spPr>
        <a:xfrm>
          <a:off x="241788" y="153865"/>
          <a:ext cx="1776276" cy="365488"/>
        </a:xfrm>
        <a:prstGeom prst="rect">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600" kern="1200"/>
            <a:t>To be updated</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1319224</xdr:colOff>
      <xdr:row>0</xdr:row>
      <xdr:rowOff>143961</xdr:rowOff>
    </xdr:from>
    <xdr:to>
      <xdr:col>6</xdr:col>
      <xdr:colOff>2811</xdr:colOff>
      <xdr:row>0</xdr:row>
      <xdr:rowOff>572624</xdr:rowOff>
    </xdr:to>
    <xdr:pic>
      <xdr:nvPicPr>
        <xdr:cNvPr id="2" name="Picture 1">
          <a:extLst>
            <a:ext uri="{FF2B5EF4-FFF2-40B4-BE49-F238E27FC236}">
              <a16:creationId xmlns:a16="http://schemas.microsoft.com/office/drawing/2014/main" id="{AE453B34-701E-4741-9D79-B79BDC550D1C}"/>
            </a:ext>
          </a:extLst>
        </xdr:cNvPr>
        <xdr:cNvPicPr>
          <a:picLocks noChangeAspect="1"/>
        </xdr:cNvPicPr>
      </xdr:nvPicPr>
      <xdr:blipFill>
        <a:blip xmlns:r="http://schemas.openxmlformats.org/officeDocument/2006/relationships" r:embed="rId1"/>
        <a:stretch>
          <a:fillRect/>
        </a:stretch>
      </xdr:blipFill>
      <xdr:spPr>
        <a:xfrm>
          <a:off x="15104497" y="143961"/>
          <a:ext cx="1518227" cy="428663"/>
        </a:xfrm>
        <a:prstGeom prst="rect">
          <a:avLst/>
        </a:prstGeom>
      </xdr:spPr>
    </xdr:pic>
    <xdr:clientData/>
  </xdr:twoCellAnchor>
  <xdr:twoCellAnchor>
    <xdr:from>
      <xdr:col>1</xdr:col>
      <xdr:colOff>134470</xdr:colOff>
      <xdr:row>0</xdr:row>
      <xdr:rowOff>123264</xdr:rowOff>
    </xdr:from>
    <xdr:to>
      <xdr:col>1</xdr:col>
      <xdr:colOff>1912651</xdr:colOff>
      <xdr:row>0</xdr:row>
      <xdr:rowOff>488752</xdr:rowOff>
    </xdr:to>
    <xdr:sp macro="" textlink="">
      <xdr:nvSpPr>
        <xdr:cNvPr id="3" name="Rectangle 2">
          <a:extLst>
            <a:ext uri="{FF2B5EF4-FFF2-40B4-BE49-F238E27FC236}">
              <a16:creationId xmlns:a16="http://schemas.microsoft.com/office/drawing/2014/main" id="{72522A94-FEE3-4565-9A14-EAB8BB42D97F}"/>
            </a:ext>
          </a:extLst>
        </xdr:cNvPr>
        <xdr:cNvSpPr/>
      </xdr:nvSpPr>
      <xdr:spPr>
        <a:xfrm>
          <a:off x="257735" y="123264"/>
          <a:ext cx="1778181" cy="365488"/>
        </a:xfrm>
        <a:prstGeom prst="rect">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600" kern="1200"/>
            <a:t>To be completed</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1214495</xdr:colOff>
      <xdr:row>0</xdr:row>
      <xdr:rowOff>151358</xdr:rowOff>
    </xdr:from>
    <xdr:to>
      <xdr:col>5</xdr:col>
      <xdr:colOff>2274290</xdr:colOff>
      <xdr:row>0</xdr:row>
      <xdr:rowOff>539788</xdr:rowOff>
    </xdr:to>
    <xdr:pic>
      <xdr:nvPicPr>
        <xdr:cNvPr id="4" name="Picture 1">
          <a:extLst>
            <a:ext uri="{FF2B5EF4-FFF2-40B4-BE49-F238E27FC236}">
              <a16:creationId xmlns:a16="http://schemas.microsoft.com/office/drawing/2014/main" id="{DCA90B22-14FB-4847-B4C4-4EE8D8D71573}"/>
            </a:ext>
          </a:extLst>
        </xdr:cNvPr>
        <xdr:cNvPicPr>
          <a:picLocks noChangeAspect="1"/>
        </xdr:cNvPicPr>
      </xdr:nvPicPr>
      <xdr:blipFill>
        <a:blip xmlns:r="http://schemas.openxmlformats.org/officeDocument/2006/relationships" r:embed="rId1"/>
        <a:stretch>
          <a:fillRect/>
        </a:stretch>
      </xdr:blipFill>
      <xdr:spPr>
        <a:xfrm>
          <a:off x="10728289" y="151358"/>
          <a:ext cx="1252200" cy="386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1559933</xdr:colOff>
      <xdr:row>0</xdr:row>
      <xdr:rowOff>172428</xdr:rowOff>
    </xdr:from>
    <xdr:to>
      <xdr:col>9</xdr:col>
      <xdr:colOff>2560265</xdr:colOff>
      <xdr:row>0</xdr:row>
      <xdr:rowOff>512153</xdr:rowOff>
    </xdr:to>
    <xdr:pic>
      <xdr:nvPicPr>
        <xdr:cNvPr id="2" name="Picture 1">
          <a:extLst>
            <a:ext uri="{FF2B5EF4-FFF2-40B4-BE49-F238E27FC236}">
              <a16:creationId xmlns:a16="http://schemas.microsoft.com/office/drawing/2014/main" id="{83CDB175-4BD6-40B7-AC03-3D2D0E5B2EE1}"/>
            </a:ext>
          </a:extLst>
        </xdr:cNvPr>
        <xdr:cNvPicPr>
          <a:picLocks noChangeAspect="1"/>
        </xdr:cNvPicPr>
      </xdr:nvPicPr>
      <xdr:blipFill>
        <a:blip xmlns:r="http://schemas.openxmlformats.org/officeDocument/2006/relationships" r:embed="rId1"/>
        <a:stretch>
          <a:fillRect/>
        </a:stretch>
      </xdr:blipFill>
      <xdr:spPr>
        <a:xfrm>
          <a:off x="11504033" y="172428"/>
          <a:ext cx="1158447" cy="3435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347559</xdr:colOff>
      <xdr:row>0</xdr:row>
      <xdr:rowOff>174927</xdr:rowOff>
    </xdr:from>
    <xdr:to>
      <xdr:col>23</xdr:col>
      <xdr:colOff>277865</xdr:colOff>
      <xdr:row>0</xdr:row>
      <xdr:rowOff>914974</xdr:rowOff>
    </xdr:to>
    <xdr:pic>
      <xdr:nvPicPr>
        <xdr:cNvPr id="2" name="Picture 1">
          <a:extLst>
            <a:ext uri="{FF2B5EF4-FFF2-40B4-BE49-F238E27FC236}">
              <a16:creationId xmlns:a16="http://schemas.microsoft.com/office/drawing/2014/main" id="{18DE5C64-8A1F-43AC-9F46-7D34974B5802}"/>
            </a:ext>
          </a:extLst>
        </xdr:cNvPr>
        <xdr:cNvPicPr>
          <a:picLocks noChangeAspect="1"/>
        </xdr:cNvPicPr>
      </xdr:nvPicPr>
      <xdr:blipFill>
        <a:blip xmlns:r="http://schemas.openxmlformats.org/officeDocument/2006/relationships" r:embed="rId1"/>
        <a:stretch>
          <a:fillRect/>
        </a:stretch>
      </xdr:blipFill>
      <xdr:spPr>
        <a:xfrm>
          <a:off x="19051195" y="174927"/>
          <a:ext cx="2509478" cy="74004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50925</xdr:colOff>
      <xdr:row>0</xdr:row>
      <xdr:rowOff>67544</xdr:rowOff>
    </xdr:from>
    <xdr:to>
      <xdr:col>16</xdr:col>
      <xdr:colOff>20755</xdr:colOff>
      <xdr:row>0</xdr:row>
      <xdr:rowOff>482378</xdr:rowOff>
    </xdr:to>
    <xdr:pic>
      <xdr:nvPicPr>
        <xdr:cNvPr id="2" name="Picture 1">
          <a:extLst>
            <a:ext uri="{FF2B5EF4-FFF2-40B4-BE49-F238E27FC236}">
              <a16:creationId xmlns:a16="http://schemas.microsoft.com/office/drawing/2014/main" id="{599B6095-B052-4AC3-B4B3-9544477BE131}"/>
            </a:ext>
          </a:extLst>
        </xdr:cNvPr>
        <xdr:cNvPicPr>
          <a:picLocks noChangeAspect="1"/>
        </xdr:cNvPicPr>
      </xdr:nvPicPr>
      <xdr:blipFill>
        <a:blip xmlns:r="http://schemas.openxmlformats.org/officeDocument/2006/relationships" r:embed="rId1"/>
        <a:stretch>
          <a:fillRect/>
        </a:stretch>
      </xdr:blipFill>
      <xdr:spPr>
        <a:xfrm>
          <a:off x="8209295" y="67544"/>
          <a:ext cx="1567131" cy="4205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0</xdr:colOff>
      <xdr:row>0</xdr:row>
      <xdr:rowOff>206972</xdr:rowOff>
    </xdr:from>
    <xdr:to>
      <xdr:col>14</xdr:col>
      <xdr:colOff>294636</xdr:colOff>
      <xdr:row>1</xdr:row>
      <xdr:rowOff>56998</xdr:rowOff>
    </xdr:to>
    <xdr:pic>
      <xdr:nvPicPr>
        <xdr:cNvPr id="6" name="Picture 5">
          <a:extLst>
            <a:ext uri="{FF2B5EF4-FFF2-40B4-BE49-F238E27FC236}">
              <a16:creationId xmlns:a16="http://schemas.microsoft.com/office/drawing/2014/main" id="{FA77F079-5528-43A7-B028-7900F78DA621}"/>
            </a:ext>
          </a:extLst>
        </xdr:cNvPr>
        <xdr:cNvPicPr>
          <a:picLocks noChangeAspect="1"/>
        </xdr:cNvPicPr>
      </xdr:nvPicPr>
      <xdr:blipFill>
        <a:blip xmlns:r="http://schemas.openxmlformats.org/officeDocument/2006/relationships" r:embed="rId1"/>
        <a:stretch>
          <a:fillRect/>
        </a:stretch>
      </xdr:blipFill>
      <xdr:spPr>
        <a:xfrm>
          <a:off x="4590408" y="206972"/>
          <a:ext cx="1672496" cy="47976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3956317</xdr:colOff>
      <xdr:row>0</xdr:row>
      <xdr:rowOff>93345</xdr:rowOff>
    </xdr:from>
    <xdr:to>
      <xdr:col>11</xdr:col>
      <xdr:colOff>12195</xdr:colOff>
      <xdr:row>0</xdr:row>
      <xdr:rowOff>516293</xdr:rowOff>
    </xdr:to>
    <xdr:pic>
      <xdr:nvPicPr>
        <xdr:cNvPr id="2" name="Picture 1">
          <a:extLst>
            <a:ext uri="{FF2B5EF4-FFF2-40B4-BE49-F238E27FC236}">
              <a16:creationId xmlns:a16="http://schemas.microsoft.com/office/drawing/2014/main" id="{B8D9BDCF-9F2D-425D-8DDB-72E743289FE6}"/>
            </a:ext>
          </a:extLst>
        </xdr:cNvPr>
        <xdr:cNvPicPr>
          <a:picLocks noChangeAspect="1"/>
        </xdr:cNvPicPr>
      </xdr:nvPicPr>
      <xdr:blipFill>
        <a:blip xmlns:r="http://schemas.openxmlformats.org/officeDocument/2006/relationships" r:embed="rId1"/>
        <a:stretch>
          <a:fillRect/>
        </a:stretch>
      </xdr:blipFill>
      <xdr:spPr>
        <a:xfrm>
          <a:off x="16366031" y="93345"/>
          <a:ext cx="1391898" cy="41913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3197586</xdr:colOff>
      <xdr:row>0</xdr:row>
      <xdr:rowOff>86648</xdr:rowOff>
    </xdr:from>
    <xdr:to>
      <xdr:col>5</xdr:col>
      <xdr:colOff>4141743</xdr:colOff>
      <xdr:row>0</xdr:row>
      <xdr:rowOff>494356</xdr:rowOff>
    </xdr:to>
    <xdr:pic>
      <xdr:nvPicPr>
        <xdr:cNvPr id="2" name="Picture 1">
          <a:extLst>
            <a:ext uri="{FF2B5EF4-FFF2-40B4-BE49-F238E27FC236}">
              <a16:creationId xmlns:a16="http://schemas.microsoft.com/office/drawing/2014/main" id="{268FDA8D-391D-48E2-AF0B-BD4A8A6B3DB6}"/>
            </a:ext>
          </a:extLst>
        </xdr:cNvPr>
        <xdr:cNvPicPr>
          <a:picLocks noChangeAspect="1"/>
        </xdr:cNvPicPr>
      </xdr:nvPicPr>
      <xdr:blipFill>
        <a:blip xmlns:r="http://schemas.openxmlformats.org/officeDocument/2006/relationships" r:embed="rId1"/>
        <a:stretch>
          <a:fillRect/>
        </a:stretch>
      </xdr:blipFill>
      <xdr:spPr>
        <a:xfrm>
          <a:off x="11674836" y="86648"/>
          <a:ext cx="1258482" cy="40770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115902</xdr:colOff>
      <xdr:row>0</xdr:row>
      <xdr:rowOff>150852</xdr:rowOff>
    </xdr:from>
    <xdr:to>
      <xdr:col>13</xdr:col>
      <xdr:colOff>152502</xdr:colOff>
      <xdr:row>0</xdr:row>
      <xdr:rowOff>587135</xdr:rowOff>
    </xdr:to>
    <xdr:pic>
      <xdr:nvPicPr>
        <xdr:cNvPr id="2" name="Picture 1">
          <a:extLst>
            <a:ext uri="{FF2B5EF4-FFF2-40B4-BE49-F238E27FC236}">
              <a16:creationId xmlns:a16="http://schemas.microsoft.com/office/drawing/2014/main" id="{28C1ECBB-21F2-4338-8A18-97D0D2A2C706}"/>
            </a:ext>
          </a:extLst>
        </xdr:cNvPr>
        <xdr:cNvPicPr>
          <a:picLocks noChangeAspect="1"/>
        </xdr:cNvPicPr>
      </xdr:nvPicPr>
      <xdr:blipFill>
        <a:blip xmlns:r="http://schemas.openxmlformats.org/officeDocument/2006/relationships" r:embed="rId1"/>
        <a:stretch>
          <a:fillRect/>
        </a:stretch>
      </xdr:blipFill>
      <xdr:spPr>
        <a:xfrm>
          <a:off x="7628326" y="150852"/>
          <a:ext cx="1506811" cy="426758"/>
        </a:xfrm>
        <a:prstGeom prst="rect">
          <a:avLst/>
        </a:prstGeom>
      </xdr:spPr>
    </xdr:pic>
    <xdr:clientData/>
  </xdr:twoCellAnchor>
  <xdr:twoCellAnchor editAs="oneCell">
    <xdr:from>
      <xdr:col>2</xdr:col>
      <xdr:colOff>0</xdr:colOff>
      <xdr:row>3</xdr:row>
      <xdr:rowOff>0</xdr:rowOff>
    </xdr:from>
    <xdr:to>
      <xdr:col>15</xdr:col>
      <xdr:colOff>288543</xdr:colOff>
      <xdr:row>49</xdr:row>
      <xdr:rowOff>0</xdr:rowOff>
    </xdr:to>
    <xdr:pic>
      <xdr:nvPicPr>
        <xdr:cNvPr id="3" name="Picture 2">
          <a:extLst>
            <a:ext uri="{FF2B5EF4-FFF2-40B4-BE49-F238E27FC236}">
              <a16:creationId xmlns:a16="http://schemas.microsoft.com/office/drawing/2014/main" id="{88D57246-428A-012F-C22F-08D44E8F186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09625" y="964406"/>
          <a:ext cx="8956293" cy="771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595975</xdr:colOff>
      <xdr:row>0</xdr:row>
      <xdr:rowOff>105591</xdr:rowOff>
    </xdr:from>
    <xdr:to>
      <xdr:col>10</xdr:col>
      <xdr:colOff>639155</xdr:colOff>
      <xdr:row>0</xdr:row>
      <xdr:rowOff>532349</xdr:rowOff>
    </xdr:to>
    <xdr:pic>
      <xdr:nvPicPr>
        <xdr:cNvPr id="2" name="Picture 1">
          <a:extLst>
            <a:ext uri="{FF2B5EF4-FFF2-40B4-BE49-F238E27FC236}">
              <a16:creationId xmlns:a16="http://schemas.microsoft.com/office/drawing/2014/main" id="{795EE8F0-14AE-47D7-A3E9-297B18FBE116}"/>
            </a:ext>
          </a:extLst>
        </xdr:cNvPr>
        <xdr:cNvPicPr>
          <a:picLocks noChangeAspect="1"/>
        </xdr:cNvPicPr>
      </xdr:nvPicPr>
      <xdr:blipFill>
        <a:blip xmlns:r="http://schemas.openxmlformats.org/officeDocument/2006/relationships" r:embed="rId1"/>
        <a:stretch>
          <a:fillRect/>
        </a:stretch>
      </xdr:blipFill>
      <xdr:spPr>
        <a:xfrm>
          <a:off x="6430718" y="105591"/>
          <a:ext cx="1501866" cy="426758"/>
        </a:xfrm>
        <a:prstGeom prst="rect">
          <a:avLst/>
        </a:prstGeom>
      </xdr:spPr>
    </xdr:pic>
    <xdr:clientData/>
  </xdr:twoCellAnchor>
  <xdr:twoCellAnchor>
    <xdr:from>
      <xdr:col>10</xdr:col>
      <xdr:colOff>107237</xdr:colOff>
      <xdr:row>20</xdr:row>
      <xdr:rowOff>170715</xdr:rowOff>
    </xdr:from>
    <xdr:to>
      <xdr:col>10</xdr:col>
      <xdr:colOff>535862</xdr:colOff>
      <xdr:row>32</xdr:row>
      <xdr:rowOff>100230</xdr:rowOff>
    </xdr:to>
    <xdr:sp macro="" textlink="">
      <xdr:nvSpPr>
        <xdr:cNvPr id="6" name="Rectangle 5">
          <a:extLst>
            <a:ext uri="{FF2B5EF4-FFF2-40B4-BE49-F238E27FC236}">
              <a16:creationId xmlns:a16="http://schemas.microsoft.com/office/drawing/2014/main" id="{905788AA-D6B9-24AA-B1E8-19F5E84D750B}"/>
            </a:ext>
          </a:extLst>
        </xdr:cNvPr>
        <xdr:cNvSpPr/>
      </xdr:nvSpPr>
      <xdr:spPr>
        <a:xfrm>
          <a:off x="7422437" y="5001795"/>
          <a:ext cx="428625" cy="2581275"/>
        </a:xfrm>
        <a:prstGeom prst="rect">
          <a:avLst/>
        </a:prstGeom>
        <a:solidFill>
          <a:schemeClr val="bg1"/>
        </a:solidFill>
        <a:ln w="571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pPr>
          <a:endParaRPr kumimoji="0" lang="en-US" sz="2000" b="1" i="0" u="none" strike="noStrike" kern="1200" cap="none" spc="0" normalizeH="0" baseline="0">
            <a:ln>
              <a:noFill/>
            </a:ln>
            <a:solidFill>
              <a:srgbClr val="FFFFFF"/>
            </a:solidFill>
            <a:effectLst/>
            <a:uLnTx/>
            <a:uFillTx/>
            <a:latin typeface="Wingdings" panose="05000000000000000000" pitchFamily="2" charset="2"/>
          </a:endParaRPr>
        </a:p>
      </xdr:txBody>
    </xdr:sp>
    <xdr:clientData/>
  </xdr:twoCellAnchor>
  <xdr:twoCellAnchor editAs="oneCell">
    <xdr:from>
      <xdr:col>0</xdr:col>
      <xdr:colOff>281940</xdr:colOff>
      <xdr:row>0</xdr:row>
      <xdr:rowOff>525780</xdr:rowOff>
    </xdr:from>
    <xdr:to>
      <xdr:col>13</xdr:col>
      <xdr:colOff>480901</xdr:colOff>
      <xdr:row>27</xdr:row>
      <xdr:rowOff>168162</xdr:rowOff>
    </xdr:to>
    <xdr:pic>
      <xdr:nvPicPr>
        <xdr:cNvPr id="5" name="Picture 4">
          <a:extLst>
            <a:ext uri="{FF2B5EF4-FFF2-40B4-BE49-F238E27FC236}">
              <a16:creationId xmlns:a16="http://schemas.microsoft.com/office/drawing/2014/main" id="{913ECE56-2082-3FE3-896F-F0087F6C24FF}"/>
            </a:ext>
          </a:extLst>
        </xdr:cNvPr>
        <xdr:cNvPicPr>
          <a:picLocks noChangeAspect="1"/>
        </xdr:cNvPicPr>
      </xdr:nvPicPr>
      <xdr:blipFill>
        <a:blip xmlns:r="http://schemas.openxmlformats.org/officeDocument/2006/relationships" r:embed="rId2"/>
        <a:stretch>
          <a:fillRect/>
        </a:stretch>
      </xdr:blipFill>
      <xdr:spPr>
        <a:xfrm>
          <a:off x="281940" y="525780"/>
          <a:ext cx="9708721" cy="6020322"/>
        </a:xfrm>
        <a:prstGeom prst="rect">
          <a:avLst/>
        </a:prstGeom>
      </xdr:spPr>
    </xdr:pic>
    <xdr:clientData/>
  </xdr:twoCellAnchor>
</xdr:wsDr>
</file>

<file path=xl/theme/theme1.xml><?xml version="1.0" encoding="utf-8"?>
<a:theme xmlns:a="http://schemas.openxmlformats.org/drawingml/2006/main" name="July 2022">
  <a:themeElements>
    <a:clrScheme name="Datalab Theme">
      <a:dk1>
        <a:sysClr val="windowText" lastClr="000000"/>
      </a:dk1>
      <a:lt1>
        <a:sysClr val="window" lastClr="FFFFFF"/>
      </a:lt1>
      <a:dk2>
        <a:srgbClr val="969696"/>
      </a:dk2>
      <a:lt2>
        <a:srgbClr val="E7E6E6"/>
      </a:lt2>
      <a:accent1>
        <a:srgbClr val="0A2355"/>
      </a:accent1>
      <a:accent2>
        <a:srgbClr val="255D83"/>
      </a:accent2>
      <a:accent3>
        <a:srgbClr val="4DAFB4"/>
      </a:accent3>
      <a:accent4>
        <a:srgbClr val="6AE7DF"/>
      </a:accent4>
      <a:accent5>
        <a:srgbClr val="E98932"/>
      </a:accent5>
      <a:accent6>
        <a:srgbClr val="FFC000"/>
      </a:accent6>
      <a:hlink>
        <a:srgbClr val="E98932"/>
      </a:hlink>
      <a:folHlink>
        <a:srgbClr val="FFC000"/>
      </a:folHlink>
    </a:clrScheme>
    <a:fontScheme name="Datalab Theme">
      <a:majorFont>
        <a:latin typeface="Quasimoda-Light"/>
        <a:ea typeface=""/>
        <a:cs typeface=""/>
      </a:majorFont>
      <a:minorFont>
        <a:latin typeface="Quasimoda-Light"/>
        <a:ea typeface=""/>
        <a:cs typeface=""/>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hyperlink" Target="../../../../../:b:/s/Work/Ea71Pjx8mx1Lizj6o07SHQwBHMUodwiErSc3UJuoGqG6Aw?e=hutEh6" TargetMode="External"/><Relationship Id="rId3" Type="http://schemas.openxmlformats.org/officeDocument/2006/relationships/hyperlink" Target="../../../../../:b:/s/Work/ESi4s3Iw31ZJrxsB0MaSjj4BN52yVuBhfpt5gfumg6suzg?e=QgYMZ2" TargetMode="External"/><Relationship Id="rId7" Type="http://schemas.openxmlformats.org/officeDocument/2006/relationships/hyperlink" Target="../../Forms/AllItems.aspx?id=%2Fsites%2FWork%2FProjects%2FAgrihub%2FDocumentation%2FReports%2FExamples%20of%20Reports%2FPaginated%2FProduction%5FRegions%5F3%2E1%5F2%5F2%5F1%5F1%5F1%2Epdf&amp;viewid=a1cf3ada%2D675e%2D47ea%2D8740%2Dec856e51376a&amp;parent=%2Fsites%2FWork%2FProjects%2FAgrihub%2FDocumentation%2FReports%2FExamples%20of%20Reports%2FPaginated" TargetMode="External"/><Relationship Id="rId12" Type="http://schemas.openxmlformats.org/officeDocument/2006/relationships/drawing" Target="../drawings/drawing6.xml"/><Relationship Id="rId2" Type="http://schemas.openxmlformats.org/officeDocument/2006/relationships/hyperlink" Target="https://app.powerbi.com/groups/18ba0004-d722-440b-9cdd-481344d1a6da/reports/ab5b02ac-59e5-4016-bfc0-1a15a45ccf20/75332969255843ddb914?ctid=cf45fa37-8d0c-4a08-b71c-2c6d039eaeb7&amp;experience=power-bi" TargetMode="External"/><Relationship Id="rId1" Type="http://schemas.openxmlformats.org/officeDocument/2006/relationships/hyperlink" Target="https://www.agrihub.co.za:8443/jasperserver/flow.html?_flowId=viewReportFlow&amp;reportUnit=%2Freports%2FAH_Summary_Statistic_Published&amp;standAlone=true&amp;ParentFolderUri=/reports" TargetMode="External"/><Relationship Id="rId6" Type="http://schemas.openxmlformats.org/officeDocument/2006/relationships/hyperlink" Target="../../Forms/AllItems.aspx?id=%2Fsites%2FWork%2FProjects%2FAgrihub%2FDocumentation%2FReports%2FExamples%20of%20Reports%2FPaginated%2FCommodity%5FExports%5Fper%5FPort%2Epdf&amp;viewid=a1cf3ada%2D675e%2D47ea%2D8740%2Dec856e51376a&amp;parent=%2Fsites%2FWork%2FProjects%2FAgrihub%2FDocumentation%2FReports%2FExamples%20of%20Reports%2FPaginated" TargetMode="External"/><Relationship Id="rId11" Type="http://schemas.openxmlformats.org/officeDocument/2006/relationships/hyperlink" Target="https://www.agrihub.co.za:8443/jasperserver/flow.html?_flowId=viewReportFlow&amp;_flowId=viewReportFlow&amp;ParentFolderUri=%2Freports&amp;reportUnit=%2Freports%2FAH_Shipping_Summary_Statistics&amp;standAlone=true" TargetMode="External"/><Relationship Id="rId5" Type="http://schemas.openxmlformats.org/officeDocument/2006/relationships/hyperlink" Target="../../Forms/AllItems.aspx?id=%2Fsites%2FWork%2FProjects%2FAgrihub%2FDocumentation%2FReports%2FExamples%20of%20Reports%2FPowerBI%2FAH%5FWeekly%5FSummary%5F1%5Fpage%2Epdf&amp;viewid=a1cf3ada%2D675e%2D47ea%2D8740%2Dec856e51376a&amp;parent=%2Fsites%2FWork%2FProjects%2FAgrihub%2FDocumentation%2FReports%2FExamples%20of%20Reports%2FPowerBI" TargetMode="External"/><Relationship Id="rId10" Type="http://schemas.openxmlformats.org/officeDocument/2006/relationships/hyperlink" Target="../../../../../:u:/s/Work/Eb04tXzifXtPjXv_laNR76ABhMiZr70IzJUOMMfsJA_pbA?e=hN9hF5" TargetMode="External"/><Relationship Id="rId4" Type="http://schemas.openxmlformats.org/officeDocument/2006/relationships/hyperlink" Target="../../../../../:b:/s/Work/Ea71Pjx8mx1Lizj6o07SHQwBHMUodwiErSc3UJuoGqG6Aw?e=ol5p3v" TargetMode="External"/><Relationship Id="rId9" Type="http://schemas.openxmlformats.org/officeDocument/2006/relationships/hyperlink" Target="../../../../../:u:/s/Work/EWLljeOe7MlDuaL3lB_-uWsBE7wlu1bDxgvzGaOsgD-E5w?e=b9499y"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35B7E-D00C-4EEA-8238-90D243311157}">
  <dimension ref="B1:C12"/>
  <sheetViews>
    <sheetView showGridLines="0" zoomScale="130" zoomScaleNormal="130" workbookViewId="0">
      <selection activeCell="G9" sqref="G9"/>
    </sheetView>
  </sheetViews>
  <sheetFormatPr defaultRowHeight="13.9"/>
  <cols>
    <col min="1" max="1" width="2.875" customWidth="1"/>
    <col min="2" max="2" width="19.125" customWidth="1"/>
    <col min="3" max="3" width="52.875" style="3" bestFit="1" customWidth="1"/>
  </cols>
  <sheetData>
    <row r="1" spans="2:3" ht="49.9" customHeight="1"/>
    <row r="2" spans="2:3" ht="13.9" customHeight="1">
      <c r="B2" s="4" t="s">
        <v>0</v>
      </c>
      <c r="C2" s="5" t="s">
        <v>1</v>
      </c>
    </row>
    <row r="3" spans="2:3">
      <c r="B3" s="17" t="s">
        <v>2</v>
      </c>
      <c r="C3" s="6" t="s">
        <v>3</v>
      </c>
    </row>
    <row r="4" spans="2:3">
      <c r="B4" s="17" t="s">
        <v>4</v>
      </c>
      <c r="C4" s="6"/>
    </row>
    <row r="5" spans="2:3" ht="20.45">
      <c r="B5" s="17" t="s">
        <v>5</v>
      </c>
      <c r="C5" s="6" t="s">
        <v>6</v>
      </c>
    </row>
    <row r="6" spans="2:3">
      <c r="B6" s="17" t="s">
        <v>7</v>
      </c>
      <c r="C6" s="6" t="s">
        <v>8</v>
      </c>
    </row>
    <row r="7" spans="2:3">
      <c r="B7" s="17" t="s">
        <v>9</v>
      </c>
      <c r="C7" s="6"/>
    </row>
    <row r="8" spans="2:3" ht="40.15" customHeight="1">
      <c r="B8" s="17" t="s">
        <v>10</v>
      </c>
      <c r="C8" s="6" t="s">
        <v>11</v>
      </c>
    </row>
    <row r="9" spans="2:3" ht="40.15" customHeight="1">
      <c r="B9" s="17" t="s">
        <v>12</v>
      </c>
      <c r="C9" s="6"/>
    </row>
    <row r="10" spans="2:3" ht="20.45">
      <c r="B10" s="17" t="s">
        <v>13</v>
      </c>
      <c r="C10" s="6" t="s">
        <v>14</v>
      </c>
    </row>
    <row r="11" spans="2:3" ht="30.6">
      <c r="B11" s="17" t="s">
        <v>15</v>
      </c>
      <c r="C11" s="6" t="s">
        <v>16</v>
      </c>
    </row>
    <row r="12" spans="2:3" ht="20.45">
      <c r="B12" s="17" t="s">
        <v>17</v>
      </c>
      <c r="C12" s="6" t="s">
        <v>18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907A4-95AA-4ECD-9A7E-5019CF9CCB99}">
  <sheetPr>
    <tabColor theme="8"/>
  </sheetPr>
  <dimension ref="B1:M28"/>
  <sheetViews>
    <sheetView showGridLines="0" zoomScale="80" zoomScaleNormal="80" workbookViewId="0">
      <selection activeCell="R35" sqref="R35"/>
    </sheetView>
  </sheetViews>
  <sheetFormatPr defaultRowHeight="13.9"/>
  <cols>
    <col min="1" max="1" width="1.875" customWidth="1"/>
  </cols>
  <sheetData>
    <row r="1" spans="2:13" ht="49.9" customHeight="1"/>
    <row r="2" spans="2:13">
      <c r="B2" s="235" t="s">
        <v>1114</v>
      </c>
      <c r="C2" s="235"/>
      <c r="D2" s="235"/>
      <c r="E2" s="235"/>
      <c r="F2" s="235"/>
      <c r="G2" s="235"/>
      <c r="H2" s="235"/>
      <c r="I2" s="235"/>
      <c r="J2" s="235"/>
      <c r="K2" s="235"/>
      <c r="L2" s="235"/>
      <c r="M2" s="235"/>
    </row>
    <row r="28" ht="17.45" customHeight="1"/>
  </sheetData>
  <mergeCells count="1">
    <mergeCell ref="B2:M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A9FBB-E971-4284-8510-FC48E476F4A9}">
  <sheetPr>
    <tabColor theme="8"/>
  </sheetPr>
  <dimension ref="A1"/>
  <sheetViews>
    <sheetView showGridLines="0" zoomScaleNormal="100" workbookViewId="0">
      <selection activeCell="C11" sqref="C11"/>
    </sheetView>
  </sheetViews>
  <sheetFormatPr defaultRowHeight="13.9"/>
  <sheetData>
    <row r="1" ht="49.9" customHeight="1"/>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066CC-6701-4A4D-97C5-6EEA7CE6A0CE}">
  <sheetPr>
    <tabColor theme="9"/>
  </sheetPr>
  <dimension ref="B1:F123"/>
  <sheetViews>
    <sheetView showGridLines="0" zoomScale="85" zoomScaleNormal="85" workbookViewId="0">
      <selection activeCell="H5" sqref="H5"/>
    </sheetView>
  </sheetViews>
  <sheetFormatPr defaultRowHeight="13.9"/>
  <cols>
    <col min="1" max="1" width="1.5" customWidth="1"/>
    <col min="2" max="2" width="44.5" bestFit="1" customWidth="1"/>
    <col min="3" max="3" width="53.625" customWidth="1"/>
    <col min="4" max="4" width="69.875" style="3" customWidth="1"/>
    <col min="5" max="5" width="17.625" bestFit="1" customWidth="1"/>
    <col min="6" max="6" width="34.5" bestFit="1" customWidth="1"/>
  </cols>
  <sheetData>
    <row r="1" spans="2:6" ht="49.9" customHeight="1"/>
    <row r="2" spans="2:6" s="2" customFormat="1">
      <c r="B2" s="12" t="s">
        <v>1115</v>
      </c>
      <c r="C2" s="12" t="s">
        <v>563</v>
      </c>
      <c r="D2" s="16" t="s">
        <v>1116</v>
      </c>
      <c r="E2" s="12" t="s">
        <v>1117</v>
      </c>
      <c r="F2" s="12" t="s">
        <v>1118</v>
      </c>
    </row>
    <row r="3" spans="2:6" s="8" customFormat="1">
      <c r="B3" s="14"/>
      <c r="C3" s="14"/>
      <c r="D3" s="14"/>
      <c r="E3" s="14"/>
      <c r="F3" s="14"/>
    </row>
    <row r="4" spans="2:6" s="8" customFormat="1">
      <c r="B4" s="14"/>
      <c r="C4" s="14"/>
      <c r="D4" s="14"/>
      <c r="E4" s="14"/>
      <c r="F4" s="14"/>
    </row>
    <row r="5" spans="2:6" s="8" customFormat="1">
      <c r="B5" s="14"/>
      <c r="C5" s="14"/>
      <c r="D5" s="14"/>
      <c r="E5" s="14"/>
      <c r="F5" s="14"/>
    </row>
    <row r="6" spans="2:6" s="8" customFormat="1">
      <c r="B6" s="14"/>
      <c r="C6" s="14"/>
      <c r="D6" s="14"/>
      <c r="E6" s="14"/>
      <c r="F6" s="14"/>
    </row>
    <row r="7" spans="2:6" s="8" customFormat="1">
      <c r="B7" s="14"/>
      <c r="C7" s="14"/>
      <c r="D7" s="14"/>
      <c r="E7" s="14"/>
      <c r="F7" s="14"/>
    </row>
    <row r="8" spans="2:6" s="8" customFormat="1">
      <c r="B8" s="14"/>
      <c r="C8" s="14"/>
      <c r="D8" s="14"/>
      <c r="E8" s="14"/>
      <c r="F8" s="14"/>
    </row>
    <row r="9" spans="2:6" s="8" customFormat="1">
      <c r="B9" s="14"/>
      <c r="C9" s="14"/>
      <c r="D9" s="14"/>
      <c r="E9" s="14"/>
      <c r="F9" s="14"/>
    </row>
    <row r="10" spans="2:6" s="8" customFormat="1">
      <c r="B10" s="14"/>
      <c r="C10" s="14"/>
      <c r="D10" s="14"/>
      <c r="E10" s="14"/>
      <c r="F10" s="14"/>
    </row>
    <row r="11" spans="2:6" s="8" customFormat="1">
      <c r="B11" s="14"/>
      <c r="C11" s="14"/>
      <c r="D11" s="14"/>
      <c r="E11" s="14"/>
      <c r="F11" s="14"/>
    </row>
    <row r="12" spans="2:6" s="8" customFormat="1">
      <c r="B12" s="14"/>
      <c r="C12" s="14"/>
      <c r="D12" s="14"/>
      <c r="E12" s="14"/>
      <c r="F12" s="14"/>
    </row>
    <row r="13" spans="2:6" s="8" customFormat="1">
      <c r="B13" s="14"/>
      <c r="C13" s="14"/>
      <c r="D13" s="14"/>
      <c r="E13" s="14"/>
      <c r="F13" s="14"/>
    </row>
    <row r="14" spans="2:6" s="8" customFormat="1">
      <c r="B14" s="14"/>
      <c r="C14" s="14"/>
      <c r="D14" s="14"/>
      <c r="E14" s="14"/>
      <c r="F14" s="14"/>
    </row>
    <row r="15" spans="2:6" s="8" customFormat="1">
      <c r="B15" s="14"/>
      <c r="C15" s="14"/>
      <c r="D15" s="14"/>
      <c r="E15" s="14"/>
      <c r="F15" s="14"/>
    </row>
    <row r="16" spans="2:6" s="8" customFormat="1">
      <c r="B16" s="14"/>
      <c r="C16" s="14"/>
      <c r="D16" s="14"/>
      <c r="E16" s="14"/>
      <c r="F16" s="14"/>
    </row>
    <row r="17" spans="2:6" s="8" customFormat="1">
      <c r="B17" s="14"/>
      <c r="C17" s="14"/>
      <c r="D17" s="14"/>
      <c r="E17" s="14"/>
      <c r="F17" s="14"/>
    </row>
    <row r="18" spans="2:6" s="8" customFormat="1">
      <c r="B18" s="14"/>
      <c r="C18" s="14"/>
      <c r="D18" s="14"/>
      <c r="E18" s="14"/>
      <c r="F18" s="14"/>
    </row>
    <row r="19" spans="2:6" s="8" customFormat="1">
      <c r="B19" s="14"/>
      <c r="C19" s="14"/>
      <c r="D19" s="14"/>
      <c r="E19" s="14"/>
      <c r="F19" s="14"/>
    </row>
    <row r="20" spans="2:6" s="8" customFormat="1">
      <c r="B20" s="14"/>
      <c r="C20" s="14"/>
      <c r="D20" s="14"/>
      <c r="E20" s="14"/>
      <c r="F20" s="14"/>
    </row>
    <row r="21" spans="2:6" s="8" customFormat="1">
      <c r="B21" s="14"/>
      <c r="C21" s="14"/>
      <c r="D21" s="14"/>
      <c r="E21" s="14"/>
      <c r="F21" s="14"/>
    </row>
    <row r="22" spans="2:6" s="8" customFormat="1">
      <c r="B22" s="14"/>
      <c r="C22" s="14"/>
      <c r="D22" s="14"/>
      <c r="E22" s="14"/>
      <c r="F22" s="14"/>
    </row>
    <row r="23" spans="2:6" s="8" customFormat="1">
      <c r="B23" s="14"/>
      <c r="C23" s="14"/>
      <c r="D23" s="14"/>
      <c r="E23" s="14"/>
      <c r="F23" s="14"/>
    </row>
    <row r="24" spans="2:6" s="8" customFormat="1">
      <c r="B24" s="14"/>
      <c r="C24" s="14"/>
      <c r="D24" s="14"/>
      <c r="E24" s="14"/>
      <c r="F24" s="14"/>
    </row>
    <row r="25" spans="2:6" s="8" customFormat="1">
      <c r="B25" s="14"/>
      <c r="C25" s="14"/>
      <c r="D25" s="14"/>
      <c r="E25" s="14"/>
      <c r="F25" s="14"/>
    </row>
    <row r="26" spans="2:6" s="8" customFormat="1">
      <c r="B26" s="14"/>
      <c r="C26" s="14"/>
      <c r="D26" s="14"/>
      <c r="E26" s="14"/>
      <c r="F26" s="14"/>
    </row>
    <row r="27" spans="2:6" s="8" customFormat="1">
      <c r="B27" s="14"/>
      <c r="C27" s="14"/>
      <c r="D27" s="14"/>
      <c r="E27" s="14"/>
      <c r="F27" s="14"/>
    </row>
    <row r="28" spans="2:6" s="8" customFormat="1">
      <c r="B28" s="14"/>
      <c r="C28" s="14"/>
      <c r="D28" s="14"/>
      <c r="E28" s="14"/>
      <c r="F28" s="14"/>
    </row>
    <row r="29" spans="2:6" s="8" customFormat="1">
      <c r="B29" s="14"/>
      <c r="C29" s="14"/>
      <c r="D29" s="14"/>
      <c r="E29" s="14"/>
      <c r="F29" s="14"/>
    </row>
    <row r="30" spans="2:6" s="8" customFormat="1">
      <c r="B30" s="14"/>
      <c r="C30" s="14"/>
      <c r="D30" s="14"/>
      <c r="E30" s="14"/>
      <c r="F30" s="14"/>
    </row>
    <row r="31" spans="2:6" s="8" customFormat="1">
      <c r="B31" s="14"/>
      <c r="C31" s="14"/>
      <c r="D31" s="14"/>
      <c r="E31" s="14"/>
      <c r="F31" s="14"/>
    </row>
    <row r="32" spans="2:6" s="8" customFormat="1">
      <c r="B32" s="14"/>
      <c r="C32" s="14"/>
      <c r="D32" s="14"/>
      <c r="E32" s="14"/>
      <c r="F32" s="14"/>
    </row>
    <row r="33" spans="2:6" s="8" customFormat="1">
      <c r="B33" s="14"/>
      <c r="C33" s="14"/>
      <c r="D33" s="14"/>
      <c r="E33" s="14"/>
      <c r="F33" s="14"/>
    </row>
    <row r="34" spans="2:6" s="8" customFormat="1">
      <c r="B34" s="14"/>
      <c r="C34" s="14"/>
      <c r="D34" s="14"/>
      <c r="E34" s="14"/>
      <c r="F34" s="14"/>
    </row>
    <row r="35" spans="2:6" s="8" customFormat="1">
      <c r="B35" s="14"/>
      <c r="C35" s="14"/>
      <c r="D35" s="14"/>
      <c r="E35" s="14"/>
      <c r="F35" s="14"/>
    </row>
    <row r="36" spans="2:6" s="8" customFormat="1">
      <c r="B36" s="14"/>
      <c r="C36" s="14"/>
      <c r="D36" s="14"/>
      <c r="E36" s="14"/>
      <c r="F36" s="14"/>
    </row>
    <row r="37" spans="2:6" s="8" customFormat="1">
      <c r="B37" s="14"/>
      <c r="C37" s="14"/>
      <c r="D37" s="14"/>
      <c r="E37" s="14"/>
      <c r="F37" s="14"/>
    </row>
    <row r="38" spans="2:6" s="8" customFormat="1">
      <c r="B38" s="14"/>
      <c r="C38" s="14"/>
      <c r="D38" s="14"/>
      <c r="E38" s="14"/>
      <c r="F38" s="14"/>
    </row>
    <row r="39" spans="2:6" s="8" customFormat="1">
      <c r="B39" s="14"/>
      <c r="C39" s="14"/>
      <c r="D39" s="14"/>
      <c r="E39" s="14"/>
      <c r="F39" s="14"/>
    </row>
    <row r="40" spans="2:6" s="8" customFormat="1">
      <c r="B40" s="14"/>
      <c r="C40" s="14"/>
      <c r="D40" s="14"/>
      <c r="E40" s="14"/>
      <c r="F40" s="14"/>
    </row>
    <row r="41" spans="2:6" s="8" customFormat="1">
      <c r="B41" s="14"/>
      <c r="C41" s="14"/>
      <c r="D41" s="14"/>
      <c r="E41" s="14"/>
      <c r="F41" s="14"/>
    </row>
    <row r="42" spans="2:6" s="8" customFormat="1">
      <c r="B42" s="14"/>
      <c r="C42" s="14"/>
      <c r="D42" s="14"/>
      <c r="E42" s="14"/>
      <c r="F42" s="14"/>
    </row>
    <row r="43" spans="2:6" s="8" customFormat="1">
      <c r="B43" s="14"/>
      <c r="C43" s="14"/>
      <c r="D43" s="14"/>
      <c r="E43" s="14"/>
      <c r="F43" s="14"/>
    </row>
    <row r="44" spans="2:6" s="8" customFormat="1">
      <c r="B44" s="14"/>
      <c r="C44" s="14"/>
      <c r="D44" s="14"/>
      <c r="E44" s="14"/>
      <c r="F44" s="14"/>
    </row>
    <row r="45" spans="2:6" s="8" customFormat="1">
      <c r="B45" s="14"/>
      <c r="C45" s="14"/>
      <c r="D45" s="14"/>
      <c r="E45" s="14"/>
      <c r="F45" s="14"/>
    </row>
    <row r="46" spans="2:6" s="8" customFormat="1">
      <c r="B46" s="14"/>
      <c r="C46" s="14"/>
      <c r="D46" s="14"/>
      <c r="E46" s="14"/>
      <c r="F46" s="14"/>
    </row>
    <row r="47" spans="2:6" s="8" customFormat="1">
      <c r="B47" s="14"/>
      <c r="C47" s="14"/>
      <c r="D47" s="14"/>
      <c r="E47" s="14"/>
      <c r="F47" s="14"/>
    </row>
    <row r="48" spans="2:6" s="8" customFormat="1">
      <c r="B48" s="14"/>
      <c r="C48" s="14"/>
      <c r="D48" s="14"/>
      <c r="E48" s="14"/>
      <c r="F48" s="14"/>
    </row>
    <row r="49" spans="2:6" s="8" customFormat="1">
      <c r="B49" s="14"/>
      <c r="C49" s="14"/>
      <c r="D49" s="14"/>
      <c r="E49" s="14"/>
      <c r="F49" s="14"/>
    </row>
    <row r="50" spans="2:6" s="8" customFormat="1">
      <c r="B50" s="14"/>
      <c r="C50" s="14"/>
      <c r="D50" s="14"/>
      <c r="E50" s="14"/>
      <c r="F50" s="14"/>
    </row>
    <row r="51" spans="2:6" s="8" customFormat="1">
      <c r="B51" s="14"/>
      <c r="C51" s="14"/>
      <c r="D51" s="14"/>
      <c r="E51" s="14"/>
      <c r="F51" s="14"/>
    </row>
    <row r="52" spans="2:6" s="8" customFormat="1">
      <c r="B52" s="14"/>
      <c r="C52" s="14"/>
      <c r="D52" s="14"/>
      <c r="E52" s="14"/>
      <c r="F52" s="14"/>
    </row>
    <row r="53" spans="2:6" s="8" customFormat="1">
      <c r="B53" s="14"/>
      <c r="C53" s="14"/>
      <c r="D53" s="14"/>
      <c r="E53" s="14"/>
      <c r="F53" s="14"/>
    </row>
    <row r="54" spans="2:6" s="8" customFormat="1">
      <c r="B54" s="14"/>
      <c r="C54" s="14"/>
      <c r="D54" s="14"/>
      <c r="E54" s="14"/>
      <c r="F54" s="14"/>
    </row>
    <row r="55" spans="2:6" s="8" customFormat="1">
      <c r="B55" s="14"/>
      <c r="C55" s="14"/>
      <c r="D55" s="14"/>
      <c r="E55" s="14"/>
      <c r="F55" s="14"/>
    </row>
    <row r="56" spans="2:6" s="8" customFormat="1">
      <c r="B56" s="14"/>
      <c r="C56" s="14"/>
      <c r="D56" s="14"/>
      <c r="E56" s="14"/>
      <c r="F56" s="14"/>
    </row>
    <row r="57" spans="2:6" s="8" customFormat="1">
      <c r="B57" s="14"/>
      <c r="C57" s="14"/>
      <c r="D57" s="14"/>
      <c r="E57" s="14"/>
      <c r="F57" s="14"/>
    </row>
    <row r="58" spans="2:6" s="8" customFormat="1">
      <c r="B58" s="14"/>
      <c r="C58" s="14"/>
      <c r="D58" s="14"/>
      <c r="E58" s="14"/>
      <c r="F58" s="14"/>
    </row>
    <row r="59" spans="2:6" s="8" customFormat="1">
      <c r="B59" s="14"/>
      <c r="C59" s="14"/>
      <c r="D59" s="14"/>
      <c r="E59" s="14"/>
      <c r="F59" s="14"/>
    </row>
    <row r="60" spans="2:6" s="8" customFormat="1">
      <c r="B60" s="14"/>
      <c r="C60" s="14"/>
      <c r="D60" s="14"/>
      <c r="E60" s="14"/>
      <c r="F60" s="14"/>
    </row>
    <row r="61" spans="2:6" s="8" customFormat="1">
      <c r="B61" s="14"/>
      <c r="C61" s="14"/>
      <c r="D61" s="14"/>
      <c r="E61" s="14"/>
      <c r="F61" s="14"/>
    </row>
    <row r="62" spans="2:6" s="8" customFormat="1">
      <c r="B62" s="14"/>
      <c r="C62" s="14"/>
      <c r="D62" s="14"/>
      <c r="E62" s="14"/>
      <c r="F62" s="14"/>
    </row>
    <row r="63" spans="2:6" s="8" customFormat="1">
      <c r="B63" s="14"/>
      <c r="C63" s="14"/>
      <c r="D63" s="14"/>
      <c r="E63" s="14"/>
      <c r="F63" s="14"/>
    </row>
    <row r="64" spans="2:6" s="8" customFormat="1">
      <c r="B64" s="14"/>
      <c r="C64" s="14"/>
      <c r="D64" s="14"/>
      <c r="E64" s="14"/>
      <c r="F64" s="14"/>
    </row>
    <row r="65" spans="2:6" s="8" customFormat="1">
      <c r="B65" s="14"/>
      <c r="C65" s="14"/>
      <c r="D65" s="14"/>
      <c r="E65" s="14"/>
      <c r="F65" s="14"/>
    </row>
    <row r="66" spans="2:6" s="8" customFormat="1">
      <c r="B66" s="14"/>
      <c r="C66" s="14"/>
      <c r="D66" s="14"/>
      <c r="E66" s="14"/>
      <c r="F66" s="14"/>
    </row>
    <row r="67" spans="2:6" s="8" customFormat="1">
      <c r="B67" s="14"/>
      <c r="C67" s="14"/>
      <c r="D67" s="14"/>
      <c r="E67" s="14"/>
      <c r="F67" s="14"/>
    </row>
    <row r="68" spans="2:6" s="8" customFormat="1">
      <c r="B68" s="14"/>
      <c r="C68" s="14"/>
      <c r="D68" s="14"/>
      <c r="E68" s="14"/>
      <c r="F68" s="14"/>
    </row>
    <row r="69" spans="2:6" s="8" customFormat="1">
      <c r="B69" s="14"/>
      <c r="C69" s="14"/>
      <c r="D69" s="14"/>
      <c r="E69" s="14"/>
      <c r="F69" s="14"/>
    </row>
    <row r="70" spans="2:6" s="8" customFormat="1">
      <c r="B70" s="14"/>
      <c r="C70" s="14"/>
      <c r="D70" s="14"/>
      <c r="E70" s="14"/>
      <c r="F70" s="14"/>
    </row>
    <row r="71" spans="2:6" s="8" customFormat="1">
      <c r="B71" s="14"/>
      <c r="C71" s="14"/>
      <c r="D71" s="14"/>
      <c r="E71" s="14"/>
      <c r="F71" s="14"/>
    </row>
    <row r="72" spans="2:6" s="8" customFormat="1">
      <c r="B72" s="14"/>
      <c r="C72" s="14"/>
      <c r="D72" s="14"/>
      <c r="E72" s="14"/>
      <c r="F72" s="14"/>
    </row>
    <row r="73" spans="2:6" s="8" customFormat="1">
      <c r="B73" s="14"/>
      <c r="C73" s="14"/>
      <c r="D73" s="14"/>
      <c r="E73" s="14"/>
      <c r="F73" s="14"/>
    </row>
    <row r="74" spans="2:6" s="8" customFormat="1">
      <c r="B74" s="14"/>
      <c r="C74" s="14"/>
      <c r="D74" s="14"/>
      <c r="E74" s="14"/>
      <c r="F74" s="14"/>
    </row>
    <row r="75" spans="2:6" s="8" customFormat="1">
      <c r="B75" s="14"/>
      <c r="C75" s="14"/>
      <c r="D75" s="14"/>
      <c r="E75" s="14"/>
      <c r="F75" s="14"/>
    </row>
    <row r="76" spans="2:6" s="8" customFormat="1">
      <c r="B76" s="14"/>
      <c r="C76" s="14"/>
      <c r="D76" s="14"/>
      <c r="E76" s="14"/>
      <c r="F76" s="14"/>
    </row>
    <row r="77" spans="2:6" s="8" customFormat="1">
      <c r="B77" s="14"/>
      <c r="C77" s="14"/>
      <c r="D77" s="14"/>
      <c r="E77" s="14"/>
      <c r="F77" s="14"/>
    </row>
    <row r="78" spans="2:6" s="8" customFormat="1">
      <c r="B78" s="14"/>
      <c r="C78" s="14"/>
      <c r="D78" s="14"/>
      <c r="E78" s="14"/>
      <c r="F78" s="14"/>
    </row>
    <row r="79" spans="2:6" s="8" customFormat="1">
      <c r="B79" s="14"/>
      <c r="C79" s="14"/>
      <c r="D79" s="14"/>
      <c r="E79" s="14"/>
      <c r="F79" s="14"/>
    </row>
    <row r="80" spans="2:6" s="8" customFormat="1">
      <c r="B80" s="14"/>
      <c r="C80" s="14"/>
      <c r="D80" s="14"/>
      <c r="E80" s="14"/>
      <c r="F80" s="14"/>
    </row>
    <row r="81" spans="2:6" s="8" customFormat="1">
      <c r="B81" s="14"/>
      <c r="C81" s="14"/>
      <c r="D81" s="14"/>
      <c r="E81" s="14"/>
      <c r="F81" s="14"/>
    </row>
    <row r="82" spans="2:6" s="8" customFormat="1">
      <c r="B82" s="14"/>
      <c r="C82" s="14"/>
      <c r="D82" s="14"/>
      <c r="E82" s="14"/>
      <c r="F82" s="14"/>
    </row>
    <row r="83" spans="2:6" s="8" customFormat="1">
      <c r="B83" s="14"/>
      <c r="C83" s="14"/>
      <c r="D83" s="14"/>
      <c r="E83" s="14"/>
      <c r="F83" s="14"/>
    </row>
    <row r="84" spans="2:6" s="8" customFormat="1">
      <c r="B84" s="14"/>
      <c r="C84" s="14"/>
      <c r="D84" s="14"/>
      <c r="E84" s="14"/>
      <c r="F84" s="14"/>
    </row>
    <row r="85" spans="2:6" s="8" customFormat="1">
      <c r="B85" s="14"/>
      <c r="C85" s="14"/>
      <c r="D85" s="14"/>
      <c r="E85" s="14"/>
      <c r="F85" s="14"/>
    </row>
    <row r="86" spans="2:6" s="8" customFormat="1">
      <c r="B86" s="14"/>
      <c r="C86" s="14"/>
      <c r="D86" s="14"/>
      <c r="E86" s="14"/>
      <c r="F86" s="14"/>
    </row>
    <row r="87" spans="2:6" s="8" customFormat="1">
      <c r="B87" s="14"/>
      <c r="C87" s="14"/>
      <c r="D87" s="14"/>
      <c r="E87" s="14"/>
      <c r="F87" s="14"/>
    </row>
    <row r="88" spans="2:6" s="8" customFormat="1">
      <c r="B88" s="14"/>
      <c r="C88" s="14"/>
      <c r="D88" s="14"/>
      <c r="E88" s="14"/>
      <c r="F88" s="14"/>
    </row>
    <row r="89" spans="2:6" s="8" customFormat="1">
      <c r="B89" s="14"/>
      <c r="C89" s="14"/>
      <c r="D89" s="14"/>
      <c r="E89" s="14"/>
      <c r="F89" s="14"/>
    </row>
    <row r="90" spans="2:6" s="8" customFormat="1">
      <c r="B90" s="14"/>
      <c r="C90" s="14"/>
      <c r="D90" s="14"/>
      <c r="E90" s="14"/>
      <c r="F90" s="14"/>
    </row>
    <row r="91" spans="2:6" s="8" customFormat="1">
      <c r="B91" s="14"/>
      <c r="C91" s="14"/>
      <c r="D91" s="14"/>
      <c r="E91" s="14"/>
      <c r="F91" s="14"/>
    </row>
    <row r="92" spans="2:6" s="8" customFormat="1">
      <c r="B92" s="14"/>
      <c r="C92" s="14"/>
      <c r="D92" s="14"/>
      <c r="E92" s="14"/>
      <c r="F92" s="14"/>
    </row>
    <row r="93" spans="2:6" s="8" customFormat="1">
      <c r="B93" s="14"/>
      <c r="C93" s="14"/>
      <c r="D93" s="14"/>
      <c r="E93" s="14"/>
      <c r="F93" s="14"/>
    </row>
    <row r="94" spans="2:6" s="8" customFormat="1">
      <c r="B94" s="14"/>
      <c r="C94" s="14"/>
      <c r="D94" s="14"/>
      <c r="E94" s="14"/>
      <c r="F94" s="14"/>
    </row>
    <row r="95" spans="2:6" s="8" customFormat="1">
      <c r="B95" s="14"/>
      <c r="C95" s="14"/>
      <c r="D95" s="14"/>
      <c r="E95" s="14"/>
      <c r="F95" s="14"/>
    </row>
    <row r="96" spans="2:6" s="8" customFormat="1">
      <c r="B96" s="14"/>
      <c r="C96" s="14"/>
      <c r="D96" s="14"/>
      <c r="E96" s="14"/>
      <c r="F96" s="14"/>
    </row>
    <row r="97" spans="2:6" s="8" customFormat="1">
      <c r="B97" s="14"/>
      <c r="C97" s="14"/>
      <c r="D97" s="14"/>
      <c r="E97" s="14"/>
      <c r="F97" s="14"/>
    </row>
    <row r="98" spans="2:6" s="8" customFormat="1">
      <c r="B98" s="14"/>
      <c r="C98" s="14"/>
      <c r="D98" s="14"/>
      <c r="E98" s="14"/>
      <c r="F98" s="14"/>
    </row>
    <row r="99" spans="2:6" s="8" customFormat="1">
      <c r="B99" s="14"/>
      <c r="C99" s="14"/>
      <c r="D99" s="14"/>
      <c r="E99" s="14"/>
      <c r="F99" s="14"/>
    </row>
    <row r="100" spans="2:6" s="8" customFormat="1">
      <c r="B100" s="14"/>
      <c r="C100" s="14"/>
      <c r="D100" s="14"/>
      <c r="E100" s="14"/>
      <c r="F100" s="14"/>
    </row>
    <row r="101" spans="2:6" s="8" customFormat="1">
      <c r="B101" s="14"/>
      <c r="C101" s="14"/>
      <c r="D101" s="14"/>
      <c r="E101" s="14"/>
      <c r="F101" s="14"/>
    </row>
    <row r="102" spans="2:6" s="8" customFormat="1">
      <c r="B102" s="14"/>
      <c r="C102" s="14"/>
      <c r="D102" s="14"/>
      <c r="E102" s="14"/>
      <c r="F102" s="14"/>
    </row>
    <row r="103" spans="2:6" s="8" customFormat="1">
      <c r="B103" s="14"/>
      <c r="C103" s="14"/>
      <c r="D103" s="14"/>
      <c r="E103" s="14"/>
      <c r="F103" s="14"/>
    </row>
    <row r="104" spans="2:6" s="8" customFormat="1">
      <c r="B104" s="14"/>
      <c r="C104" s="14"/>
      <c r="D104" s="14"/>
      <c r="E104" s="14"/>
      <c r="F104" s="14"/>
    </row>
    <row r="105" spans="2:6" s="8" customFormat="1">
      <c r="B105" s="14"/>
      <c r="C105" s="14"/>
      <c r="D105" s="14"/>
      <c r="E105" s="14"/>
      <c r="F105" s="14"/>
    </row>
    <row r="106" spans="2:6" s="8" customFormat="1">
      <c r="B106" s="14"/>
      <c r="C106" s="14"/>
      <c r="D106" s="14"/>
      <c r="E106" s="14"/>
      <c r="F106" s="14"/>
    </row>
    <row r="107" spans="2:6" s="8" customFormat="1">
      <c r="B107" s="14"/>
      <c r="C107" s="14"/>
      <c r="D107" s="14"/>
      <c r="E107" s="14"/>
      <c r="F107" s="14"/>
    </row>
    <row r="108" spans="2:6" s="8" customFormat="1">
      <c r="B108" s="14"/>
      <c r="C108" s="14"/>
      <c r="D108" s="14"/>
      <c r="E108" s="14"/>
      <c r="F108" s="14"/>
    </row>
    <row r="109" spans="2:6" s="8" customFormat="1">
      <c r="B109" s="14"/>
      <c r="C109" s="14"/>
      <c r="D109" s="14"/>
      <c r="E109" s="14"/>
      <c r="F109" s="14"/>
    </row>
    <row r="110" spans="2:6" s="8" customFormat="1">
      <c r="B110" s="14"/>
      <c r="C110" s="14"/>
      <c r="D110" s="14"/>
      <c r="E110" s="14"/>
      <c r="F110" s="14"/>
    </row>
    <row r="111" spans="2:6" s="8" customFormat="1">
      <c r="B111" s="14"/>
      <c r="C111" s="14"/>
      <c r="D111" s="14"/>
      <c r="E111" s="14"/>
      <c r="F111" s="14"/>
    </row>
    <row r="112" spans="2:6" s="8" customFormat="1">
      <c r="B112" s="14"/>
      <c r="C112" s="14"/>
      <c r="D112" s="14"/>
      <c r="E112" s="14"/>
      <c r="F112" s="14"/>
    </row>
    <row r="113" spans="2:6" s="8" customFormat="1">
      <c r="B113" s="14"/>
      <c r="C113" s="14"/>
      <c r="D113" s="14"/>
      <c r="E113" s="14"/>
      <c r="F113" s="14"/>
    </row>
    <row r="114" spans="2:6" s="8" customFormat="1">
      <c r="B114" s="14"/>
      <c r="C114" s="14"/>
      <c r="D114" s="14"/>
      <c r="E114" s="14"/>
      <c r="F114" s="14"/>
    </row>
    <row r="115" spans="2:6" s="8" customFormat="1">
      <c r="B115" s="14"/>
      <c r="C115" s="14"/>
      <c r="D115" s="14"/>
      <c r="E115" s="14"/>
      <c r="F115" s="14"/>
    </row>
    <row r="116" spans="2:6" s="8" customFormat="1">
      <c r="B116" s="14"/>
      <c r="C116" s="14"/>
      <c r="D116" s="14"/>
      <c r="E116" s="14"/>
      <c r="F116" s="14"/>
    </row>
    <row r="117" spans="2:6" s="8" customFormat="1">
      <c r="B117" s="14"/>
      <c r="C117" s="14"/>
      <c r="D117" s="14"/>
      <c r="E117" s="14"/>
      <c r="F117" s="14"/>
    </row>
    <row r="118" spans="2:6" s="8" customFormat="1">
      <c r="B118" s="14"/>
      <c r="C118" s="14"/>
      <c r="D118" s="14"/>
      <c r="E118" s="14"/>
      <c r="F118" s="14"/>
    </row>
    <row r="119" spans="2:6" s="8" customFormat="1">
      <c r="B119" s="14"/>
      <c r="C119" s="14"/>
      <c r="D119" s="14"/>
      <c r="E119" s="14"/>
      <c r="F119" s="14"/>
    </row>
    <row r="120" spans="2:6" s="8" customFormat="1">
      <c r="B120" s="14"/>
      <c r="C120" s="14"/>
      <c r="D120" s="14"/>
      <c r="E120" s="14"/>
      <c r="F120" s="14"/>
    </row>
    <row r="121" spans="2:6" s="8" customFormat="1">
      <c r="B121" s="14"/>
      <c r="C121" s="14"/>
      <c r="D121" s="14"/>
      <c r="E121" s="14"/>
      <c r="F121" s="14"/>
    </row>
    <row r="122" spans="2:6" s="8" customFormat="1">
      <c r="B122" s="14"/>
      <c r="C122" s="14"/>
      <c r="D122" s="14"/>
      <c r="E122" s="14"/>
      <c r="F122" s="14"/>
    </row>
    <row r="123" spans="2:6" s="8" customFormat="1">
      <c r="B123" s="14"/>
      <c r="C123" s="14"/>
      <c r="D123" s="14"/>
      <c r="E123" s="14"/>
      <c r="F123" s="14"/>
    </row>
  </sheetData>
  <autoFilter ref="B2:B123" xr:uid="{DA6066CC-6701-4A4D-97C5-6EEA7CE6A0C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D5E58-9F6E-4731-A547-70CF585F0998}">
  <sheetPr>
    <tabColor theme="9"/>
  </sheetPr>
  <dimension ref="B1:F123"/>
  <sheetViews>
    <sheetView showGridLines="0" zoomScale="85" zoomScaleNormal="85" workbookViewId="0">
      <pane xSplit="2" ySplit="2" topLeftCell="C3" activePane="bottomRight" state="frozen"/>
      <selection pane="bottomRight" activeCell="C10" sqref="C10"/>
      <selection pane="bottomLeft" activeCell="A3" sqref="A3"/>
      <selection pane="topRight" activeCell="C1" sqref="C1"/>
    </sheetView>
  </sheetViews>
  <sheetFormatPr defaultRowHeight="13.9"/>
  <cols>
    <col min="1" max="1" width="1.5" customWidth="1"/>
    <col min="2" max="2" width="25.875" bestFit="1" customWidth="1"/>
    <col min="3" max="3" width="33.75" bestFit="1" customWidth="1"/>
    <col min="4" max="4" width="29.875" bestFit="1" customWidth="1"/>
    <col min="5" max="5" width="22.5" style="3" bestFit="1" customWidth="1"/>
    <col min="6" max="6" width="29.875" bestFit="1" customWidth="1"/>
  </cols>
  <sheetData>
    <row r="1" spans="2:6" ht="49.9" customHeight="1"/>
    <row r="2" spans="2:6" s="2" customFormat="1">
      <c r="B2" s="12" t="s">
        <v>1119</v>
      </c>
      <c r="C2" s="12" t="s">
        <v>1120</v>
      </c>
      <c r="D2" s="12" t="s">
        <v>1121</v>
      </c>
      <c r="E2" s="16" t="s">
        <v>1122</v>
      </c>
      <c r="F2" s="12" t="s">
        <v>1123</v>
      </c>
    </row>
    <row r="3" spans="2:6" s="8" customFormat="1">
      <c r="B3" s="14" t="s">
        <v>1124</v>
      </c>
      <c r="C3" s="14" t="s">
        <v>1125</v>
      </c>
      <c r="D3" s="101" t="s">
        <v>1126</v>
      </c>
      <c r="E3" s="14" t="s">
        <v>1127</v>
      </c>
      <c r="F3" s="101" t="s">
        <v>1128</v>
      </c>
    </row>
    <row r="4" spans="2:6" s="8" customFormat="1">
      <c r="B4" s="14" t="s">
        <v>1124</v>
      </c>
      <c r="C4" s="14" t="s">
        <v>1125</v>
      </c>
      <c r="D4" s="14"/>
      <c r="E4" s="14" t="s">
        <v>1129</v>
      </c>
      <c r="F4" s="14"/>
    </row>
    <row r="5" spans="2:6" s="8" customFormat="1">
      <c r="B5" s="14" t="s">
        <v>1124</v>
      </c>
      <c r="C5" s="14" t="s">
        <v>1125</v>
      </c>
      <c r="D5" s="14" t="s">
        <v>1130</v>
      </c>
      <c r="E5" s="14" t="s">
        <v>1131</v>
      </c>
      <c r="F5" s="14"/>
    </row>
    <row r="6" spans="2:6" s="8" customFormat="1">
      <c r="B6" s="14" t="s">
        <v>1124</v>
      </c>
      <c r="C6" s="14" t="s">
        <v>1125</v>
      </c>
      <c r="D6" s="14" t="s">
        <v>157</v>
      </c>
      <c r="E6" s="14" t="s">
        <v>1132</v>
      </c>
      <c r="F6" s="14"/>
    </row>
    <row r="7" spans="2:6" s="8" customFormat="1">
      <c r="B7" s="14" t="s">
        <v>1124</v>
      </c>
      <c r="C7" s="14" t="s">
        <v>1125</v>
      </c>
      <c r="D7" s="101" t="s">
        <v>1133</v>
      </c>
      <c r="E7" s="14" t="s">
        <v>781</v>
      </c>
      <c r="F7" s="101" t="s">
        <v>1134</v>
      </c>
    </row>
    <row r="8" spans="2:6" s="8" customFormat="1">
      <c r="B8" s="14" t="s">
        <v>1124</v>
      </c>
      <c r="C8" s="14" t="s">
        <v>1125</v>
      </c>
      <c r="D8" s="101" t="s">
        <v>1135</v>
      </c>
      <c r="E8" s="14" t="s">
        <v>784</v>
      </c>
      <c r="F8" s="101" t="s">
        <v>1136</v>
      </c>
    </row>
    <row r="9" spans="2:6" s="8" customFormat="1">
      <c r="B9" s="14" t="s">
        <v>1124</v>
      </c>
      <c r="C9" s="14" t="s">
        <v>1125</v>
      </c>
      <c r="D9" s="101" t="s">
        <v>1137</v>
      </c>
      <c r="E9" s="14" t="s">
        <v>787</v>
      </c>
      <c r="F9" s="101" t="s">
        <v>1138</v>
      </c>
    </row>
    <row r="10" spans="2:6" s="8" customFormat="1">
      <c r="B10" s="14" t="s">
        <v>1124</v>
      </c>
      <c r="C10" s="14" t="s">
        <v>1125</v>
      </c>
      <c r="D10" s="101" t="s">
        <v>1139</v>
      </c>
      <c r="E10" s="14" t="s">
        <v>790</v>
      </c>
      <c r="F10" s="101" t="s">
        <v>1140</v>
      </c>
    </row>
    <row r="11" spans="2:6" s="8" customFormat="1">
      <c r="B11" s="14" t="s">
        <v>1124</v>
      </c>
      <c r="C11" s="14" t="s">
        <v>1125</v>
      </c>
      <c r="D11" s="14"/>
      <c r="E11" s="14" t="s">
        <v>805</v>
      </c>
      <c r="F11" s="14"/>
    </row>
    <row r="12" spans="2:6" s="8" customFormat="1">
      <c r="B12" s="14" t="s">
        <v>1124</v>
      </c>
      <c r="C12" s="14" t="s">
        <v>1125</v>
      </c>
      <c r="D12" s="14"/>
      <c r="E12" s="14" t="s">
        <v>808</v>
      </c>
      <c r="F12" s="14"/>
    </row>
    <row r="13" spans="2:6" s="8" customFormat="1">
      <c r="B13" s="14" t="s">
        <v>1124</v>
      </c>
      <c r="C13" s="14" t="s">
        <v>1125</v>
      </c>
      <c r="D13" s="14" t="s">
        <v>1141</v>
      </c>
      <c r="E13" s="14" t="s">
        <v>796</v>
      </c>
      <c r="F13" s="14"/>
    </row>
    <row r="14" spans="2:6" s="8" customFormat="1">
      <c r="B14" s="14" t="s">
        <v>1124</v>
      </c>
      <c r="C14" s="14" t="s">
        <v>1125</v>
      </c>
      <c r="D14" s="14" t="s">
        <v>1142</v>
      </c>
      <c r="E14" s="14" t="s">
        <v>798</v>
      </c>
      <c r="F14" s="14"/>
    </row>
    <row r="15" spans="2:6" s="8" customFormat="1">
      <c r="B15" s="14" t="s">
        <v>1124</v>
      </c>
      <c r="C15" s="14" t="s">
        <v>1125</v>
      </c>
      <c r="D15" s="14" t="s">
        <v>1143</v>
      </c>
      <c r="E15" s="14" t="s">
        <v>1144</v>
      </c>
      <c r="F15" s="14"/>
    </row>
    <row r="16" spans="2:6" s="8" customFormat="1">
      <c r="B16" s="14" t="s">
        <v>1124</v>
      </c>
      <c r="C16" s="14" t="s">
        <v>1125</v>
      </c>
      <c r="D16" s="14" t="s">
        <v>1145</v>
      </c>
      <c r="E16" s="14" t="s">
        <v>1146</v>
      </c>
      <c r="F16" s="14"/>
    </row>
    <row r="17" spans="2:6" s="8" customFormat="1">
      <c r="B17" s="14" t="s">
        <v>1124</v>
      </c>
      <c r="C17" s="14" t="s">
        <v>1125</v>
      </c>
      <c r="D17" s="14" t="s">
        <v>1147</v>
      </c>
      <c r="E17" s="14" t="s">
        <v>1148</v>
      </c>
      <c r="F17" s="14"/>
    </row>
    <row r="18" spans="2:6" s="8" customFormat="1">
      <c r="B18" s="14" t="s">
        <v>1124</v>
      </c>
      <c r="C18" s="14" t="s">
        <v>1125</v>
      </c>
      <c r="D18" s="14" t="s">
        <v>1149</v>
      </c>
      <c r="E18" s="14" t="s">
        <v>1150</v>
      </c>
      <c r="F18" s="14"/>
    </row>
    <row r="19" spans="2:6" s="8" customFormat="1">
      <c r="B19" s="14" t="s">
        <v>1124</v>
      </c>
      <c r="C19" s="14" t="s">
        <v>1125</v>
      </c>
      <c r="D19" s="14" t="s">
        <v>612</v>
      </c>
      <c r="E19" s="14" t="s">
        <v>1151</v>
      </c>
      <c r="F19" s="14"/>
    </row>
    <row r="20" spans="2:6" s="8" customFormat="1">
      <c r="B20" s="14" t="s">
        <v>1124</v>
      </c>
      <c r="C20" s="14" t="s">
        <v>1125</v>
      </c>
      <c r="D20" s="14" t="s">
        <v>1152</v>
      </c>
      <c r="E20" s="14" t="s">
        <v>1153</v>
      </c>
      <c r="F20" s="14"/>
    </row>
    <row r="21" spans="2:6" s="8" customFormat="1">
      <c r="B21" s="14" t="s">
        <v>1124</v>
      </c>
      <c r="C21" s="14" t="s">
        <v>1125</v>
      </c>
      <c r="D21" s="14" t="s">
        <v>1152</v>
      </c>
      <c r="E21" s="14" t="s">
        <v>1154</v>
      </c>
      <c r="F21" s="14"/>
    </row>
    <row r="22" spans="2:6" s="8" customFormat="1">
      <c r="B22" s="14" t="s">
        <v>1124</v>
      </c>
      <c r="C22" s="14" t="s">
        <v>1125</v>
      </c>
      <c r="D22" s="14" t="s">
        <v>1155</v>
      </c>
      <c r="E22" s="14" t="s">
        <v>159</v>
      </c>
      <c r="F22" s="14"/>
    </row>
    <row r="23" spans="2:6" s="8" customFormat="1">
      <c r="B23" s="14" t="s">
        <v>1124</v>
      </c>
      <c r="C23" s="14" t="s">
        <v>1125</v>
      </c>
      <c r="D23" s="14" t="s">
        <v>159</v>
      </c>
      <c r="E23" s="14" t="s">
        <v>1156</v>
      </c>
      <c r="F23" s="14"/>
    </row>
    <row r="24" spans="2:6" s="8" customFormat="1">
      <c r="B24" s="14" t="s">
        <v>1124</v>
      </c>
      <c r="C24" s="14" t="s">
        <v>1125</v>
      </c>
      <c r="D24" s="14" t="s">
        <v>175</v>
      </c>
      <c r="E24" s="14" t="s">
        <v>825</v>
      </c>
      <c r="F24" s="14"/>
    </row>
    <row r="25" spans="2:6" s="8" customFormat="1">
      <c r="B25" s="14" t="s">
        <v>1124</v>
      </c>
      <c r="C25" s="14" t="s">
        <v>1125</v>
      </c>
      <c r="D25" s="14" t="s">
        <v>1157</v>
      </c>
      <c r="E25" s="14" t="s">
        <v>1158</v>
      </c>
      <c r="F25" s="14"/>
    </row>
    <row r="26" spans="2:6" s="8" customFormat="1">
      <c r="B26" s="14" t="s">
        <v>1124</v>
      </c>
      <c r="C26" s="14" t="s">
        <v>1125</v>
      </c>
      <c r="D26" s="14" t="s">
        <v>1159</v>
      </c>
      <c r="E26" s="14" t="s">
        <v>1160</v>
      </c>
      <c r="F26" s="14"/>
    </row>
    <row r="27" spans="2:6" s="8" customFormat="1">
      <c r="B27" s="14" t="s">
        <v>1124</v>
      </c>
      <c r="C27" s="14" t="s">
        <v>1125</v>
      </c>
      <c r="D27" s="14" t="s">
        <v>1161</v>
      </c>
      <c r="E27" s="14" t="s">
        <v>1162</v>
      </c>
      <c r="F27" s="14"/>
    </row>
    <row r="28" spans="2:6" s="8" customFormat="1">
      <c r="B28" s="14" t="s">
        <v>1124</v>
      </c>
      <c r="C28" s="14" t="s">
        <v>1125</v>
      </c>
      <c r="D28" s="101" t="s">
        <v>1163</v>
      </c>
      <c r="E28" s="14" t="s">
        <v>1164</v>
      </c>
      <c r="F28" s="101" t="s">
        <v>1165</v>
      </c>
    </row>
    <row r="29" spans="2:6" s="8" customFormat="1">
      <c r="B29" s="14" t="s">
        <v>1124</v>
      </c>
      <c r="C29" s="14" t="s">
        <v>1125</v>
      </c>
      <c r="D29" s="101" t="s">
        <v>1166</v>
      </c>
      <c r="E29" s="14" t="s">
        <v>1167</v>
      </c>
      <c r="F29" s="101" t="s">
        <v>1168</v>
      </c>
    </row>
    <row r="30" spans="2:6" s="8" customFormat="1">
      <c r="B30" s="14" t="s">
        <v>1124</v>
      </c>
      <c r="C30" s="14" t="s">
        <v>1125</v>
      </c>
      <c r="D30" s="101" t="s">
        <v>1169</v>
      </c>
      <c r="E30" s="14" t="s">
        <v>1170</v>
      </c>
      <c r="F30" s="101" t="s">
        <v>1171</v>
      </c>
    </row>
    <row r="31" spans="2:6" s="8" customFormat="1">
      <c r="B31" s="14" t="s">
        <v>1124</v>
      </c>
      <c r="C31" s="14" t="s">
        <v>1125</v>
      </c>
      <c r="D31" s="14" t="s">
        <v>1172</v>
      </c>
      <c r="E31" s="14" t="s">
        <v>717</v>
      </c>
      <c r="F31" s="14"/>
    </row>
    <row r="32" spans="2:6" s="8" customFormat="1">
      <c r="B32" s="14" t="s">
        <v>1173</v>
      </c>
      <c r="C32" s="14" t="s">
        <v>1174</v>
      </c>
      <c r="D32" s="14" t="s">
        <v>157</v>
      </c>
      <c r="E32" s="14" t="s">
        <v>157</v>
      </c>
      <c r="F32" s="14"/>
    </row>
    <row r="33" spans="2:6" s="8" customFormat="1">
      <c r="B33" s="14" t="s">
        <v>1173</v>
      </c>
      <c r="C33" s="14" t="s">
        <v>1174</v>
      </c>
      <c r="D33" s="14" t="s">
        <v>1142</v>
      </c>
      <c r="E33" s="14" t="s">
        <v>1175</v>
      </c>
      <c r="F33" s="14"/>
    </row>
    <row r="34" spans="2:6" s="8" customFormat="1">
      <c r="B34" s="14" t="s">
        <v>1173</v>
      </c>
      <c r="C34" s="14" t="s">
        <v>1174</v>
      </c>
      <c r="D34" s="101" t="s">
        <v>1133</v>
      </c>
      <c r="E34" s="14" t="s">
        <v>1176</v>
      </c>
      <c r="F34" s="101" t="s">
        <v>1134</v>
      </c>
    </row>
    <row r="35" spans="2:6" s="8" customFormat="1">
      <c r="B35" s="14" t="s">
        <v>1173</v>
      </c>
      <c r="C35" s="14" t="s">
        <v>1174</v>
      </c>
      <c r="D35" s="101" t="s">
        <v>1135</v>
      </c>
      <c r="E35" s="14" t="s">
        <v>784</v>
      </c>
      <c r="F35" s="101" t="s">
        <v>1136</v>
      </c>
    </row>
    <row r="36" spans="2:6" s="8" customFormat="1">
      <c r="B36" s="14" t="s">
        <v>1173</v>
      </c>
      <c r="C36" s="14" t="s">
        <v>1174</v>
      </c>
      <c r="D36" s="101" t="s">
        <v>1137</v>
      </c>
      <c r="E36" s="14" t="s">
        <v>1177</v>
      </c>
      <c r="F36" s="101" t="s">
        <v>1138</v>
      </c>
    </row>
    <row r="37" spans="2:6" s="8" customFormat="1">
      <c r="B37" s="14" t="s">
        <v>1173</v>
      </c>
      <c r="C37" s="14" t="s">
        <v>1174</v>
      </c>
      <c r="D37" s="101" t="s">
        <v>1139</v>
      </c>
      <c r="E37" s="14" t="s">
        <v>790</v>
      </c>
      <c r="F37" s="101" t="s">
        <v>1140</v>
      </c>
    </row>
    <row r="38" spans="2:6" s="8" customFormat="1">
      <c r="B38" s="14" t="s">
        <v>1173</v>
      </c>
      <c r="C38" s="14" t="s">
        <v>1174</v>
      </c>
      <c r="D38" s="14"/>
      <c r="E38" s="14" t="s">
        <v>1178</v>
      </c>
      <c r="F38" s="14"/>
    </row>
    <row r="39" spans="2:6" s="8" customFormat="1">
      <c r="B39" s="14" t="s">
        <v>1173</v>
      </c>
      <c r="C39" s="14" t="s">
        <v>1174</v>
      </c>
      <c r="D39" s="14"/>
      <c r="E39" s="14" t="s">
        <v>808</v>
      </c>
      <c r="F39" s="14"/>
    </row>
    <row r="40" spans="2:6" s="8" customFormat="1">
      <c r="B40" s="14" t="s">
        <v>1173</v>
      </c>
      <c r="C40" s="14" t="s">
        <v>1174</v>
      </c>
      <c r="D40" s="14" t="s">
        <v>1179</v>
      </c>
      <c r="E40" s="14" t="s">
        <v>1180</v>
      </c>
      <c r="F40" s="14"/>
    </row>
    <row r="41" spans="2:6" s="8" customFormat="1">
      <c r="B41" s="14" t="s">
        <v>1173</v>
      </c>
      <c r="C41" s="14" t="s">
        <v>1174</v>
      </c>
      <c r="D41" s="14" t="s">
        <v>1181</v>
      </c>
      <c r="E41" s="14" t="s">
        <v>1182</v>
      </c>
      <c r="F41" s="14"/>
    </row>
    <row r="42" spans="2:6" s="8" customFormat="1">
      <c r="B42" s="14" t="s">
        <v>1173</v>
      </c>
      <c r="C42" s="14" t="s">
        <v>1174</v>
      </c>
      <c r="D42" s="14" t="s">
        <v>1161</v>
      </c>
      <c r="E42" s="14" t="s">
        <v>1162</v>
      </c>
      <c r="F42" s="14"/>
    </row>
    <row r="43" spans="2:6" s="8" customFormat="1">
      <c r="B43" s="14" t="s">
        <v>1173</v>
      </c>
      <c r="C43" s="14" t="s">
        <v>1174</v>
      </c>
      <c r="D43" s="14" t="s">
        <v>1157</v>
      </c>
      <c r="E43" s="14" t="s">
        <v>1183</v>
      </c>
      <c r="F43" s="14"/>
    </row>
    <row r="44" spans="2:6" s="8" customFormat="1">
      <c r="B44" s="14" t="s">
        <v>1173</v>
      </c>
      <c r="C44" s="14" t="s">
        <v>1174</v>
      </c>
      <c r="D44" s="14" t="s">
        <v>1159</v>
      </c>
      <c r="E44" s="14" t="s">
        <v>1184</v>
      </c>
      <c r="F44" s="14"/>
    </row>
    <row r="45" spans="2:6" s="8" customFormat="1">
      <c r="B45" s="14" t="s">
        <v>1173</v>
      </c>
      <c r="C45" s="14" t="s">
        <v>1174</v>
      </c>
      <c r="D45" s="14" t="s">
        <v>159</v>
      </c>
      <c r="E45" s="14" t="s">
        <v>159</v>
      </c>
      <c r="F45" s="14"/>
    </row>
    <row r="46" spans="2:6" s="8" customFormat="1">
      <c r="B46" s="14" t="s">
        <v>1173</v>
      </c>
      <c r="C46" s="14" t="s">
        <v>1174</v>
      </c>
      <c r="D46" s="14" t="s">
        <v>175</v>
      </c>
      <c r="E46" s="14" t="s">
        <v>825</v>
      </c>
      <c r="F46" s="14"/>
    </row>
    <row r="47" spans="2:6" s="8" customFormat="1">
      <c r="B47" s="14" t="s">
        <v>1173</v>
      </c>
      <c r="C47" s="14" t="s">
        <v>1174</v>
      </c>
      <c r="D47" s="14"/>
      <c r="E47" s="14" t="s">
        <v>1185</v>
      </c>
      <c r="F47" s="14"/>
    </row>
    <row r="48" spans="2:6" s="8" customFormat="1">
      <c r="B48" s="14" t="s">
        <v>1173</v>
      </c>
      <c r="C48" s="14" t="s">
        <v>1174</v>
      </c>
      <c r="D48" s="14" t="s">
        <v>1149</v>
      </c>
      <c r="E48" s="14" t="s">
        <v>612</v>
      </c>
      <c r="F48" s="14"/>
    </row>
    <row r="49" spans="2:6" s="8" customFormat="1">
      <c r="B49" s="14" t="s">
        <v>1173</v>
      </c>
      <c r="C49" s="14" t="s">
        <v>1174</v>
      </c>
      <c r="D49" s="14" t="s">
        <v>612</v>
      </c>
      <c r="E49" s="14" t="s">
        <v>1186</v>
      </c>
      <c r="F49" s="14"/>
    </row>
    <row r="50" spans="2:6" s="8" customFormat="1">
      <c r="B50" s="14" t="s">
        <v>1173</v>
      </c>
      <c r="C50" s="14" t="s">
        <v>1174</v>
      </c>
      <c r="D50" s="14" t="s">
        <v>1187</v>
      </c>
      <c r="E50" s="14" t="s">
        <v>1188</v>
      </c>
      <c r="F50" s="14"/>
    </row>
    <row r="51" spans="2:6" s="8" customFormat="1">
      <c r="B51" s="14" t="s">
        <v>1173</v>
      </c>
      <c r="C51" s="14" t="s">
        <v>1174</v>
      </c>
      <c r="D51" s="14" t="s">
        <v>1189</v>
      </c>
      <c r="E51" s="14" t="s">
        <v>1190</v>
      </c>
      <c r="F51" s="14"/>
    </row>
    <row r="52" spans="2:6" s="8" customFormat="1">
      <c r="B52" s="14" t="s">
        <v>1173</v>
      </c>
      <c r="C52" s="14" t="s">
        <v>1174</v>
      </c>
      <c r="D52" s="14" t="s">
        <v>1191</v>
      </c>
      <c r="E52" s="14" t="s">
        <v>1192</v>
      </c>
      <c r="F52" s="14"/>
    </row>
    <row r="53" spans="2:6" s="8" customFormat="1">
      <c r="B53" s="14" t="s">
        <v>1173</v>
      </c>
      <c r="C53" s="14" t="s">
        <v>1174</v>
      </c>
      <c r="D53" s="14" t="s">
        <v>1172</v>
      </c>
      <c r="E53" s="14" t="s">
        <v>1193</v>
      </c>
      <c r="F53" s="14"/>
    </row>
    <row r="54" spans="2:6" s="8" customFormat="1">
      <c r="B54" s="14" t="s">
        <v>1173</v>
      </c>
      <c r="C54" s="14" t="s">
        <v>1174</v>
      </c>
      <c r="D54" s="101" t="s">
        <v>1166</v>
      </c>
      <c r="E54" s="14" t="s">
        <v>1167</v>
      </c>
      <c r="F54" s="101" t="s">
        <v>1168</v>
      </c>
    </row>
    <row r="55" spans="2:6" s="8" customFormat="1">
      <c r="B55" s="14" t="s">
        <v>1173</v>
      </c>
      <c r="C55" s="14" t="s">
        <v>1174</v>
      </c>
      <c r="D55" s="101" t="s">
        <v>1163</v>
      </c>
      <c r="E55" s="14" t="s">
        <v>1164</v>
      </c>
      <c r="F55" s="101" t="s">
        <v>1165</v>
      </c>
    </row>
    <row r="56" spans="2:6" s="8" customFormat="1">
      <c r="B56" s="14" t="s">
        <v>1173</v>
      </c>
      <c r="C56" s="14" t="s">
        <v>1174</v>
      </c>
      <c r="D56" s="101" t="s">
        <v>1169</v>
      </c>
      <c r="E56" s="14" t="s">
        <v>1170</v>
      </c>
      <c r="F56" s="101" t="s">
        <v>1171</v>
      </c>
    </row>
    <row r="57" spans="2:6" s="8" customFormat="1">
      <c r="C57" s="14"/>
      <c r="D57" s="14"/>
      <c r="E57" s="14"/>
      <c r="F57" s="14"/>
    </row>
    <row r="58" spans="2:6" s="8" customFormat="1">
      <c r="B58" s="14"/>
      <c r="C58" s="14"/>
      <c r="D58" s="14"/>
      <c r="E58" s="14"/>
      <c r="F58" s="14"/>
    </row>
    <row r="59" spans="2:6" s="8" customFormat="1">
      <c r="B59" s="14"/>
      <c r="C59" s="14"/>
      <c r="D59" s="14"/>
      <c r="E59" s="14"/>
      <c r="F59" s="14"/>
    </row>
    <row r="60" spans="2:6" s="8" customFormat="1">
      <c r="B60" s="14"/>
      <c r="C60" s="14"/>
      <c r="D60" s="14"/>
      <c r="E60" s="14"/>
      <c r="F60" s="14"/>
    </row>
    <row r="61" spans="2:6" s="8" customFormat="1">
      <c r="B61" s="14"/>
      <c r="C61" s="14"/>
      <c r="D61" s="14"/>
      <c r="E61" s="14"/>
      <c r="F61" s="14"/>
    </row>
    <row r="62" spans="2:6" s="8" customFormat="1">
      <c r="B62" s="14"/>
      <c r="C62" s="14"/>
      <c r="D62" s="14"/>
      <c r="E62" s="14"/>
      <c r="F62" s="14"/>
    </row>
    <row r="63" spans="2:6" s="8" customFormat="1">
      <c r="B63" s="14"/>
      <c r="C63" s="14"/>
      <c r="D63" s="14"/>
      <c r="E63" s="14"/>
      <c r="F63" s="14"/>
    </row>
    <row r="64" spans="2:6" s="8" customFormat="1">
      <c r="B64" s="14"/>
      <c r="C64" s="14"/>
      <c r="D64" s="14"/>
      <c r="E64" s="14"/>
      <c r="F64" s="14"/>
    </row>
    <row r="65" spans="2:6" s="8" customFormat="1">
      <c r="B65" s="14"/>
      <c r="C65" s="14"/>
      <c r="D65" s="14"/>
      <c r="E65" s="14"/>
      <c r="F65" s="14"/>
    </row>
    <row r="66" spans="2:6" s="8" customFormat="1">
      <c r="B66" s="14"/>
      <c r="C66" s="14"/>
      <c r="D66" s="14"/>
      <c r="E66" s="14"/>
      <c r="F66" s="14"/>
    </row>
    <row r="67" spans="2:6" s="8" customFormat="1">
      <c r="B67" s="14"/>
      <c r="C67" s="14"/>
      <c r="D67" s="14"/>
      <c r="E67" s="14"/>
      <c r="F67" s="14"/>
    </row>
    <row r="68" spans="2:6" s="8" customFormat="1">
      <c r="B68" s="14"/>
      <c r="C68" s="14"/>
      <c r="D68" s="14"/>
      <c r="E68" s="14"/>
      <c r="F68" s="14"/>
    </row>
    <row r="69" spans="2:6" s="8" customFormat="1">
      <c r="B69" s="14"/>
      <c r="C69" s="14"/>
      <c r="D69" s="14"/>
      <c r="E69" s="14"/>
      <c r="F69" s="14"/>
    </row>
    <row r="70" spans="2:6" s="8" customFormat="1">
      <c r="B70" s="14"/>
      <c r="C70" s="14"/>
      <c r="D70" s="14"/>
      <c r="E70" s="14"/>
      <c r="F70" s="14"/>
    </row>
    <row r="71" spans="2:6" s="8" customFormat="1">
      <c r="B71" s="14"/>
      <c r="C71" s="14"/>
      <c r="D71" s="14"/>
      <c r="E71" s="14"/>
      <c r="F71" s="14"/>
    </row>
    <row r="72" spans="2:6" s="8" customFormat="1">
      <c r="B72" s="14"/>
      <c r="C72" s="14"/>
      <c r="D72" s="14"/>
      <c r="E72" s="14"/>
      <c r="F72" s="14"/>
    </row>
    <row r="73" spans="2:6" s="8" customFormat="1">
      <c r="B73" s="14"/>
      <c r="C73" s="14"/>
      <c r="D73" s="14"/>
      <c r="E73" s="14"/>
      <c r="F73" s="14"/>
    </row>
    <row r="74" spans="2:6" s="8" customFormat="1">
      <c r="B74" s="14"/>
      <c r="C74" s="14"/>
      <c r="D74" s="14"/>
      <c r="E74" s="14"/>
      <c r="F74" s="14"/>
    </row>
    <row r="75" spans="2:6" s="8" customFormat="1">
      <c r="B75" s="14"/>
      <c r="C75" s="14"/>
      <c r="D75" s="14"/>
      <c r="E75" s="14"/>
      <c r="F75" s="14"/>
    </row>
    <row r="76" spans="2:6" s="8" customFormat="1">
      <c r="B76" s="14"/>
      <c r="C76" s="14"/>
      <c r="D76" s="14"/>
      <c r="E76" s="14"/>
      <c r="F76" s="14"/>
    </row>
    <row r="77" spans="2:6" s="8" customFormat="1">
      <c r="B77" s="14"/>
      <c r="C77" s="14"/>
      <c r="D77" s="14"/>
      <c r="E77" s="14"/>
      <c r="F77" s="14"/>
    </row>
    <row r="78" spans="2:6" s="8" customFormat="1">
      <c r="B78" s="14"/>
      <c r="C78" s="14"/>
      <c r="D78" s="14"/>
      <c r="E78" s="14"/>
      <c r="F78" s="14"/>
    </row>
    <row r="79" spans="2:6" s="8" customFormat="1">
      <c r="B79" s="14"/>
      <c r="C79" s="14"/>
      <c r="D79" s="14"/>
      <c r="E79" s="14"/>
      <c r="F79" s="14"/>
    </row>
    <row r="80" spans="2:6" s="8" customFormat="1">
      <c r="B80" s="14"/>
      <c r="C80" s="14"/>
      <c r="D80" s="14"/>
      <c r="E80" s="14"/>
      <c r="F80" s="14"/>
    </row>
    <row r="81" spans="2:6" s="8" customFormat="1">
      <c r="B81" s="14"/>
      <c r="C81" s="14"/>
      <c r="D81" s="14"/>
      <c r="E81" s="14"/>
      <c r="F81" s="14"/>
    </row>
    <row r="82" spans="2:6" s="8" customFormat="1">
      <c r="B82" s="14"/>
      <c r="C82" s="14"/>
      <c r="D82" s="14"/>
      <c r="E82" s="14"/>
      <c r="F82" s="14"/>
    </row>
    <row r="83" spans="2:6" s="8" customFormat="1">
      <c r="B83" s="14"/>
      <c r="C83" s="14"/>
      <c r="D83" s="14"/>
      <c r="E83" s="14"/>
      <c r="F83" s="14"/>
    </row>
    <row r="84" spans="2:6" s="8" customFormat="1">
      <c r="B84" s="14"/>
      <c r="C84" s="14"/>
      <c r="D84" s="14"/>
      <c r="E84" s="14"/>
      <c r="F84" s="14"/>
    </row>
    <row r="85" spans="2:6" s="8" customFormat="1">
      <c r="B85" s="14"/>
      <c r="C85" s="14"/>
      <c r="D85" s="14"/>
      <c r="E85" s="14"/>
      <c r="F85" s="14"/>
    </row>
    <row r="86" spans="2:6" s="8" customFormat="1">
      <c r="B86" s="14"/>
      <c r="C86" s="14"/>
      <c r="D86" s="14"/>
      <c r="E86" s="14"/>
      <c r="F86" s="14"/>
    </row>
    <row r="87" spans="2:6" s="8" customFormat="1">
      <c r="B87" s="14"/>
      <c r="C87" s="14"/>
      <c r="D87" s="14"/>
      <c r="E87" s="14"/>
      <c r="F87" s="14"/>
    </row>
    <row r="88" spans="2:6" s="8" customFormat="1">
      <c r="B88" s="14"/>
      <c r="C88" s="14"/>
      <c r="D88" s="14"/>
      <c r="E88" s="14"/>
      <c r="F88" s="14"/>
    </row>
    <row r="89" spans="2:6" s="8" customFormat="1">
      <c r="B89" s="14"/>
      <c r="C89" s="14"/>
      <c r="D89" s="14"/>
      <c r="E89" s="14"/>
      <c r="F89" s="14"/>
    </row>
    <row r="90" spans="2:6" s="8" customFormat="1">
      <c r="B90" s="14"/>
      <c r="C90" s="14"/>
      <c r="D90" s="14"/>
      <c r="E90" s="14"/>
      <c r="F90" s="14"/>
    </row>
    <row r="91" spans="2:6" s="8" customFormat="1">
      <c r="B91" s="14"/>
      <c r="C91" s="14"/>
      <c r="D91" s="14"/>
      <c r="E91" s="14"/>
      <c r="F91" s="14"/>
    </row>
    <row r="92" spans="2:6" s="8" customFormat="1">
      <c r="B92" s="14"/>
      <c r="C92" s="14"/>
      <c r="D92" s="14"/>
      <c r="E92" s="14"/>
      <c r="F92" s="14"/>
    </row>
    <row r="93" spans="2:6" s="8" customFormat="1">
      <c r="B93" s="14"/>
      <c r="C93" s="14"/>
      <c r="D93" s="14"/>
      <c r="E93" s="14"/>
      <c r="F93" s="14"/>
    </row>
    <row r="94" spans="2:6" s="8" customFormat="1">
      <c r="B94" s="14"/>
      <c r="C94" s="14"/>
      <c r="D94" s="14"/>
      <c r="E94" s="14"/>
      <c r="F94" s="14"/>
    </row>
    <row r="95" spans="2:6" s="8" customFormat="1">
      <c r="B95" s="14"/>
      <c r="C95" s="14"/>
      <c r="D95" s="14"/>
      <c r="E95" s="14"/>
      <c r="F95" s="14"/>
    </row>
    <row r="96" spans="2:6" s="8" customFormat="1">
      <c r="B96" s="14"/>
      <c r="C96" s="14"/>
      <c r="D96" s="14"/>
      <c r="E96" s="14"/>
      <c r="F96" s="14"/>
    </row>
    <row r="97" spans="2:6" s="8" customFormat="1">
      <c r="B97" s="14"/>
      <c r="C97" s="14"/>
      <c r="D97" s="14"/>
      <c r="E97" s="14"/>
      <c r="F97" s="14"/>
    </row>
    <row r="98" spans="2:6" s="8" customFormat="1">
      <c r="B98" s="14"/>
      <c r="C98" s="14"/>
      <c r="D98" s="14"/>
      <c r="E98" s="14"/>
      <c r="F98" s="14"/>
    </row>
    <row r="99" spans="2:6" s="8" customFormat="1">
      <c r="B99" s="14"/>
      <c r="C99" s="14"/>
      <c r="D99" s="14"/>
      <c r="E99" s="14"/>
      <c r="F99" s="14"/>
    </row>
    <row r="100" spans="2:6" s="8" customFormat="1">
      <c r="B100" s="14"/>
      <c r="C100" s="14"/>
      <c r="D100" s="14"/>
      <c r="E100" s="14"/>
      <c r="F100" s="14"/>
    </row>
    <row r="101" spans="2:6" s="8" customFormat="1">
      <c r="B101" s="14"/>
      <c r="C101" s="14"/>
      <c r="D101" s="14"/>
      <c r="E101" s="14"/>
      <c r="F101" s="14"/>
    </row>
    <row r="102" spans="2:6" s="8" customFormat="1">
      <c r="B102" s="14"/>
      <c r="C102" s="14"/>
      <c r="D102" s="14"/>
      <c r="E102" s="14"/>
      <c r="F102" s="14"/>
    </row>
    <row r="103" spans="2:6" s="8" customFormat="1">
      <c r="B103" s="14"/>
      <c r="C103" s="14"/>
      <c r="D103" s="14"/>
      <c r="E103" s="14"/>
      <c r="F103" s="14"/>
    </row>
    <row r="104" spans="2:6" s="8" customFormat="1">
      <c r="B104" s="14"/>
      <c r="C104" s="14"/>
      <c r="D104" s="14"/>
      <c r="E104" s="14"/>
      <c r="F104" s="14"/>
    </row>
    <row r="105" spans="2:6" s="8" customFormat="1">
      <c r="B105" s="14"/>
      <c r="C105" s="14"/>
      <c r="D105" s="14"/>
      <c r="E105" s="14"/>
      <c r="F105" s="14"/>
    </row>
    <row r="106" spans="2:6" s="8" customFormat="1">
      <c r="B106" s="14"/>
      <c r="C106" s="14"/>
      <c r="D106" s="14"/>
      <c r="E106" s="14"/>
      <c r="F106" s="14"/>
    </row>
    <row r="107" spans="2:6" s="8" customFormat="1">
      <c r="B107" s="14"/>
      <c r="C107" s="14"/>
      <c r="D107" s="14"/>
      <c r="E107" s="14"/>
      <c r="F107" s="14"/>
    </row>
    <row r="108" spans="2:6" s="8" customFormat="1">
      <c r="B108" s="14"/>
      <c r="C108" s="14"/>
      <c r="D108" s="14"/>
      <c r="E108" s="14"/>
      <c r="F108" s="14"/>
    </row>
    <row r="109" spans="2:6" s="8" customFormat="1">
      <c r="B109" s="14"/>
      <c r="C109" s="14"/>
      <c r="D109" s="14"/>
      <c r="E109" s="14"/>
      <c r="F109" s="14"/>
    </row>
    <row r="110" spans="2:6" s="8" customFormat="1">
      <c r="B110" s="14"/>
      <c r="C110" s="14"/>
      <c r="D110" s="14"/>
      <c r="E110" s="14"/>
      <c r="F110" s="14"/>
    </row>
    <row r="111" spans="2:6" s="8" customFormat="1">
      <c r="B111" s="14"/>
      <c r="C111" s="14"/>
      <c r="D111" s="14"/>
      <c r="E111" s="14"/>
      <c r="F111" s="14"/>
    </row>
    <row r="112" spans="2:6" s="8" customFormat="1">
      <c r="B112" s="14"/>
      <c r="C112" s="14"/>
      <c r="D112" s="14"/>
      <c r="E112" s="14"/>
      <c r="F112" s="14"/>
    </row>
    <row r="113" spans="2:6" s="8" customFormat="1">
      <c r="B113" s="14"/>
      <c r="C113" s="14"/>
      <c r="D113" s="14"/>
      <c r="E113" s="14"/>
      <c r="F113" s="14"/>
    </row>
    <row r="114" spans="2:6" s="8" customFormat="1">
      <c r="B114" s="14"/>
      <c r="C114" s="14"/>
      <c r="D114" s="14"/>
      <c r="E114" s="14"/>
      <c r="F114" s="14"/>
    </row>
    <row r="115" spans="2:6" s="8" customFormat="1">
      <c r="B115" s="14"/>
      <c r="C115" s="14"/>
      <c r="D115" s="14"/>
      <c r="E115" s="14"/>
      <c r="F115" s="14"/>
    </row>
    <row r="116" spans="2:6" s="8" customFormat="1">
      <c r="B116" s="14"/>
      <c r="C116" s="14"/>
      <c r="D116" s="14"/>
      <c r="E116" s="14"/>
      <c r="F116" s="14"/>
    </row>
    <row r="117" spans="2:6" s="8" customFormat="1">
      <c r="B117" s="14"/>
      <c r="C117" s="14"/>
      <c r="D117" s="14"/>
      <c r="E117" s="14"/>
      <c r="F117" s="14"/>
    </row>
    <row r="118" spans="2:6" s="8" customFormat="1">
      <c r="B118" s="14"/>
      <c r="C118" s="14"/>
      <c r="D118" s="14"/>
      <c r="E118" s="14"/>
      <c r="F118" s="14"/>
    </row>
    <row r="119" spans="2:6" s="8" customFormat="1">
      <c r="B119" s="14"/>
      <c r="C119" s="14"/>
      <c r="D119" s="14"/>
      <c r="E119" s="14"/>
      <c r="F119" s="14"/>
    </row>
    <row r="120" spans="2:6" s="8" customFormat="1">
      <c r="B120" s="14"/>
      <c r="C120" s="14"/>
      <c r="D120" s="14"/>
      <c r="E120" s="14"/>
      <c r="F120" s="14"/>
    </row>
    <row r="121" spans="2:6" s="8" customFormat="1">
      <c r="B121" s="14"/>
      <c r="C121" s="14"/>
      <c r="D121" s="14"/>
      <c r="E121" s="14"/>
      <c r="F121" s="14"/>
    </row>
    <row r="122" spans="2:6" s="8" customFormat="1">
      <c r="B122" s="14"/>
      <c r="C122" s="14"/>
      <c r="D122" s="14"/>
      <c r="E122" s="14"/>
      <c r="F122" s="14"/>
    </row>
    <row r="123" spans="2:6" s="8" customFormat="1">
      <c r="B123" s="14"/>
      <c r="C123" s="14"/>
      <c r="D123" s="14"/>
      <c r="E123" s="14"/>
      <c r="F123" s="14"/>
    </row>
  </sheetData>
  <autoFilter ref="B2:B123" xr:uid="{DA6066CC-6701-4A4D-97C5-6EEA7CE6A0CE}"/>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B0FC7-4743-45D2-BC43-1A602053054D}">
  <sheetPr>
    <tabColor theme="8"/>
  </sheetPr>
  <dimension ref="B2:K11"/>
  <sheetViews>
    <sheetView showGridLines="0" zoomScale="130" zoomScaleNormal="130" workbookViewId="0">
      <selection activeCell="M18" sqref="M18"/>
    </sheetView>
  </sheetViews>
  <sheetFormatPr defaultRowHeight="13.9"/>
  <cols>
    <col min="1" max="1" width="2" customWidth="1"/>
    <col min="2" max="2" width="7.875" bestFit="1" customWidth="1"/>
    <col min="3" max="3" width="13.75" bestFit="1" customWidth="1"/>
    <col min="4" max="4" width="33.5" bestFit="1" customWidth="1"/>
    <col min="5" max="5" width="18.25" bestFit="1" customWidth="1"/>
    <col min="6" max="6" width="1.375" customWidth="1"/>
  </cols>
  <sheetData>
    <row r="2" spans="2:11" ht="15.6">
      <c r="B2" s="237" t="s">
        <v>1194</v>
      </c>
      <c r="C2" s="237"/>
      <c r="D2" s="237"/>
      <c r="E2" s="237"/>
      <c r="F2" s="237"/>
      <c r="G2" s="237"/>
      <c r="H2" s="237"/>
      <c r="I2" s="237"/>
      <c r="J2" s="237"/>
      <c r="K2" s="237"/>
    </row>
    <row r="3" spans="2:11" ht="4.9000000000000004" customHeight="1"/>
    <row r="4" spans="2:11" ht="19.899999999999999" customHeight="1">
      <c r="B4" s="238" t="s">
        <v>1195</v>
      </c>
      <c r="C4" s="238" t="s">
        <v>1196</v>
      </c>
      <c r="D4" s="238" t="s">
        <v>1197</v>
      </c>
      <c r="E4" s="238" t="s">
        <v>1198</v>
      </c>
      <c r="G4" s="236" t="s">
        <v>1199</v>
      </c>
      <c r="H4" s="236"/>
      <c r="I4" s="236"/>
      <c r="J4" s="236"/>
      <c r="K4" s="236"/>
    </row>
    <row r="5" spans="2:11" ht="17.45" customHeight="1">
      <c r="B5" s="239"/>
      <c r="C5" s="239"/>
      <c r="D5" s="239"/>
      <c r="E5" s="239"/>
      <c r="G5" s="121" t="s">
        <v>1200</v>
      </c>
      <c r="H5" s="121" t="s">
        <v>1201</v>
      </c>
      <c r="I5" s="121" t="s">
        <v>1202</v>
      </c>
      <c r="J5" s="121" t="s">
        <v>1203</v>
      </c>
      <c r="K5" s="121" t="s">
        <v>1198</v>
      </c>
    </row>
    <row r="6" spans="2:11" s="116" customFormat="1">
      <c r="B6" s="119">
        <v>1</v>
      </c>
      <c r="C6" s="120" t="s">
        <v>1204</v>
      </c>
      <c r="D6" s="120" t="s">
        <v>1205</v>
      </c>
      <c r="E6" s="120" t="s">
        <v>1201</v>
      </c>
      <c r="G6" s="115">
        <v>0</v>
      </c>
      <c r="H6" s="117">
        <v>10</v>
      </c>
      <c r="I6" s="115">
        <v>5</v>
      </c>
      <c r="J6" s="115">
        <v>20</v>
      </c>
      <c r="K6" s="117">
        <v>10</v>
      </c>
    </row>
    <row r="7" spans="2:11" s="116" customFormat="1">
      <c r="B7" s="119">
        <v>2</v>
      </c>
      <c r="C7" s="120" t="s">
        <v>1204</v>
      </c>
      <c r="D7" s="120" t="s">
        <v>1206</v>
      </c>
      <c r="E7" s="120" t="s">
        <v>1207</v>
      </c>
      <c r="G7" s="115">
        <v>0</v>
      </c>
      <c r="H7" s="115">
        <v>10</v>
      </c>
      <c r="I7" s="117">
        <v>10</v>
      </c>
      <c r="J7" s="117">
        <v>20</v>
      </c>
      <c r="K7" s="117">
        <f>MEDIAN(I7,J7)</f>
        <v>15</v>
      </c>
    </row>
    <row r="8" spans="2:11" s="116" customFormat="1">
      <c r="B8" s="119">
        <v>3</v>
      </c>
      <c r="C8" s="120" t="s">
        <v>1204</v>
      </c>
      <c r="D8" s="120" t="s">
        <v>1208</v>
      </c>
      <c r="E8" s="120" t="s">
        <v>1201</v>
      </c>
      <c r="G8" s="115">
        <v>0</v>
      </c>
      <c r="H8" s="117">
        <v>10</v>
      </c>
      <c r="I8" s="115">
        <v>0</v>
      </c>
      <c r="J8" s="115"/>
      <c r="K8" s="117">
        <v>10</v>
      </c>
    </row>
    <row r="9" spans="2:11" s="116" customFormat="1">
      <c r="B9" s="119">
        <v>4</v>
      </c>
      <c r="C9" s="120" t="s">
        <v>1209</v>
      </c>
      <c r="D9" s="120" t="s">
        <v>1206</v>
      </c>
      <c r="E9" s="120" t="s">
        <v>1196</v>
      </c>
      <c r="G9" s="117">
        <v>5</v>
      </c>
      <c r="H9" s="115">
        <v>10</v>
      </c>
      <c r="I9" s="115">
        <v>15</v>
      </c>
      <c r="J9" s="115">
        <v>10</v>
      </c>
      <c r="K9" s="117">
        <v>5</v>
      </c>
    </row>
    <row r="10" spans="2:11">
      <c r="B10" s="119">
        <v>6</v>
      </c>
      <c r="C10" s="120" t="s">
        <v>1210</v>
      </c>
      <c r="D10" s="120" t="s">
        <v>1208</v>
      </c>
      <c r="E10" s="120" t="s">
        <v>1196</v>
      </c>
      <c r="G10" s="117">
        <v>15</v>
      </c>
      <c r="H10" s="115">
        <v>10</v>
      </c>
      <c r="I10" s="115">
        <v>0</v>
      </c>
      <c r="J10" s="115">
        <v>0</v>
      </c>
      <c r="K10" s="117">
        <v>15</v>
      </c>
    </row>
    <row r="11" spans="2:11">
      <c r="B11" s="119">
        <v>7</v>
      </c>
      <c r="C11" s="120" t="s">
        <v>1211</v>
      </c>
      <c r="D11" s="120" t="s">
        <v>1212</v>
      </c>
      <c r="E11" s="120" t="s">
        <v>1196</v>
      </c>
      <c r="G11" s="118">
        <v>15</v>
      </c>
      <c r="H11" s="115">
        <v>0</v>
      </c>
      <c r="I11" s="115">
        <v>0</v>
      </c>
      <c r="J11" s="115">
        <v>0</v>
      </c>
      <c r="K11" s="118">
        <v>15</v>
      </c>
    </row>
  </sheetData>
  <mergeCells count="6">
    <mergeCell ref="G4:K4"/>
    <mergeCell ref="B2:K2"/>
    <mergeCell ref="B4:B5"/>
    <mergeCell ref="C4:C5"/>
    <mergeCell ref="D4:D5"/>
    <mergeCell ref="E4: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337A9-6151-4D1B-B8E7-974CD90989CB}">
  <sheetPr>
    <tabColor theme="6"/>
  </sheetPr>
  <dimension ref="B1:J16"/>
  <sheetViews>
    <sheetView showGridLines="0" zoomScaleNormal="100" workbookViewId="0">
      <selection activeCell="F15" sqref="F15"/>
    </sheetView>
  </sheetViews>
  <sheetFormatPr defaultRowHeight="13.9"/>
  <cols>
    <col min="1" max="1" width="2.125" customWidth="1"/>
    <col min="2" max="2" width="13.375" bestFit="1" customWidth="1"/>
    <col min="3" max="7" width="15.875" customWidth="1"/>
    <col min="8" max="8" width="2.125" customWidth="1"/>
    <col min="9" max="9" width="21.625" bestFit="1" customWidth="1"/>
    <col min="10" max="10" width="33.625" bestFit="1" customWidth="1"/>
  </cols>
  <sheetData>
    <row r="1" spans="2:10" ht="49.9" customHeight="1"/>
    <row r="2" spans="2:10">
      <c r="B2" s="187" t="s">
        <v>19</v>
      </c>
      <c r="C2" s="187"/>
      <c r="D2" s="187"/>
      <c r="E2" s="187"/>
      <c r="F2" s="187"/>
      <c r="G2" s="187"/>
      <c r="I2" s="187" t="s">
        <v>20</v>
      </c>
      <c r="J2" s="187"/>
    </row>
    <row r="3" spans="2:10" ht="3" customHeight="1">
      <c r="B3" s="42"/>
      <c r="C3" s="43"/>
      <c r="D3" s="43"/>
      <c r="E3" s="43"/>
      <c r="F3" s="43"/>
      <c r="G3" s="43"/>
    </row>
    <row r="4" spans="2:10">
      <c r="C4" s="58" t="s">
        <v>21</v>
      </c>
      <c r="D4" s="58" t="s">
        <v>22</v>
      </c>
      <c r="E4" s="58" t="s">
        <v>23</v>
      </c>
      <c r="F4" s="58" t="s">
        <v>24</v>
      </c>
      <c r="G4" s="58" t="s">
        <v>25</v>
      </c>
      <c r="I4" s="44" t="s">
        <v>26</v>
      </c>
      <c r="J4" s="45" t="s">
        <v>27</v>
      </c>
    </row>
    <row r="5" spans="2:10" s="47" customFormat="1">
      <c r="B5" s="57" t="s">
        <v>28</v>
      </c>
      <c r="C5" s="46" t="s">
        <v>29</v>
      </c>
      <c r="D5" s="46" t="s">
        <v>30</v>
      </c>
      <c r="E5" s="46"/>
      <c r="F5" s="46" t="s">
        <v>30</v>
      </c>
      <c r="G5" s="46"/>
      <c r="I5" s="57" t="s">
        <v>31</v>
      </c>
      <c r="J5" s="57" t="s">
        <v>32</v>
      </c>
    </row>
    <row r="6" spans="2:10" s="47" customFormat="1" ht="17.45" customHeight="1">
      <c r="B6" s="57" t="s">
        <v>33</v>
      </c>
      <c r="C6" s="46"/>
      <c r="D6" s="46" t="s">
        <v>30</v>
      </c>
      <c r="E6" s="46"/>
      <c r="F6" s="46" t="s">
        <v>30</v>
      </c>
      <c r="G6" s="46" t="s">
        <v>34</v>
      </c>
      <c r="I6" s="57" t="s">
        <v>31</v>
      </c>
      <c r="J6" s="57" t="s">
        <v>35</v>
      </c>
    </row>
    <row r="7" spans="2:10" s="47" customFormat="1" ht="17.45" customHeight="1">
      <c r="B7" s="57" t="s">
        <v>36</v>
      </c>
      <c r="C7" s="48" t="s">
        <v>29</v>
      </c>
      <c r="D7" s="48" t="s">
        <v>30</v>
      </c>
      <c r="E7" s="48"/>
      <c r="F7" s="48" t="s">
        <v>30</v>
      </c>
      <c r="G7" s="48"/>
      <c r="I7" s="57" t="s">
        <v>37</v>
      </c>
      <c r="J7" s="57" t="s">
        <v>38</v>
      </c>
    </row>
    <row r="8" spans="2:10" s="47" customFormat="1">
      <c r="B8" s="57" t="s">
        <v>39</v>
      </c>
      <c r="C8" s="48"/>
      <c r="D8" s="48" t="s">
        <v>30</v>
      </c>
      <c r="E8" s="48"/>
      <c r="F8" s="48" t="s">
        <v>30</v>
      </c>
      <c r="G8" s="48" t="s">
        <v>34</v>
      </c>
      <c r="I8" s="57" t="s">
        <v>40</v>
      </c>
      <c r="J8" s="57" t="s">
        <v>41</v>
      </c>
    </row>
    <row r="9" spans="2:10" s="47" customFormat="1">
      <c r="B9" s="57" t="s">
        <v>42</v>
      </c>
      <c r="C9" s="49" t="s">
        <v>29</v>
      </c>
      <c r="D9" s="49" t="s">
        <v>30</v>
      </c>
      <c r="E9" s="49"/>
      <c r="F9" s="49" t="s">
        <v>30</v>
      </c>
      <c r="G9" s="49"/>
      <c r="I9" s="57" t="s">
        <v>43</v>
      </c>
      <c r="J9" s="57" t="s">
        <v>44</v>
      </c>
    </row>
    <row r="10" spans="2:10" s="47" customFormat="1">
      <c r="B10" s="57" t="s">
        <v>45</v>
      </c>
      <c r="C10" s="49"/>
      <c r="D10" s="49" t="s">
        <v>30</v>
      </c>
      <c r="E10" s="49"/>
      <c r="F10" s="49" t="s">
        <v>30</v>
      </c>
      <c r="G10" s="49" t="s">
        <v>34</v>
      </c>
      <c r="I10" s="44" t="s">
        <v>46</v>
      </c>
      <c r="J10" s="50" t="s">
        <v>27</v>
      </c>
    </row>
    <row r="11" spans="2:10">
      <c r="B11" s="188" t="s">
        <v>47</v>
      </c>
      <c r="C11" s="188"/>
      <c r="D11" s="188"/>
      <c r="E11" s="188"/>
      <c r="F11" s="188"/>
      <c r="G11" s="188"/>
      <c r="I11" s="57" t="s">
        <v>48</v>
      </c>
      <c r="J11" s="57" t="s">
        <v>49</v>
      </c>
    </row>
    <row r="12" spans="2:10">
      <c r="B12" s="44" t="s">
        <v>50</v>
      </c>
      <c r="C12" s="44" t="s">
        <v>51</v>
      </c>
      <c r="D12" s="51" t="s">
        <v>52</v>
      </c>
      <c r="E12" s="52"/>
      <c r="F12" s="52"/>
      <c r="G12" s="53" t="s">
        <v>53</v>
      </c>
      <c r="I12" s="57" t="s">
        <v>48</v>
      </c>
      <c r="J12" s="57" t="s">
        <v>54</v>
      </c>
    </row>
    <row r="13" spans="2:10">
      <c r="B13" s="57" t="s">
        <v>55</v>
      </c>
      <c r="C13" s="57" t="s">
        <v>56</v>
      </c>
      <c r="D13" s="57" t="s">
        <v>57</v>
      </c>
      <c r="E13" s="8"/>
      <c r="F13" s="52"/>
      <c r="G13" s="54" t="s">
        <v>58</v>
      </c>
      <c r="J13" s="56"/>
    </row>
    <row r="14" spans="2:10">
      <c r="B14" s="57" t="s">
        <v>59</v>
      </c>
      <c r="C14" s="57" t="s">
        <v>60</v>
      </c>
      <c r="D14" s="57" t="s">
        <v>57</v>
      </c>
      <c r="E14" s="8"/>
      <c r="F14" s="52"/>
      <c r="G14" s="55" t="s">
        <v>61</v>
      </c>
      <c r="J14" s="56"/>
    </row>
    <row r="15" spans="2:10">
      <c r="B15" s="57" t="s">
        <v>62</v>
      </c>
      <c r="C15" s="57" t="s">
        <v>60</v>
      </c>
      <c r="D15" s="57" t="s">
        <v>63</v>
      </c>
      <c r="E15" s="8"/>
      <c r="J15" s="56"/>
    </row>
    <row r="16" spans="2:10">
      <c r="B16" s="57" t="s">
        <v>64</v>
      </c>
      <c r="C16" s="57" t="s">
        <v>60</v>
      </c>
      <c r="D16" s="57" t="s">
        <v>63</v>
      </c>
      <c r="E16" s="52"/>
    </row>
  </sheetData>
  <mergeCells count="3">
    <mergeCell ref="B2:G2"/>
    <mergeCell ref="I2:J2"/>
    <mergeCell ref="B11:G11"/>
  </mergeCells>
  <phoneticPr fontId="5"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EC8B0-7ED5-4F3F-BD12-681D49DE1579}">
  <sheetPr>
    <tabColor theme="6"/>
  </sheetPr>
  <dimension ref="B1:W86"/>
  <sheetViews>
    <sheetView showGridLines="0" zoomScale="55" zoomScaleNormal="55" workbookViewId="0">
      <pane xSplit="2" ySplit="3" topLeftCell="O4" activePane="bottomRight" state="frozen"/>
      <selection pane="bottomRight" activeCell="O2" sqref="O2"/>
      <selection pane="bottomLeft" activeCell="A4" sqref="A4"/>
      <selection pane="topRight" activeCell="C1" sqref="C1"/>
    </sheetView>
  </sheetViews>
  <sheetFormatPr defaultColWidth="8.875" defaultRowHeight="14.45"/>
  <cols>
    <col min="1" max="1" width="3.125" style="1" customWidth="1"/>
    <col min="2" max="2" width="42.125" style="1" bestFit="1" customWidth="1"/>
    <col min="3" max="3" width="21.5" style="1" customWidth="1"/>
    <col min="4" max="14" width="9.75" style="1" customWidth="1"/>
    <col min="15" max="15" width="6.25" style="1" customWidth="1"/>
    <col min="16" max="17" width="9.25" style="1" bestFit="1" customWidth="1"/>
    <col min="18" max="19" width="8.125" style="1" customWidth="1"/>
    <col min="20" max="21" width="9.75" style="1" customWidth="1"/>
    <col min="22" max="23" width="5.625" style="1" customWidth="1"/>
    <col min="24" max="16384" width="8.875" style="1"/>
  </cols>
  <sheetData>
    <row r="1" spans="2:23" customFormat="1" ht="92.45" customHeight="1"/>
    <row r="2" spans="2:23" s="98" customFormat="1" ht="36.6" customHeight="1">
      <c r="D2" s="198" t="s">
        <v>65</v>
      </c>
      <c r="E2" s="198"/>
      <c r="F2" s="198"/>
      <c r="G2" s="198" t="s">
        <v>53</v>
      </c>
      <c r="H2" s="198"/>
      <c r="I2" s="199" t="s">
        <v>66</v>
      </c>
      <c r="J2" s="199"/>
      <c r="K2" s="198" t="s">
        <v>58</v>
      </c>
      <c r="L2" s="198"/>
      <c r="M2" s="198" t="s">
        <v>61</v>
      </c>
      <c r="N2" s="198"/>
      <c r="O2" s="97" t="s">
        <v>67</v>
      </c>
      <c r="P2" s="198" t="s">
        <v>68</v>
      </c>
      <c r="Q2" s="198"/>
      <c r="R2" s="96" t="s">
        <v>69</v>
      </c>
      <c r="S2" s="96" t="s">
        <v>70</v>
      </c>
      <c r="T2" s="198" t="s">
        <v>71</v>
      </c>
      <c r="U2" s="198"/>
    </row>
    <row r="3" spans="2:23" ht="63.6" customHeight="1">
      <c r="B3" s="67" t="s">
        <v>72</v>
      </c>
      <c r="C3" s="68" t="s">
        <v>73</v>
      </c>
      <c r="D3" s="69">
        <v>45614</v>
      </c>
      <c r="E3" s="69">
        <f>D3+7</f>
        <v>45621</v>
      </c>
      <c r="F3" s="69">
        <f t="shared" ref="F3:N3" si="0">E3+7</f>
        <v>45628</v>
      </c>
      <c r="G3" s="69">
        <f t="shared" si="0"/>
        <v>45635</v>
      </c>
      <c r="H3" s="69">
        <f t="shared" si="0"/>
        <v>45642</v>
      </c>
      <c r="I3" s="69">
        <f t="shared" si="0"/>
        <v>45649</v>
      </c>
      <c r="J3" s="69">
        <f t="shared" si="0"/>
        <v>45656</v>
      </c>
      <c r="K3" s="69">
        <f t="shared" si="0"/>
        <v>45663</v>
      </c>
      <c r="L3" s="69">
        <f t="shared" si="0"/>
        <v>45670</v>
      </c>
      <c r="M3" s="69">
        <f t="shared" si="0"/>
        <v>45677</v>
      </c>
      <c r="N3" s="69">
        <f t="shared" si="0"/>
        <v>45684</v>
      </c>
      <c r="O3" s="69">
        <f>N3+7</f>
        <v>45691</v>
      </c>
      <c r="P3" s="69">
        <f t="shared" ref="P3:W3" si="1">O3+7</f>
        <v>45698</v>
      </c>
      <c r="Q3" s="69">
        <f t="shared" si="1"/>
        <v>45705</v>
      </c>
      <c r="R3" s="69">
        <f t="shared" si="1"/>
        <v>45712</v>
      </c>
      <c r="S3" s="69">
        <f t="shared" si="1"/>
        <v>45719</v>
      </c>
      <c r="T3" s="69">
        <f t="shared" si="1"/>
        <v>45726</v>
      </c>
      <c r="U3" s="69">
        <f t="shared" si="1"/>
        <v>45733</v>
      </c>
      <c r="V3" s="69">
        <f t="shared" si="1"/>
        <v>45740</v>
      </c>
      <c r="W3" s="69">
        <f t="shared" si="1"/>
        <v>45747</v>
      </c>
    </row>
    <row r="5" spans="2:23" ht="17.25" customHeight="1">
      <c r="B5" s="200" t="s">
        <v>74</v>
      </c>
      <c r="C5" s="200"/>
      <c r="D5" s="200"/>
      <c r="E5" s="200"/>
      <c r="F5" s="200"/>
      <c r="G5" s="200"/>
      <c r="H5" s="200"/>
      <c r="I5" s="200"/>
      <c r="J5" s="200"/>
      <c r="K5" s="200"/>
      <c r="L5" s="200"/>
      <c r="M5" s="200"/>
      <c r="N5" s="200"/>
      <c r="O5" s="200"/>
      <c r="P5" s="200"/>
      <c r="Q5" s="200"/>
      <c r="R5" s="200"/>
      <c r="S5" s="200"/>
      <c r="T5" s="200"/>
      <c r="U5" s="200"/>
    </row>
    <row r="6" spans="2:23" ht="17.25" customHeight="1">
      <c r="B6" s="70" t="s">
        <v>67</v>
      </c>
      <c r="C6" s="70" t="s">
        <v>75</v>
      </c>
      <c r="D6" s="71" t="s">
        <v>76</v>
      </c>
      <c r="E6" s="72"/>
      <c r="F6" s="72"/>
      <c r="G6" s="72"/>
      <c r="H6" s="72"/>
      <c r="I6" s="73"/>
      <c r="J6" s="73"/>
      <c r="K6" s="72"/>
      <c r="L6" s="72"/>
      <c r="M6" s="72"/>
      <c r="N6" s="72"/>
      <c r="O6" s="73"/>
      <c r="P6" s="72"/>
      <c r="Q6" s="72"/>
      <c r="R6" s="72"/>
      <c r="S6" s="73"/>
      <c r="T6" s="72"/>
      <c r="U6" s="72"/>
    </row>
    <row r="7" spans="2:23" ht="17.25" customHeight="1">
      <c r="B7" s="70" t="s">
        <v>77</v>
      </c>
      <c r="C7" s="70" t="s">
        <v>75</v>
      </c>
      <c r="D7" s="71" t="s">
        <v>76</v>
      </c>
      <c r="E7" s="72"/>
      <c r="F7" s="72"/>
      <c r="G7" s="72"/>
      <c r="H7" s="72"/>
      <c r="I7" s="73"/>
      <c r="J7" s="73"/>
      <c r="K7" s="72"/>
      <c r="L7" s="72"/>
      <c r="M7" s="72"/>
      <c r="N7" s="72"/>
      <c r="O7" s="73"/>
      <c r="P7" s="72"/>
      <c r="Q7" s="72"/>
      <c r="R7" s="72"/>
      <c r="S7" s="73"/>
      <c r="T7" s="72"/>
      <c r="U7" s="72"/>
    </row>
    <row r="8" spans="2:23" ht="17.25" customHeight="1">
      <c r="B8" s="70" t="s">
        <v>78</v>
      </c>
      <c r="C8" s="70" t="s">
        <v>75</v>
      </c>
      <c r="D8" s="72"/>
      <c r="F8" s="72"/>
      <c r="G8" s="71" t="s">
        <v>76</v>
      </c>
      <c r="H8" s="72"/>
      <c r="I8" s="73"/>
      <c r="J8" s="73"/>
      <c r="K8" s="72"/>
      <c r="L8" s="72"/>
      <c r="M8" s="72"/>
      <c r="N8" s="72"/>
      <c r="O8" s="73"/>
      <c r="P8" s="72"/>
      <c r="Q8" s="72"/>
      <c r="R8" s="72"/>
      <c r="S8" s="73"/>
      <c r="T8" s="72"/>
      <c r="U8" s="72"/>
    </row>
    <row r="9" spans="2:23" ht="17.25" customHeight="1">
      <c r="B9" s="70" t="s">
        <v>79</v>
      </c>
      <c r="C9" s="70" t="s">
        <v>75</v>
      </c>
      <c r="D9" s="72"/>
      <c r="E9" s="72"/>
      <c r="F9" s="72"/>
      <c r="G9" s="72"/>
      <c r="H9" s="71" t="s">
        <v>76</v>
      </c>
      <c r="I9" s="73"/>
      <c r="J9" s="73"/>
      <c r="K9" s="71" t="s">
        <v>76</v>
      </c>
      <c r="L9" s="72"/>
      <c r="M9" s="72"/>
      <c r="N9" s="72"/>
      <c r="O9" s="73"/>
      <c r="P9" s="72"/>
      <c r="Q9" s="72"/>
      <c r="R9" s="72"/>
      <c r="S9" s="73"/>
      <c r="T9" s="72"/>
      <c r="U9" s="72"/>
    </row>
    <row r="10" spans="2:23" ht="17.25" customHeight="1">
      <c r="B10" s="70" t="s">
        <v>80</v>
      </c>
      <c r="C10" s="70" t="s">
        <v>75</v>
      </c>
      <c r="D10" s="72"/>
      <c r="E10" s="72"/>
      <c r="F10" s="72"/>
      <c r="G10" s="72"/>
      <c r="H10" s="72"/>
      <c r="I10" s="73"/>
      <c r="J10" s="73"/>
      <c r="K10" s="71" t="s">
        <v>76</v>
      </c>
      <c r="L10" s="71" t="s">
        <v>76</v>
      </c>
      <c r="M10" s="72"/>
      <c r="N10" s="72"/>
      <c r="O10" s="73"/>
      <c r="P10" s="72"/>
      <c r="Q10" s="72"/>
      <c r="R10" s="72"/>
      <c r="S10" s="73"/>
      <c r="T10" s="72"/>
      <c r="U10" s="72"/>
    </row>
    <row r="11" spans="2:23" ht="9" customHeight="1">
      <c r="B11" s="75"/>
      <c r="C11" s="75"/>
    </row>
    <row r="12" spans="2:23" ht="17.25" customHeight="1">
      <c r="B12" s="196" t="s">
        <v>81</v>
      </c>
      <c r="C12" s="197"/>
      <c r="D12" s="197"/>
      <c r="E12" s="197"/>
      <c r="F12" s="197"/>
      <c r="G12" s="197"/>
      <c r="H12" s="197"/>
      <c r="I12" s="197"/>
      <c r="J12" s="197"/>
      <c r="K12" s="197"/>
      <c r="L12" s="197"/>
      <c r="M12" s="197"/>
      <c r="N12" s="197"/>
      <c r="O12" s="197"/>
      <c r="P12" s="197"/>
      <c r="Q12" s="197"/>
      <c r="R12" s="197"/>
      <c r="S12" s="197"/>
      <c r="T12" s="197"/>
      <c r="U12" s="197"/>
    </row>
    <row r="13" spans="2:23" ht="17.25" customHeight="1">
      <c r="B13" s="70" t="s">
        <v>82</v>
      </c>
      <c r="C13" s="70" t="s">
        <v>83</v>
      </c>
      <c r="D13" s="71" t="s">
        <v>76</v>
      </c>
      <c r="E13" s="72"/>
      <c r="F13" s="72"/>
      <c r="G13" s="72"/>
      <c r="H13" s="72"/>
      <c r="I13" s="73"/>
      <c r="J13" s="73"/>
      <c r="K13" s="72"/>
      <c r="L13" s="72"/>
      <c r="M13" s="72"/>
      <c r="N13" s="72"/>
      <c r="O13" s="94"/>
      <c r="P13" s="72"/>
      <c r="Q13" s="72"/>
      <c r="R13" s="72"/>
      <c r="S13" s="73"/>
      <c r="T13" s="72"/>
      <c r="U13" s="72"/>
    </row>
    <row r="14" spans="2:23" ht="17.25" customHeight="1">
      <c r="B14" s="70" t="s">
        <v>84</v>
      </c>
      <c r="C14" s="70" t="s">
        <v>83</v>
      </c>
      <c r="D14" s="71" t="s">
        <v>76</v>
      </c>
      <c r="E14" s="72"/>
      <c r="F14" s="72"/>
      <c r="G14" s="72"/>
      <c r="H14" s="72"/>
      <c r="I14" s="73"/>
      <c r="J14" s="73"/>
      <c r="K14" s="72"/>
      <c r="L14" s="72"/>
      <c r="M14" s="72"/>
      <c r="N14" s="72"/>
      <c r="O14" s="94"/>
      <c r="P14" s="72"/>
      <c r="Q14" s="72"/>
      <c r="R14" s="72"/>
      <c r="S14" s="73"/>
      <c r="T14" s="72"/>
      <c r="U14" s="72"/>
    </row>
    <row r="15" spans="2:23" ht="9" customHeight="1"/>
    <row r="16" spans="2:23" ht="17.25" customHeight="1">
      <c r="B16" s="196" t="s">
        <v>85</v>
      </c>
      <c r="C16" s="197"/>
      <c r="D16" s="197"/>
      <c r="E16" s="197"/>
      <c r="F16" s="197"/>
      <c r="G16" s="197"/>
      <c r="H16" s="197"/>
      <c r="I16" s="197"/>
      <c r="J16" s="197"/>
      <c r="K16" s="197"/>
      <c r="L16" s="197"/>
      <c r="M16" s="197"/>
      <c r="N16" s="197"/>
      <c r="O16" s="197"/>
      <c r="P16" s="197"/>
      <c r="Q16" s="197"/>
      <c r="R16" s="197"/>
      <c r="S16" s="197"/>
      <c r="T16" s="197"/>
      <c r="U16" s="197"/>
    </row>
    <row r="17" spans="2:21" ht="17.25" customHeight="1">
      <c r="B17" s="70" t="s">
        <v>86</v>
      </c>
      <c r="C17" s="70" t="s">
        <v>87</v>
      </c>
      <c r="D17" s="71" t="s">
        <v>76</v>
      </c>
      <c r="E17" s="71" t="s">
        <v>76</v>
      </c>
      <c r="F17" s="74" t="s">
        <v>88</v>
      </c>
      <c r="G17" s="72"/>
      <c r="H17" s="72"/>
      <c r="I17" s="73"/>
      <c r="J17" s="73"/>
      <c r="K17" s="72"/>
      <c r="L17" s="72"/>
      <c r="M17" s="72"/>
      <c r="N17" s="72"/>
      <c r="O17" s="94"/>
      <c r="P17" s="72"/>
      <c r="Q17" s="72"/>
      <c r="R17" s="72"/>
      <c r="S17" s="73"/>
      <c r="T17" s="72"/>
      <c r="U17" s="72"/>
    </row>
    <row r="18" spans="2:21" ht="17.25" customHeight="1">
      <c r="B18" s="70" t="s">
        <v>89</v>
      </c>
      <c r="C18" s="70" t="s">
        <v>90</v>
      </c>
      <c r="D18" s="71" t="s">
        <v>76</v>
      </c>
      <c r="E18" s="71" t="s">
        <v>76</v>
      </c>
      <c r="F18" s="71" t="s">
        <v>76</v>
      </c>
      <c r="G18" s="72"/>
      <c r="H18" s="72"/>
      <c r="I18" s="73"/>
      <c r="J18" s="73"/>
      <c r="K18" s="72"/>
      <c r="L18" s="72"/>
      <c r="M18" s="72"/>
      <c r="N18" s="72"/>
      <c r="O18" s="94"/>
      <c r="P18" s="72"/>
      <c r="Q18" s="72"/>
      <c r="R18" s="72"/>
      <c r="S18" s="73"/>
      <c r="T18" s="72"/>
      <c r="U18" s="72"/>
    </row>
    <row r="19" spans="2:21" ht="9" customHeight="1"/>
    <row r="20" spans="2:21" ht="17.25" customHeight="1">
      <c r="B20" s="196" t="s">
        <v>91</v>
      </c>
      <c r="C20" s="197"/>
      <c r="D20" s="197"/>
      <c r="E20" s="197"/>
      <c r="F20" s="197"/>
      <c r="G20" s="197"/>
      <c r="H20" s="197"/>
      <c r="I20" s="197"/>
      <c r="J20" s="197"/>
      <c r="K20" s="197"/>
      <c r="L20" s="197"/>
      <c r="M20" s="197"/>
      <c r="N20" s="197"/>
      <c r="O20" s="197"/>
      <c r="P20" s="197"/>
      <c r="Q20" s="197"/>
      <c r="R20" s="197"/>
      <c r="S20" s="197"/>
      <c r="T20" s="197"/>
      <c r="U20" s="197"/>
    </row>
    <row r="21" spans="2:21" ht="17.25" customHeight="1">
      <c r="B21" s="70" t="s">
        <v>92</v>
      </c>
      <c r="C21" s="70" t="s">
        <v>93</v>
      </c>
      <c r="D21" s="72"/>
      <c r="E21" s="71" t="s">
        <v>76</v>
      </c>
      <c r="F21" s="76"/>
      <c r="G21" s="71" t="s">
        <v>94</v>
      </c>
      <c r="H21" s="77"/>
      <c r="I21" s="73"/>
      <c r="J21" s="73"/>
      <c r="K21" s="72"/>
      <c r="L21" s="72"/>
      <c r="M21" s="72"/>
      <c r="N21" s="72"/>
      <c r="O21" s="94"/>
      <c r="P21" s="72"/>
      <c r="Q21" s="72"/>
      <c r="R21" s="72"/>
      <c r="S21" s="73"/>
      <c r="T21" s="72"/>
      <c r="U21" s="72"/>
    </row>
    <row r="22" spans="2:21" ht="17.25" customHeight="1">
      <c r="B22" s="70" t="s">
        <v>95</v>
      </c>
      <c r="C22" s="70" t="s">
        <v>93</v>
      </c>
      <c r="D22" s="72"/>
      <c r="E22" s="77"/>
      <c r="F22" s="77"/>
      <c r="G22" s="71" t="s">
        <v>76</v>
      </c>
      <c r="H22" s="71" t="s">
        <v>76</v>
      </c>
      <c r="I22" s="73"/>
      <c r="J22" s="73"/>
      <c r="K22" s="72"/>
      <c r="L22" s="72"/>
      <c r="M22" s="72"/>
      <c r="N22" s="72"/>
      <c r="O22" s="94"/>
      <c r="P22" s="72"/>
      <c r="Q22" s="72"/>
      <c r="R22" s="72"/>
      <c r="S22" s="73"/>
      <c r="T22" s="72"/>
      <c r="U22" s="72"/>
    </row>
    <row r="23" spans="2:21" ht="17.25" customHeight="1">
      <c r="B23" s="70" t="s">
        <v>96</v>
      </c>
      <c r="C23" s="70" t="s">
        <v>93</v>
      </c>
      <c r="D23" s="72"/>
      <c r="E23" s="77"/>
      <c r="F23" s="76"/>
      <c r="G23" s="71" t="s">
        <v>76</v>
      </c>
      <c r="H23" s="77"/>
      <c r="I23" s="73"/>
      <c r="J23" s="73"/>
      <c r="K23" s="72"/>
      <c r="L23" s="72"/>
      <c r="M23" s="72"/>
      <c r="N23" s="72"/>
      <c r="O23" s="94"/>
      <c r="P23" s="72"/>
      <c r="Q23" s="72"/>
      <c r="R23" s="72"/>
      <c r="S23" s="73"/>
      <c r="T23" s="72"/>
      <c r="U23" s="72"/>
    </row>
    <row r="24" spans="2:21" ht="17.25" customHeight="1">
      <c r="B24" s="70" t="s">
        <v>97</v>
      </c>
      <c r="C24" s="70" t="s">
        <v>93</v>
      </c>
      <c r="D24" s="72"/>
      <c r="E24" s="77"/>
      <c r="F24" s="71" t="s">
        <v>76</v>
      </c>
      <c r="G24" s="77"/>
      <c r="H24" s="77"/>
      <c r="I24" s="73"/>
      <c r="J24" s="73"/>
      <c r="K24" s="72"/>
      <c r="L24" s="72"/>
      <c r="M24" s="72"/>
      <c r="N24" s="72"/>
      <c r="O24" s="94"/>
      <c r="P24" s="72"/>
      <c r="Q24" s="72"/>
      <c r="R24" s="72"/>
      <c r="S24" s="73"/>
      <c r="T24" s="72"/>
      <c r="U24" s="72"/>
    </row>
    <row r="25" spans="2:21" ht="17.25" customHeight="1">
      <c r="B25" s="70" t="s">
        <v>98</v>
      </c>
      <c r="C25" s="70" t="s">
        <v>93</v>
      </c>
      <c r="D25" s="72"/>
      <c r="E25" s="77"/>
      <c r="F25" s="77"/>
      <c r="G25" s="71" t="s">
        <v>94</v>
      </c>
      <c r="H25" s="77"/>
      <c r="I25" s="73"/>
      <c r="J25" s="73"/>
      <c r="K25" s="72"/>
      <c r="L25" s="72"/>
      <c r="M25" s="72"/>
      <c r="N25" s="72"/>
      <c r="O25" s="94"/>
      <c r="P25" s="72"/>
      <c r="Q25" s="72"/>
      <c r="R25" s="72"/>
      <c r="S25" s="73"/>
      <c r="T25" s="72"/>
      <c r="U25" s="72"/>
    </row>
    <row r="26" spans="2:21" ht="17.25" customHeight="1">
      <c r="B26" s="70" t="s">
        <v>99</v>
      </c>
      <c r="C26" s="70" t="s">
        <v>93</v>
      </c>
      <c r="D26" s="72"/>
      <c r="E26" s="77"/>
      <c r="F26" s="77"/>
      <c r="G26" s="71" t="s">
        <v>76</v>
      </c>
      <c r="H26" s="77"/>
      <c r="I26" s="73"/>
      <c r="J26" s="73"/>
      <c r="K26" s="72"/>
      <c r="L26" s="72"/>
      <c r="M26" s="72"/>
      <c r="N26" s="72"/>
      <c r="O26" s="94"/>
      <c r="P26" s="72"/>
      <c r="Q26" s="72"/>
      <c r="R26" s="72"/>
      <c r="S26" s="73"/>
      <c r="T26" s="72"/>
      <c r="U26" s="72"/>
    </row>
    <row r="27" spans="2:21" ht="9" customHeight="1">
      <c r="B27" s="75"/>
      <c r="C27" s="75"/>
    </row>
    <row r="28" spans="2:21" ht="17.25" customHeight="1">
      <c r="B28" s="196" t="s">
        <v>100</v>
      </c>
      <c r="C28" s="197"/>
      <c r="D28" s="197"/>
      <c r="E28" s="197"/>
      <c r="F28" s="197"/>
      <c r="G28" s="197"/>
      <c r="H28" s="197"/>
      <c r="I28" s="197"/>
      <c r="J28" s="197"/>
      <c r="K28" s="197"/>
      <c r="L28" s="197"/>
      <c r="M28" s="197"/>
      <c r="N28" s="197"/>
      <c r="O28" s="197"/>
      <c r="P28" s="197"/>
      <c r="Q28" s="197"/>
      <c r="R28" s="197"/>
      <c r="S28" s="197"/>
      <c r="T28" s="197"/>
      <c r="U28" s="197"/>
    </row>
    <row r="29" spans="2:21" ht="17.25" customHeight="1">
      <c r="B29" s="70" t="s">
        <v>101</v>
      </c>
      <c r="C29" s="70" t="s">
        <v>102</v>
      </c>
      <c r="D29" s="72"/>
      <c r="E29" s="72"/>
      <c r="F29" s="72"/>
      <c r="G29" s="71" t="s">
        <v>76</v>
      </c>
      <c r="H29" s="71" t="s">
        <v>76</v>
      </c>
      <c r="I29" s="73"/>
      <c r="J29" s="73"/>
      <c r="K29" s="78" t="s">
        <v>76</v>
      </c>
      <c r="L29" s="78" t="s">
        <v>76</v>
      </c>
      <c r="M29" s="72"/>
      <c r="N29" s="72"/>
      <c r="O29" s="94"/>
      <c r="P29" s="72"/>
      <c r="Q29" s="72"/>
      <c r="R29" s="79"/>
      <c r="S29" s="73"/>
      <c r="T29" s="72"/>
      <c r="U29" s="72"/>
    </row>
    <row r="30" spans="2:21" ht="17.25" customHeight="1">
      <c r="B30" s="70" t="s">
        <v>103</v>
      </c>
      <c r="C30" s="70" t="s">
        <v>102</v>
      </c>
      <c r="D30" s="72"/>
      <c r="E30" s="72"/>
      <c r="F30" s="72"/>
      <c r="G30" s="71" t="s">
        <v>76</v>
      </c>
      <c r="H30" s="71" t="s">
        <v>76</v>
      </c>
      <c r="I30" s="73"/>
      <c r="J30" s="73"/>
      <c r="K30" s="78" t="s">
        <v>76</v>
      </c>
      <c r="L30" s="78" t="s">
        <v>76</v>
      </c>
      <c r="M30" s="72"/>
      <c r="N30" s="72"/>
      <c r="O30" s="94"/>
      <c r="P30" s="72"/>
      <c r="Q30" s="72"/>
      <c r="R30" s="79"/>
      <c r="S30" s="73"/>
      <c r="T30" s="72"/>
      <c r="U30" s="72"/>
    </row>
    <row r="31" spans="2:21" ht="17.25" customHeight="1">
      <c r="B31" s="70" t="s">
        <v>104</v>
      </c>
      <c r="C31" s="70" t="s">
        <v>102</v>
      </c>
      <c r="D31" s="72"/>
      <c r="E31" s="72"/>
      <c r="F31" s="72"/>
      <c r="H31" s="71" t="s">
        <v>76</v>
      </c>
      <c r="I31" s="73"/>
      <c r="J31" s="73"/>
      <c r="K31" s="71" t="s">
        <v>76</v>
      </c>
      <c r="L31" s="78" t="s">
        <v>76</v>
      </c>
      <c r="M31" s="78" t="s">
        <v>76</v>
      </c>
      <c r="N31" s="72"/>
      <c r="O31" s="94"/>
      <c r="P31" s="72"/>
      <c r="Q31" s="72"/>
      <c r="R31" s="79"/>
      <c r="S31" s="73"/>
      <c r="T31" s="72"/>
      <c r="U31" s="72"/>
    </row>
    <row r="32" spans="2:21" ht="17.25" customHeight="1">
      <c r="B32" s="70" t="s">
        <v>105</v>
      </c>
      <c r="C32" s="70" t="s">
        <v>102</v>
      </c>
      <c r="D32" s="72"/>
      <c r="E32" s="72"/>
      <c r="F32" s="72"/>
      <c r="G32" s="72"/>
      <c r="H32" s="71" t="s">
        <v>76</v>
      </c>
      <c r="I32" s="73"/>
      <c r="J32" s="73"/>
      <c r="K32" s="71" t="s">
        <v>76</v>
      </c>
      <c r="L32" s="78" t="s">
        <v>76</v>
      </c>
      <c r="M32" s="78" t="s">
        <v>76</v>
      </c>
      <c r="O32" s="94"/>
      <c r="P32" s="72"/>
      <c r="Q32" s="72"/>
      <c r="R32" s="79"/>
      <c r="S32" s="73"/>
      <c r="T32" s="72"/>
      <c r="U32" s="72"/>
    </row>
    <row r="33" spans="2:23" ht="17.25" customHeight="1">
      <c r="B33" s="70" t="s">
        <v>106</v>
      </c>
      <c r="C33" s="70" t="s">
        <v>102</v>
      </c>
      <c r="D33" s="72"/>
      <c r="E33" s="72"/>
      <c r="F33" s="72"/>
      <c r="G33" s="72"/>
      <c r="H33" s="72"/>
      <c r="I33" s="73"/>
      <c r="J33" s="73"/>
      <c r="K33" s="71" t="s">
        <v>76</v>
      </c>
      <c r="L33" s="71" t="s">
        <v>76</v>
      </c>
      <c r="M33" s="78" t="s">
        <v>76</v>
      </c>
      <c r="N33" s="78" t="s">
        <v>76</v>
      </c>
      <c r="O33" s="94"/>
      <c r="P33" s="72"/>
      <c r="Q33" s="72"/>
      <c r="R33" s="79"/>
      <c r="S33" s="73"/>
      <c r="T33" s="72"/>
      <c r="U33" s="72"/>
    </row>
    <row r="34" spans="2:23" ht="17.25" customHeight="1">
      <c r="B34" s="70" t="s">
        <v>97</v>
      </c>
      <c r="C34" s="70" t="s">
        <v>102</v>
      </c>
      <c r="D34" s="72"/>
      <c r="E34" s="72"/>
      <c r="F34" s="72"/>
      <c r="G34" s="72"/>
      <c r="H34" s="72"/>
      <c r="I34" s="73"/>
      <c r="J34" s="73"/>
      <c r="K34" s="72"/>
      <c r="L34" s="71" t="s">
        <v>76</v>
      </c>
      <c r="M34" s="71" t="s">
        <v>76</v>
      </c>
      <c r="N34" s="78" t="s">
        <v>76</v>
      </c>
      <c r="O34" s="94"/>
      <c r="P34" s="78"/>
      <c r="Q34" s="72"/>
      <c r="R34" s="79"/>
      <c r="S34" s="73"/>
      <c r="T34" s="72"/>
      <c r="U34" s="72"/>
    </row>
    <row r="35" spans="2:23" ht="17.25" customHeight="1">
      <c r="B35" s="70" t="s">
        <v>107</v>
      </c>
      <c r="C35" s="70" t="s">
        <v>102</v>
      </c>
      <c r="D35" s="72"/>
      <c r="E35" s="72"/>
      <c r="F35" s="72"/>
      <c r="G35" s="72"/>
      <c r="H35" s="72"/>
      <c r="I35" s="73"/>
      <c r="J35" s="73"/>
      <c r="K35" s="72"/>
      <c r="L35" s="72"/>
      <c r="M35" s="72"/>
      <c r="N35" s="71" t="s">
        <v>76</v>
      </c>
      <c r="O35" s="94"/>
      <c r="P35" s="78"/>
      <c r="Q35" s="78"/>
      <c r="R35" s="79"/>
      <c r="S35" s="73"/>
      <c r="T35" s="72"/>
      <c r="U35" s="72"/>
    </row>
    <row r="36" spans="2:23" ht="17.25" customHeight="1">
      <c r="B36" s="70" t="s">
        <v>108</v>
      </c>
      <c r="C36" s="70" t="s">
        <v>102</v>
      </c>
      <c r="D36" s="72"/>
      <c r="E36" s="72"/>
      <c r="F36" s="72"/>
      <c r="G36" s="72"/>
      <c r="H36" s="72"/>
      <c r="I36" s="73"/>
      <c r="J36" s="73"/>
      <c r="K36" s="72"/>
      <c r="L36" s="72"/>
      <c r="M36" s="72"/>
      <c r="N36" s="71" t="s">
        <v>76</v>
      </c>
      <c r="O36" s="94"/>
      <c r="P36" s="78"/>
      <c r="Q36" s="78"/>
      <c r="R36" s="79"/>
      <c r="S36" s="73"/>
      <c r="T36" s="72"/>
      <c r="U36" s="72"/>
    </row>
    <row r="37" spans="2:23" ht="9" customHeight="1"/>
    <row r="38" spans="2:23" ht="17.25" customHeight="1">
      <c r="B38" s="196" t="s">
        <v>109</v>
      </c>
      <c r="C38" s="197"/>
      <c r="D38" s="197"/>
      <c r="E38" s="197"/>
      <c r="F38" s="197"/>
      <c r="G38" s="197"/>
      <c r="H38" s="197"/>
      <c r="I38" s="197"/>
      <c r="J38" s="197"/>
      <c r="K38" s="197"/>
      <c r="L38" s="197"/>
      <c r="M38" s="197"/>
      <c r="N38" s="197"/>
      <c r="O38" s="197"/>
      <c r="P38" s="197"/>
      <c r="Q38" s="197"/>
      <c r="R38" s="197"/>
      <c r="S38" s="197"/>
      <c r="T38" s="197"/>
      <c r="U38" s="197"/>
    </row>
    <row r="39" spans="2:23" ht="17.25" customHeight="1">
      <c r="B39" s="70" t="s">
        <v>110</v>
      </c>
      <c r="C39" s="70" t="s">
        <v>111</v>
      </c>
      <c r="D39" s="72"/>
      <c r="E39" s="72"/>
      <c r="F39" s="72"/>
      <c r="G39" s="72"/>
      <c r="H39" s="72"/>
      <c r="I39" s="73"/>
      <c r="J39" s="73"/>
      <c r="K39" s="72"/>
      <c r="L39" s="72"/>
      <c r="M39" s="72"/>
      <c r="N39" s="72"/>
      <c r="O39" s="94"/>
      <c r="P39" s="72"/>
      <c r="Q39" s="80"/>
      <c r="R39" s="81"/>
      <c r="S39" s="73"/>
      <c r="T39" s="72"/>
      <c r="U39" s="72"/>
    </row>
    <row r="40" spans="2:23" ht="17.25" customHeight="1">
      <c r="B40" s="70" t="s">
        <v>112</v>
      </c>
      <c r="C40" s="70" t="s">
        <v>113</v>
      </c>
      <c r="D40" s="72"/>
      <c r="E40" s="72"/>
      <c r="F40" s="72"/>
      <c r="G40" s="72"/>
      <c r="H40" s="72"/>
      <c r="I40" s="73"/>
      <c r="J40" s="73"/>
      <c r="K40" s="72"/>
      <c r="L40" s="72"/>
      <c r="M40" s="72"/>
      <c r="N40" s="72"/>
      <c r="O40" s="94"/>
      <c r="P40" s="72"/>
      <c r="Q40" s="80"/>
      <c r="R40" s="81"/>
      <c r="S40" s="73"/>
      <c r="T40" s="72"/>
      <c r="U40" s="72"/>
    </row>
    <row r="41" spans="2:23" ht="17.25" customHeight="1">
      <c r="B41" s="70" t="s">
        <v>114</v>
      </c>
      <c r="C41" s="70" t="s">
        <v>115</v>
      </c>
      <c r="D41" s="72"/>
      <c r="E41" s="72"/>
      <c r="F41" s="72"/>
      <c r="G41" s="72"/>
      <c r="H41" s="72"/>
      <c r="I41" s="73"/>
      <c r="J41" s="73"/>
      <c r="K41" s="72"/>
      <c r="L41" s="72"/>
      <c r="M41" s="80"/>
      <c r="N41" s="80"/>
      <c r="O41" s="94"/>
      <c r="P41" s="80"/>
      <c r="Q41" s="80"/>
      <c r="R41" s="81"/>
      <c r="S41" s="73"/>
      <c r="T41" s="72"/>
      <c r="U41" s="72"/>
    </row>
    <row r="42" spans="2:23" ht="9" customHeight="1"/>
    <row r="43" spans="2:23" ht="17.25" customHeight="1">
      <c r="B43" s="196" t="s">
        <v>116</v>
      </c>
      <c r="C43" s="197"/>
      <c r="D43" s="197"/>
      <c r="E43" s="197"/>
      <c r="F43" s="197"/>
      <c r="G43" s="197"/>
      <c r="H43" s="197"/>
      <c r="I43" s="197"/>
      <c r="J43" s="197"/>
      <c r="K43" s="197"/>
      <c r="L43" s="197"/>
      <c r="M43" s="197"/>
      <c r="N43" s="197"/>
      <c r="O43" s="197"/>
      <c r="P43" s="197"/>
      <c r="Q43" s="197"/>
      <c r="R43" s="197"/>
      <c r="S43" s="197"/>
      <c r="T43" s="197"/>
      <c r="U43" s="197"/>
    </row>
    <row r="44" spans="2:23" ht="17.25" customHeight="1">
      <c r="B44" s="70" t="s">
        <v>117</v>
      </c>
      <c r="C44" s="70" t="s">
        <v>111</v>
      </c>
      <c r="D44" s="72"/>
      <c r="E44" s="72"/>
      <c r="F44" s="72"/>
      <c r="G44" s="72"/>
      <c r="H44" s="72"/>
      <c r="I44" s="73"/>
      <c r="J44" s="73"/>
      <c r="K44" s="72"/>
      <c r="L44" s="72"/>
      <c r="M44" s="81"/>
      <c r="N44" s="81"/>
      <c r="O44" s="94"/>
      <c r="P44" s="81"/>
      <c r="Q44" s="81"/>
      <c r="R44" s="81"/>
      <c r="S44" s="73"/>
      <c r="T44" s="82"/>
      <c r="U44" s="82"/>
    </row>
    <row r="45" spans="2:23" ht="17.25" customHeight="1">
      <c r="B45" s="70" t="s">
        <v>118</v>
      </c>
      <c r="C45" s="70" t="s">
        <v>115</v>
      </c>
      <c r="D45" s="72"/>
      <c r="E45" s="72"/>
      <c r="F45" s="72"/>
      <c r="G45" s="72"/>
      <c r="H45" s="72"/>
      <c r="I45" s="73"/>
      <c r="J45" s="73"/>
      <c r="K45" s="72"/>
      <c r="L45" s="72"/>
      <c r="M45" s="72"/>
      <c r="N45" s="72"/>
      <c r="O45" s="94"/>
      <c r="P45" s="72"/>
      <c r="Q45" s="81"/>
      <c r="R45" s="81"/>
      <c r="S45" s="73"/>
      <c r="T45" s="82"/>
      <c r="U45" s="82"/>
    </row>
    <row r="46" spans="2:23" ht="9" customHeight="1">
      <c r="B46" s="75"/>
      <c r="C46" s="75"/>
    </row>
    <row r="47" spans="2:23" ht="17.25" customHeight="1">
      <c r="B47" s="196" t="s">
        <v>119</v>
      </c>
      <c r="C47" s="197"/>
      <c r="D47" s="197"/>
      <c r="E47" s="197"/>
      <c r="F47" s="197"/>
      <c r="G47" s="197"/>
      <c r="H47" s="197"/>
      <c r="I47" s="197"/>
      <c r="J47" s="197"/>
      <c r="K47" s="197"/>
      <c r="L47" s="197"/>
      <c r="M47" s="197"/>
      <c r="N47" s="197"/>
      <c r="O47" s="197"/>
      <c r="P47" s="197"/>
      <c r="Q47" s="197"/>
      <c r="R47" s="197"/>
      <c r="S47" s="197"/>
      <c r="T47" s="197"/>
      <c r="U47" s="197"/>
    </row>
    <row r="48" spans="2:23" ht="17.25" customHeight="1">
      <c r="B48" s="70" t="s">
        <v>120</v>
      </c>
      <c r="C48" s="83">
        <v>0.1</v>
      </c>
      <c r="D48" s="84">
        <v>5</v>
      </c>
      <c r="E48" s="84">
        <v>5</v>
      </c>
      <c r="F48" s="84">
        <v>5</v>
      </c>
      <c r="G48" s="84">
        <v>5</v>
      </c>
      <c r="H48" s="84">
        <v>5</v>
      </c>
      <c r="I48" s="85"/>
      <c r="J48" s="85"/>
      <c r="K48" s="84">
        <v>5</v>
      </c>
      <c r="L48" s="84">
        <v>5</v>
      </c>
      <c r="M48" s="84">
        <v>5</v>
      </c>
      <c r="N48" s="84">
        <v>5</v>
      </c>
      <c r="O48" s="95"/>
      <c r="P48" s="84">
        <v>5</v>
      </c>
      <c r="Q48" s="84">
        <v>5</v>
      </c>
      <c r="R48" s="84">
        <v>5</v>
      </c>
      <c r="S48" s="85">
        <v>5</v>
      </c>
      <c r="T48" s="84">
        <v>5</v>
      </c>
      <c r="U48" s="84">
        <v>5</v>
      </c>
      <c r="W48" s="99">
        <f>SUM(D48:U48)</f>
        <v>75</v>
      </c>
    </row>
    <row r="49" spans="2:23" ht="17.25" customHeight="1">
      <c r="B49" s="70" t="s">
        <v>121</v>
      </c>
      <c r="C49" s="83">
        <v>0.25</v>
      </c>
      <c r="D49" s="84">
        <v>16</v>
      </c>
      <c r="E49" s="84">
        <v>16</v>
      </c>
      <c r="F49" s="84">
        <v>16</v>
      </c>
      <c r="G49" s="84">
        <v>16</v>
      </c>
      <c r="H49" s="84">
        <v>8</v>
      </c>
      <c r="I49" s="85"/>
      <c r="J49" s="85"/>
      <c r="K49" s="84">
        <v>8</v>
      </c>
      <c r="L49" s="84">
        <v>8</v>
      </c>
      <c r="M49" s="84">
        <v>4</v>
      </c>
      <c r="N49" s="84">
        <v>4</v>
      </c>
      <c r="O49" s="95"/>
      <c r="P49" s="84">
        <v>4</v>
      </c>
      <c r="Q49" s="84">
        <v>4</v>
      </c>
      <c r="R49" s="84">
        <v>16</v>
      </c>
      <c r="S49" s="85">
        <v>4</v>
      </c>
      <c r="T49" s="84">
        <v>2</v>
      </c>
      <c r="U49" s="84">
        <v>2</v>
      </c>
      <c r="W49" s="99">
        <f>SUM(D49:U49)</f>
        <v>128</v>
      </c>
    </row>
    <row r="50" spans="2:23" ht="17.25" customHeight="1">
      <c r="B50" s="70" t="s">
        <v>37</v>
      </c>
      <c r="C50" s="83">
        <v>1</v>
      </c>
      <c r="D50" s="84">
        <v>40</v>
      </c>
      <c r="E50" s="84">
        <v>40</v>
      </c>
      <c r="F50" s="84">
        <v>40</v>
      </c>
      <c r="G50" s="84">
        <v>40</v>
      </c>
      <c r="H50" s="84">
        <v>40</v>
      </c>
      <c r="I50" s="85"/>
      <c r="J50" s="85"/>
      <c r="K50" s="84">
        <v>40</v>
      </c>
      <c r="L50" s="84">
        <v>40</v>
      </c>
      <c r="M50" s="84">
        <v>40</v>
      </c>
      <c r="N50" s="84">
        <v>40</v>
      </c>
      <c r="O50" s="95"/>
      <c r="P50" s="84">
        <v>40</v>
      </c>
      <c r="Q50" s="84">
        <v>40</v>
      </c>
      <c r="R50" s="84">
        <v>40</v>
      </c>
      <c r="S50" s="85">
        <v>40</v>
      </c>
      <c r="T50" s="84">
        <v>24</v>
      </c>
      <c r="U50" s="84">
        <v>24</v>
      </c>
      <c r="W50" s="99">
        <f>SUM(D50:U50)</f>
        <v>568</v>
      </c>
    </row>
    <row r="51" spans="2:23" ht="17.25" customHeight="1">
      <c r="B51" s="70" t="s">
        <v>40</v>
      </c>
      <c r="C51" s="83">
        <v>1</v>
      </c>
      <c r="D51" s="84">
        <v>40</v>
      </c>
      <c r="E51" s="84">
        <v>40</v>
      </c>
      <c r="F51" s="84">
        <v>40</v>
      </c>
      <c r="G51" s="84">
        <v>40</v>
      </c>
      <c r="H51" s="84">
        <v>40</v>
      </c>
      <c r="I51" s="85"/>
      <c r="J51" s="85"/>
      <c r="K51" s="84">
        <v>40</v>
      </c>
      <c r="L51" s="84">
        <v>40</v>
      </c>
      <c r="M51" s="84">
        <v>40</v>
      </c>
      <c r="N51" s="84">
        <v>40</v>
      </c>
      <c r="O51" s="95"/>
      <c r="P51" s="84">
        <v>40</v>
      </c>
      <c r="Q51" s="84">
        <v>40</v>
      </c>
      <c r="R51" s="84">
        <v>40</v>
      </c>
      <c r="S51" s="85">
        <v>40</v>
      </c>
      <c r="T51" s="84">
        <v>24</v>
      </c>
      <c r="U51" s="84">
        <v>24</v>
      </c>
      <c r="W51" s="99">
        <f>SUM(D51:U51)</f>
        <v>568</v>
      </c>
    </row>
    <row r="52" spans="2:23" ht="17.25" customHeight="1">
      <c r="B52" s="75"/>
      <c r="C52" s="86"/>
      <c r="D52" s="13"/>
      <c r="E52" s="13"/>
      <c r="F52" s="13"/>
      <c r="G52" s="13"/>
      <c r="H52" s="13"/>
      <c r="I52" s="13"/>
      <c r="J52" s="13"/>
      <c r="K52" s="13"/>
      <c r="L52" s="13"/>
      <c r="M52" s="13"/>
      <c r="N52" s="13"/>
      <c r="O52" s="13"/>
      <c r="P52" s="13"/>
      <c r="Q52" s="13"/>
      <c r="R52" s="13"/>
      <c r="S52" s="13"/>
      <c r="T52" s="13"/>
      <c r="U52" s="13"/>
    </row>
    <row r="53" spans="2:23" ht="17.25" customHeight="1">
      <c r="B53" s="192" t="s">
        <v>122</v>
      </c>
      <c r="C53" s="192"/>
      <c r="D53" s="13"/>
      <c r="E53" s="13"/>
      <c r="F53" s="13"/>
      <c r="G53" s="13"/>
      <c r="H53" s="13"/>
      <c r="I53" s="13"/>
      <c r="J53" s="13"/>
      <c r="K53" s="13"/>
      <c r="L53" s="13"/>
      <c r="M53" s="13"/>
      <c r="N53" s="13"/>
      <c r="O53" s="13"/>
      <c r="P53" s="13"/>
      <c r="Q53" s="13"/>
      <c r="R53" s="13"/>
      <c r="S53" s="13"/>
      <c r="T53" s="13"/>
      <c r="U53" s="13"/>
    </row>
    <row r="54" spans="2:23" ht="17.25" customHeight="1">
      <c r="B54" s="193" t="s">
        <v>123</v>
      </c>
      <c r="C54" s="193"/>
      <c r="D54" s="13"/>
      <c r="E54" s="13"/>
      <c r="F54" s="13"/>
      <c r="G54" s="13"/>
      <c r="H54" s="13"/>
      <c r="I54" s="13"/>
      <c r="J54" s="13"/>
      <c r="K54" s="13"/>
      <c r="L54" s="13"/>
      <c r="M54" s="13"/>
      <c r="N54" s="13"/>
      <c r="O54" s="13"/>
      <c r="P54" s="13"/>
      <c r="Q54" s="13"/>
      <c r="R54" s="13"/>
      <c r="S54" s="13"/>
      <c r="T54" s="13"/>
      <c r="U54" s="13"/>
    </row>
    <row r="55" spans="2:23" ht="17.25" customHeight="1">
      <c r="B55" s="195" t="s">
        <v>124</v>
      </c>
      <c r="C55" s="195"/>
      <c r="D55" s="13"/>
      <c r="E55" s="13"/>
      <c r="F55" s="13"/>
      <c r="G55" s="13"/>
      <c r="H55" s="13"/>
      <c r="I55" s="13"/>
      <c r="J55" s="13"/>
      <c r="K55" s="13"/>
      <c r="L55" s="13"/>
      <c r="M55" s="13"/>
      <c r="N55" s="13"/>
      <c r="O55" s="13"/>
      <c r="P55" s="13"/>
      <c r="Q55" s="13"/>
      <c r="R55" s="13"/>
      <c r="S55" s="13"/>
      <c r="T55" s="13"/>
      <c r="U55" s="13"/>
    </row>
    <row r="56" spans="2:23" ht="17.25" customHeight="1">
      <c r="B56" s="194" t="s">
        <v>125</v>
      </c>
      <c r="C56" s="194"/>
      <c r="D56" s="13"/>
      <c r="E56" s="13"/>
      <c r="F56" s="13"/>
      <c r="G56" s="13"/>
      <c r="H56" s="13"/>
      <c r="I56" s="13"/>
      <c r="J56" s="13"/>
      <c r="K56" s="13"/>
      <c r="L56" s="13"/>
      <c r="M56" s="13"/>
      <c r="N56" s="13"/>
      <c r="O56" s="13"/>
      <c r="P56" s="13"/>
      <c r="Q56" s="13"/>
      <c r="R56" s="13"/>
      <c r="S56" s="13"/>
      <c r="T56" s="13"/>
      <c r="U56" s="13"/>
    </row>
    <row r="57" spans="2:23" ht="17.25" customHeight="1"/>
    <row r="58" spans="2:23" ht="17.25" hidden="1" customHeight="1">
      <c r="B58" s="70" t="s">
        <v>126</v>
      </c>
      <c r="C58" s="87">
        <v>1100</v>
      </c>
      <c r="D58" s="88">
        <f>$C$58*D48</f>
        <v>5500</v>
      </c>
      <c r="E58" s="88">
        <f t="shared" ref="E58:U58" si="2">$C$58*E48</f>
        <v>5500</v>
      </c>
      <c r="F58" s="88">
        <f t="shared" si="2"/>
        <v>5500</v>
      </c>
      <c r="G58" s="88">
        <f t="shared" si="2"/>
        <v>5500</v>
      </c>
      <c r="H58" s="88">
        <f t="shared" si="2"/>
        <v>5500</v>
      </c>
      <c r="I58" s="88"/>
      <c r="J58" s="88"/>
      <c r="K58" s="88">
        <f t="shared" si="2"/>
        <v>5500</v>
      </c>
      <c r="L58" s="88">
        <f t="shared" si="2"/>
        <v>5500</v>
      </c>
      <c r="M58" s="88">
        <f t="shared" si="2"/>
        <v>5500</v>
      </c>
      <c r="N58" s="88">
        <f t="shared" si="2"/>
        <v>5500</v>
      </c>
      <c r="O58" s="88"/>
      <c r="P58" s="88">
        <f t="shared" si="2"/>
        <v>5500</v>
      </c>
      <c r="Q58" s="88">
        <f t="shared" si="2"/>
        <v>5500</v>
      </c>
      <c r="R58" s="88">
        <f t="shared" si="2"/>
        <v>5500</v>
      </c>
      <c r="S58" s="88">
        <f t="shared" si="2"/>
        <v>5500</v>
      </c>
      <c r="T58" s="88">
        <f t="shared" si="2"/>
        <v>5500</v>
      </c>
      <c r="U58" s="88">
        <f t="shared" si="2"/>
        <v>5500</v>
      </c>
      <c r="V58" s="89"/>
      <c r="W58" s="89">
        <f>SUM(D58:U58)</f>
        <v>82500</v>
      </c>
    </row>
    <row r="59" spans="2:23" ht="17.25" hidden="1" customHeight="1">
      <c r="B59" s="70" t="s">
        <v>121</v>
      </c>
      <c r="C59" s="87">
        <v>1350</v>
      </c>
      <c r="D59" s="88">
        <f>$C$59*D49</f>
        <v>21600</v>
      </c>
      <c r="E59" s="88">
        <f t="shared" ref="E59:U59" si="3">$C$59*E49</f>
        <v>21600</v>
      </c>
      <c r="F59" s="88">
        <f t="shared" si="3"/>
        <v>21600</v>
      </c>
      <c r="G59" s="88">
        <f t="shared" si="3"/>
        <v>21600</v>
      </c>
      <c r="H59" s="88">
        <f t="shared" si="3"/>
        <v>10800</v>
      </c>
      <c r="I59" s="88"/>
      <c r="J59" s="88"/>
      <c r="K59" s="88">
        <f t="shared" si="3"/>
        <v>10800</v>
      </c>
      <c r="L59" s="88">
        <f t="shared" si="3"/>
        <v>10800</v>
      </c>
      <c r="M59" s="88">
        <f t="shared" si="3"/>
        <v>5400</v>
      </c>
      <c r="N59" s="88">
        <f t="shared" si="3"/>
        <v>5400</v>
      </c>
      <c r="O59" s="88"/>
      <c r="P59" s="88">
        <f t="shared" si="3"/>
        <v>5400</v>
      </c>
      <c r="Q59" s="88">
        <f t="shared" si="3"/>
        <v>5400</v>
      </c>
      <c r="R59" s="88">
        <f t="shared" si="3"/>
        <v>21600</v>
      </c>
      <c r="S59" s="88">
        <f t="shared" si="3"/>
        <v>5400</v>
      </c>
      <c r="T59" s="88">
        <f t="shared" si="3"/>
        <v>2700</v>
      </c>
      <c r="U59" s="88">
        <f t="shared" si="3"/>
        <v>2700</v>
      </c>
      <c r="V59" s="89"/>
      <c r="W59" s="89">
        <f>SUM(D59:U59)</f>
        <v>172800</v>
      </c>
    </row>
    <row r="60" spans="2:23" ht="17.25" hidden="1" customHeight="1">
      <c r="B60" s="70" t="s">
        <v>37</v>
      </c>
      <c r="C60" s="87">
        <v>1100</v>
      </c>
      <c r="D60" s="88">
        <f>$C$60*D50</f>
        <v>44000</v>
      </c>
      <c r="E60" s="88">
        <f t="shared" ref="E60:U60" si="4">$C$60*E50</f>
        <v>44000</v>
      </c>
      <c r="F60" s="88">
        <f t="shared" si="4"/>
        <v>44000</v>
      </c>
      <c r="G60" s="88">
        <f t="shared" si="4"/>
        <v>44000</v>
      </c>
      <c r="H60" s="88">
        <f t="shared" si="4"/>
        <v>44000</v>
      </c>
      <c r="I60" s="88"/>
      <c r="J60" s="88"/>
      <c r="K60" s="88">
        <f t="shared" si="4"/>
        <v>44000</v>
      </c>
      <c r="L60" s="88">
        <f t="shared" si="4"/>
        <v>44000</v>
      </c>
      <c r="M60" s="88">
        <f t="shared" si="4"/>
        <v>44000</v>
      </c>
      <c r="N60" s="88">
        <f t="shared" si="4"/>
        <v>44000</v>
      </c>
      <c r="O60" s="88"/>
      <c r="P60" s="88">
        <f t="shared" si="4"/>
        <v>44000</v>
      </c>
      <c r="Q60" s="88">
        <f t="shared" si="4"/>
        <v>44000</v>
      </c>
      <c r="R60" s="88">
        <f t="shared" si="4"/>
        <v>44000</v>
      </c>
      <c r="S60" s="88">
        <f t="shared" si="4"/>
        <v>44000</v>
      </c>
      <c r="T60" s="88">
        <f t="shared" si="4"/>
        <v>26400</v>
      </c>
      <c r="U60" s="88">
        <f t="shared" si="4"/>
        <v>26400</v>
      </c>
      <c r="V60" s="89"/>
      <c r="W60" s="89">
        <f>SUM(D60:U60)</f>
        <v>624800</v>
      </c>
    </row>
    <row r="61" spans="2:23" ht="17.25" hidden="1" customHeight="1">
      <c r="B61" s="70" t="s">
        <v>40</v>
      </c>
      <c r="C61" s="87">
        <v>1100</v>
      </c>
      <c r="D61" s="88">
        <f>$C$61*D51</f>
        <v>44000</v>
      </c>
      <c r="E61" s="88">
        <f t="shared" ref="E61:U61" si="5">$C$61*E51</f>
        <v>44000</v>
      </c>
      <c r="F61" s="88">
        <f t="shared" si="5"/>
        <v>44000</v>
      </c>
      <c r="G61" s="88">
        <f t="shared" si="5"/>
        <v>44000</v>
      </c>
      <c r="H61" s="88">
        <f t="shared" si="5"/>
        <v>44000</v>
      </c>
      <c r="I61" s="88"/>
      <c r="J61" s="88"/>
      <c r="K61" s="88">
        <f t="shared" si="5"/>
        <v>44000</v>
      </c>
      <c r="L61" s="88">
        <f t="shared" si="5"/>
        <v>44000</v>
      </c>
      <c r="M61" s="88">
        <f t="shared" si="5"/>
        <v>44000</v>
      </c>
      <c r="N61" s="88">
        <f t="shared" si="5"/>
        <v>44000</v>
      </c>
      <c r="O61" s="88"/>
      <c r="P61" s="88">
        <f t="shared" si="5"/>
        <v>44000</v>
      </c>
      <c r="Q61" s="88">
        <f t="shared" si="5"/>
        <v>44000</v>
      </c>
      <c r="R61" s="88">
        <f t="shared" si="5"/>
        <v>44000</v>
      </c>
      <c r="S61" s="88">
        <f t="shared" si="5"/>
        <v>44000</v>
      </c>
      <c r="T61" s="88">
        <f t="shared" si="5"/>
        <v>26400</v>
      </c>
      <c r="U61" s="88">
        <f t="shared" si="5"/>
        <v>26400</v>
      </c>
      <c r="V61" s="89"/>
      <c r="W61" s="89">
        <f>SUM(D61:U61)</f>
        <v>624800</v>
      </c>
    </row>
    <row r="62" spans="2:23" ht="17.25" hidden="1" customHeight="1">
      <c r="C62" s="89"/>
      <c r="D62" s="89">
        <f>SUM(D58:D61)</f>
        <v>115100</v>
      </c>
      <c r="E62" s="89">
        <f t="shared" ref="E62:U62" si="6">SUM(E58:E61)</f>
        <v>115100</v>
      </c>
      <c r="F62" s="89">
        <f t="shared" si="6"/>
        <v>115100</v>
      </c>
      <c r="G62" s="89">
        <f t="shared" si="6"/>
        <v>115100</v>
      </c>
      <c r="H62" s="89">
        <f t="shared" si="6"/>
        <v>104300</v>
      </c>
      <c r="I62" s="89"/>
      <c r="J62" s="89"/>
      <c r="K62" s="89">
        <f t="shared" si="6"/>
        <v>104300</v>
      </c>
      <c r="L62" s="89">
        <f t="shared" si="6"/>
        <v>104300</v>
      </c>
      <c r="M62" s="89">
        <f t="shared" si="6"/>
        <v>98900</v>
      </c>
      <c r="N62" s="89">
        <f t="shared" si="6"/>
        <v>98900</v>
      </c>
      <c r="O62" s="89"/>
      <c r="P62" s="89">
        <f t="shared" si="6"/>
        <v>98900</v>
      </c>
      <c r="Q62" s="89">
        <f t="shared" si="6"/>
        <v>98900</v>
      </c>
      <c r="R62" s="89">
        <f t="shared" si="6"/>
        <v>115100</v>
      </c>
      <c r="S62" s="89">
        <f t="shared" si="6"/>
        <v>98900</v>
      </c>
      <c r="T62" s="89">
        <f t="shared" si="6"/>
        <v>61000</v>
      </c>
      <c r="U62" s="89">
        <f t="shared" si="6"/>
        <v>61000</v>
      </c>
      <c r="V62" s="89"/>
      <c r="W62" s="89">
        <f>SUM(W58:W61)</f>
        <v>1504900</v>
      </c>
    </row>
    <row r="63" spans="2:23" ht="17.25" hidden="1" customHeight="1">
      <c r="C63" s="89"/>
      <c r="D63" s="89"/>
      <c r="E63" s="89"/>
      <c r="F63" s="89"/>
      <c r="G63" s="89"/>
      <c r="H63" s="89"/>
      <c r="I63" s="89"/>
      <c r="J63" s="89"/>
      <c r="K63" s="89"/>
      <c r="L63" s="89"/>
      <c r="M63" s="89"/>
      <c r="N63" s="89"/>
      <c r="O63" s="89"/>
      <c r="P63" s="89"/>
      <c r="Q63" s="89"/>
      <c r="R63" s="89"/>
      <c r="S63" s="89"/>
      <c r="T63" s="89"/>
      <c r="U63" s="89"/>
      <c r="V63" s="89"/>
      <c r="W63" s="89"/>
    </row>
    <row r="64" spans="2:23" ht="17.25" hidden="1" customHeight="1">
      <c r="C64" s="89"/>
      <c r="D64" s="89"/>
      <c r="E64" s="89"/>
      <c r="F64" s="89"/>
      <c r="G64" s="89"/>
      <c r="H64" s="89"/>
      <c r="I64" s="89"/>
      <c r="J64" s="89"/>
      <c r="K64" s="89"/>
      <c r="L64" s="89"/>
      <c r="M64" s="89"/>
      <c r="N64" s="89"/>
      <c r="O64" s="89"/>
      <c r="P64" s="89"/>
      <c r="Q64" s="89"/>
      <c r="R64" s="89"/>
      <c r="S64" s="89"/>
      <c r="T64" s="89"/>
      <c r="U64" s="89"/>
      <c r="V64" s="89"/>
      <c r="W64" s="89"/>
    </row>
    <row r="65" spans="3:23" ht="17.25" hidden="1" customHeight="1">
      <c r="C65" s="89"/>
      <c r="D65" s="89"/>
      <c r="E65" s="89"/>
      <c r="F65" s="89"/>
      <c r="G65" s="89"/>
      <c r="H65" s="89"/>
      <c r="I65" s="89"/>
      <c r="J65" s="89"/>
      <c r="K65" s="89"/>
      <c r="L65" s="89"/>
      <c r="M65" s="89"/>
      <c r="N65" s="89"/>
      <c r="O65" s="89"/>
      <c r="P65" s="89"/>
      <c r="Q65" s="89"/>
      <c r="R65" s="89"/>
      <c r="S65" s="89"/>
      <c r="T65" s="89"/>
      <c r="U65" s="89"/>
      <c r="V65" s="89"/>
      <c r="W65" s="89"/>
    </row>
    <row r="66" spans="3:23" ht="17.25" hidden="1" customHeight="1">
      <c r="C66" s="89"/>
      <c r="D66" s="189">
        <f>SUM(D62:F62)</f>
        <v>345300</v>
      </c>
      <c r="E66" s="191"/>
      <c r="F66" s="190"/>
      <c r="G66" s="189">
        <f>SUM(G62:Q62)</f>
        <v>823600</v>
      </c>
      <c r="H66" s="191"/>
      <c r="I66" s="191"/>
      <c r="J66" s="191"/>
      <c r="K66" s="191"/>
      <c r="L66" s="191"/>
      <c r="M66" s="191"/>
      <c r="N66" s="191"/>
      <c r="O66" s="191"/>
      <c r="P66" s="191"/>
      <c r="Q66" s="190"/>
      <c r="R66" s="189">
        <f>SUM(R62:S62)</f>
        <v>214000</v>
      </c>
      <c r="S66" s="190"/>
      <c r="T66" s="191">
        <f>SUM(T62:U62)</f>
        <v>122000</v>
      </c>
      <c r="U66" s="190"/>
      <c r="V66" s="89"/>
      <c r="W66" s="89">
        <f>SUM(D66:U66)</f>
        <v>1504900</v>
      </c>
    </row>
    <row r="67" spans="3:23">
      <c r="U67" s="90"/>
    </row>
    <row r="82" spans="16:18">
      <c r="P82" s="91"/>
      <c r="Q82" s="92"/>
      <c r="R82" s="93"/>
    </row>
    <row r="83" spans="16:18">
      <c r="P83" s="91"/>
      <c r="Q83" s="92"/>
      <c r="R83" s="93"/>
    </row>
    <row r="84" spans="16:18">
      <c r="P84" s="91"/>
      <c r="Q84" s="92"/>
      <c r="R84" s="93"/>
    </row>
    <row r="85" spans="16:18">
      <c r="P85" s="91"/>
      <c r="Q85" s="92"/>
      <c r="R85" s="93"/>
    </row>
    <row r="86" spans="16:18">
      <c r="R86" s="93"/>
    </row>
  </sheetData>
  <mergeCells count="23">
    <mergeCell ref="B38:U38"/>
    <mergeCell ref="B43:U43"/>
    <mergeCell ref="B47:U47"/>
    <mergeCell ref="B28:U28"/>
    <mergeCell ref="D2:F2"/>
    <mergeCell ref="G2:H2"/>
    <mergeCell ref="I2:J2"/>
    <mergeCell ref="K2:L2"/>
    <mergeCell ref="M2:N2"/>
    <mergeCell ref="P2:Q2"/>
    <mergeCell ref="T2:U2"/>
    <mergeCell ref="B5:U5"/>
    <mergeCell ref="B12:U12"/>
    <mergeCell ref="B16:U16"/>
    <mergeCell ref="B20:U20"/>
    <mergeCell ref="R66:S66"/>
    <mergeCell ref="T66:U66"/>
    <mergeCell ref="B53:C53"/>
    <mergeCell ref="B54:C54"/>
    <mergeCell ref="B56:C56"/>
    <mergeCell ref="D66:F66"/>
    <mergeCell ref="G66:Q66"/>
    <mergeCell ref="B55:C5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9EAA7-FD42-46D8-9DE9-4C052B406F33}">
  <sheetPr>
    <tabColor theme="6"/>
  </sheetPr>
  <dimension ref="B1:R18"/>
  <sheetViews>
    <sheetView showGridLines="0" zoomScale="145" zoomScaleNormal="145" workbookViewId="0">
      <selection activeCell="S8" sqref="S8"/>
    </sheetView>
  </sheetViews>
  <sheetFormatPr defaultColWidth="8.875" defaultRowHeight="14.45"/>
  <cols>
    <col min="1" max="1" width="3.125" style="1" customWidth="1"/>
    <col min="2" max="2" width="24.5" style="1" bestFit="1" customWidth="1"/>
    <col min="3" max="5" width="6.25" style="1" bestFit="1" customWidth="1"/>
    <col min="6" max="6" width="6.125" style="1" bestFit="1" customWidth="1"/>
    <col min="7" max="8" width="6.25" style="1" bestFit="1" customWidth="1"/>
    <col min="9" max="9" width="6.625" style="1" bestFit="1" customWidth="1"/>
    <col min="10" max="10" width="6.25" style="1" bestFit="1" customWidth="1"/>
    <col min="11" max="13" width="6.5" style="1" bestFit="1" customWidth="1"/>
    <col min="14" max="14" width="6.375" style="1" bestFit="1" customWidth="1"/>
    <col min="15" max="15" width="6.5" style="1" bestFit="1" customWidth="1"/>
    <col min="16" max="16" width="6.25" style="1" bestFit="1" customWidth="1"/>
    <col min="17" max="17" width="4.25" style="1" customWidth="1"/>
    <col min="18" max="16384" width="8.875" style="1"/>
  </cols>
  <sheetData>
    <row r="1" spans="2:18" customFormat="1" ht="48.6" customHeight="1">
      <c r="H1" s="3"/>
    </row>
    <row r="2" spans="2:18" s="61" customFormat="1" ht="16.149999999999999">
      <c r="C2" s="204" t="s">
        <v>127</v>
      </c>
      <c r="D2" s="205"/>
      <c r="E2" s="205"/>
      <c r="F2" s="205"/>
      <c r="G2" s="205"/>
      <c r="H2" s="205"/>
      <c r="I2" s="206"/>
      <c r="J2" s="143" t="s">
        <v>128</v>
      </c>
      <c r="K2" s="201" t="s">
        <v>129</v>
      </c>
      <c r="L2" s="201"/>
      <c r="M2" s="201"/>
      <c r="N2" s="201"/>
      <c r="O2" s="207" t="s">
        <v>130</v>
      </c>
      <c r="P2" s="208"/>
    </row>
    <row r="3" spans="2:18" s="61" customFormat="1" ht="16.149999999999999">
      <c r="B3" s="202" t="s">
        <v>131</v>
      </c>
      <c r="C3" s="123">
        <f t="shared" ref="C3:D3" si="0">C4</f>
        <v>45728</v>
      </c>
      <c r="D3" s="123">
        <f t="shared" si="0"/>
        <v>45729</v>
      </c>
      <c r="E3" s="123">
        <f t="shared" ref="E3" si="1">E4</f>
        <v>45730</v>
      </c>
      <c r="F3" s="123">
        <f t="shared" ref="F3" si="2">F4</f>
        <v>45733</v>
      </c>
      <c r="G3" s="123">
        <f t="shared" ref="G3" si="3">G4</f>
        <v>45734</v>
      </c>
      <c r="H3" s="147">
        <f t="shared" ref="H3" si="4">H4</f>
        <v>45735</v>
      </c>
      <c r="I3" s="147">
        <f t="shared" ref="I3" si="5">I4</f>
        <v>45736</v>
      </c>
      <c r="J3" s="141">
        <f t="shared" ref="J3" si="6">J4</f>
        <v>45737</v>
      </c>
      <c r="K3" s="123">
        <f t="shared" ref="K3" si="7">K4</f>
        <v>45740</v>
      </c>
      <c r="L3" s="123">
        <f t="shared" ref="L3" si="8">L4</f>
        <v>45741</v>
      </c>
      <c r="M3" s="123">
        <f t="shared" ref="M3" si="9">M4</f>
        <v>45742</v>
      </c>
      <c r="N3" s="123">
        <f t="shared" ref="N3" si="10">N4</f>
        <v>45743</v>
      </c>
      <c r="O3" s="123">
        <f t="shared" ref="O3:P3" si="11">O4</f>
        <v>45744</v>
      </c>
      <c r="P3" s="123">
        <f t="shared" si="11"/>
        <v>45747</v>
      </c>
      <c r="R3" s="146" t="s">
        <v>132</v>
      </c>
    </row>
    <row r="4" spans="2:18" ht="16.149999999999999">
      <c r="B4" s="203"/>
      <c r="C4" s="129">
        <v>45728</v>
      </c>
      <c r="D4" s="129">
        <v>45729</v>
      </c>
      <c r="E4" s="129">
        <v>45730</v>
      </c>
      <c r="F4" s="129">
        <v>45733</v>
      </c>
      <c r="G4" s="129">
        <v>45734</v>
      </c>
      <c r="H4" s="148">
        <v>45735</v>
      </c>
      <c r="I4" s="148">
        <v>45736</v>
      </c>
      <c r="J4" s="142">
        <v>45737</v>
      </c>
      <c r="K4" s="129">
        <v>45740</v>
      </c>
      <c r="L4" s="129">
        <v>45741</v>
      </c>
      <c r="M4" s="129">
        <v>45742</v>
      </c>
      <c r="N4" s="129">
        <v>45743</v>
      </c>
      <c r="O4" s="129">
        <v>45744</v>
      </c>
      <c r="P4" s="129">
        <v>45747</v>
      </c>
      <c r="Q4" s="61"/>
    </row>
    <row r="5" spans="2:18" ht="7.15" customHeight="1"/>
    <row r="6" spans="2:18" ht="17.25" customHeight="1">
      <c r="B6" s="200" t="s">
        <v>133</v>
      </c>
      <c r="C6" s="200"/>
      <c r="D6" s="200"/>
      <c r="E6" s="200"/>
      <c r="F6" s="200"/>
      <c r="G6" s="200"/>
      <c r="H6" s="200"/>
      <c r="I6" s="200"/>
      <c r="J6" s="200"/>
      <c r="K6" s="200"/>
      <c r="L6" s="200"/>
      <c r="M6" s="200"/>
      <c r="N6" s="200"/>
      <c r="O6" s="200"/>
      <c r="P6" s="200"/>
    </row>
    <row r="7" spans="2:18" ht="17.25" customHeight="1">
      <c r="B7" s="70" t="s">
        <v>78</v>
      </c>
      <c r="C7" s="144"/>
      <c r="D7" s="144"/>
      <c r="E7" s="144"/>
      <c r="F7" s="124"/>
      <c r="G7" s="124"/>
      <c r="H7" s="124"/>
      <c r="I7" s="124"/>
      <c r="J7" s="137"/>
      <c r="K7" s="124"/>
      <c r="L7" s="72"/>
      <c r="M7" s="72"/>
      <c r="N7" s="72"/>
      <c r="O7" s="72"/>
      <c r="P7" s="72"/>
    </row>
    <row r="8" spans="2:18" ht="17.25" customHeight="1">
      <c r="B8" s="70" t="s">
        <v>134</v>
      </c>
      <c r="C8" s="144"/>
      <c r="D8" s="144"/>
      <c r="E8" s="144"/>
      <c r="F8" s="124"/>
      <c r="G8" s="124"/>
      <c r="H8" s="124"/>
      <c r="I8" s="124"/>
      <c r="J8" s="137"/>
      <c r="K8" s="124"/>
      <c r="L8" s="72"/>
      <c r="M8" s="72"/>
      <c r="N8" s="72"/>
      <c r="O8" s="72"/>
      <c r="P8" s="72"/>
    </row>
    <row r="9" spans="2:18" ht="17.25" customHeight="1">
      <c r="B9" s="70" t="s">
        <v>135</v>
      </c>
      <c r="C9" s="124"/>
      <c r="D9" s="72"/>
      <c r="E9" s="72"/>
      <c r="F9" s="144"/>
      <c r="G9" s="144"/>
      <c r="H9" s="124"/>
      <c r="I9" s="124"/>
      <c r="J9" s="137"/>
      <c r="K9" s="124"/>
      <c r="L9" s="72"/>
      <c r="M9" s="72"/>
      <c r="N9" s="72"/>
      <c r="O9" s="72"/>
      <c r="P9" s="72"/>
    </row>
    <row r="10" spans="2:18" ht="17.25" customHeight="1">
      <c r="B10" s="70" t="s">
        <v>136</v>
      </c>
      <c r="C10" s="124"/>
      <c r="D10" s="124"/>
      <c r="E10" s="124"/>
      <c r="F10" s="124"/>
      <c r="G10" s="124"/>
      <c r="H10" s="144"/>
      <c r="I10" s="144"/>
      <c r="J10" s="137"/>
      <c r="K10" s="124"/>
      <c r="L10" s="72"/>
      <c r="M10" s="72"/>
      <c r="N10" s="72"/>
      <c r="O10" s="72"/>
      <c r="P10" s="72"/>
    </row>
    <row r="11" spans="2:18" ht="9" customHeight="1">
      <c r="B11" s="75"/>
      <c r="C11" s="75"/>
    </row>
    <row r="12" spans="2:18" ht="17.25" customHeight="1">
      <c r="B12" s="200" t="s">
        <v>137</v>
      </c>
      <c r="C12" s="200"/>
      <c r="D12" s="200"/>
      <c r="E12" s="200"/>
      <c r="F12" s="200"/>
      <c r="G12" s="200"/>
      <c r="H12" s="200"/>
      <c r="I12" s="200"/>
      <c r="J12" s="200"/>
      <c r="K12" s="200"/>
      <c r="L12" s="200"/>
      <c r="M12" s="200"/>
      <c r="N12" s="200"/>
      <c r="O12" s="200"/>
      <c r="P12" s="200"/>
    </row>
    <row r="13" spans="2:18" ht="17.25" customHeight="1">
      <c r="B13" s="125" t="s">
        <v>138</v>
      </c>
      <c r="C13" s="128"/>
      <c r="D13" s="128"/>
      <c r="E13" s="128"/>
      <c r="F13" s="128"/>
      <c r="G13" s="128"/>
      <c r="H13" s="128"/>
      <c r="I13" s="128"/>
      <c r="J13" s="138"/>
      <c r="K13" s="126"/>
      <c r="L13" s="127"/>
      <c r="M13" s="127"/>
      <c r="N13" s="127"/>
      <c r="O13" s="127"/>
      <c r="P13" s="127"/>
    </row>
    <row r="14" spans="2:18" ht="17.25" customHeight="1">
      <c r="B14" s="70" t="s">
        <v>139</v>
      </c>
      <c r="C14" s="122"/>
      <c r="D14" s="122"/>
      <c r="E14" s="122"/>
      <c r="F14" s="122"/>
      <c r="G14" s="122"/>
      <c r="H14" s="122"/>
      <c r="I14" s="122"/>
      <c r="J14" s="139"/>
      <c r="K14" s="71"/>
      <c r="L14" s="72"/>
      <c r="M14" s="72"/>
      <c r="N14" s="72"/>
      <c r="O14" s="72"/>
      <c r="P14" s="72"/>
    </row>
    <row r="15" spans="2:18" ht="17.25" customHeight="1">
      <c r="B15" s="70" t="s">
        <v>140</v>
      </c>
      <c r="C15" s="72"/>
      <c r="D15" s="72"/>
      <c r="E15" s="72"/>
      <c r="F15" s="72"/>
      <c r="G15" s="72"/>
      <c r="H15" s="72"/>
      <c r="I15" s="72"/>
      <c r="J15" s="140"/>
      <c r="K15" s="71"/>
      <c r="L15" s="71"/>
      <c r="M15" s="71"/>
      <c r="N15" s="71"/>
      <c r="O15" s="72"/>
      <c r="P15" s="72"/>
    </row>
    <row r="16" spans="2:18" ht="17.25" customHeight="1">
      <c r="B16" s="70" t="s">
        <v>141</v>
      </c>
      <c r="C16" s="72"/>
      <c r="D16" s="72"/>
      <c r="E16" s="72"/>
      <c r="F16" s="72"/>
      <c r="G16" s="72"/>
      <c r="H16" s="72"/>
      <c r="I16" s="72"/>
      <c r="J16" s="140"/>
      <c r="K16" s="72"/>
      <c r="L16" s="72"/>
      <c r="M16" s="72"/>
      <c r="N16" s="71"/>
      <c r="O16" s="72"/>
      <c r="P16" s="72"/>
    </row>
    <row r="17" spans="2:16" ht="17.25" customHeight="1">
      <c r="B17" s="70" t="s">
        <v>142</v>
      </c>
      <c r="C17" s="72"/>
      <c r="D17" s="72"/>
      <c r="E17" s="72"/>
      <c r="F17" s="72"/>
      <c r="G17" s="72"/>
      <c r="H17" s="72"/>
      <c r="I17" s="72"/>
      <c r="J17" s="140"/>
      <c r="K17" s="72"/>
      <c r="L17" s="72"/>
      <c r="M17" s="72"/>
      <c r="N17" s="72"/>
      <c r="O17" s="71"/>
      <c r="P17" s="71"/>
    </row>
    <row r="18" spans="2:16" ht="9" customHeight="1">
      <c r="B18" s="75"/>
    </row>
  </sheetData>
  <mergeCells count="6">
    <mergeCell ref="K2:N2"/>
    <mergeCell ref="B3:B4"/>
    <mergeCell ref="C2:I2"/>
    <mergeCell ref="O2:P2"/>
    <mergeCell ref="B12:P12"/>
    <mergeCell ref="B6:P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61885-E600-409A-9139-12F43ACBE20B}">
  <sheetPr>
    <tabColor theme="8"/>
  </sheetPr>
  <dimension ref="A1:AC31"/>
  <sheetViews>
    <sheetView showGridLines="0" zoomScale="70" zoomScaleNormal="70" workbookViewId="0">
      <selection activeCell="N8" sqref="N8"/>
    </sheetView>
  </sheetViews>
  <sheetFormatPr defaultColWidth="7.125" defaultRowHeight="15" customHeight="1"/>
  <cols>
    <col min="1" max="1" width="3.125" style="1" customWidth="1"/>
    <col min="2" max="2" width="22" style="1" customWidth="1"/>
    <col min="3" max="3" width="0.5" style="1" customWidth="1"/>
    <col min="4" max="4" width="25" style="1" bestFit="1" customWidth="1"/>
    <col min="5" max="5" width="0.5" style="1" customWidth="1"/>
    <col min="6" max="7" width="5.75" style="13" customWidth="1"/>
    <col min="8" max="8" width="1.125" style="13" customWidth="1"/>
    <col min="9" max="11" width="5.75" style="13" customWidth="1"/>
    <col min="12" max="12" width="1.25" style="1" customWidth="1"/>
    <col min="13" max="13" width="5.25" style="1" customWidth="1"/>
    <col min="14" max="15" width="4.125" style="13" bestFit="1" customWidth="1"/>
    <col min="16" max="16" width="0.875" style="1" customWidth="1"/>
    <col min="17" max="17" width="3.125" style="1" bestFit="1" customWidth="1"/>
    <col min="18" max="16384" width="7.125" style="9"/>
  </cols>
  <sheetData>
    <row r="1" spans="2:14" ht="49.9" customHeight="1"/>
    <row r="2" spans="2:14"/>
    <row r="3" spans="2:14" ht="19.149999999999999" customHeight="1">
      <c r="B3" s="209" t="s">
        <v>143</v>
      </c>
      <c r="C3" s="209"/>
      <c r="D3" s="209"/>
      <c r="F3" s="212" t="s">
        <v>144</v>
      </c>
      <c r="G3" s="213"/>
      <c r="H3" s="156"/>
      <c r="I3" s="212" t="s">
        <v>145</v>
      </c>
      <c r="J3" s="214"/>
      <c r="K3" s="213"/>
      <c r="M3" s="157" t="s">
        <v>146</v>
      </c>
      <c r="N3" s="211" t="s">
        <v>147</v>
      </c>
    </row>
    <row r="4" spans="2:14" ht="8.4499999999999993" customHeight="1">
      <c r="B4" s="209"/>
      <c r="C4" s="209"/>
      <c r="D4" s="209"/>
      <c r="F4" s="60"/>
      <c r="G4" s="60"/>
      <c r="H4" s="60"/>
      <c r="I4" s="60"/>
      <c r="J4" s="60"/>
      <c r="K4" s="60"/>
      <c r="M4" s="60"/>
      <c r="N4" s="211"/>
    </row>
    <row r="5" spans="2:14" ht="234.75">
      <c r="B5" s="209"/>
      <c r="C5" s="209"/>
      <c r="D5" s="209"/>
      <c r="F5" s="65" t="s">
        <v>148</v>
      </c>
      <c r="G5" s="65" t="s">
        <v>149</v>
      </c>
      <c r="H5" s="65"/>
      <c r="I5" s="65" t="s">
        <v>150</v>
      </c>
      <c r="J5" s="155" t="s">
        <v>151</v>
      </c>
      <c r="K5" s="65" t="s">
        <v>152</v>
      </c>
      <c r="M5" s="65" t="s">
        <v>153</v>
      </c>
      <c r="N5" s="211"/>
    </row>
    <row r="6" spans="2:14" ht="6" customHeight="1">
      <c r="F6" s="60"/>
      <c r="G6" s="60"/>
      <c r="H6" s="60"/>
      <c r="I6" s="60"/>
      <c r="J6" s="60"/>
      <c r="K6" s="60"/>
      <c r="M6" s="60"/>
      <c r="N6" s="60"/>
    </row>
    <row r="7" spans="2:14" ht="21" customHeight="1">
      <c r="B7" s="215" t="s">
        <v>154</v>
      </c>
      <c r="C7" s="59"/>
      <c r="D7" s="66" t="s">
        <v>155</v>
      </c>
      <c r="F7" s="62"/>
      <c r="G7" s="62"/>
      <c r="H7" s="151"/>
      <c r="I7" s="62" t="s">
        <v>156</v>
      </c>
      <c r="J7" s="62"/>
      <c r="K7" s="62" t="s">
        <v>156</v>
      </c>
      <c r="M7" s="62"/>
      <c r="N7" s="63">
        <f>COUNTA(F7:M7)</f>
        <v>2</v>
      </c>
    </row>
    <row r="8" spans="2:14" ht="21" customHeight="1">
      <c r="B8" s="216"/>
      <c r="C8" s="59"/>
      <c r="D8" s="66" t="s">
        <v>157</v>
      </c>
      <c r="F8" s="62" t="s">
        <v>156</v>
      </c>
      <c r="G8" s="62" t="s">
        <v>156</v>
      </c>
      <c r="H8" s="151"/>
      <c r="I8" s="62" t="s">
        <v>156</v>
      </c>
      <c r="J8" s="62" t="s">
        <v>156</v>
      </c>
      <c r="K8" s="62" t="s">
        <v>156</v>
      </c>
      <c r="M8" s="62"/>
      <c r="N8" s="63">
        <f t="shared" ref="N8:N28" si="0">COUNTA(F8:M8)</f>
        <v>5</v>
      </c>
    </row>
    <row r="9" spans="2:14" ht="21" customHeight="1">
      <c r="B9" s="216"/>
      <c r="C9" s="59"/>
      <c r="D9" s="66" t="s">
        <v>158</v>
      </c>
      <c r="F9" s="62" t="s">
        <v>156</v>
      </c>
      <c r="G9" s="62"/>
      <c r="H9" s="151"/>
      <c r="I9" s="62"/>
      <c r="J9" s="62"/>
      <c r="K9" s="62"/>
      <c r="M9" s="62"/>
      <c r="N9" s="63">
        <f t="shared" si="0"/>
        <v>1</v>
      </c>
    </row>
    <row r="10" spans="2:14" ht="21" customHeight="1">
      <c r="B10" s="216"/>
      <c r="C10" s="59"/>
      <c r="D10" s="66" t="s">
        <v>159</v>
      </c>
      <c r="F10" s="62" t="s">
        <v>156</v>
      </c>
      <c r="G10" s="62" t="s">
        <v>156</v>
      </c>
      <c r="H10" s="151"/>
      <c r="I10" s="62"/>
      <c r="J10" s="62"/>
      <c r="K10" s="62"/>
      <c r="M10" s="62"/>
      <c r="N10" s="63">
        <f t="shared" si="0"/>
        <v>2</v>
      </c>
    </row>
    <row r="11" spans="2:14" ht="21" customHeight="1">
      <c r="B11" s="216"/>
      <c r="C11" s="59"/>
      <c r="D11" s="66" t="s">
        <v>160</v>
      </c>
      <c r="F11" s="62" t="s">
        <v>156</v>
      </c>
      <c r="G11" s="62" t="s">
        <v>156</v>
      </c>
      <c r="H11" s="151"/>
      <c r="I11" s="62"/>
      <c r="J11" s="62"/>
      <c r="K11" s="62"/>
      <c r="M11" s="62"/>
      <c r="N11" s="63">
        <f t="shared" si="0"/>
        <v>2</v>
      </c>
    </row>
    <row r="12" spans="2:14" ht="21" customHeight="1">
      <c r="B12" s="216"/>
      <c r="C12" s="59"/>
      <c r="D12" s="66" t="s">
        <v>161</v>
      </c>
      <c r="F12" s="62" t="s">
        <v>156</v>
      </c>
      <c r="G12" s="62" t="s">
        <v>156</v>
      </c>
      <c r="H12" s="151"/>
      <c r="I12" s="62"/>
      <c r="J12" s="62"/>
      <c r="K12" s="62"/>
      <c r="M12" s="62"/>
      <c r="N12" s="63">
        <f t="shared" si="0"/>
        <v>2</v>
      </c>
    </row>
    <row r="13" spans="2:14" ht="21" customHeight="1">
      <c r="B13" s="216"/>
      <c r="D13" s="66" t="s">
        <v>162</v>
      </c>
      <c r="F13" s="62" t="s">
        <v>156</v>
      </c>
      <c r="G13" s="62" t="s">
        <v>156</v>
      </c>
      <c r="H13" s="151"/>
      <c r="I13" s="62"/>
      <c r="J13" s="62"/>
      <c r="K13" s="62"/>
      <c r="M13" s="62"/>
      <c r="N13" s="63">
        <f t="shared" si="0"/>
        <v>2</v>
      </c>
    </row>
    <row r="14" spans="2:14" ht="21" customHeight="1">
      <c r="B14" s="216"/>
      <c r="D14" s="66" t="s">
        <v>163</v>
      </c>
      <c r="F14" s="62" t="s">
        <v>156</v>
      </c>
      <c r="G14" s="62" t="s">
        <v>156</v>
      </c>
      <c r="H14" s="151"/>
      <c r="I14" s="62"/>
      <c r="J14" s="62"/>
      <c r="K14" s="62"/>
      <c r="M14" s="62"/>
      <c r="N14" s="63">
        <f t="shared" si="0"/>
        <v>2</v>
      </c>
    </row>
    <row r="15" spans="2:14" ht="21" customHeight="1">
      <c r="B15" s="216"/>
      <c r="D15" s="66" t="s">
        <v>164</v>
      </c>
      <c r="F15" s="62" t="s">
        <v>156</v>
      </c>
      <c r="G15" s="62" t="s">
        <v>156</v>
      </c>
      <c r="H15" s="151"/>
      <c r="I15" s="62"/>
      <c r="J15" s="62"/>
      <c r="K15" s="62"/>
      <c r="M15" s="62"/>
      <c r="N15" s="63">
        <f t="shared" si="0"/>
        <v>2</v>
      </c>
    </row>
    <row r="16" spans="2:14" ht="21" customHeight="1">
      <c r="B16" s="216"/>
      <c r="D16" s="66" t="s">
        <v>165</v>
      </c>
      <c r="F16" s="62" t="s">
        <v>156</v>
      </c>
      <c r="G16" s="62"/>
      <c r="H16" s="151"/>
      <c r="I16" s="62"/>
      <c r="J16" s="62"/>
      <c r="K16" s="62"/>
      <c r="M16" s="62"/>
      <c r="N16" s="63">
        <f t="shared" si="0"/>
        <v>1</v>
      </c>
    </row>
    <row r="17" spans="2:29" ht="21" customHeight="1">
      <c r="B17" s="216"/>
      <c r="D17" s="153" t="s">
        <v>166</v>
      </c>
      <c r="F17" s="62"/>
      <c r="G17" s="62"/>
      <c r="H17" s="151"/>
      <c r="I17" s="62"/>
      <c r="J17" s="62" t="s">
        <v>156</v>
      </c>
      <c r="K17" s="62"/>
      <c r="M17" s="62"/>
      <c r="N17" s="63">
        <f t="shared" si="0"/>
        <v>1</v>
      </c>
      <c r="AC17" s="159"/>
    </row>
    <row r="18" spans="2:29" ht="21" customHeight="1">
      <c r="B18" s="216"/>
      <c r="D18" s="153" t="s">
        <v>167</v>
      </c>
      <c r="F18" s="62"/>
      <c r="G18" s="62"/>
      <c r="H18" s="151"/>
      <c r="I18" s="62"/>
      <c r="J18" s="62" t="s">
        <v>156</v>
      </c>
      <c r="K18" s="62"/>
      <c r="M18" s="62"/>
      <c r="N18" s="63">
        <f t="shared" si="0"/>
        <v>1</v>
      </c>
    </row>
    <row r="19" spans="2:29" ht="21" customHeight="1">
      <c r="B19" s="216"/>
      <c r="D19" s="66" t="s">
        <v>168</v>
      </c>
      <c r="F19" s="62" t="s">
        <v>156</v>
      </c>
      <c r="G19" s="62" t="s">
        <v>156</v>
      </c>
      <c r="H19" s="151"/>
      <c r="I19" s="62"/>
      <c r="J19" s="62"/>
      <c r="K19" s="62"/>
      <c r="M19" s="62"/>
      <c r="N19" s="63">
        <f t="shared" si="0"/>
        <v>2</v>
      </c>
    </row>
    <row r="20" spans="2:29" ht="21" customHeight="1">
      <c r="B20" s="216"/>
      <c r="D20" s="66" t="s">
        <v>169</v>
      </c>
      <c r="F20" s="62" t="s">
        <v>156</v>
      </c>
      <c r="G20" s="62" t="s">
        <v>156</v>
      </c>
      <c r="H20" s="151"/>
      <c r="I20" s="62"/>
      <c r="J20" s="62"/>
      <c r="K20" s="62"/>
      <c r="M20" s="62"/>
      <c r="N20" s="63">
        <f t="shared" si="0"/>
        <v>2</v>
      </c>
    </row>
    <row r="21" spans="2:29" ht="21" customHeight="1">
      <c r="B21" s="216"/>
      <c r="D21" s="66" t="s">
        <v>170</v>
      </c>
      <c r="F21" s="62" t="s">
        <v>156</v>
      </c>
      <c r="G21" s="62"/>
      <c r="H21" s="151"/>
      <c r="I21" s="62"/>
      <c r="J21" s="62"/>
      <c r="K21" s="62"/>
      <c r="M21" s="62"/>
      <c r="N21" s="63">
        <f t="shared" si="0"/>
        <v>1</v>
      </c>
    </row>
    <row r="22" spans="2:29" ht="21" customHeight="1">
      <c r="B22" s="216"/>
      <c r="D22" s="66" t="s">
        <v>171</v>
      </c>
      <c r="F22" s="62" t="s">
        <v>156</v>
      </c>
      <c r="G22" s="62" t="s">
        <v>156</v>
      </c>
      <c r="H22" s="151"/>
      <c r="I22" s="62"/>
      <c r="J22" s="62"/>
      <c r="K22" s="62"/>
      <c r="M22" s="62"/>
      <c r="N22" s="63">
        <f t="shared" si="0"/>
        <v>2</v>
      </c>
    </row>
    <row r="23" spans="2:29" ht="21" customHeight="1">
      <c r="B23" s="216"/>
      <c r="D23" s="66" t="s">
        <v>172</v>
      </c>
      <c r="F23" s="62" t="s">
        <v>156</v>
      </c>
      <c r="G23" s="62"/>
      <c r="H23" s="151"/>
      <c r="I23" s="62"/>
      <c r="J23" s="62"/>
      <c r="K23" s="62"/>
      <c r="M23" s="62"/>
      <c r="N23" s="63">
        <f t="shared" si="0"/>
        <v>1</v>
      </c>
    </row>
    <row r="24" spans="2:29" ht="21" customHeight="1">
      <c r="B24" s="216"/>
      <c r="D24" s="66" t="s">
        <v>173</v>
      </c>
      <c r="F24" s="62"/>
      <c r="G24" s="62"/>
      <c r="H24" s="151"/>
      <c r="I24" s="62"/>
      <c r="J24" s="62"/>
      <c r="K24" s="62" t="s">
        <v>156</v>
      </c>
      <c r="M24" s="62"/>
      <c r="N24" s="63">
        <f t="shared" si="0"/>
        <v>1</v>
      </c>
    </row>
    <row r="25" spans="2:29" ht="21" customHeight="1">
      <c r="B25" s="216"/>
      <c r="D25" s="66" t="s">
        <v>174</v>
      </c>
      <c r="F25" s="62" t="s">
        <v>156</v>
      </c>
      <c r="G25" s="62" t="s">
        <v>156</v>
      </c>
      <c r="H25" s="151"/>
      <c r="I25" s="62"/>
      <c r="J25" s="62"/>
      <c r="K25" s="62"/>
      <c r="M25" s="62" t="s">
        <v>156</v>
      </c>
      <c r="N25" s="63">
        <f t="shared" si="0"/>
        <v>3</v>
      </c>
    </row>
    <row r="26" spans="2:29" ht="21" customHeight="1">
      <c r="B26" s="217"/>
      <c r="D26" s="66" t="s">
        <v>175</v>
      </c>
      <c r="F26" s="62" t="s">
        <v>156</v>
      </c>
      <c r="G26" s="62"/>
      <c r="H26" s="151"/>
      <c r="I26" s="62"/>
      <c r="J26" s="62"/>
      <c r="K26" s="62"/>
      <c r="M26" s="62"/>
      <c r="N26" s="63">
        <f t="shared" si="0"/>
        <v>1</v>
      </c>
    </row>
    <row r="27" spans="2:29" ht="6.75" customHeight="1">
      <c r="B27" s="154"/>
      <c r="D27" s="150"/>
      <c r="F27" s="151"/>
      <c r="G27" s="151"/>
      <c r="H27" s="151"/>
      <c r="I27" s="151"/>
      <c r="J27" s="151"/>
      <c r="K27" s="151"/>
      <c r="M27" s="151"/>
      <c r="N27" s="152"/>
    </row>
    <row r="28" spans="2:29" ht="75" customHeight="1">
      <c r="B28" s="149" t="s">
        <v>145</v>
      </c>
      <c r="D28" s="158" t="s">
        <v>151</v>
      </c>
      <c r="F28" s="62" t="s">
        <v>156</v>
      </c>
      <c r="G28" s="62"/>
      <c r="H28" s="151"/>
      <c r="I28" s="62"/>
      <c r="J28" s="62"/>
      <c r="K28" s="62"/>
      <c r="M28" s="62"/>
      <c r="N28" s="63">
        <f t="shared" si="0"/>
        <v>1</v>
      </c>
    </row>
    <row r="29" spans="2:29" ht="6" customHeight="1">
      <c r="F29" s="60"/>
      <c r="G29" s="60"/>
      <c r="H29" s="60"/>
      <c r="I29" s="60"/>
      <c r="J29" s="60"/>
      <c r="K29" s="60"/>
      <c r="N29" s="60"/>
    </row>
    <row r="30" spans="2:29" ht="26.25">
      <c r="B30" s="210"/>
      <c r="C30" s="210"/>
      <c r="D30" s="210"/>
      <c r="F30" s="63">
        <f>COUNTA(F7:F26)</f>
        <v>16</v>
      </c>
      <c r="G30" s="63">
        <f>COUNTA(G7:G26)</f>
        <v>11</v>
      </c>
      <c r="H30" s="152"/>
      <c r="I30" s="63">
        <f>COUNTA(I7:I26)</f>
        <v>2</v>
      </c>
      <c r="J30" s="63">
        <f>COUNTA(J7:J26)</f>
        <v>3</v>
      </c>
      <c r="K30" s="63">
        <f>COUNTA(K7:K26)</f>
        <v>3</v>
      </c>
      <c r="M30" s="63">
        <f>COUNTA(M7:M26)</f>
        <v>1</v>
      </c>
      <c r="N30" s="63">
        <f>COUNTA(N7:N26)</f>
        <v>20</v>
      </c>
    </row>
    <row r="31" spans="2:29" ht="15.75">
      <c r="N31" s="60"/>
    </row>
  </sheetData>
  <mergeCells count="6">
    <mergeCell ref="B3:D5"/>
    <mergeCell ref="B30:D30"/>
    <mergeCell ref="N3:N5"/>
    <mergeCell ref="F3:G3"/>
    <mergeCell ref="I3:K3"/>
    <mergeCell ref="B7:B26"/>
  </mergeCells>
  <phoneticPr fontId="5"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A4F7F-E9A1-428E-8EF0-B94B9F599909}">
  <sheetPr>
    <tabColor theme="8"/>
  </sheetPr>
  <dimension ref="B1:O91"/>
  <sheetViews>
    <sheetView showGridLines="0" zoomScale="40" zoomScaleNormal="40" workbookViewId="0">
      <pane ySplit="2" topLeftCell="A3" activePane="bottomLeft" state="frozen"/>
      <selection pane="bottomLeft" activeCell="K60" sqref="K60"/>
    </sheetView>
  </sheetViews>
  <sheetFormatPr defaultRowHeight="14.25" customHeight="1"/>
  <cols>
    <col min="1" max="1" width="2.875" customWidth="1"/>
    <col min="2" max="2" width="39.75" bestFit="1" customWidth="1"/>
    <col min="3" max="3" width="24.25" bestFit="1" customWidth="1"/>
    <col min="4" max="4" width="14.25" customWidth="1"/>
    <col min="5" max="5" width="23.625" bestFit="1" customWidth="1"/>
    <col min="6" max="6" width="14.25" customWidth="1"/>
    <col min="7" max="7" width="28" customWidth="1"/>
    <col min="8" max="8" width="57.875" customWidth="1"/>
    <col min="9" max="9" width="43.125" customWidth="1"/>
    <col min="10" max="10" width="67" customWidth="1"/>
    <col min="11" max="11" width="62.125" bestFit="1" customWidth="1"/>
    <col min="12" max="12" width="44.25" bestFit="1" customWidth="1"/>
    <col min="13" max="13" width="23.5" bestFit="1" customWidth="1"/>
    <col min="14" max="14" width="23.25" customWidth="1"/>
  </cols>
  <sheetData>
    <row r="1" spans="2:15" ht="15.75">
      <c r="B1" s="218" t="s">
        <v>176</v>
      </c>
      <c r="C1" s="219"/>
      <c r="D1" s="219"/>
      <c r="E1" s="219"/>
      <c r="F1" s="219"/>
      <c r="G1" s="219"/>
      <c r="H1" s="220"/>
      <c r="I1" s="175" t="s">
        <v>177</v>
      </c>
      <c r="J1" s="222" t="s">
        <v>178</v>
      </c>
      <c r="K1" s="223"/>
      <c r="L1" s="221" t="s">
        <v>179</v>
      </c>
      <c r="M1" s="222"/>
      <c r="N1" s="176" t="s">
        <v>180</v>
      </c>
      <c r="O1" s="177"/>
    </row>
    <row r="2" spans="2:15" ht="15.75">
      <c r="B2" s="167" t="s">
        <v>181</v>
      </c>
      <c r="C2" s="167" t="s">
        <v>182</v>
      </c>
      <c r="D2" s="167" t="s">
        <v>183</v>
      </c>
      <c r="E2" s="167" t="s">
        <v>184</v>
      </c>
      <c r="F2" s="167" t="s">
        <v>183</v>
      </c>
      <c r="G2" s="167" t="s">
        <v>185</v>
      </c>
      <c r="H2" s="167" t="s">
        <v>186</v>
      </c>
      <c r="I2" s="167" t="s">
        <v>187</v>
      </c>
      <c r="J2" s="167" t="s">
        <v>188</v>
      </c>
      <c r="K2" s="167" t="s">
        <v>77</v>
      </c>
      <c r="L2" s="167" t="s">
        <v>189</v>
      </c>
      <c r="M2" s="167" t="s">
        <v>77</v>
      </c>
      <c r="N2" s="167" t="s">
        <v>190</v>
      </c>
      <c r="O2" s="167" t="s">
        <v>191</v>
      </c>
    </row>
    <row r="3" spans="2:15">
      <c r="B3" s="19" t="s">
        <v>92</v>
      </c>
      <c r="C3" s="165"/>
      <c r="D3" s="165"/>
      <c r="E3" s="165"/>
      <c r="F3" s="165"/>
      <c r="G3" s="165" t="s">
        <v>192</v>
      </c>
      <c r="H3" s="165" t="s">
        <v>193</v>
      </c>
      <c r="I3" s="165"/>
      <c r="J3" s="165"/>
      <c r="K3" s="165"/>
      <c r="L3" s="165"/>
      <c r="M3" s="178"/>
      <c r="N3" s="165"/>
      <c r="O3" s="180"/>
    </row>
    <row r="4" spans="2:15">
      <c r="B4" s="166"/>
      <c r="C4" s="19" t="s">
        <v>194</v>
      </c>
      <c r="D4" s="20" t="s">
        <v>195</v>
      </c>
      <c r="E4" s="20" t="s">
        <v>196</v>
      </c>
      <c r="F4" s="20" t="s">
        <v>197</v>
      </c>
      <c r="G4" s="20"/>
      <c r="H4" s="20"/>
      <c r="I4" s="20" t="s">
        <v>198</v>
      </c>
      <c r="J4" s="20" t="s">
        <v>199</v>
      </c>
      <c r="K4" s="20" t="s">
        <v>200</v>
      </c>
      <c r="L4" s="20" t="s">
        <v>201</v>
      </c>
      <c r="M4" s="178" t="s">
        <v>202</v>
      </c>
      <c r="N4" s="20"/>
      <c r="O4" s="181"/>
    </row>
    <row r="5" spans="2:15">
      <c r="B5" s="166"/>
      <c r="C5" s="22"/>
      <c r="D5" s="14"/>
      <c r="E5" s="14" t="s">
        <v>203</v>
      </c>
      <c r="F5" s="14" t="s">
        <v>204</v>
      </c>
      <c r="G5" s="14"/>
      <c r="H5" s="14"/>
      <c r="I5" s="14" t="s">
        <v>205</v>
      </c>
      <c r="J5" s="14" t="s">
        <v>206</v>
      </c>
      <c r="K5" s="14" t="s">
        <v>200</v>
      </c>
      <c r="L5" s="26" t="s">
        <v>207</v>
      </c>
      <c r="M5" s="26" t="s">
        <v>202</v>
      </c>
      <c r="N5" s="14"/>
      <c r="O5" s="182"/>
    </row>
    <row r="6" spans="2:15">
      <c r="B6" s="166"/>
      <c r="C6" s="22"/>
      <c r="D6" s="14"/>
      <c r="E6" s="14" t="s">
        <v>208</v>
      </c>
      <c r="F6" s="14" t="s">
        <v>209</v>
      </c>
      <c r="G6" s="14"/>
      <c r="H6" s="14"/>
      <c r="I6" s="14" t="s">
        <v>210</v>
      </c>
      <c r="J6" s="14" t="s">
        <v>211</v>
      </c>
      <c r="K6" s="14" t="s">
        <v>200</v>
      </c>
      <c r="L6" s="14" t="s">
        <v>212</v>
      </c>
      <c r="M6" s="164" t="s">
        <v>202</v>
      </c>
      <c r="N6" s="14"/>
      <c r="O6" s="182"/>
    </row>
    <row r="7" spans="2:15">
      <c r="B7" s="166"/>
      <c r="C7" s="22"/>
      <c r="D7" s="14"/>
      <c r="E7" s="14" t="s">
        <v>213</v>
      </c>
      <c r="F7" s="14" t="s">
        <v>214</v>
      </c>
      <c r="G7" s="14"/>
      <c r="H7" s="14"/>
      <c r="I7" s="14" t="s">
        <v>215</v>
      </c>
      <c r="J7" s="14" t="s">
        <v>216</v>
      </c>
      <c r="K7" s="14" t="s">
        <v>200</v>
      </c>
      <c r="L7" s="14" t="s">
        <v>217</v>
      </c>
      <c r="M7" s="26" t="s">
        <v>202</v>
      </c>
      <c r="N7" s="14"/>
      <c r="O7" s="182"/>
    </row>
    <row r="8" spans="2:15">
      <c r="B8" s="166"/>
      <c r="C8" s="29"/>
      <c r="D8" s="27"/>
      <c r="E8" s="27" t="s">
        <v>218</v>
      </c>
      <c r="F8" s="27" t="s">
        <v>219</v>
      </c>
      <c r="G8" s="27"/>
      <c r="H8" s="27"/>
      <c r="I8" s="27" t="s">
        <v>220</v>
      </c>
      <c r="J8" s="27" t="s">
        <v>221</v>
      </c>
      <c r="K8" s="27" t="s">
        <v>200</v>
      </c>
      <c r="L8" s="27" t="s">
        <v>222</v>
      </c>
      <c r="M8" s="172" t="s">
        <v>202</v>
      </c>
      <c r="N8" s="27"/>
      <c r="O8" s="184"/>
    </row>
    <row r="9" spans="2:15">
      <c r="B9" s="166"/>
      <c r="C9" s="19" t="s">
        <v>223</v>
      </c>
      <c r="D9" s="20" t="s">
        <v>224</v>
      </c>
      <c r="E9" s="20" t="s">
        <v>196</v>
      </c>
      <c r="F9" s="20" t="s">
        <v>197</v>
      </c>
      <c r="G9" s="20"/>
      <c r="H9" s="20"/>
      <c r="I9" s="20" t="s">
        <v>225</v>
      </c>
      <c r="J9" s="20" t="s">
        <v>226</v>
      </c>
      <c r="K9" s="20" t="s">
        <v>227</v>
      </c>
      <c r="L9" s="20" t="s">
        <v>228</v>
      </c>
      <c r="M9" s="178" t="s">
        <v>229</v>
      </c>
      <c r="N9" s="178"/>
      <c r="O9" s="181"/>
    </row>
    <row r="10" spans="2:15">
      <c r="B10" s="166"/>
      <c r="C10" s="22"/>
      <c r="D10" s="14"/>
      <c r="E10" s="14" t="s">
        <v>203</v>
      </c>
      <c r="F10" s="14" t="s">
        <v>204</v>
      </c>
      <c r="G10" s="14"/>
      <c r="H10" s="14"/>
      <c r="I10" s="14" t="s">
        <v>230</v>
      </c>
      <c r="J10" s="14" t="s">
        <v>231</v>
      </c>
      <c r="K10" s="14" t="s">
        <v>227</v>
      </c>
      <c r="L10" s="26" t="s">
        <v>232</v>
      </c>
      <c r="M10" s="26" t="s">
        <v>229</v>
      </c>
      <c r="N10" s="14"/>
      <c r="O10" s="182"/>
    </row>
    <row r="11" spans="2:15">
      <c r="B11" s="166"/>
      <c r="C11" s="22"/>
      <c r="D11" s="14"/>
      <c r="E11" s="14" t="s">
        <v>233</v>
      </c>
      <c r="F11" s="14" t="s">
        <v>234</v>
      </c>
      <c r="G11" s="14"/>
      <c r="H11" s="14"/>
      <c r="I11" s="14" t="s">
        <v>235</v>
      </c>
      <c r="J11" s="14" t="s">
        <v>236</v>
      </c>
      <c r="K11" s="14" t="s">
        <v>227</v>
      </c>
      <c r="L11" s="26" t="s">
        <v>237</v>
      </c>
      <c r="M11" s="26" t="s">
        <v>229</v>
      </c>
      <c r="N11" s="14"/>
      <c r="O11" s="182"/>
    </row>
    <row r="12" spans="2:15">
      <c r="B12" s="166"/>
      <c r="C12" s="22"/>
      <c r="D12" s="14"/>
      <c r="E12" s="14" t="s">
        <v>238</v>
      </c>
      <c r="F12" s="14" t="s">
        <v>239</v>
      </c>
      <c r="G12" s="14"/>
      <c r="H12" s="14"/>
      <c r="I12" s="14" t="s">
        <v>240</v>
      </c>
      <c r="J12" s="14" t="s">
        <v>241</v>
      </c>
      <c r="K12" s="14" t="s">
        <v>227</v>
      </c>
      <c r="L12" s="26" t="s">
        <v>242</v>
      </c>
      <c r="M12" s="26" t="s">
        <v>229</v>
      </c>
      <c r="N12" s="14"/>
      <c r="O12" s="182"/>
    </row>
    <row r="13" spans="2:15">
      <c r="B13" s="166"/>
      <c r="C13" s="22"/>
      <c r="D13" s="14"/>
      <c r="E13" s="14" t="s">
        <v>243</v>
      </c>
      <c r="F13" s="14" t="s">
        <v>244</v>
      </c>
      <c r="G13" s="14"/>
      <c r="H13" s="14"/>
      <c r="I13" s="14" t="s">
        <v>245</v>
      </c>
      <c r="J13" s="14" t="s">
        <v>246</v>
      </c>
      <c r="K13" s="14" t="s">
        <v>227</v>
      </c>
      <c r="L13" s="26" t="s">
        <v>247</v>
      </c>
      <c r="M13" s="26" t="s">
        <v>229</v>
      </c>
      <c r="N13" s="14"/>
      <c r="O13" s="182"/>
    </row>
    <row r="14" spans="2:15">
      <c r="B14" s="166"/>
      <c r="C14" s="22"/>
      <c r="D14" s="14"/>
      <c r="E14" s="14" t="s">
        <v>248</v>
      </c>
      <c r="F14" s="14" t="s">
        <v>249</v>
      </c>
      <c r="G14" s="14"/>
      <c r="H14" s="14"/>
      <c r="I14" s="14" t="s">
        <v>250</v>
      </c>
      <c r="J14" s="14" t="s">
        <v>251</v>
      </c>
      <c r="K14" s="14" t="s">
        <v>227</v>
      </c>
      <c r="L14" s="26" t="s">
        <v>252</v>
      </c>
      <c r="M14" s="26" t="s">
        <v>229</v>
      </c>
      <c r="N14" s="14"/>
      <c r="O14" s="182"/>
    </row>
    <row r="15" spans="2:15">
      <c r="B15" s="166"/>
      <c r="C15" s="29"/>
      <c r="D15" s="27"/>
      <c r="E15" s="27" t="s">
        <v>253</v>
      </c>
      <c r="F15" s="27" t="s">
        <v>254</v>
      </c>
      <c r="G15" s="27"/>
      <c r="H15" s="27"/>
      <c r="I15" s="27" t="s">
        <v>255</v>
      </c>
      <c r="J15" s="27" t="s">
        <v>256</v>
      </c>
      <c r="K15" s="33" t="s">
        <v>227</v>
      </c>
      <c r="L15" s="27" t="s">
        <v>257</v>
      </c>
      <c r="M15" s="33" t="s">
        <v>229</v>
      </c>
      <c r="N15" s="27"/>
      <c r="O15" s="184"/>
    </row>
    <row r="16" spans="2:15">
      <c r="B16" s="166"/>
      <c r="C16" s="19" t="s">
        <v>258</v>
      </c>
      <c r="D16" s="20" t="s">
        <v>259</v>
      </c>
      <c r="E16" s="20" t="s">
        <v>196</v>
      </c>
      <c r="F16" s="20" t="s">
        <v>197</v>
      </c>
      <c r="G16" s="20"/>
      <c r="H16" s="20"/>
      <c r="I16" s="20" t="s">
        <v>260</v>
      </c>
      <c r="J16" s="20" t="s">
        <v>261</v>
      </c>
      <c r="K16" s="20" t="s">
        <v>262</v>
      </c>
      <c r="L16" s="20" t="s">
        <v>263</v>
      </c>
      <c r="M16" s="162" t="s">
        <v>264</v>
      </c>
      <c r="N16" s="20"/>
      <c r="O16" s="181"/>
    </row>
    <row r="17" spans="2:15">
      <c r="B17" s="166"/>
      <c r="C17" s="32"/>
      <c r="D17" s="28"/>
      <c r="E17" s="28" t="s">
        <v>203</v>
      </c>
      <c r="F17" s="28" t="s">
        <v>204</v>
      </c>
      <c r="G17" s="28"/>
      <c r="H17" s="28"/>
      <c r="I17" s="28" t="s">
        <v>265</v>
      </c>
      <c r="J17" s="28" t="s">
        <v>266</v>
      </c>
      <c r="K17" s="14" t="s">
        <v>262</v>
      </c>
      <c r="L17" s="14" t="s">
        <v>267</v>
      </c>
      <c r="M17" s="164" t="s">
        <v>264</v>
      </c>
      <c r="N17" s="14"/>
      <c r="O17" s="179"/>
    </row>
    <row r="18" spans="2:15">
      <c r="B18" s="166"/>
      <c r="C18" s="32"/>
      <c r="D18" s="28"/>
      <c r="E18" s="28" t="s">
        <v>268</v>
      </c>
      <c r="F18" s="28" t="s">
        <v>269</v>
      </c>
      <c r="G18" s="28"/>
      <c r="H18" s="28"/>
      <c r="I18" s="28" t="s">
        <v>270</v>
      </c>
      <c r="J18" s="28" t="s">
        <v>271</v>
      </c>
      <c r="K18" s="14" t="s">
        <v>262</v>
      </c>
      <c r="L18" s="14" t="s">
        <v>272</v>
      </c>
      <c r="M18" s="164" t="s">
        <v>264</v>
      </c>
      <c r="N18" s="14"/>
      <c r="O18" s="179"/>
    </row>
    <row r="19" spans="2:15">
      <c r="B19" s="166"/>
      <c r="C19" s="32"/>
      <c r="D19" s="28"/>
      <c r="E19" s="28" t="s">
        <v>273</v>
      </c>
      <c r="F19" s="28" t="s">
        <v>274</v>
      </c>
      <c r="G19" s="28"/>
      <c r="H19" s="28"/>
      <c r="I19" s="28" t="s">
        <v>275</v>
      </c>
      <c r="J19" s="28" t="s">
        <v>276</v>
      </c>
      <c r="K19" s="14" t="s">
        <v>262</v>
      </c>
      <c r="L19" s="14" t="s">
        <v>277</v>
      </c>
      <c r="M19" s="164" t="s">
        <v>264</v>
      </c>
      <c r="N19" s="14"/>
      <c r="O19" s="179"/>
    </row>
    <row r="20" spans="2:15">
      <c r="B20" s="166"/>
      <c r="C20" s="32"/>
      <c r="D20" s="28"/>
      <c r="E20" s="28" t="s">
        <v>278</v>
      </c>
      <c r="F20" s="28" t="s">
        <v>279</v>
      </c>
      <c r="G20" s="28"/>
      <c r="H20" s="28"/>
      <c r="I20" s="28" t="s">
        <v>280</v>
      </c>
      <c r="J20" s="28" t="s">
        <v>281</v>
      </c>
      <c r="K20" s="14" t="s">
        <v>262</v>
      </c>
      <c r="L20" s="14" t="s">
        <v>282</v>
      </c>
      <c r="M20" s="164" t="s">
        <v>264</v>
      </c>
      <c r="N20" s="14"/>
      <c r="O20" s="179"/>
    </row>
    <row r="21" spans="2:15">
      <c r="B21" s="166"/>
      <c r="C21" s="32"/>
      <c r="D21" s="28"/>
      <c r="E21" s="28" t="s">
        <v>283</v>
      </c>
      <c r="F21" s="28" t="s">
        <v>209</v>
      </c>
      <c r="G21" s="28"/>
      <c r="H21" s="28"/>
      <c r="I21" s="28" t="s">
        <v>284</v>
      </c>
      <c r="J21" s="28" t="s">
        <v>285</v>
      </c>
      <c r="K21" s="14" t="s">
        <v>262</v>
      </c>
      <c r="L21" s="14" t="s">
        <v>286</v>
      </c>
      <c r="M21" s="164" t="s">
        <v>264</v>
      </c>
      <c r="N21" s="14"/>
      <c r="O21" s="179"/>
    </row>
    <row r="22" spans="2:15">
      <c r="B22" s="166"/>
      <c r="C22" s="35"/>
      <c r="D22" s="36"/>
      <c r="E22" s="36" t="s">
        <v>287</v>
      </c>
      <c r="F22" s="36" t="s">
        <v>219</v>
      </c>
      <c r="G22" s="36"/>
      <c r="H22" s="36"/>
      <c r="I22" s="33" t="s">
        <v>288</v>
      </c>
      <c r="J22" s="36" t="s">
        <v>289</v>
      </c>
      <c r="K22" s="36" t="s">
        <v>262</v>
      </c>
      <c r="L22" s="36" t="s">
        <v>290</v>
      </c>
      <c r="M22" s="170" t="s">
        <v>264</v>
      </c>
      <c r="N22" s="27"/>
      <c r="O22" s="185"/>
    </row>
    <row r="23" spans="2:15">
      <c r="B23" s="166"/>
      <c r="C23" s="19" t="s">
        <v>291</v>
      </c>
      <c r="D23" s="20" t="s">
        <v>292</v>
      </c>
      <c r="E23" s="20" t="s">
        <v>196</v>
      </c>
      <c r="F23" s="20" t="s">
        <v>197</v>
      </c>
      <c r="G23" s="20"/>
      <c r="H23" s="20"/>
      <c r="I23" s="20" t="s">
        <v>293</v>
      </c>
      <c r="J23" s="20" t="s">
        <v>294</v>
      </c>
      <c r="K23" s="20" t="s">
        <v>295</v>
      </c>
      <c r="L23" s="20" t="s">
        <v>296</v>
      </c>
      <c r="M23" s="162" t="s">
        <v>297</v>
      </c>
      <c r="N23" s="20"/>
      <c r="O23" s="181"/>
    </row>
    <row r="24" spans="2:15">
      <c r="B24" s="166"/>
      <c r="C24" s="22"/>
      <c r="D24" s="14"/>
      <c r="E24" s="14" t="s">
        <v>203</v>
      </c>
      <c r="F24" s="14" t="s">
        <v>204</v>
      </c>
      <c r="G24" s="14"/>
      <c r="H24" s="14"/>
      <c r="I24" s="28" t="s">
        <v>298</v>
      </c>
      <c r="J24" s="28" t="s">
        <v>299</v>
      </c>
      <c r="K24" s="14" t="s">
        <v>295</v>
      </c>
      <c r="L24" s="14" t="s">
        <v>300</v>
      </c>
      <c r="M24" s="26" t="s">
        <v>297</v>
      </c>
      <c r="N24" s="14"/>
      <c r="O24" s="182"/>
    </row>
    <row r="25" spans="2:15">
      <c r="B25" s="166"/>
      <c r="C25" s="24"/>
      <c r="D25" s="25"/>
      <c r="E25" s="25" t="s">
        <v>301</v>
      </c>
      <c r="F25" s="25" t="s">
        <v>292</v>
      </c>
      <c r="G25" s="25"/>
      <c r="H25" s="25"/>
      <c r="I25" s="33" t="s">
        <v>302</v>
      </c>
      <c r="J25" s="25" t="s">
        <v>303</v>
      </c>
      <c r="K25" s="25" t="s">
        <v>295</v>
      </c>
      <c r="L25" s="25" t="s">
        <v>304</v>
      </c>
      <c r="M25" s="163" t="s">
        <v>297</v>
      </c>
      <c r="N25" s="27"/>
      <c r="O25" s="186"/>
    </row>
    <row r="26" spans="2:15">
      <c r="B26" s="22"/>
      <c r="C26" s="19" t="s">
        <v>305</v>
      </c>
      <c r="D26" s="20" t="s">
        <v>306</v>
      </c>
      <c r="E26" s="20" t="s">
        <v>196</v>
      </c>
      <c r="F26" s="20" t="s">
        <v>197</v>
      </c>
      <c r="G26" s="20"/>
      <c r="H26" s="20"/>
      <c r="I26" s="20" t="s">
        <v>307</v>
      </c>
      <c r="J26" s="20" t="s">
        <v>308</v>
      </c>
      <c r="K26" s="20" t="s">
        <v>309</v>
      </c>
      <c r="L26" s="20" t="s">
        <v>310</v>
      </c>
      <c r="M26" s="162" t="s">
        <v>311</v>
      </c>
      <c r="N26" s="20"/>
      <c r="O26" s="181"/>
    </row>
    <row r="27" spans="2:15">
      <c r="B27" s="22"/>
      <c r="C27" s="32"/>
      <c r="D27" s="28"/>
      <c r="E27" s="28" t="s">
        <v>203</v>
      </c>
      <c r="F27" s="28" t="s">
        <v>204</v>
      </c>
      <c r="G27" s="28"/>
      <c r="H27" s="28"/>
      <c r="I27" s="28" t="s">
        <v>312</v>
      </c>
      <c r="J27" s="28" t="s">
        <v>313</v>
      </c>
      <c r="K27" s="14" t="s">
        <v>309</v>
      </c>
      <c r="L27" s="14" t="s">
        <v>314</v>
      </c>
      <c r="M27" s="164" t="s">
        <v>311</v>
      </c>
      <c r="N27" s="14"/>
      <c r="O27" s="179"/>
    </row>
    <row r="28" spans="2:15">
      <c r="B28" s="22"/>
      <c r="C28" s="32"/>
      <c r="D28" s="28"/>
      <c r="E28" s="28" t="s">
        <v>268</v>
      </c>
      <c r="F28" s="28" t="s">
        <v>269</v>
      </c>
      <c r="G28" s="28"/>
      <c r="H28" s="28"/>
      <c r="I28" s="28" t="s">
        <v>315</v>
      </c>
      <c r="J28" s="28" t="s">
        <v>316</v>
      </c>
      <c r="K28" s="14" t="s">
        <v>309</v>
      </c>
      <c r="L28" s="14" t="s">
        <v>317</v>
      </c>
      <c r="M28" s="164" t="s">
        <v>311</v>
      </c>
      <c r="N28" s="14"/>
      <c r="O28" s="179"/>
    </row>
    <row r="29" spans="2:15">
      <c r="B29" s="22"/>
      <c r="C29" s="32"/>
      <c r="D29" s="28"/>
      <c r="E29" s="28" t="s">
        <v>273</v>
      </c>
      <c r="F29" s="28" t="s">
        <v>274</v>
      </c>
      <c r="G29" s="28"/>
      <c r="H29" s="28"/>
      <c r="I29" s="28" t="s">
        <v>318</v>
      </c>
      <c r="J29" s="28" t="s">
        <v>319</v>
      </c>
      <c r="K29" s="14" t="s">
        <v>309</v>
      </c>
      <c r="L29" s="14" t="s">
        <v>320</v>
      </c>
      <c r="M29" s="164" t="s">
        <v>311</v>
      </c>
      <c r="N29" s="14"/>
      <c r="O29" s="179"/>
    </row>
    <row r="30" spans="2:15">
      <c r="B30" s="22"/>
      <c r="C30" s="32"/>
      <c r="D30" s="28"/>
      <c r="E30" s="28" t="s">
        <v>278</v>
      </c>
      <c r="F30" s="28" t="s">
        <v>279</v>
      </c>
      <c r="G30" s="28"/>
      <c r="H30" s="28"/>
      <c r="I30" s="28" t="s">
        <v>321</v>
      </c>
      <c r="J30" s="28" t="s">
        <v>322</v>
      </c>
      <c r="K30" s="14" t="s">
        <v>309</v>
      </c>
      <c r="L30" s="14" t="s">
        <v>323</v>
      </c>
      <c r="M30" s="164" t="s">
        <v>311</v>
      </c>
      <c r="N30" s="14"/>
      <c r="O30" s="179"/>
    </row>
    <row r="31" spans="2:15">
      <c r="B31" s="22"/>
      <c r="C31" s="32"/>
      <c r="D31" s="28"/>
      <c r="E31" s="28" t="s">
        <v>283</v>
      </c>
      <c r="F31" s="28" t="s">
        <v>209</v>
      </c>
      <c r="G31" s="28"/>
      <c r="H31" s="28"/>
      <c r="I31" s="28" t="s">
        <v>324</v>
      </c>
      <c r="J31" s="28" t="s">
        <v>325</v>
      </c>
      <c r="K31" s="14" t="s">
        <v>309</v>
      </c>
      <c r="L31" s="27" t="s">
        <v>326</v>
      </c>
      <c r="M31" s="164" t="s">
        <v>311</v>
      </c>
      <c r="N31" s="14"/>
      <c r="O31" s="179"/>
    </row>
    <row r="32" spans="2:15">
      <c r="B32" s="29"/>
      <c r="C32" s="35"/>
      <c r="D32" s="36"/>
      <c r="E32" s="36" t="s">
        <v>287</v>
      </c>
      <c r="F32" s="36" t="s">
        <v>219</v>
      </c>
      <c r="G32" s="36"/>
      <c r="H32" s="36"/>
      <c r="I32" s="33" t="s">
        <v>327</v>
      </c>
      <c r="J32" s="36" t="s">
        <v>328</v>
      </c>
      <c r="K32" s="170" t="s">
        <v>309</v>
      </c>
      <c r="L32" s="36" t="s">
        <v>329</v>
      </c>
      <c r="M32" s="170" t="s">
        <v>311</v>
      </c>
      <c r="N32" s="27"/>
      <c r="O32" s="185"/>
    </row>
    <row r="33" spans="2:15" ht="16.5" customHeight="1">
      <c r="B33" s="19" t="s">
        <v>330</v>
      </c>
      <c r="C33" s="165"/>
      <c r="D33" s="165"/>
      <c r="E33" s="165"/>
      <c r="F33" s="165"/>
      <c r="G33" s="168" t="s">
        <v>331</v>
      </c>
      <c r="H33" s="168" t="s">
        <v>332</v>
      </c>
      <c r="I33" s="165"/>
      <c r="J33" s="165"/>
      <c r="K33" s="165"/>
      <c r="L33" s="165"/>
      <c r="M33" s="178"/>
      <c r="N33" s="165"/>
      <c r="O33" s="180"/>
    </row>
    <row r="34" spans="2:15">
      <c r="B34" s="166"/>
      <c r="C34" s="19" t="s">
        <v>258</v>
      </c>
      <c r="D34" s="20" t="s">
        <v>259</v>
      </c>
      <c r="E34" s="20" t="s">
        <v>196</v>
      </c>
      <c r="F34" s="20" t="s">
        <v>197</v>
      </c>
      <c r="G34" s="20"/>
      <c r="H34" s="20"/>
      <c r="I34" s="20" t="s">
        <v>333</v>
      </c>
      <c r="J34" s="20" t="s">
        <v>333</v>
      </c>
      <c r="K34" s="20" t="s">
        <v>333</v>
      </c>
      <c r="L34" s="20" t="s">
        <v>263</v>
      </c>
      <c r="M34" s="162" t="s">
        <v>334</v>
      </c>
      <c r="N34" s="20"/>
      <c r="O34" s="181"/>
    </row>
    <row r="35" spans="2:15">
      <c r="B35" s="166"/>
      <c r="C35" s="22"/>
      <c r="D35" s="14"/>
      <c r="E35" s="28" t="s">
        <v>335</v>
      </c>
      <c r="F35" s="28" t="s">
        <v>274</v>
      </c>
      <c r="G35" s="14"/>
      <c r="H35" s="14"/>
      <c r="I35" s="28" t="s">
        <v>333</v>
      </c>
      <c r="J35" s="28" t="s">
        <v>333</v>
      </c>
      <c r="K35" s="28" t="s">
        <v>333</v>
      </c>
      <c r="L35" s="14" t="s">
        <v>277</v>
      </c>
      <c r="M35" s="26" t="s">
        <v>334</v>
      </c>
      <c r="N35" s="14"/>
      <c r="O35" s="182"/>
    </row>
    <row r="36" spans="2:15">
      <c r="B36" s="166"/>
      <c r="C36" s="22"/>
      <c r="D36" s="14"/>
      <c r="E36" s="14" t="s">
        <v>287</v>
      </c>
      <c r="F36" s="14" t="s">
        <v>219</v>
      </c>
      <c r="G36" s="14"/>
      <c r="H36" s="14"/>
      <c r="I36" s="28" t="s">
        <v>333</v>
      </c>
      <c r="J36" s="28" t="s">
        <v>333</v>
      </c>
      <c r="K36" s="28" t="s">
        <v>333</v>
      </c>
      <c r="L36" s="36" t="s">
        <v>290</v>
      </c>
      <c r="M36" s="26" t="s">
        <v>334</v>
      </c>
      <c r="N36" s="14"/>
      <c r="O36" s="182"/>
    </row>
    <row r="37" spans="2:15">
      <c r="B37" s="166"/>
      <c r="C37" s="22" t="s">
        <v>194</v>
      </c>
      <c r="D37" s="14" t="s">
        <v>195</v>
      </c>
      <c r="E37" s="14" t="s">
        <v>196</v>
      </c>
      <c r="F37" s="14" t="s">
        <v>197</v>
      </c>
      <c r="G37" s="14"/>
      <c r="H37" s="14"/>
      <c r="I37" s="28" t="s">
        <v>333</v>
      </c>
      <c r="J37" s="28" t="s">
        <v>333</v>
      </c>
      <c r="K37" s="28" t="s">
        <v>333</v>
      </c>
      <c r="L37" s="14" t="s">
        <v>201</v>
      </c>
      <c r="M37" s="26" t="s">
        <v>334</v>
      </c>
      <c r="N37" s="14"/>
      <c r="O37" s="182"/>
    </row>
    <row r="38" spans="2:15">
      <c r="B38" s="166"/>
      <c r="C38" s="22"/>
      <c r="D38" s="14"/>
      <c r="E38" s="14" t="s">
        <v>213</v>
      </c>
      <c r="F38" s="14" t="s">
        <v>214</v>
      </c>
      <c r="G38" s="14"/>
      <c r="H38" s="14"/>
      <c r="I38" s="28" t="s">
        <v>333</v>
      </c>
      <c r="J38" s="28" t="s">
        <v>333</v>
      </c>
      <c r="K38" s="28" t="s">
        <v>333</v>
      </c>
      <c r="L38" s="14" t="s">
        <v>217</v>
      </c>
      <c r="M38" s="26" t="s">
        <v>334</v>
      </c>
      <c r="N38" s="14"/>
      <c r="O38" s="182"/>
    </row>
    <row r="39" spans="2:15">
      <c r="B39" s="171"/>
      <c r="C39" s="29"/>
      <c r="D39" s="27"/>
      <c r="E39" s="27" t="s">
        <v>218</v>
      </c>
      <c r="F39" s="27" t="s">
        <v>219</v>
      </c>
      <c r="G39" s="27"/>
      <c r="H39" s="27"/>
      <c r="I39" s="36" t="s">
        <v>333</v>
      </c>
      <c r="J39" s="36" t="s">
        <v>333</v>
      </c>
      <c r="K39" s="36" t="s">
        <v>333</v>
      </c>
      <c r="L39" s="27" t="s">
        <v>222</v>
      </c>
      <c r="M39" s="172" t="s">
        <v>334</v>
      </c>
      <c r="N39" s="27"/>
      <c r="O39" s="184"/>
    </row>
    <row r="40" spans="2:15">
      <c r="B40" s="19" t="s">
        <v>97</v>
      </c>
      <c r="C40" s="165"/>
      <c r="D40" s="165"/>
      <c r="E40" s="165"/>
      <c r="F40" s="165"/>
      <c r="G40" s="165" t="s">
        <v>336</v>
      </c>
      <c r="H40" s="165" t="s">
        <v>337</v>
      </c>
      <c r="I40" s="165"/>
      <c r="J40" s="165"/>
      <c r="K40" s="165"/>
      <c r="L40" s="165"/>
      <c r="M40" s="178"/>
      <c r="N40" s="165"/>
      <c r="O40" s="180"/>
    </row>
    <row r="41" spans="2:15">
      <c r="B41" s="166"/>
      <c r="C41" s="19" t="s">
        <v>338</v>
      </c>
      <c r="D41" s="20"/>
      <c r="E41" s="20"/>
      <c r="F41" s="20"/>
      <c r="G41" s="20"/>
      <c r="H41" s="20"/>
      <c r="I41" s="20"/>
      <c r="J41" s="20" t="s">
        <v>339</v>
      </c>
      <c r="K41" s="20" t="s">
        <v>340</v>
      </c>
      <c r="L41" s="20" t="s">
        <v>341</v>
      </c>
      <c r="M41" s="162" t="s">
        <v>342</v>
      </c>
      <c r="N41" s="20"/>
      <c r="O41" s="181"/>
    </row>
    <row r="42" spans="2:15">
      <c r="B42" s="166"/>
      <c r="C42" s="22" t="s">
        <v>343</v>
      </c>
      <c r="D42" s="14"/>
      <c r="E42" s="14"/>
      <c r="F42" s="14"/>
      <c r="G42" s="14"/>
      <c r="H42" s="14"/>
      <c r="I42" s="28" t="s">
        <v>333</v>
      </c>
      <c r="J42" s="14" t="s">
        <v>344</v>
      </c>
      <c r="K42" s="14" t="s">
        <v>340</v>
      </c>
      <c r="L42" s="14" t="s">
        <v>345</v>
      </c>
      <c r="M42" s="26" t="s">
        <v>342</v>
      </c>
      <c r="N42" s="14"/>
      <c r="O42" s="182"/>
    </row>
    <row r="43" spans="2:15">
      <c r="B43" s="166"/>
      <c r="C43" s="22" t="s">
        <v>346</v>
      </c>
      <c r="D43" s="14"/>
      <c r="E43" s="14"/>
      <c r="F43" s="14"/>
      <c r="G43" s="14"/>
      <c r="H43" s="14"/>
      <c r="I43" s="28" t="s">
        <v>333</v>
      </c>
      <c r="J43" s="14" t="s">
        <v>347</v>
      </c>
      <c r="K43" s="14" t="s">
        <v>340</v>
      </c>
      <c r="L43" s="14" t="s">
        <v>348</v>
      </c>
      <c r="M43" s="26" t="s">
        <v>342</v>
      </c>
      <c r="N43" s="14"/>
      <c r="O43" s="182"/>
    </row>
    <row r="44" spans="2:15">
      <c r="B44" s="166"/>
      <c r="C44" s="22" t="s">
        <v>349</v>
      </c>
      <c r="D44" s="14"/>
      <c r="E44" s="14"/>
      <c r="F44" s="14"/>
      <c r="G44" s="14"/>
      <c r="H44" s="14"/>
      <c r="I44" s="28" t="s">
        <v>333</v>
      </c>
      <c r="J44" s="14" t="s">
        <v>350</v>
      </c>
      <c r="K44" s="14" t="s">
        <v>340</v>
      </c>
      <c r="L44" s="14" t="s">
        <v>351</v>
      </c>
      <c r="M44" s="26" t="s">
        <v>342</v>
      </c>
      <c r="N44" s="14"/>
      <c r="O44" s="182"/>
    </row>
    <row r="45" spans="2:15">
      <c r="B45" s="166"/>
      <c r="C45" s="22" t="s">
        <v>352</v>
      </c>
      <c r="D45" s="14"/>
      <c r="E45" s="14"/>
      <c r="F45" s="14"/>
      <c r="G45" s="14"/>
      <c r="H45" s="14"/>
      <c r="I45" s="28" t="s">
        <v>333</v>
      </c>
      <c r="J45" s="14" t="s">
        <v>353</v>
      </c>
      <c r="K45" s="14" t="s">
        <v>340</v>
      </c>
      <c r="L45" s="14" t="s">
        <v>354</v>
      </c>
      <c r="M45" s="26" t="s">
        <v>342</v>
      </c>
      <c r="N45" s="14"/>
      <c r="O45" s="182"/>
    </row>
    <row r="46" spans="2:15">
      <c r="B46" s="166"/>
      <c r="C46" s="22" t="s">
        <v>355</v>
      </c>
      <c r="D46" s="14"/>
      <c r="E46" s="14"/>
      <c r="F46" s="14"/>
      <c r="G46" s="14"/>
      <c r="H46" s="14"/>
      <c r="I46" s="28" t="s">
        <v>333</v>
      </c>
      <c r="J46" s="14" t="s">
        <v>356</v>
      </c>
      <c r="K46" s="14" t="s">
        <v>340</v>
      </c>
      <c r="L46" s="14" t="s">
        <v>357</v>
      </c>
      <c r="M46" s="26" t="s">
        <v>342</v>
      </c>
      <c r="N46" s="14"/>
      <c r="O46" s="182"/>
    </row>
    <row r="47" spans="2:15">
      <c r="B47" s="166"/>
      <c r="C47" s="22" t="s">
        <v>358</v>
      </c>
      <c r="D47" s="14"/>
      <c r="E47" s="14"/>
      <c r="F47" s="14"/>
      <c r="G47" s="14"/>
      <c r="H47" s="14"/>
      <c r="I47" s="28" t="s">
        <v>333</v>
      </c>
      <c r="J47" s="14" t="s">
        <v>359</v>
      </c>
      <c r="K47" s="14" t="s">
        <v>340</v>
      </c>
      <c r="L47" s="14" t="s">
        <v>360</v>
      </c>
      <c r="M47" s="26" t="s">
        <v>342</v>
      </c>
      <c r="N47" s="14"/>
      <c r="O47" s="182"/>
    </row>
    <row r="48" spans="2:15">
      <c r="B48" s="166"/>
      <c r="C48" s="22" t="s">
        <v>361</v>
      </c>
      <c r="D48" s="14"/>
      <c r="E48" s="14"/>
      <c r="F48" s="14"/>
      <c r="G48" s="14"/>
      <c r="H48" s="14"/>
      <c r="I48" s="28" t="s">
        <v>333</v>
      </c>
      <c r="J48" s="14" t="s">
        <v>362</v>
      </c>
      <c r="K48" s="14" t="s">
        <v>340</v>
      </c>
      <c r="L48" s="14" t="s">
        <v>363</v>
      </c>
      <c r="M48" s="26" t="s">
        <v>342</v>
      </c>
      <c r="N48" s="14"/>
      <c r="O48" s="182"/>
    </row>
    <row r="49" spans="2:15">
      <c r="B49" s="166"/>
      <c r="C49" s="22" t="s">
        <v>364</v>
      </c>
      <c r="D49" s="14"/>
      <c r="E49" s="14"/>
      <c r="F49" s="14"/>
      <c r="G49" s="14"/>
      <c r="H49" s="14"/>
      <c r="I49" s="28" t="s">
        <v>333</v>
      </c>
      <c r="J49" s="14" t="s">
        <v>365</v>
      </c>
      <c r="K49" s="14" t="s">
        <v>340</v>
      </c>
      <c r="L49" s="14" t="s">
        <v>366</v>
      </c>
      <c r="M49" s="26" t="s">
        <v>342</v>
      </c>
      <c r="N49" s="14"/>
      <c r="O49" s="182"/>
    </row>
    <row r="50" spans="2:15">
      <c r="B50" s="166"/>
      <c r="C50" s="22" t="s">
        <v>367</v>
      </c>
      <c r="D50" s="14"/>
      <c r="E50" s="14"/>
      <c r="F50" s="14"/>
      <c r="G50" s="14"/>
      <c r="H50" s="14"/>
      <c r="I50" s="28" t="s">
        <v>333</v>
      </c>
      <c r="J50" s="14" t="s">
        <v>368</v>
      </c>
      <c r="K50" s="14" t="s">
        <v>340</v>
      </c>
      <c r="L50" s="14" t="s">
        <v>369</v>
      </c>
      <c r="M50" s="26" t="s">
        <v>342</v>
      </c>
      <c r="N50" s="14"/>
      <c r="O50" s="182"/>
    </row>
    <row r="51" spans="2:15">
      <c r="B51" s="166"/>
      <c r="C51" s="22" t="s">
        <v>370</v>
      </c>
      <c r="D51" s="14"/>
      <c r="E51" s="14"/>
      <c r="F51" s="14"/>
      <c r="G51" s="14"/>
      <c r="H51" s="14"/>
      <c r="I51" s="28" t="s">
        <v>333</v>
      </c>
      <c r="J51" s="14" t="s">
        <v>371</v>
      </c>
      <c r="K51" s="14" t="s">
        <v>340</v>
      </c>
      <c r="L51" s="14" t="s">
        <v>372</v>
      </c>
      <c r="M51" s="26" t="s">
        <v>342</v>
      </c>
      <c r="N51" s="14"/>
      <c r="O51" s="182"/>
    </row>
    <row r="52" spans="2:15">
      <c r="B52" s="171"/>
      <c r="C52" s="24" t="s">
        <v>373</v>
      </c>
      <c r="D52" s="25"/>
      <c r="E52" s="25"/>
      <c r="F52" s="25"/>
      <c r="G52" s="25"/>
      <c r="H52" s="25"/>
      <c r="I52" s="37" t="s">
        <v>333</v>
      </c>
      <c r="J52" s="25" t="s">
        <v>374</v>
      </c>
      <c r="K52" s="25" t="s">
        <v>340</v>
      </c>
      <c r="L52" s="25" t="s">
        <v>375</v>
      </c>
      <c r="M52" s="163" t="s">
        <v>342</v>
      </c>
      <c r="N52" s="27"/>
      <c r="O52" s="186"/>
    </row>
    <row r="53" spans="2:15">
      <c r="B53" s="19" t="s">
        <v>376</v>
      </c>
      <c r="C53" s="165"/>
      <c r="D53" s="165"/>
      <c r="E53" s="165"/>
      <c r="F53" s="165"/>
      <c r="G53" s="165"/>
      <c r="H53" s="165"/>
      <c r="I53" s="165"/>
      <c r="J53" s="165"/>
      <c r="K53" s="165"/>
      <c r="L53" s="165"/>
      <c r="M53" s="178"/>
      <c r="N53" s="165"/>
      <c r="O53" s="180"/>
    </row>
    <row r="54" spans="2:15" ht="16.5">
      <c r="B54" s="166"/>
      <c r="C54" s="19" t="s">
        <v>377</v>
      </c>
      <c r="D54" s="20"/>
      <c r="E54" s="20"/>
      <c r="F54" s="20"/>
      <c r="G54" s="20" t="s">
        <v>378</v>
      </c>
      <c r="H54" s="20" t="s">
        <v>379</v>
      </c>
      <c r="I54" s="20" t="s">
        <v>333</v>
      </c>
      <c r="J54" s="20" t="s">
        <v>380</v>
      </c>
      <c r="K54" s="174" t="s">
        <v>381</v>
      </c>
      <c r="L54" s="20" t="s">
        <v>382</v>
      </c>
      <c r="M54" s="162" t="s">
        <v>383</v>
      </c>
      <c r="N54" s="20"/>
      <c r="O54" s="181"/>
    </row>
    <row r="55" spans="2:15">
      <c r="B55" s="169"/>
      <c r="C55" s="24" t="s">
        <v>384</v>
      </c>
      <c r="D55" s="25"/>
      <c r="E55" s="25"/>
      <c r="F55" s="25"/>
      <c r="G55" s="25" t="s">
        <v>192</v>
      </c>
      <c r="H55" s="25" t="s">
        <v>385</v>
      </c>
      <c r="I55" s="37" t="s">
        <v>333</v>
      </c>
      <c r="J55" s="25" t="s">
        <v>333</v>
      </c>
      <c r="K55" s="25" t="s">
        <v>333</v>
      </c>
      <c r="L55" s="25" t="s">
        <v>382</v>
      </c>
      <c r="M55" s="163" t="s">
        <v>383</v>
      </c>
      <c r="N55" s="25"/>
      <c r="O55" s="186"/>
    </row>
    <row r="56" spans="2:15">
      <c r="B56" s="19" t="s">
        <v>99</v>
      </c>
      <c r="C56" s="165"/>
      <c r="D56" s="165"/>
      <c r="E56" s="165"/>
      <c r="F56" s="165"/>
      <c r="G56" s="165"/>
      <c r="H56" s="165"/>
      <c r="I56" s="165"/>
      <c r="J56" s="165"/>
      <c r="K56" s="165"/>
      <c r="L56" s="165"/>
      <c r="M56" s="178"/>
      <c r="N56" s="165"/>
      <c r="O56" s="180"/>
    </row>
    <row r="57" spans="2:15" ht="16.5">
      <c r="B57" s="166"/>
      <c r="C57" s="19" t="s">
        <v>377</v>
      </c>
      <c r="D57" s="20"/>
      <c r="E57" s="20"/>
      <c r="F57" s="20"/>
      <c r="G57" s="20" t="s">
        <v>378</v>
      </c>
      <c r="H57" s="20" t="s">
        <v>386</v>
      </c>
      <c r="I57" s="20" t="s">
        <v>333</v>
      </c>
      <c r="J57" s="20" t="s">
        <v>387</v>
      </c>
      <c r="K57" s="174" t="s">
        <v>388</v>
      </c>
      <c r="L57" s="20" t="s">
        <v>389</v>
      </c>
      <c r="M57" s="162" t="s">
        <v>390</v>
      </c>
      <c r="N57" s="20"/>
      <c r="O57" s="181"/>
    </row>
    <row r="58" spans="2:15">
      <c r="B58" s="171"/>
      <c r="C58" s="29" t="s">
        <v>391</v>
      </c>
      <c r="D58" s="27"/>
      <c r="E58" s="27"/>
      <c r="F58" s="27"/>
      <c r="G58" s="27"/>
      <c r="H58" s="27"/>
      <c r="I58" s="36"/>
      <c r="J58" s="27"/>
      <c r="K58" s="27"/>
      <c r="L58" s="27"/>
      <c r="M58" s="172"/>
      <c r="N58" s="27" t="s">
        <v>392</v>
      </c>
      <c r="O58" s="184"/>
    </row>
    <row r="59" spans="2:15">
      <c r="B59" s="19" t="s">
        <v>393</v>
      </c>
      <c r="C59" s="165"/>
      <c r="D59" s="165"/>
      <c r="E59" s="165"/>
      <c r="F59" s="165"/>
      <c r="G59" s="165" t="s">
        <v>378</v>
      </c>
      <c r="H59" s="165"/>
      <c r="I59" s="165"/>
      <c r="J59" s="165"/>
      <c r="K59" s="165"/>
      <c r="L59" s="165"/>
      <c r="M59" s="165"/>
      <c r="N59" s="165"/>
      <c r="O59" s="30"/>
    </row>
    <row r="60" spans="2:15">
      <c r="B60" s="183"/>
      <c r="C60" s="19"/>
      <c r="D60" s="20"/>
      <c r="E60" s="20"/>
      <c r="F60" s="20"/>
      <c r="G60" s="20"/>
      <c r="H60" s="20" t="s">
        <v>394</v>
      </c>
      <c r="I60" s="20" t="s">
        <v>333</v>
      </c>
      <c r="J60" s="20" t="s">
        <v>395</v>
      </c>
      <c r="K60" s="20" t="s">
        <v>396</v>
      </c>
      <c r="L60" s="20" t="s">
        <v>333</v>
      </c>
      <c r="M60" s="20" t="s">
        <v>333</v>
      </c>
      <c r="N60" s="20"/>
      <c r="O60" s="21"/>
    </row>
    <row r="61" spans="2:15">
      <c r="B61" s="183"/>
      <c r="C61" s="32"/>
      <c r="D61" s="28"/>
      <c r="E61" s="28"/>
      <c r="F61" s="28"/>
      <c r="G61" s="28"/>
      <c r="H61" s="28" t="s">
        <v>397</v>
      </c>
      <c r="I61" s="28" t="s">
        <v>333</v>
      </c>
      <c r="J61" s="14" t="s">
        <v>398</v>
      </c>
      <c r="K61" s="28" t="s">
        <v>399</v>
      </c>
      <c r="L61" s="28" t="s">
        <v>333</v>
      </c>
      <c r="M61" s="28" t="s">
        <v>333</v>
      </c>
      <c r="N61" s="28"/>
      <c r="O61" s="31"/>
    </row>
    <row r="62" spans="2:15">
      <c r="B62" s="166"/>
      <c r="C62" s="22"/>
      <c r="D62" s="14"/>
      <c r="E62" s="14"/>
      <c r="F62" s="14"/>
      <c r="G62" s="14"/>
      <c r="H62" s="14" t="s">
        <v>400</v>
      </c>
      <c r="I62" s="28" t="s">
        <v>333</v>
      </c>
      <c r="J62" s="14" t="s">
        <v>401</v>
      </c>
      <c r="K62" s="14" t="s">
        <v>402</v>
      </c>
      <c r="L62" s="28" t="s">
        <v>333</v>
      </c>
      <c r="M62" s="28" t="s">
        <v>333</v>
      </c>
      <c r="N62" s="14"/>
      <c r="O62" s="23"/>
    </row>
    <row r="63" spans="2:15">
      <c r="B63" s="166"/>
      <c r="C63" s="22"/>
      <c r="D63" s="14"/>
      <c r="E63" s="14"/>
      <c r="F63" s="14"/>
      <c r="G63" s="14"/>
      <c r="H63" s="14" t="s">
        <v>403</v>
      </c>
      <c r="I63" s="28" t="s">
        <v>333</v>
      </c>
      <c r="J63" s="14" t="s">
        <v>404</v>
      </c>
      <c r="K63" s="14" t="s">
        <v>405</v>
      </c>
      <c r="L63" s="28" t="s">
        <v>333</v>
      </c>
      <c r="M63" s="28" t="s">
        <v>333</v>
      </c>
      <c r="N63" s="14"/>
      <c r="O63" s="23"/>
    </row>
    <row r="64" spans="2:15">
      <c r="B64" s="166"/>
      <c r="C64" s="22"/>
      <c r="D64" s="14"/>
      <c r="E64" s="14"/>
      <c r="F64" s="14"/>
      <c r="G64" s="14"/>
      <c r="H64" s="14" t="s">
        <v>406</v>
      </c>
      <c r="I64" s="28" t="s">
        <v>333</v>
      </c>
      <c r="J64" s="14" t="s">
        <v>407</v>
      </c>
      <c r="K64" s="14" t="s">
        <v>408</v>
      </c>
      <c r="L64" s="28" t="s">
        <v>333</v>
      </c>
      <c r="M64" s="28" t="s">
        <v>333</v>
      </c>
      <c r="N64" s="14"/>
      <c r="O64" s="23"/>
    </row>
    <row r="65" spans="2:15" ht="16.5">
      <c r="B65" s="166"/>
      <c r="C65" s="22"/>
      <c r="D65" s="14"/>
      <c r="E65" s="14"/>
      <c r="F65" s="14"/>
      <c r="G65" s="14"/>
      <c r="H65" s="173" t="s">
        <v>409</v>
      </c>
      <c r="I65" s="28" t="s">
        <v>333</v>
      </c>
      <c r="J65" s="14" t="s">
        <v>410</v>
      </c>
      <c r="K65" s="14" t="s">
        <v>411</v>
      </c>
      <c r="L65" s="28" t="s">
        <v>333</v>
      </c>
      <c r="M65" s="28" t="s">
        <v>333</v>
      </c>
      <c r="N65" s="14"/>
      <c r="O65" s="23"/>
    </row>
    <row r="66" spans="2:15">
      <c r="B66" s="166"/>
      <c r="C66" s="22"/>
      <c r="D66" s="14"/>
      <c r="E66" s="14"/>
      <c r="F66" s="14"/>
      <c r="G66" s="14"/>
      <c r="H66" s="14" t="s">
        <v>412</v>
      </c>
      <c r="I66" s="28" t="s">
        <v>333</v>
      </c>
      <c r="J66" s="14" t="s">
        <v>413</v>
      </c>
      <c r="K66" s="14" t="s">
        <v>414</v>
      </c>
      <c r="L66" s="28" t="s">
        <v>333</v>
      </c>
      <c r="M66" s="28" t="s">
        <v>333</v>
      </c>
      <c r="N66" s="14"/>
      <c r="O66" s="23"/>
    </row>
    <row r="67" spans="2:15">
      <c r="B67" s="166"/>
      <c r="C67" s="22"/>
      <c r="D67" s="14"/>
      <c r="E67" s="14"/>
      <c r="F67" s="14"/>
      <c r="G67" s="14"/>
      <c r="H67" s="14" t="s">
        <v>415</v>
      </c>
      <c r="I67" s="28" t="s">
        <v>333</v>
      </c>
      <c r="J67" s="14" t="s">
        <v>416</v>
      </c>
      <c r="K67" s="14" t="s">
        <v>405</v>
      </c>
      <c r="L67" s="28" t="s">
        <v>333</v>
      </c>
      <c r="M67" s="28" t="s">
        <v>333</v>
      </c>
      <c r="N67" s="14"/>
      <c r="O67" s="23"/>
    </row>
    <row r="68" spans="2:15">
      <c r="B68" s="166"/>
      <c r="C68" s="22"/>
      <c r="D68" s="14"/>
      <c r="E68" s="14"/>
      <c r="F68" s="14"/>
      <c r="G68" s="14"/>
      <c r="H68" s="14" t="s">
        <v>417</v>
      </c>
      <c r="I68" s="28" t="s">
        <v>333</v>
      </c>
      <c r="J68" s="14" t="s">
        <v>418</v>
      </c>
      <c r="K68" s="14" t="s">
        <v>419</v>
      </c>
      <c r="L68" s="28" t="s">
        <v>333</v>
      </c>
      <c r="M68" s="28" t="s">
        <v>333</v>
      </c>
      <c r="N68" s="14"/>
      <c r="O68" s="23"/>
    </row>
    <row r="69" spans="2:15" ht="16.5">
      <c r="B69" s="166"/>
      <c r="C69" s="22"/>
      <c r="D69" s="14"/>
      <c r="E69" s="14"/>
      <c r="F69" s="14"/>
      <c r="G69" s="14"/>
      <c r="H69" s="173" t="s">
        <v>420</v>
      </c>
      <c r="I69" s="28" t="s">
        <v>333</v>
      </c>
      <c r="J69" s="14" t="s">
        <v>421</v>
      </c>
      <c r="K69" s="14" t="s">
        <v>422</v>
      </c>
      <c r="L69" s="28" t="s">
        <v>333</v>
      </c>
      <c r="M69" s="28" t="s">
        <v>333</v>
      </c>
      <c r="N69" s="14"/>
      <c r="O69" s="23"/>
    </row>
    <row r="70" spans="2:15">
      <c r="B70" s="166"/>
      <c r="C70" s="22"/>
      <c r="D70" s="14"/>
      <c r="E70" s="14"/>
      <c r="F70" s="14"/>
      <c r="G70" s="14"/>
      <c r="H70" s="14" t="s">
        <v>423</v>
      </c>
      <c r="I70" s="14" t="s">
        <v>333</v>
      </c>
      <c r="J70" s="14" t="s">
        <v>424</v>
      </c>
      <c r="K70" s="14" t="s">
        <v>425</v>
      </c>
      <c r="L70" s="28" t="s">
        <v>333</v>
      </c>
      <c r="M70" s="28" t="s">
        <v>333</v>
      </c>
      <c r="N70" s="14"/>
      <c r="O70" s="23"/>
    </row>
    <row r="71" spans="2:15">
      <c r="B71" s="166"/>
      <c r="C71" s="22"/>
      <c r="D71" s="14"/>
      <c r="E71" s="14"/>
      <c r="F71" s="14"/>
      <c r="G71" s="14"/>
      <c r="H71" s="14" t="s">
        <v>426</v>
      </c>
      <c r="I71" s="28" t="s">
        <v>333</v>
      </c>
      <c r="J71" s="14" t="s">
        <v>427</v>
      </c>
      <c r="K71" s="14" t="s">
        <v>428</v>
      </c>
      <c r="L71" s="28" t="s">
        <v>333</v>
      </c>
      <c r="M71" s="28" t="s">
        <v>333</v>
      </c>
      <c r="N71" s="14"/>
      <c r="O71" s="23"/>
    </row>
    <row r="72" spans="2:15">
      <c r="B72" s="166"/>
      <c r="C72" s="22"/>
      <c r="D72" s="14"/>
      <c r="E72" s="14"/>
      <c r="F72" s="14"/>
      <c r="G72" s="14"/>
      <c r="H72" s="14" t="s">
        <v>429</v>
      </c>
      <c r="I72" s="14" t="s">
        <v>333</v>
      </c>
      <c r="J72" s="14" t="s">
        <v>430</v>
      </c>
      <c r="K72" s="14" t="s">
        <v>431</v>
      </c>
      <c r="L72" s="28" t="s">
        <v>333</v>
      </c>
      <c r="M72" s="28" t="s">
        <v>333</v>
      </c>
      <c r="N72" s="14"/>
      <c r="O72" s="23"/>
    </row>
    <row r="73" spans="2:15">
      <c r="B73" s="166"/>
      <c r="C73" s="22"/>
      <c r="D73" s="14"/>
      <c r="E73" s="14"/>
      <c r="F73" s="14"/>
      <c r="G73" s="14"/>
      <c r="H73" s="14" t="s">
        <v>432</v>
      </c>
      <c r="I73" s="14" t="s">
        <v>333</v>
      </c>
      <c r="J73" s="14" t="s">
        <v>433</v>
      </c>
      <c r="K73" s="14" t="s">
        <v>434</v>
      </c>
      <c r="L73" s="28" t="s">
        <v>333</v>
      </c>
      <c r="M73" s="28" t="s">
        <v>333</v>
      </c>
      <c r="N73" s="14"/>
      <c r="O73" s="23"/>
    </row>
    <row r="74" spans="2:15">
      <c r="B74" s="166"/>
      <c r="C74" s="22"/>
      <c r="D74" s="14"/>
      <c r="E74" s="14"/>
      <c r="F74" s="14"/>
      <c r="G74" s="14"/>
      <c r="H74" s="14" t="s">
        <v>435</v>
      </c>
      <c r="I74" s="14" t="s">
        <v>333</v>
      </c>
      <c r="J74" s="14" t="s">
        <v>436</v>
      </c>
      <c r="K74" s="14" t="s">
        <v>437</v>
      </c>
      <c r="L74" s="28" t="s">
        <v>333</v>
      </c>
      <c r="M74" s="28" t="s">
        <v>333</v>
      </c>
      <c r="N74" s="14"/>
      <c r="O74" s="23"/>
    </row>
    <row r="75" spans="2:15">
      <c r="B75" s="166"/>
      <c r="C75" s="22"/>
      <c r="D75" s="14"/>
      <c r="E75" s="14"/>
      <c r="F75" s="14"/>
      <c r="G75" s="14"/>
      <c r="H75" s="14" t="s">
        <v>438</v>
      </c>
      <c r="I75" s="14" t="s">
        <v>333</v>
      </c>
      <c r="J75" s="14" t="s">
        <v>439</v>
      </c>
      <c r="K75" s="14" t="s">
        <v>440</v>
      </c>
      <c r="L75" s="28" t="s">
        <v>333</v>
      </c>
      <c r="M75" s="28" t="s">
        <v>333</v>
      </c>
      <c r="N75" s="14"/>
      <c r="O75" s="23"/>
    </row>
    <row r="76" spans="2:15">
      <c r="B76" s="166"/>
      <c r="C76" s="22"/>
      <c r="D76" s="14"/>
      <c r="E76" s="14"/>
      <c r="F76" s="14"/>
      <c r="G76" s="14"/>
      <c r="H76" s="14" t="s">
        <v>441</v>
      </c>
      <c r="I76" s="14" t="s">
        <v>333</v>
      </c>
      <c r="J76" s="14" t="s">
        <v>442</v>
      </c>
      <c r="K76" s="14" t="s">
        <v>443</v>
      </c>
      <c r="L76" s="28" t="s">
        <v>333</v>
      </c>
      <c r="M76" s="28" t="s">
        <v>333</v>
      </c>
      <c r="N76" s="14"/>
      <c r="O76" s="23"/>
    </row>
    <row r="77" spans="2:15">
      <c r="B77" s="166"/>
      <c r="C77" s="22"/>
      <c r="D77" s="14"/>
      <c r="E77" s="14"/>
      <c r="F77" s="14"/>
      <c r="G77" s="14"/>
      <c r="H77" s="14" t="s">
        <v>444</v>
      </c>
      <c r="I77" s="14" t="s">
        <v>333</v>
      </c>
      <c r="J77" s="14" t="s">
        <v>445</v>
      </c>
      <c r="K77" s="14" t="s">
        <v>446</v>
      </c>
      <c r="L77" s="28" t="s">
        <v>333</v>
      </c>
      <c r="M77" s="28" t="s">
        <v>333</v>
      </c>
      <c r="N77" s="14"/>
      <c r="O77" s="23"/>
    </row>
    <row r="78" spans="2:15">
      <c r="B78" s="166"/>
      <c r="C78" s="22"/>
      <c r="D78" s="14"/>
      <c r="E78" s="14"/>
      <c r="F78" s="14"/>
      <c r="G78" s="14"/>
      <c r="H78" s="14" t="s">
        <v>447</v>
      </c>
      <c r="I78" s="14" t="s">
        <v>333</v>
      </c>
      <c r="J78" s="14" t="s">
        <v>448</v>
      </c>
      <c r="K78" s="14" t="s">
        <v>449</v>
      </c>
      <c r="L78" s="28" t="s">
        <v>333</v>
      </c>
      <c r="M78" s="28" t="s">
        <v>333</v>
      </c>
      <c r="N78" s="14"/>
      <c r="O78" s="23"/>
    </row>
    <row r="79" spans="2:15">
      <c r="B79" s="166"/>
      <c r="C79" s="22"/>
      <c r="D79" s="14"/>
      <c r="E79" s="14"/>
      <c r="F79" s="14"/>
      <c r="G79" s="14"/>
      <c r="H79" s="14" t="s">
        <v>450</v>
      </c>
      <c r="I79" s="14" t="s">
        <v>333</v>
      </c>
      <c r="J79" s="14" t="s">
        <v>451</v>
      </c>
      <c r="K79" s="14" t="s">
        <v>452</v>
      </c>
      <c r="L79" s="28" t="s">
        <v>333</v>
      </c>
      <c r="M79" s="28" t="s">
        <v>333</v>
      </c>
      <c r="N79" s="14"/>
      <c r="O79" s="23"/>
    </row>
    <row r="80" spans="2:15">
      <c r="B80" s="166"/>
      <c r="C80" s="22"/>
      <c r="D80" s="14"/>
      <c r="E80" s="14"/>
      <c r="F80" s="14"/>
      <c r="G80" s="14"/>
      <c r="H80" s="14" t="s">
        <v>453</v>
      </c>
      <c r="I80" s="14" t="s">
        <v>333</v>
      </c>
      <c r="J80" s="14" t="s">
        <v>454</v>
      </c>
      <c r="K80" s="14" t="s">
        <v>455</v>
      </c>
      <c r="L80" s="28" t="s">
        <v>333</v>
      </c>
      <c r="M80" s="28" t="s">
        <v>333</v>
      </c>
      <c r="N80" s="14"/>
      <c r="O80" s="23"/>
    </row>
    <row r="81" spans="2:15">
      <c r="B81" s="166"/>
      <c r="C81" s="22"/>
      <c r="D81" s="14"/>
      <c r="E81" s="14"/>
      <c r="F81" s="14"/>
      <c r="G81" s="14"/>
      <c r="H81" s="14" t="s">
        <v>456</v>
      </c>
      <c r="I81" s="14" t="s">
        <v>333</v>
      </c>
      <c r="J81" s="14" t="s">
        <v>457</v>
      </c>
      <c r="K81" s="14" t="s">
        <v>458</v>
      </c>
      <c r="L81" s="28" t="s">
        <v>333</v>
      </c>
      <c r="M81" s="28" t="s">
        <v>333</v>
      </c>
      <c r="N81" s="14"/>
      <c r="O81" s="23"/>
    </row>
    <row r="82" spans="2:15">
      <c r="B82" s="166"/>
      <c r="C82" s="22"/>
      <c r="D82" s="14"/>
      <c r="E82" s="14"/>
      <c r="F82" s="14"/>
      <c r="G82" s="14"/>
      <c r="H82" s="14" t="s">
        <v>459</v>
      </c>
      <c r="I82" s="14" t="s">
        <v>333</v>
      </c>
      <c r="J82" s="14" t="s">
        <v>460</v>
      </c>
      <c r="K82" s="14" t="s">
        <v>461</v>
      </c>
      <c r="L82" s="28" t="s">
        <v>333</v>
      </c>
      <c r="M82" s="28" t="s">
        <v>333</v>
      </c>
      <c r="N82" s="14"/>
      <c r="O82" s="23"/>
    </row>
    <row r="83" spans="2:15">
      <c r="B83" s="166"/>
      <c r="C83" s="22"/>
      <c r="D83" s="14"/>
      <c r="E83" s="14"/>
      <c r="F83" s="14"/>
      <c r="G83" s="14"/>
      <c r="H83" s="14" t="s">
        <v>462</v>
      </c>
      <c r="I83" s="14" t="s">
        <v>333</v>
      </c>
      <c r="J83" s="14" t="s">
        <v>463</v>
      </c>
      <c r="K83" s="14" t="s">
        <v>464</v>
      </c>
      <c r="L83" s="28" t="s">
        <v>333</v>
      </c>
      <c r="M83" s="28" t="s">
        <v>333</v>
      </c>
      <c r="N83" s="14"/>
      <c r="O83" s="23"/>
    </row>
    <row r="84" spans="2:15">
      <c r="B84" s="166"/>
      <c r="C84" s="22"/>
      <c r="D84" s="14"/>
      <c r="E84" s="14"/>
      <c r="F84" s="14"/>
      <c r="G84" s="14"/>
      <c r="H84" s="14" t="s">
        <v>465</v>
      </c>
      <c r="I84" s="14" t="s">
        <v>333</v>
      </c>
      <c r="J84" s="14" t="s">
        <v>466</v>
      </c>
      <c r="K84" s="14" t="s">
        <v>467</v>
      </c>
      <c r="L84" s="28" t="s">
        <v>333</v>
      </c>
      <c r="M84" s="28" t="s">
        <v>333</v>
      </c>
      <c r="N84" s="14"/>
      <c r="O84" s="23"/>
    </row>
    <row r="85" spans="2:15">
      <c r="B85" s="169"/>
      <c r="C85" s="24"/>
      <c r="D85" s="25"/>
      <c r="E85" s="25"/>
      <c r="F85" s="25"/>
      <c r="G85" s="25"/>
      <c r="H85" s="25" t="s">
        <v>468</v>
      </c>
      <c r="I85" s="25" t="s">
        <v>333</v>
      </c>
      <c r="J85" s="25" t="s">
        <v>469</v>
      </c>
      <c r="K85" s="25" t="s">
        <v>470</v>
      </c>
      <c r="L85" s="37" t="s">
        <v>333</v>
      </c>
      <c r="M85" s="37" t="s">
        <v>333</v>
      </c>
      <c r="N85" s="25"/>
      <c r="O85" s="34"/>
    </row>
    <row r="86" spans="2:15">
      <c r="B86" s="28"/>
      <c r="C86" s="28"/>
      <c r="D86" s="28"/>
      <c r="E86" s="28"/>
      <c r="F86" s="28"/>
      <c r="G86" s="28"/>
      <c r="H86" s="28"/>
      <c r="I86" s="28"/>
      <c r="J86" s="28"/>
      <c r="K86" s="28"/>
      <c r="L86" s="28"/>
      <c r="M86" s="28"/>
      <c r="N86" s="28"/>
      <c r="O86" s="28"/>
    </row>
    <row r="87" spans="2:15">
      <c r="B87" s="14"/>
      <c r="C87" s="14"/>
      <c r="D87" s="14"/>
      <c r="E87" s="14"/>
      <c r="F87" s="14"/>
      <c r="G87" s="14"/>
      <c r="H87" s="14"/>
      <c r="I87" s="14"/>
      <c r="J87" s="14"/>
      <c r="K87" s="14"/>
      <c r="L87" s="14"/>
      <c r="M87" s="14"/>
      <c r="N87" s="14"/>
      <c r="O87" s="14"/>
    </row>
    <row r="88" spans="2:15">
      <c r="B88" s="14"/>
      <c r="C88" s="14"/>
      <c r="D88" s="14"/>
      <c r="E88" s="14"/>
      <c r="F88" s="14"/>
      <c r="G88" s="14"/>
      <c r="H88" s="14"/>
      <c r="I88" s="14"/>
      <c r="J88" s="14"/>
      <c r="K88" s="14"/>
      <c r="L88" s="14"/>
      <c r="M88" s="14"/>
      <c r="N88" s="14"/>
      <c r="O88" s="14"/>
    </row>
    <row r="89" spans="2:15">
      <c r="B89" s="14"/>
      <c r="C89" s="14"/>
      <c r="D89" s="14"/>
      <c r="E89" s="14"/>
      <c r="F89" s="14"/>
      <c r="G89" s="14"/>
      <c r="H89" s="14"/>
      <c r="I89" s="14"/>
      <c r="J89" s="14"/>
      <c r="K89" s="14"/>
      <c r="L89" s="14"/>
      <c r="M89" s="14"/>
      <c r="N89" s="14"/>
      <c r="O89" s="14"/>
    </row>
    <row r="90" spans="2:15">
      <c r="B90" s="14"/>
      <c r="C90" s="14"/>
      <c r="D90" s="14"/>
      <c r="E90" s="14"/>
      <c r="F90" s="14"/>
      <c r="G90" s="14"/>
      <c r="H90" s="14"/>
      <c r="I90" s="14"/>
      <c r="J90" s="14"/>
      <c r="K90" s="14"/>
      <c r="L90" s="14"/>
      <c r="M90" s="14"/>
      <c r="N90" s="14"/>
      <c r="O90" s="14"/>
    </row>
    <row r="91" spans="2:15">
      <c r="B91" s="15"/>
      <c r="C91" s="15"/>
      <c r="D91" s="15"/>
      <c r="E91" s="15"/>
      <c r="F91" s="15"/>
      <c r="G91" s="15"/>
      <c r="H91" s="15"/>
      <c r="I91" s="15"/>
      <c r="J91" s="15"/>
      <c r="K91" s="15"/>
      <c r="L91" s="15"/>
      <c r="M91" s="15"/>
      <c r="N91" s="15"/>
      <c r="O91" s="15"/>
    </row>
  </sheetData>
  <autoFilter ref="B2:O2" xr:uid="{DA4A4F7F-E9A1-428E-8EF0-B94B9F599909}"/>
  <mergeCells count="3">
    <mergeCell ref="B1:H1"/>
    <mergeCell ref="L1:M1"/>
    <mergeCell ref="J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CD884-525A-4A44-A318-7AECA55D5028}">
  <sheetPr>
    <tabColor theme="8"/>
  </sheetPr>
  <dimension ref="B1:K29"/>
  <sheetViews>
    <sheetView showGridLines="0" zoomScale="55" zoomScaleNormal="55" workbookViewId="0">
      <selection activeCell="J19" sqref="J19"/>
    </sheetView>
  </sheetViews>
  <sheetFormatPr defaultRowHeight="13.9"/>
  <cols>
    <col min="1" max="1" width="2.875" customWidth="1"/>
    <col min="2" max="2" width="17.25" hidden="1" customWidth="1"/>
    <col min="3" max="3" width="28.875" style="100" customWidth="1"/>
    <col min="4" max="4" width="6.375" customWidth="1"/>
    <col min="5" max="5" width="91.625" style="10" customWidth="1"/>
    <col min="6" max="6" width="27" style="3" customWidth="1"/>
    <col min="7" max="7" width="19.5" customWidth="1"/>
    <col min="8" max="8" width="15.5" customWidth="1"/>
    <col min="9" max="9" width="35.25" customWidth="1"/>
    <col min="10" max="10" width="29.625" bestFit="1" customWidth="1"/>
    <col min="11" max="11" width="64.625" style="3" customWidth="1"/>
  </cols>
  <sheetData>
    <row r="1" spans="2:11" ht="49.9" customHeight="1"/>
    <row r="2" spans="2:11" s="7" customFormat="1" ht="15.6">
      <c r="B2" s="11" t="s">
        <v>471</v>
      </c>
      <c r="C2" s="40" t="s">
        <v>472</v>
      </c>
      <c r="D2" s="11" t="s">
        <v>473</v>
      </c>
      <c r="E2" s="11" t="s">
        <v>474</v>
      </c>
      <c r="F2" s="40" t="s">
        <v>475</v>
      </c>
      <c r="G2" s="11" t="s">
        <v>476</v>
      </c>
      <c r="H2" s="11" t="s">
        <v>477</v>
      </c>
      <c r="I2" s="11" t="s">
        <v>478</v>
      </c>
      <c r="J2" s="40" t="s">
        <v>473</v>
      </c>
      <c r="K2" s="40" t="s">
        <v>479</v>
      </c>
    </row>
    <row r="3" spans="2:11" ht="41.45">
      <c r="B3" s="132" t="s">
        <v>480</v>
      </c>
      <c r="C3" s="132" t="s">
        <v>481</v>
      </c>
      <c r="D3" s="132">
        <v>1</v>
      </c>
      <c r="E3" s="132" t="s">
        <v>482</v>
      </c>
      <c r="F3" s="132" t="s">
        <v>483</v>
      </c>
      <c r="G3" s="132" t="s">
        <v>484</v>
      </c>
      <c r="H3" s="112" t="s">
        <v>485</v>
      </c>
      <c r="I3" s="132" t="s">
        <v>486</v>
      </c>
      <c r="J3" s="132" t="s">
        <v>487</v>
      </c>
      <c r="K3" s="132" t="s">
        <v>488</v>
      </c>
    </row>
    <row r="4" spans="2:11" ht="41.45">
      <c r="B4" s="133" t="s">
        <v>480</v>
      </c>
      <c r="C4" s="132" t="s">
        <v>489</v>
      </c>
      <c r="D4" s="133">
        <v>1</v>
      </c>
      <c r="E4" s="132" t="s">
        <v>482</v>
      </c>
      <c r="F4" s="132" t="s">
        <v>483</v>
      </c>
      <c r="G4" s="133" t="s">
        <v>484</v>
      </c>
      <c r="H4" s="111" t="s">
        <v>485</v>
      </c>
      <c r="I4" s="133"/>
      <c r="J4" s="132" t="s">
        <v>487</v>
      </c>
      <c r="K4" s="132" t="s">
        <v>490</v>
      </c>
    </row>
    <row r="5" spans="2:11" ht="43.9" customHeight="1">
      <c r="B5" s="133" t="s">
        <v>480</v>
      </c>
      <c r="C5" s="132" t="s">
        <v>491</v>
      </c>
      <c r="D5" s="133">
        <v>1</v>
      </c>
      <c r="E5" s="132" t="s">
        <v>482</v>
      </c>
      <c r="F5" s="132" t="s">
        <v>483</v>
      </c>
      <c r="G5" s="133" t="s">
        <v>484</v>
      </c>
      <c r="H5" s="111" t="s">
        <v>485</v>
      </c>
      <c r="I5" s="133"/>
      <c r="J5" s="132" t="s">
        <v>487</v>
      </c>
      <c r="K5" s="145" t="s">
        <v>492</v>
      </c>
    </row>
    <row r="6" spans="2:11" ht="40.9" customHeight="1">
      <c r="B6" s="133" t="s">
        <v>493</v>
      </c>
      <c r="C6" s="132" t="s">
        <v>291</v>
      </c>
      <c r="D6" s="133">
        <v>1</v>
      </c>
      <c r="E6" s="132" t="s">
        <v>494</v>
      </c>
      <c r="F6" s="132" t="s">
        <v>495</v>
      </c>
      <c r="G6" s="133" t="s">
        <v>484</v>
      </c>
      <c r="H6" s="111" t="s">
        <v>496</v>
      </c>
      <c r="I6" s="133" t="s">
        <v>291</v>
      </c>
      <c r="J6" s="132" t="s">
        <v>487</v>
      </c>
      <c r="K6" s="132" t="s">
        <v>497</v>
      </c>
    </row>
    <row r="7" spans="2:11" ht="41.45">
      <c r="B7" s="134" t="s">
        <v>493</v>
      </c>
      <c r="C7" s="135" t="s">
        <v>498</v>
      </c>
      <c r="D7" s="134">
        <v>1</v>
      </c>
      <c r="E7" s="135" t="s">
        <v>499</v>
      </c>
      <c r="F7" s="135" t="s">
        <v>500</v>
      </c>
      <c r="G7" s="134" t="s">
        <v>484</v>
      </c>
      <c r="H7" s="57" t="s">
        <v>496</v>
      </c>
      <c r="I7" s="134" t="s">
        <v>501</v>
      </c>
      <c r="J7" s="136" t="s">
        <v>502</v>
      </c>
      <c r="K7" s="135" t="s">
        <v>503</v>
      </c>
    </row>
    <row r="8" spans="2:11" ht="27.6">
      <c r="B8" s="134" t="s">
        <v>493</v>
      </c>
      <c r="C8" s="135" t="s">
        <v>504</v>
      </c>
      <c r="D8" s="134">
        <v>1</v>
      </c>
      <c r="E8" s="135" t="s">
        <v>499</v>
      </c>
      <c r="F8" s="135" t="s">
        <v>505</v>
      </c>
      <c r="G8" s="134" t="s">
        <v>484</v>
      </c>
      <c r="H8" s="57" t="s">
        <v>496</v>
      </c>
      <c r="I8" s="134"/>
      <c r="J8" s="136" t="s">
        <v>506</v>
      </c>
      <c r="K8" s="134"/>
    </row>
    <row r="9" spans="2:11" ht="27.6">
      <c r="B9" s="134" t="s">
        <v>480</v>
      </c>
      <c r="C9" s="135" t="s">
        <v>507</v>
      </c>
      <c r="D9" s="134">
        <v>1</v>
      </c>
      <c r="E9" s="135" t="s">
        <v>508</v>
      </c>
      <c r="F9" s="135" t="s">
        <v>509</v>
      </c>
      <c r="G9" s="134" t="s">
        <v>484</v>
      </c>
      <c r="H9" s="57" t="s">
        <v>485</v>
      </c>
      <c r="I9" s="134"/>
      <c r="J9" s="136" t="s">
        <v>506</v>
      </c>
      <c r="K9" s="135" t="s">
        <v>510</v>
      </c>
    </row>
    <row r="10" spans="2:11" ht="27.6">
      <c r="B10" s="134" t="s">
        <v>480</v>
      </c>
      <c r="C10" s="135" t="s">
        <v>511</v>
      </c>
      <c r="D10" s="134">
        <v>1</v>
      </c>
      <c r="E10" s="135" t="s">
        <v>499</v>
      </c>
      <c r="F10" s="135" t="s">
        <v>509</v>
      </c>
      <c r="G10" s="134" t="s">
        <v>484</v>
      </c>
      <c r="H10" s="114" t="s">
        <v>485</v>
      </c>
      <c r="I10" s="230" t="s">
        <v>512</v>
      </c>
      <c r="J10" s="224" t="s">
        <v>502</v>
      </c>
      <c r="K10" s="227" t="s">
        <v>513</v>
      </c>
    </row>
    <row r="11" spans="2:11" ht="27.6">
      <c r="B11" s="134" t="s">
        <v>480</v>
      </c>
      <c r="C11" s="135" t="s">
        <v>514</v>
      </c>
      <c r="D11" s="134">
        <v>1</v>
      </c>
      <c r="E11" s="135" t="s">
        <v>499</v>
      </c>
      <c r="F11" s="135" t="s">
        <v>509</v>
      </c>
      <c r="G11" s="134" t="s">
        <v>484</v>
      </c>
      <c r="H11" s="57" t="s">
        <v>485</v>
      </c>
      <c r="I11" s="231"/>
      <c r="J11" s="225"/>
      <c r="K11" s="228"/>
    </row>
    <row r="12" spans="2:11" ht="27.6">
      <c r="B12" s="134" t="s">
        <v>480</v>
      </c>
      <c r="C12" s="135" t="s">
        <v>515</v>
      </c>
      <c r="D12" s="134">
        <v>1</v>
      </c>
      <c r="E12" s="135" t="s">
        <v>499</v>
      </c>
      <c r="F12" s="135" t="s">
        <v>509</v>
      </c>
      <c r="G12" s="134" t="s">
        <v>484</v>
      </c>
      <c r="H12" s="57" t="s">
        <v>485</v>
      </c>
      <c r="I12" s="231"/>
      <c r="J12" s="225"/>
      <c r="K12" s="228"/>
    </row>
    <row r="13" spans="2:11" ht="27.6">
      <c r="B13" s="134" t="s">
        <v>480</v>
      </c>
      <c r="C13" s="135" t="s">
        <v>516</v>
      </c>
      <c r="D13" s="134">
        <v>1</v>
      </c>
      <c r="E13" s="135" t="s">
        <v>499</v>
      </c>
      <c r="F13" s="135" t="s">
        <v>509</v>
      </c>
      <c r="G13" s="134" t="s">
        <v>484</v>
      </c>
      <c r="H13" s="57" t="s">
        <v>485</v>
      </c>
      <c r="I13" s="232"/>
      <c r="J13" s="226"/>
      <c r="K13" s="229"/>
    </row>
    <row r="14" spans="2:11" ht="55.15" customHeight="1">
      <c r="B14" s="130" t="s">
        <v>480</v>
      </c>
      <c r="C14" s="131" t="s">
        <v>517</v>
      </c>
      <c r="D14" s="130">
        <v>1</v>
      </c>
      <c r="E14" s="131" t="s">
        <v>499</v>
      </c>
      <c r="F14" s="131" t="s">
        <v>509</v>
      </c>
      <c r="G14" s="130" t="s">
        <v>484</v>
      </c>
      <c r="H14" s="111" t="s">
        <v>485</v>
      </c>
      <c r="I14" s="131" t="s">
        <v>518</v>
      </c>
      <c r="J14" s="131" t="s">
        <v>487</v>
      </c>
      <c r="K14" s="131"/>
    </row>
    <row r="15" spans="2:11" ht="47.45" customHeight="1">
      <c r="B15" s="131" t="s">
        <v>480</v>
      </c>
      <c r="C15" s="131" t="s">
        <v>519</v>
      </c>
      <c r="D15" s="131">
        <v>1</v>
      </c>
      <c r="E15" s="131" t="s">
        <v>499</v>
      </c>
      <c r="F15" s="131" t="s">
        <v>509</v>
      </c>
      <c r="G15" s="131" t="s">
        <v>484</v>
      </c>
      <c r="H15" s="111" t="s">
        <v>496</v>
      </c>
      <c r="I15" s="131" t="s">
        <v>518</v>
      </c>
      <c r="J15" s="131" t="s">
        <v>487</v>
      </c>
      <c r="K15" s="130" t="s">
        <v>520</v>
      </c>
    </row>
    <row r="16" spans="2:11" ht="51" customHeight="1">
      <c r="B16" s="130" t="s">
        <v>480</v>
      </c>
      <c r="C16" s="131" t="s">
        <v>521</v>
      </c>
      <c r="D16" s="130">
        <v>1</v>
      </c>
      <c r="E16" s="131" t="s">
        <v>522</v>
      </c>
      <c r="F16" s="131" t="s">
        <v>523</v>
      </c>
      <c r="G16" s="130" t="s">
        <v>484</v>
      </c>
      <c r="H16" s="112" t="s">
        <v>485</v>
      </c>
      <c r="I16" s="131" t="s">
        <v>524</v>
      </c>
      <c r="J16" s="131" t="s">
        <v>487</v>
      </c>
      <c r="K16" s="131" t="s">
        <v>525</v>
      </c>
    </row>
    <row r="17" spans="2:11" ht="27.6">
      <c r="B17" s="130" t="s">
        <v>480</v>
      </c>
      <c r="C17" s="131" t="s">
        <v>526</v>
      </c>
      <c r="D17" s="130">
        <v>1</v>
      </c>
      <c r="E17" s="131" t="s">
        <v>499</v>
      </c>
      <c r="F17" s="131" t="s">
        <v>509</v>
      </c>
      <c r="G17" s="130" t="s">
        <v>484</v>
      </c>
      <c r="H17" s="111" t="s">
        <v>496</v>
      </c>
      <c r="I17" s="131" t="s">
        <v>527</v>
      </c>
      <c r="J17" s="131" t="s">
        <v>487</v>
      </c>
      <c r="K17" s="131" t="s">
        <v>528</v>
      </c>
    </row>
    <row r="18" spans="2:11" ht="42.6" customHeight="1">
      <c r="B18" s="130" t="s">
        <v>480</v>
      </c>
      <c r="C18" s="131" t="s">
        <v>529</v>
      </c>
      <c r="D18" s="130">
        <v>1</v>
      </c>
      <c r="E18" s="131" t="s">
        <v>499</v>
      </c>
      <c r="F18" s="131" t="s">
        <v>509</v>
      </c>
      <c r="G18" s="130" t="s">
        <v>484</v>
      </c>
      <c r="H18" s="111" t="s">
        <v>496</v>
      </c>
      <c r="I18" s="131" t="s">
        <v>518</v>
      </c>
      <c r="J18" s="131" t="s">
        <v>487</v>
      </c>
      <c r="K18" s="131" t="s">
        <v>530</v>
      </c>
    </row>
    <row r="19" spans="2:11" ht="48" customHeight="1">
      <c r="B19" s="130" t="s">
        <v>480</v>
      </c>
      <c r="C19" s="131" t="s">
        <v>531</v>
      </c>
      <c r="D19" s="130">
        <v>1</v>
      </c>
      <c r="E19" s="131" t="s">
        <v>532</v>
      </c>
      <c r="F19" s="131" t="s">
        <v>495</v>
      </c>
      <c r="G19" s="130" t="s">
        <v>484</v>
      </c>
      <c r="H19" s="112" t="s">
        <v>485</v>
      </c>
      <c r="I19" s="131" t="s">
        <v>533</v>
      </c>
      <c r="J19" s="131" t="s">
        <v>487</v>
      </c>
      <c r="K19" s="131" t="s">
        <v>534</v>
      </c>
    </row>
    <row r="20" spans="2:11" ht="27.6">
      <c r="B20" s="57" t="s">
        <v>493</v>
      </c>
      <c r="C20" s="57" t="s">
        <v>535</v>
      </c>
      <c r="D20" s="57">
        <v>2</v>
      </c>
      <c r="E20" s="64" t="s">
        <v>536</v>
      </c>
      <c r="F20" s="57" t="s">
        <v>500</v>
      </c>
      <c r="G20" s="57" t="s">
        <v>484</v>
      </c>
      <c r="H20" s="57"/>
      <c r="I20" s="57"/>
      <c r="J20" s="57"/>
      <c r="K20" s="57"/>
    </row>
    <row r="21" spans="2:11" ht="27.6">
      <c r="B21" s="57" t="s">
        <v>493</v>
      </c>
      <c r="C21" s="57" t="s">
        <v>537</v>
      </c>
      <c r="D21" s="57">
        <v>2</v>
      </c>
      <c r="E21" s="64" t="s">
        <v>538</v>
      </c>
      <c r="F21" s="57" t="s">
        <v>539</v>
      </c>
      <c r="G21" s="57" t="s">
        <v>484</v>
      </c>
      <c r="H21" s="57"/>
      <c r="I21" s="57"/>
      <c r="J21" s="57"/>
      <c r="K21" s="57"/>
    </row>
    <row r="22" spans="2:11" ht="27.6">
      <c r="B22" s="57" t="s">
        <v>493</v>
      </c>
      <c r="C22" s="57" t="s">
        <v>540</v>
      </c>
      <c r="D22" s="57">
        <v>2</v>
      </c>
      <c r="E22" s="64" t="s">
        <v>499</v>
      </c>
      <c r="F22" s="57" t="s">
        <v>541</v>
      </c>
      <c r="G22" s="57" t="s">
        <v>484</v>
      </c>
      <c r="H22" s="57"/>
      <c r="I22" s="57"/>
      <c r="J22" s="57"/>
      <c r="K22" s="57"/>
    </row>
    <row r="23" spans="2:11" ht="27.6">
      <c r="B23" s="57" t="s">
        <v>480</v>
      </c>
      <c r="C23" s="57" t="s">
        <v>542</v>
      </c>
      <c r="D23" s="57">
        <v>2</v>
      </c>
      <c r="E23" s="64" t="s">
        <v>543</v>
      </c>
      <c r="F23" s="57" t="s">
        <v>509</v>
      </c>
      <c r="G23" s="57" t="s">
        <v>484</v>
      </c>
      <c r="H23" s="57"/>
      <c r="I23" s="57"/>
      <c r="J23" s="57"/>
      <c r="K23" s="57"/>
    </row>
    <row r="29" spans="2:11">
      <c r="K29" s="113"/>
    </row>
  </sheetData>
  <autoFilter ref="B2:J23" xr:uid="{084CD884-525A-4A44-A318-7AECA55D5028}">
    <sortState xmlns:xlrd2="http://schemas.microsoft.com/office/spreadsheetml/2017/richdata2" ref="B3:J23">
      <sortCondition ref="D2:D23"/>
    </sortState>
  </autoFilter>
  <mergeCells count="3">
    <mergeCell ref="J10:J13"/>
    <mergeCell ref="K10:K13"/>
    <mergeCell ref="I10:I13"/>
  </mergeCells>
  <hyperlinks>
    <hyperlink ref="K4" r:id="rId1" xr:uid="{7ECA6DEB-D5CD-4750-BEC1-D7F4E2EFEF4B}"/>
    <hyperlink ref="K6" r:id="rId2" xr:uid="{FB562BCC-735E-47E6-BDA6-4E3A64C38D8D}"/>
    <hyperlink ref="K9" r:id="rId3" display="../../../../../:b:/s/Work/ESi4s3Iw31ZJrxsB0MaSjj4BN52yVuBhfpt5gfumg6suzg?e=QgYMZ2" xr:uid="{AF28957E-4A5B-47CA-B49E-93EDDBD630DA}"/>
    <hyperlink ref="K17" r:id="rId4" xr:uid="{82D86F44-2779-4F1D-BA94-A0CFBF99C067}"/>
    <hyperlink ref="K18" r:id="rId5" display="https://datalabza.sharepoint.com/sites/Work/Projects/Forms/AllItems.aspx?id=%2Fsites%2FWork%2FProjects%2FAgrihub%2FDocumentation%2FReports%2FExamples%20of%20Reports%2FPowerBI%2FAH%5FWeekly%5FSummary%5F1%5Fpage%2Epdf&amp;viewid=a1cf3ada%2D675e%2D47ea%2D8740%2Dec856e51376a&amp;parent=%2Fsites%2FWork%2FProjects%2FAgrihub%2FDocumentation%2FReports%2FExamples%20of%20Reports%2FPowerBI" xr:uid="{A70B3ECF-2CD8-431D-86C3-C4ECAF0D451E}"/>
    <hyperlink ref="K19" r:id="rId6" display="https://datalabza.sharepoint.com/sites/Work/Projects/Forms/AllItems.aspx?id=%2Fsites%2FWork%2FProjects%2FAgrihub%2FDocumentation%2FReports%2FExamples%20of%20Reports%2FPaginated%2FCommodity%5FExports%5Fper%5FPort%2Epdf&amp;viewid=a1cf3ada%2D675e%2D47ea%2D8740%2Dec856e51376a&amp;parent=%2Fsites%2FWork%2FProjects%2FAgrihub%2FDocumentation%2FReports%2FExamples%20of%20Reports%2FPaginated" xr:uid="{FEC75F8D-400C-45D0-8680-960DF0F7E649}"/>
    <hyperlink ref="K16" r:id="rId7" display="https://datalabza.sharepoint.com/sites/Work/Projects/Forms/AllItems.aspx?id=%2Fsites%2FWork%2FProjects%2FAgrihub%2FDocumentation%2FReports%2FExamples%20of%20Reports%2FPaginated%2FProduction%5FRegions%5F3%2E1%5F2%5F2%5F1%5F1%5F1%2Epdf&amp;viewid=a1cf3ada%2D675e%2D47ea%2D8740%2Dec856e51376a&amp;parent=%2Fsites%2FWork%2FProjects%2FAgrihub%2FDocumentation%2FReports%2FExamples%20of%20Reports%2FPaginated" xr:uid="{73406A22-182F-43B0-AA06-63DB94FEE34E}"/>
    <hyperlink ref="K15" r:id="rId8" display="../../../../../:b:/s/Work/Ea71Pjx8mx1Lizj6o07SHQwBHMUodwiErSc3UJuoGqG6Aw?e=hutEh6" xr:uid="{92D83C8F-B382-4F5B-A4DD-11507B48D8B9}"/>
    <hyperlink ref="K10" r:id="rId9" xr:uid="{07AACA61-7FBD-4D4F-9E32-699DA6AD20AA}"/>
    <hyperlink ref="K7" r:id="rId10" display="../../../../../:u:/s/Work/Eb04tXzifXtPjXv_laNR76ABhMiZr70IzJUOMMfsJA_pbA?e=hN9hF5" xr:uid="{79CCAF33-46D5-44B9-8BBD-F468D7B5DA40}"/>
    <hyperlink ref="K5" r:id="rId11" xr:uid="{E5AD5B4A-7D26-4B0B-A2AC-7AF4B5909923}"/>
  </hyperlinks>
  <pageMargins left="0.7" right="0.7" top="0.75" bottom="0.75" header="0.3" footer="0.3"/>
  <drawing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8EA7D-C290-47F6-8A4B-AF80DD4B7AC0}">
  <sheetPr>
    <tabColor theme="8"/>
  </sheetPr>
  <dimension ref="A1:M357"/>
  <sheetViews>
    <sheetView tabSelected="1" zoomScale="80" zoomScaleNormal="80" workbookViewId="0">
      <pane xSplit="3" ySplit="1" topLeftCell="D145" activePane="bottomRight" state="frozen"/>
      <selection pane="bottomRight" activeCell="C159" sqref="C159"/>
      <selection pane="bottomLeft" activeCell="A2" sqref="A2"/>
      <selection pane="topRight" activeCell="D1" sqref="D1"/>
    </sheetView>
  </sheetViews>
  <sheetFormatPr defaultRowHeight="13.9" customHeight="1"/>
  <cols>
    <col min="1" max="1" width="26.25" bestFit="1" customWidth="1"/>
    <col min="2" max="2" width="14" bestFit="1" customWidth="1"/>
    <col min="3" max="3" width="33.125" style="38" bestFit="1" customWidth="1"/>
    <col min="4" max="4" width="17.125" style="38" bestFit="1" customWidth="1"/>
    <col min="5" max="5" width="13.125" style="38" bestFit="1" customWidth="1"/>
    <col min="6" max="6" width="12.625" style="38" customWidth="1"/>
    <col min="7" max="7" width="24" style="38" customWidth="1"/>
    <col min="8" max="8" width="42.625" style="38" customWidth="1"/>
    <col min="9" max="9" width="33" style="38" customWidth="1"/>
    <col min="10" max="10" width="30.75" customWidth="1"/>
    <col min="11" max="13" width="9.25" bestFit="1" customWidth="1"/>
  </cols>
  <sheetData>
    <row r="1" spans="1:10" ht="13.9" customHeight="1">
      <c r="A1" s="18" t="s">
        <v>544</v>
      </c>
      <c r="B1" s="18" t="s">
        <v>185</v>
      </c>
      <c r="C1" s="18" t="s">
        <v>545</v>
      </c>
      <c r="D1" s="18" t="s">
        <v>546</v>
      </c>
      <c r="E1" s="18" t="s">
        <v>547</v>
      </c>
      <c r="F1" s="18" t="s">
        <v>548</v>
      </c>
      <c r="G1" s="18" t="s">
        <v>549</v>
      </c>
      <c r="H1" s="18" t="s">
        <v>550</v>
      </c>
      <c r="I1" s="18" t="s">
        <v>551</v>
      </c>
      <c r="J1" s="18" t="s">
        <v>552</v>
      </c>
    </row>
    <row r="2" spans="1:10" s="38" customFormat="1" ht="14.25">
      <c r="A2" s="39" t="s">
        <v>553</v>
      </c>
      <c r="B2" s="39" t="s">
        <v>554</v>
      </c>
      <c r="C2" s="47" t="s">
        <v>555</v>
      </c>
      <c r="D2" s="47" t="s">
        <v>556</v>
      </c>
      <c r="E2" s="39" t="s">
        <v>557</v>
      </c>
      <c r="F2" s="39">
        <v>1</v>
      </c>
      <c r="G2" s="39" t="s">
        <v>558</v>
      </c>
      <c r="H2" s="39" t="s">
        <v>559</v>
      </c>
      <c r="I2" s="39" t="s">
        <v>560</v>
      </c>
      <c r="J2" s="39"/>
    </row>
    <row r="3" spans="1:10" s="38" customFormat="1" ht="13.9" customHeight="1">
      <c r="A3" s="39" t="s">
        <v>553</v>
      </c>
      <c r="B3" s="39" t="s">
        <v>554</v>
      </c>
      <c r="C3" s="47" t="s">
        <v>155</v>
      </c>
      <c r="D3" s="47" t="s">
        <v>561</v>
      </c>
      <c r="E3" s="39"/>
      <c r="F3" s="39" t="s">
        <v>562</v>
      </c>
      <c r="G3" s="39" t="s">
        <v>558</v>
      </c>
      <c r="H3" s="39" t="s">
        <v>559</v>
      </c>
      <c r="I3" s="39" t="s">
        <v>563</v>
      </c>
      <c r="J3" s="39"/>
    </row>
    <row r="4" spans="1:10" s="38" customFormat="1" ht="13.9" customHeight="1">
      <c r="A4" s="39" t="s">
        <v>564</v>
      </c>
      <c r="B4" s="39" t="s">
        <v>554</v>
      </c>
      <c r="C4" s="47" t="s">
        <v>565</v>
      </c>
      <c r="D4" s="47" t="s">
        <v>561</v>
      </c>
      <c r="E4" s="39" t="s">
        <v>557</v>
      </c>
      <c r="F4" s="39" t="s">
        <v>566</v>
      </c>
      <c r="G4" s="39" t="s">
        <v>567</v>
      </c>
      <c r="H4" s="39" t="s">
        <v>568</v>
      </c>
      <c r="I4" s="39" t="s">
        <v>157</v>
      </c>
      <c r="J4" s="39" t="s">
        <v>569</v>
      </c>
    </row>
    <row r="5" spans="1:10" s="38" customFormat="1" ht="13.9" customHeight="1">
      <c r="A5" s="39" t="s">
        <v>564</v>
      </c>
      <c r="B5" s="39" t="s">
        <v>554</v>
      </c>
      <c r="C5" s="47" t="s">
        <v>157</v>
      </c>
      <c r="D5" s="47" t="s">
        <v>561</v>
      </c>
      <c r="E5" s="39"/>
      <c r="F5" s="39" t="s">
        <v>570</v>
      </c>
      <c r="G5" s="39" t="s">
        <v>567</v>
      </c>
      <c r="H5" s="39" t="s">
        <v>568</v>
      </c>
      <c r="I5" s="39" t="s">
        <v>571</v>
      </c>
      <c r="J5" s="39" t="s">
        <v>569</v>
      </c>
    </row>
    <row r="6" spans="1:10" s="38" customFormat="1" ht="13.9" customHeight="1">
      <c r="A6" s="39" t="s">
        <v>564</v>
      </c>
      <c r="B6" s="39" t="s">
        <v>554</v>
      </c>
      <c r="C6" s="47" t="s">
        <v>572</v>
      </c>
      <c r="D6" s="47" t="s">
        <v>561</v>
      </c>
      <c r="E6" s="39"/>
      <c r="F6" s="39" t="s">
        <v>573</v>
      </c>
      <c r="G6" s="39" t="s">
        <v>567</v>
      </c>
      <c r="H6" s="39" t="s">
        <v>574</v>
      </c>
      <c r="I6" s="39" t="s">
        <v>575</v>
      </c>
      <c r="J6" s="39" t="s">
        <v>569</v>
      </c>
    </row>
    <row r="7" spans="1:10" s="38" customFormat="1" ht="13.9" customHeight="1">
      <c r="A7" s="39" t="s">
        <v>564</v>
      </c>
      <c r="B7" s="39" t="s">
        <v>554</v>
      </c>
      <c r="C7" s="47" t="s">
        <v>576</v>
      </c>
      <c r="D7" s="47" t="s">
        <v>577</v>
      </c>
      <c r="E7" s="39"/>
      <c r="F7" s="39">
        <v>4.75</v>
      </c>
      <c r="G7" s="39" t="s">
        <v>567</v>
      </c>
      <c r="H7" s="39" t="s">
        <v>578</v>
      </c>
      <c r="I7" s="39" t="s">
        <v>579</v>
      </c>
      <c r="J7" s="39" t="s">
        <v>569</v>
      </c>
    </row>
    <row r="8" spans="1:10" s="38" customFormat="1" ht="13.9" customHeight="1">
      <c r="A8" s="39" t="s">
        <v>564</v>
      </c>
      <c r="B8" s="39" t="s">
        <v>554</v>
      </c>
      <c r="C8" s="47" t="s">
        <v>580</v>
      </c>
      <c r="D8" s="47" t="s">
        <v>556</v>
      </c>
      <c r="E8" s="39"/>
      <c r="F8" s="39">
        <v>21</v>
      </c>
      <c r="G8" s="39"/>
      <c r="H8" s="39"/>
      <c r="I8" s="39"/>
      <c r="J8" s="39" t="s">
        <v>581</v>
      </c>
    </row>
    <row r="9" spans="1:10" s="38" customFormat="1" ht="13.9" customHeight="1">
      <c r="A9" s="39" t="s">
        <v>564</v>
      </c>
      <c r="B9" s="39" t="s">
        <v>554</v>
      </c>
      <c r="C9" s="47" t="s">
        <v>582</v>
      </c>
      <c r="D9" s="47" t="s">
        <v>583</v>
      </c>
      <c r="E9" s="39"/>
      <c r="F9" s="39" t="b">
        <v>1</v>
      </c>
      <c r="G9" s="39"/>
      <c r="H9" s="39"/>
      <c r="I9" s="39"/>
      <c r="J9" s="39" t="s">
        <v>581</v>
      </c>
    </row>
    <row r="10" spans="1:10" s="38" customFormat="1" ht="13.9" customHeight="1">
      <c r="A10" s="39" t="s">
        <v>564</v>
      </c>
      <c r="B10" s="39" t="s">
        <v>554</v>
      </c>
      <c r="C10" s="47" t="s">
        <v>584</v>
      </c>
      <c r="D10" s="47" t="s">
        <v>583</v>
      </c>
      <c r="E10" s="39"/>
      <c r="F10" s="39" t="b">
        <v>1</v>
      </c>
      <c r="G10" s="39" t="s">
        <v>567</v>
      </c>
      <c r="H10" s="39" t="s">
        <v>585</v>
      </c>
      <c r="I10" s="39" t="s">
        <v>586</v>
      </c>
      <c r="J10" s="39" t="s">
        <v>569</v>
      </c>
    </row>
    <row r="11" spans="1:10" s="38" customFormat="1" ht="13.9" customHeight="1">
      <c r="A11" s="39" t="s">
        <v>587</v>
      </c>
      <c r="B11" s="39" t="s">
        <v>554</v>
      </c>
      <c r="C11" s="47" t="s">
        <v>572</v>
      </c>
      <c r="D11" s="47" t="s">
        <v>561</v>
      </c>
      <c r="E11" s="39"/>
      <c r="F11" s="39" t="s">
        <v>573</v>
      </c>
      <c r="G11" s="39" t="s">
        <v>567</v>
      </c>
      <c r="H11" s="39" t="s">
        <v>574</v>
      </c>
      <c r="I11" s="39" t="s">
        <v>575</v>
      </c>
      <c r="J11" s="39" t="s">
        <v>569</v>
      </c>
    </row>
    <row r="12" spans="1:10" s="38" customFormat="1" ht="13.9" customHeight="1">
      <c r="A12" s="39" t="s">
        <v>587</v>
      </c>
      <c r="B12" s="39" t="s">
        <v>554</v>
      </c>
      <c r="C12" s="47" t="s">
        <v>588</v>
      </c>
      <c r="D12" s="47" t="s">
        <v>561</v>
      </c>
      <c r="E12" s="39"/>
      <c r="F12" s="39" t="s">
        <v>589</v>
      </c>
      <c r="G12" s="39" t="s">
        <v>567</v>
      </c>
      <c r="H12" s="39" t="s">
        <v>574</v>
      </c>
      <c r="I12" s="39" t="s">
        <v>590</v>
      </c>
      <c r="J12" s="39" t="s">
        <v>569</v>
      </c>
    </row>
    <row r="13" spans="1:10" s="38" customFormat="1" ht="13.9" customHeight="1">
      <c r="A13" s="39" t="s">
        <v>591</v>
      </c>
      <c r="B13" s="39" t="s">
        <v>554</v>
      </c>
      <c r="C13" s="47" t="s">
        <v>592</v>
      </c>
      <c r="D13" s="47" t="s">
        <v>556</v>
      </c>
      <c r="E13" s="39"/>
      <c r="F13" s="39">
        <v>3</v>
      </c>
      <c r="G13" s="39" t="s">
        <v>593</v>
      </c>
      <c r="H13" s="39" t="s">
        <v>594</v>
      </c>
      <c r="I13" s="47" t="s">
        <v>592</v>
      </c>
      <c r="J13" s="39"/>
    </row>
    <row r="14" spans="1:10" s="38" customFormat="1" ht="13.9" customHeight="1">
      <c r="A14" s="39" t="s">
        <v>591</v>
      </c>
      <c r="B14" s="39" t="s">
        <v>554</v>
      </c>
      <c r="C14" s="47" t="s">
        <v>595</v>
      </c>
      <c r="D14" s="47" t="s">
        <v>556</v>
      </c>
      <c r="E14" s="39"/>
      <c r="F14" s="39">
        <v>7</v>
      </c>
      <c r="G14" s="39" t="s">
        <v>593</v>
      </c>
      <c r="H14" s="39" t="s">
        <v>596</v>
      </c>
      <c r="I14" s="47" t="s">
        <v>595</v>
      </c>
      <c r="J14" s="39"/>
    </row>
    <row r="15" spans="1:10" s="38" customFormat="1" ht="13.9" customHeight="1">
      <c r="A15" s="39" t="s">
        <v>591</v>
      </c>
      <c r="B15" s="39" t="s">
        <v>554</v>
      </c>
      <c r="C15" s="47" t="s">
        <v>597</v>
      </c>
      <c r="D15" s="47" t="s">
        <v>561</v>
      </c>
      <c r="E15" s="39" t="s">
        <v>557</v>
      </c>
      <c r="F15" s="39" t="s">
        <v>598</v>
      </c>
      <c r="G15" s="39" t="s">
        <v>599</v>
      </c>
      <c r="H15" s="38" t="s">
        <v>600</v>
      </c>
      <c r="I15" s="39" t="s">
        <v>601</v>
      </c>
      <c r="J15" s="39" t="s">
        <v>602</v>
      </c>
    </row>
    <row r="16" spans="1:10" s="38" customFormat="1" ht="13.9" customHeight="1">
      <c r="A16" s="39" t="s">
        <v>591</v>
      </c>
      <c r="B16" s="39" t="s">
        <v>554</v>
      </c>
      <c r="C16" s="47" t="s">
        <v>159</v>
      </c>
      <c r="D16" s="47" t="s">
        <v>603</v>
      </c>
      <c r="E16" s="39"/>
      <c r="F16" s="39" t="s">
        <v>604</v>
      </c>
      <c r="G16" s="39" t="s">
        <v>599</v>
      </c>
      <c r="H16" s="38" t="s">
        <v>600</v>
      </c>
      <c r="I16" s="39" t="s">
        <v>605</v>
      </c>
      <c r="J16" s="39" t="s">
        <v>602</v>
      </c>
    </row>
    <row r="17" spans="1:10" s="38" customFormat="1" ht="13.9" customHeight="1">
      <c r="A17" s="39" t="s">
        <v>606</v>
      </c>
      <c r="B17" s="39" t="s">
        <v>554</v>
      </c>
      <c r="C17" s="47" t="s">
        <v>607</v>
      </c>
      <c r="D17" s="47" t="s">
        <v>561</v>
      </c>
      <c r="E17" s="39" t="s">
        <v>557</v>
      </c>
      <c r="F17" s="39" t="s">
        <v>608</v>
      </c>
      <c r="G17" s="39" t="s">
        <v>609</v>
      </c>
      <c r="H17" s="39" t="s">
        <v>610</v>
      </c>
      <c r="I17" s="39" t="s">
        <v>611</v>
      </c>
      <c r="J17" s="39" t="s">
        <v>602</v>
      </c>
    </row>
    <row r="18" spans="1:10" s="38" customFormat="1" ht="13.9" customHeight="1">
      <c r="A18" s="39" t="s">
        <v>606</v>
      </c>
      <c r="B18" s="39" t="s">
        <v>554</v>
      </c>
      <c r="C18" s="47" t="s">
        <v>612</v>
      </c>
      <c r="D18" s="47" t="s">
        <v>561</v>
      </c>
      <c r="E18" s="39"/>
      <c r="F18" s="39" t="s">
        <v>613</v>
      </c>
      <c r="G18" s="39" t="s">
        <v>609</v>
      </c>
      <c r="H18" s="39" t="s">
        <v>610</v>
      </c>
      <c r="I18" s="39" t="s">
        <v>611</v>
      </c>
      <c r="J18" s="39" t="s">
        <v>602</v>
      </c>
    </row>
    <row r="19" spans="1:10" s="38" customFormat="1" ht="13.9" customHeight="1">
      <c r="A19" s="39" t="s">
        <v>614</v>
      </c>
      <c r="B19" s="39" t="s">
        <v>554</v>
      </c>
      <c r="C19" s="47" t="s">
        <v>615</v>
      </c>
      <c r="D19" s="47" t="s">
        <v>561</v>
      </c>
      <c r="E19" s="39" t="s">
        <v>557</v>
      </c>
      <c r="F19" s="39" t="s">
        <v>608</v>
      </c>
      <c r="G19" s="39" t="s">
        <v>609</v>
      </c>
      <c r="H19" s="39" t="s">
        <v>610</v>
      </c>
      <c r="I19" s="39" t="s">
        <v>616</v>
      </c>
      <c r="J19" s="39" t="s">
        <v>602</v>
      </c>
    </row>
    <row r="20" spans="1:10" s="38" customFormat="1" ht="13.9" customHeight="1">
      <c r="A20" s="39" t="s">
        <v>614</v>
      </c>
      <c r="B20" s="39" t="s">
        <v>554</v>
      </c>
      <c r="C20" s="47" t="s">
        <v>617</v>
      </c>
      <c r="D20" s="47" t="s">
        <v>561</v>
      </c>
      <c r="E20" s="39"/>
      <c r="F20" s="39" t="s">
        <v>613</v>
      </c>
      <c r="G20" s="39" t="s">
        <v>609</v>
      </c>
      <c r="H20" s="39" t="s">
        <v>610</v>
      </c>
      <c r="I20" s="39" t="s">
        <v>616</v>
      </c>
      <c r="J20" s="39" t="s">
        <v>602</v>
      </c>
    </row>
    <row r="21" spans="1:10" s="38" customFormat="1" ht="13.9" customHeight="1">
      <c r="A21" s="39" t="s">
        <v>618</v>
      </c>
      <c r="B21" s="39" t="s">
        <v>554</v>
      </c>
      <c r="C21" s="47" t="s">
        <v>619</v>
      </c>
      <c r="D21" s="47" t="s">
        <v>561</v>
      </c>
      <c r="E21" s="39" t="s">
        <v>557</v>
      </c>
      <c r="F21" s="47" t="s">
        <v>620</v>
      </c>
      <c r="G21" s="39" t="s">
        <v>621</v>
      </c>
      <c r="H21" s="39" t="s">
        <v>622</v>
      </c>
      <c r="I21" s="39" t="s">
        <v>623</v>
      </c>
      <c r="J21" s="39" t="s">
        <v>569</v>
      </c>
    </row>
    <row r="22" spans="1:10" s="38" customFormat="1" ht="13.9" customHeight="1">
      <c r="A22" s="39" t="s">
        <v>618</v>
      </c>
      <c r="B22" s="39" t="s">
        <v>554</v>
      </c>
      <c r="C22" s="47" t="s">
        <v>161</v>
      </c>
      <c r="D22" s="47" t="s">
        <v>561</v>
      </c>
      <c r="E22" s="39"/>
      <c r="F22" s="47" t="s">
        <v>624</v>
      </c>
      <c r="G22" s="39" t="s">
        <v>558</v>
      </c>
      <c r="H22" s="39" t="s">
        <v>625</v>
      </c>
      <c r="I22" s="39" t="s">
        <v>626</v>
      </c>
      <c r="J22" s="39" t="s">
        <v>569</v>
      </c>
    </row>
    <row r="23" spans="1:10" s="38" customFormat="1" ht="13.9" customHeight="1">
      <c r="A23" s="39" t="s">
        <v>618</v>
      </c>
      <c r="B23" s="39" t="s">
        <v>554</v>
      </c>
      <c r="C23" s="47" t="s">
        <v>627</v>
      </c>
      <c r="D23" s="47" t="s">
        <v>628</v>
      </c>
      <c r="E23" s="39"/>
      <c r="F23" s="39" t="s">
        <v>629</v>
      </c>
      <c r="G23" s="39" t="s">
        <v>567</v>
      </c>
      <c r="H23" s="39" t="s">
        <v>630</v>
      </c>
      <c r="I23" s="47" t="s">
        <v>627</v>
      </c>
      <c r="J23" s="39" t="s">
        <v>569</v>
      </c>
    </row>
    <row r="24" spans="1:10" s="38" customFormat="1" ht="13.9" customHeight="1">
      <c r="A24" s="39" t="s">
        <v>618</v>
      </c>
      <c r="B24" s="39" t="s">
        <v>554</v>
      </c>
      <c r="C24" s="47" t="s">
        <v>631</v>
      </c>
      <c r="D24" s="47" t="s">
        <v>628</v>
      </c>
      <c r="E24" s="39"/>
      <c r="F24" s="39" t="s">
        <v>632</v>
      </c>
      <c r="G24" s="39" t="s">
        <v>567</v>
      </c>
      <c r="H24" s="39" t="s">
        <v>630</v>
      </c>
      <c r="I24" s="47" t="s">
        <v>631</v>
      </c>
      <c r="J24" s="39" t="s">
        <v>569</v>
      </c>
    </row>
    <row r="25" spans="1:10" s="38" customFormat="1" ht="13.9" customHeight="1">
      <c r="A25" s="39" t="s">
        <v>618</v>
      </c>
      <c r="B25" s="39" t="s">
        <v>554</v>
      </c>
      <c r="C25" s="47" t="s">
        <v>633</v>
      </c>
      <c r="D25" s="47" t="s">
        <v>628</v>
      </c>
      <c r="E25" s="39"/>
      <c r="F25" s="39" t="s">
        <v>629</v>
      </c>
      <c r="G25" s="39" t="s">
        <v>567</v>
      </c>
      <c r="H25" s="39" t="s">
        <v>630</v>
      </c>
      <c r="I25" s="47" t="s">
        <v>633</v>
      </c>
      <c r="J25" s="39" t="s">
        <v>569</v>
      </c>
    </row>
    <row r="26" spans="1:10" s="38" customFormat="1" ht="13.9" customHeight="1">
      <c r="A26" s="39" t="s">
        <v>618</v>
      </c>
      <c r="B26" s="39" t="s">
        <v>554</v>
      </c>
      <c r="C26" s="47" t="s">
        <v>634</v>
      </c>
      <c r="D26" s="47" t="s">
        <v>628</v>
      </c>
      <c r="E26" s="39"/>
      <c r="F26" s="39" t="s">
        <v>632</v>
      </c>
      <c r="G26" s="39" t="s">
        <v>567</v>
      </c>
      <c r="H26" s="39" t="s">
        <v>630</v>
      </c>
      <c r="I26" s="47" t="s">
        <v>634</v>
      </c>
      <c r="J26" s="39" t="s">
        <v>569</v>
      </c>
    </row>
    <row r="27" spans="1:10" s="38" customFormat="1" ht="13.9" customHeight="1">
      <c r="A27" s="39" t="s">
        <v>618</v>
      </c>
      <c r="B27" s="39" t="s">
        <v>554</v>
      </c>
      <c r="C27" s="47" t="s">
        <v>635</v>
      </c>
      <c r="D27" s="47" t="s">
        <v>628</v>
      </c>
      <c r="E27" s="39"/>
      <c r="F27" s="39" t="s">
        <v>629</v>
      </c>
      <c r="G27" s="39" t="s">
        <v>558</v>
      </c>
      <c r="H27" s="39" t="s">
        <v>636</v>
      </c>
      <c r="I27" s="39" t="s">
        <v>626</v>
      </c>
      <c r="J27" s="39" t="s">
        <v>569</v>
      </c>
    </row>
    <row r="28" spans="1:10" s="38" customFormat="1" ht="13.9" customHeight="1">
      <c r="A28" s="39" t="s">
        <v>618</v>
      </c>
      <c r="B28" s="39" t="s">
        <v>554</v>
      </c>
      <c r="C28" s="47" t="s">
        <v>637</v>
      </c>
      <c r="D28" s="47" t="s">
        <v>628</v>
      </c>
      <c r="E28" s="39"/>
      <c r="F28" s="47" t="s">
        <v>638</v>
      </c>
      <c r="G28" s="39" t="s">
        <v>558</v>
      </c>
      <c r="H28" s="39" t="s">
        <v>639</v>
      </c>
      <c r="I28" s="39" t="s">
        <v>626</v>
      </c>
      <c r="J28" s="39" t="s">
        <v>569</v>
      </c>
    </row>
    <row r="29" spans="1:10" s="38" customFormat="1" ht="13.9" customHeight="1">
      <c r="A29" s="39" t="s">
        <v>618</v>
      </c>
      <c r="B29" s="39" t="s">
        <v>554</v>
      </c>
      <c r="C29" s="47" t="s">
        <v>640</v>
      </c>
      <c r="D29" s="47" t="s">
        <v>561</v>
      </c>
      <c r="E29" s="39"/>
      <c r="F29" s="39" t="s">
        <v>641</v>
      </c>
      <c r="G29" s="39"/>
      <c r="H29" s="39"/>
      <c r="I29" s="39"/>
      <c r="J29" s="39" t="s">
        <v>581</v>
      </c>
    </row>
    <row r="30" spans="1:10" s="38" customFormat="1" ht="13.9" customHeight="1">
      <c r="A30" s="39" t="s">
        <v>618</v>
      </c>
      <c r="B30" s="39" t="s">
        <v>554</v>
      </c>
      <c r="C30" s="47" t="s">
        <v>642</v>
      </c>
      <c r="D30" s="47" t="s">
        <v>583</v>
      </c>
      <c r="E30" s="39"/>
      <c r="F30" s="39" t="b">
        <v>0</v>
      </c>
      <c r="G30" s="39"/>
      <c r="H30" s="39"/>
      <c r="I30" s="39"/>
      <c r="J30" s="39" t="s">
        <v>581</v>
      </c>
    </row>
    <row r="31" spans="1:10" s="38" customFormat="1" ht="13.9" customHeight="1">
      <c r="A31" s="39" t="s">
        <v>643</v>
      </c>
      <c r="B31" s="39" t="s">
        <v>554</v>
      </c>
      <c r="C31" s="47" t="s">
        <v>644</v>
      </c>
      <c r="D31" s="47" t="s">
        <v>561</v>
      </c>
      <c r="E31" s="39" t="s">
        <v>557</v>
      </c>
      <c r="F31" s="39" t="s">
        <v>645</v>
      </c>
      <c r="G31" s="39" t="s">
        <v>567</v>
      </c>
      <c r="H31" s="39" t="s">
        <v>646</v>
      </c>
      <c r="I31" s="39" t="s">
        <v>162</v>
      </c>
      <c r="J31" s="39" t="s">
        <v>569</v>
      </c>
    </row>
    <row r="32" spans="1:10" s="38" customFormat="1" ht="13.9" customHeight="1">
      <c r="A32" s="39" t="s">
        <v>647</v>
      </c>
      <c r="B32" s="39" t="s">
        <v>554</v>
      </c>
      <c r="C32" s="47" t="s">
        <v>648</v>
      </c>
      <c r="D32" s="47" t="s">
        <v>561</v>
      </c>
      <c r="E32" s="39" t="s">
        <v>557</v>
      </c>
      <c r="F32" s="39">
        <v>6</v>
      </c>
      <c r="G32" s="39" t="s">
        <v>567</v>
      </c>
      <c r="H32" s="39" t="s">
        <v>163</v>
      </c>
      <c r="I32" s="39" t="s">
        <v>649</v>
      </c>
      <c r="J32" s="39" t="s">
        <v>569</v>
      </c>
    </row>
    <row r="33" spans="1:10" s="38" customFormat="1" ht="13.9" customHeight="1">
      <c r="A33" s="39" t="s">
        <v>647</v>
      </c>
      <c r="B33" s="39" t="s">
        <v>554</v>
      </c>
      <c r="C33" s="47" t="s">
        <v>163</v>
      </c>
      <c r="D33" s="47" t="s">
        <v>561</v>
      </c>
      <c r="E33" s="39"/>
      <c r="F33" s="47" t="s">
        <v>650</v>
      </c>
      <c r="G33" s="39" t="s">
        <v>567</v>
      </c>
      <c r="H33" s="39" t="s">
        <v>163</v>
      </c>
      <c r="I33" s="39" t="s">
        <v>651</v>
      </c>
      <c r="J33" s="39" t="s">
        <v>569</v>
      </c>
    </row>
    <row r="34" spans="1:10" s="38" customFormat="1" ht="13.9" customHeight="1">
      <c r="A34" s="39" t="s">
        <v>652</v>
      </c>
      <c r="B34" s="39" t="s">
        <v>554</v>
      </c>
      <c r="C34" s="47" t="s">
        <v>653</v>
      </c>
      <c r="D34" s="47" t="s">
        <v>556</v>
      </c>
      <c r="E34" s="39"/>
      <c r="F34" s="47">
        <v>7</v>
      </c>
      <c r="G34" s="39" t="s">
        <v>593</v>
      </c>
      <c r="H34" s="39" t="s">
        <v>654</v>
      </c>
      <c r="I34" s="47" t="s">
        <v>653</v>
      </c>
      <c r="J34" s="39"/>
    </row>
    <row r="35" spans="1:10" s="38" customFormat="1" ht="13.9" customHeight="1">
      <c r="A35" s="39" t="s">
        <v>652</v>
      </c>
      <c r="B35" s="39" t="s">
        <v>554</v>
      </c>
      <c r="C35" s="47" t="s">
        <v>655</v>
      </c>
      <c r="D35" s="47" t="s">
        <v>561</v>
      </c>
      <c r="E35" s="39" t="s">
        <v>557</v>
      </c>
      <c r="F35" s="47" t="s">
        <v>656</v>
      </c>
      <c r="G35" s="39"/>
      <c r="H35" s="39"/>
      <c r="I35" s="39"/>
      <c r="J35" s="39" t="s">
        <v>657</v>
      </c>
    </row>
    <row r="36" spans="1:10" s="38" customFormat="1" ht="13.9" customHeight="1">
      <c r="A36" s="39" t="s">
        <v>652</v>
      </c>
      <c r="B36" s="39" t="s">
        <v>554</v>
      </c>
      <c r="C36" s="47" t="s">
        <v>658</v>
      </c>
      <c r="D36" s="47" t="s">
        <v>561</v>
      </c>
      <c r="E36" s="39"/>
      <c r="F36" s="47">
        <v>115</v>
      </c>
      <c r="G36" s="39" t="s">
        <v>567</v>
      </c>
      <c r="H36" s="39" t="s">
        <v>659</v>
      </c>
      <c r="I36" s="39" t="s">
        <v>164</v>
      </c>
      <c r="J36" s="39" t="s">
        <v>569</v>
      </c>
    </row>
    <row r="37" spans="1:10" s="38" customFormat="1" ht="13.9" customHeight="1">
      <c r="A37" s="39" t="s">
        <v>652</v>
      </c>
      <c r="B37" s="39" t="s">
        <v>554</v>
      </c>
      <c r="C37" s="47" t="s">
        <v>164</v>
      </c>
      <c r="D37" s="47" t="s">
        <v>561</v>
      </c>
      <c r="E37" s="39"/>
      <c r="F37" s="47" t="s">
        <v>660</v>
      </c>
      <c r="G37" s="39" t="s">
        <v>567</v>
      </c>
      <c r="H37" s="39" t="s">
        <v>164</v>
      </c>
      <c r="I37" s="39" t="s">
        <v>661</v>
      </c>
      <c r="J37" s="39" t="s">
        <v>569</v>
      </c>
    </row>
    <row r="38" spans="1:10" s="38" customFormat="1" ht="13.9" customHeight="1">
      <c r="A38" s="39" t="s">
        <v>652</v>
      </c>
      <c r="B38" s="39" t="s">
        <v>554</v>
      </c>
      <c r="C38" s="47" t="s">
        <v>662</v>
      </c>
      <c r="D38" s="47" t="s">
        <v>577</v>
      </c>
      <c r="E38" s="39"/>
      <c r="F38" s="39">
        <v>1.5</v>
      </c>
      <c r="G38" s="39" t="s">
        <v>567</v>
      </c>
      <c r="H38" s="33" t="s">
        <v>663</v>
      </c>
      <c r="I38" s="39" t="s">
        <v>664</v>
      </c>
      <c r="J38" s="39" t="s">
        <v>569</v>
      </c>
    </row>
    <row r="39" spans="1:10" s="38" customFormat="1" ht="13.9" customHeight="1">
      <c r="A39" s="39" t="s">
        <v>652</v>
      </c>
      <c r="B39" s="39" t="s">
        <v>554</v>
      </c>
      <c r="C39" s="47" t="s">
        <v>665</v>
      </c>
      <c r="D39" s="47" t="s">
        <v>577</v>
      </c>
      <c r="E39" s="39"/>
      <c r="F39" s="39">
        <v>0</v>
      </c>
      <c r="G39" s="39" t="s">
        <v>567</v>
      </c>
      <c r="H39" s="33" t="s">
        <v>663</v>
      </c>
      <c r="I39" s="39" t="s">
        <v>665</v>
      </c>
      <c r="J39" s="39" t="s">
        <v>569</v>
      </c>
    </row>
    <row r="40" spans="1:10" s="38" customFormat="1" ht="13.9" customHeight="1">
      <c r="A40" s="39" t="s">
        <v>652</v>
      </c>
      <c r="B40" s="39" t="s">
        <v>554</v>
      </c>
      <c r="C40" s="47" t="s">
        <v>666</v>
      </c>
      <c r="D40" s="47" t="s">
        <v>667</v>
      </c>
      <c r="E40" s="39"/>
      <c r="F40" s="39">
        <v>1.65</v>
      </c>
      <c r="G40" s="39" t="s">
        <v>567</v>
      </c>
      <c r="H40" s="33" t="s">
        <v>663</v>
      </c>
      <c r="I40" s="39" t="s">
        <v>668</v>
      </c>
      <c r="J40" s="39" t="s">
        <v>569</v>
      </c>
    </row>
    <row r="41" spans="1:10" s="38" customFormat="1" ht="13.9" customHeight="1">
      <c r="A41" s="39" t="s">
        <v>652</v>
      </c>
      <c r="B41" s="39" t="s">
        <v>554</v>
      </c>
      <c r="C41" s="47" t="s">
        <v>669</v>
      </c>
      <c r="D41" s="47" t="s">
        <v>667</v>
      </c>
      <c r="E41" s="39"/>
      <c r="F41" s="39">
        <v>1.35</v>
      </c>
      <c r="G41" s="39" t="s">
        <v>567</v>
      </c>
      <c r="H41" s="33" t="s">
        <v>663</v>
      </c>
      <c r="I41" s="39" t="s">
        <v>670</v>
      </c>
      <c r="J41" s="39" t="s">
        <v>569</v>
      </c>
    </row>
    <row r="42" spans="1:10" s="38" customFormat="1" ht="13.9" customHeight="1">
      <c r="A42" s="39" t="s">
        <v>671</v>
      </c>
      <c r="B42" s="39" t="s">
        <v>554</v>
      </c>
      <c r="C42" s="47" t="s">
        <v>672</v>
      </c>
      <c r="D42" s="47" t="s">
        <v>561</v>
      </c>
      <c r="E42" s="39"/>
      <c r="F42" s="39" t="s">
        <v>673</v>
      </c>
      <c r="G42" s="39" t="s">
        <v>674</v>
      </c>
      <c r="H42" s="39" t="s">
        <v>675</v>
      </c>
      <c r="I42" s="39" t="s">
        <v>676</v>
      </c>
      <c r="J42" s="39" t="s">
        <v>602</v>
      </c>
    </row>
    <row r="43" spans="1:10" s="38" customFormat="1" ht="13.9" customHeight="1">
      <c r="A43" s="39" t="s">
        <v>671</v>
      </c>
      <c r="B43" s="39" t="s">
        <v>554</v>
      </c>
      <c r="C43" s="47" t="s">
        <v>677</v>
      </c>
      <c r="D43" s="47" t="s">
        <v>603</v>
      </c>
      <c r="E43" s="39"/>
      <c r="F43" s="47" t="s">
        <v>678</v>
      </c>
      <c r="G43" s="39" t="s">
        <v>674</v>
      </c>
      <c r="H43" s="39" t="s">
        <v>675</v>
      </c>
      <c r="I43" s="39" t="s">
        <v>679</v>
      </c>
      <c r="J43" s="39" t="s">
        <v>602</v>
      </c>
    </row>
    <row r="44" spans="1:10" s="38" customFormat="1" ht="13.9" customHeight="1">
      <c r="A44" s="39" t="s">
        <v>680</v>
      </c>
      <c r="B44" s="39" t="s">
        <v>554</v>
      </c>
      <c r="C44" s="47" t="s">
        <v>681</v>
      </c>
      <c r="D44" s="47" t="s">
        <v>556</v>
      </c>
      <c r="E44" s="39"/>
      <c r="F44" s="39"/>
      <c r="G44" s="39" t="s">
        <v>593</v>
      </c>
      <c r="H44" s="39" t="s">
        <v>682</v>
      </c>
      <c r="I44" s="47" t="s">
        <v>681</v>
      </c>
      <c r="J44" s="39"/>
    </row>
    <row r="45" spans="1:10" s="38" customFormat="1" ht="13.9" customHeight="1">
      <c r="A45" s="39" t="s">
        <v>680</v>
      </c>
      <c r="B45" s="39" t="s">
        <v>554</v>
      </c>
      <c r="C45" s="47" t="s">
        <v>683</v>
      </c>
      <c r="D45" s="47" t="s">
        <v>556</v>
      </c>
      <c r="E45" s="39"/>
      <c r="F45" s="39"/>
      <c r="G45" s="39" t="s">
        <v>593</v>
      </c>
      <c r="H45" s="39" t="s">
        <v>684</v>
      </c>
      <c r="I45" s="47" t="s">
        <v>683</v>
      </c>
      <c r="J45" s="39"/>
    </row>
    <row r="46" spans="1:10" s="38" customFormat="1" ht="13.9" customHeight="1">
      <c r="A46" s="39" t="s">
        <v>680</v>
      </c>
      <c r="B46" s="39" t="s">
        <v>554</v>
      </c>
      <c r="C46" s="47" t="s">
        <v>685</v>
      </c>
      <c r="D46" s="47" t="s">
        <v>561</v>
      </c>
      <c r="E46" s="39" t="s">
        <v>557</v>
      </c>
      <c r="F46" s="47" t="s">
        <v>686</v>
      </c>
      <c r="G46" s="39"/>
      <c r="H46" s="39"/>
      <c r="I46" s="39"/>
      <c r="J46" s="39" t="s">
        <v>687</v>
      </c>
    </row>
    <row r="47" spans="1:10" s="38" customFormat="1" ht="13.9" customHeight="1">
      <c r="A47" s="39" t="s">
        <v>680</v>
      </c>
      <c r="B47" s="39" t="s">
        <v>554</v>
      </c>
      <c r="C47" s="47" t="s">
        <v>597</v>
      </c>
      <c r="D47" s="47" t="s">
        <v>561</v>
      </c>
      <c r="E47" s="39"/>
      <c r="F47" s="39" t="s">
        <v>598</v>
      </c>
      <c r="G47" s="39" t="s">
        <v>688</v>
      </c>
      <c r="H47" s="39" t="s">
        <v>689</v>
      </c>
      <c r="I47" s="39" t="s">
        <v>159</v>
      </c>
      <c r="J47" s="39" t="s">
        <v>602</v>
      </c>
    </row>
    <row r="48" spans="1:10" s="38" customFormat="1" ht="13.9" customHeight="1">
      <c r="A48" s="39" t="s">
        <v>680</v>
      </c>
      <c r="B48" s="39" t="s">
        <v>554</v>
      </c>
      <c r="C48" s="47" t="s">
        <v>690</v>
      </c>
      <c r="D48" s="47" t="s">
        <v>561</v>
      </c>
      <c r="E48" s="39"/>
      <c r="F48" s="39" t="s">
        <v>691</v>
      </c>
      <c r="G48" s="39" t="s">
        <v>688</v>
      </c>
      <c r="H48" s="39" t="s">
        <v>689</v>
      </c>
      <c r="I48" s="39" t="s">
        <v>692</v>
      </c>
      <c r="J48" s="39" t="s">
        <v>602</v>
      </c>
    </row>
    <row r="49" spans="1:10" s="38" customFormat="1" ht="13.9" customHeight="1">
      <c r="A49" s="39" t="s">
        <v>680</v>
      </c>
      <c r="B49" s="39" t="s">
        <v>554</v>
      </c>
      <c r="C49" s="47" t="s">
        <v>165</v>
      </c>
      <c r="D49" s="47" t="s">
        <v>603</v>
      </c>
      <c r="E49" s="39"/>
      <c r="F49" s="47" t="s">
        <v>693</v>
      </c>
      <c r="G49" s="39" t="s">
        <v>688</v>
      </c>
      <c r="H49" s="39" t="s">
        <v>689</v>
      </c>
      <c r="I49" s="39" t="s">
        <v>626</v>
      </c>
      <c r="J49" s="39" t="s">
        <v>602</v>
      </c>
    </row>
    <row r="50" spans="1:10" s="38" customFormat="1" ht="13.9" customHeight="1">
      <c r="A50" s="39" t="s">
        <v>680</v>
      </c>
      <c r="B50" s="39" t="s">
        <v>554</v>
      </c>
      <c r="C50" s="47" t="s">
        <v>694</v>
      </c>
      <c r="D50" s="47" t="s">
        <v>695</v>
      </c>
      <c r="E50" s="39"/>
      <c r="F50" s="39">
        <v>42.5</v>
      </c>
      <c r="G50" s="39" t="s">
        <v>688</v>
      </c>
      <c r="H50" s="39" t="s">
        <v>689</v>
      </c>
      <c r="I50" s="33" t="s">
        <v>696</v>
      </c>
      <c r="J50" s="39" t="s">
        <v>697</v>
      </c>
    </row>
    <row r="51" spans="1:10" s="38" customFormat="1" ht="13.9" customHeight="1">
      <c r="A51" s="39" t="s">
        <v>680</v>
      </c>
      <c r="B51" s="39" t="s">
        <v>554</v>
      </c>
      <c r="C51" s="47" t="s">
        <v>698</v>
      </c>
      <c r="D51" s="47" t="s">
        <v>695</v>
      </c>
      <c r="E51" s="39"/>
      <c r="F51" s="47">
        <v>1.51667</v>
      </c>
      <c r="G51" s="39" t="s">
        <v>688</v>
      </c>
      <c r="H51" s="39" t="s">
        <v>689</v>
      </c>
      <c r="I51" s="33" t="s">
        <v>696</v>
      </c>
      <c r="J51" s="39" t="s">
        <v>697</v>
      </c>
    </row>
    <row r="52" spans="1:10" s="38" customFormat="1" ht="13.9" customHeight="1">
      <c r="A52" s="39" t="s">
        <v>680</v>
      </c>
      <c r="B52" s="39" t="s">
        <v>554</v>
      </c>
      <c r="C52" s="47" t="s">
        <v>699</v>
      </c>
      <c r="D52" s="47" t="s">
        <v>700</v>
      </c>
      <c r="E52" s="39"/>
      <c r="F52" s="47" t="s">
        <v>701</v>
      </c>
      <c r="G52" s="39" t="s">
        <v>688</v>
      </c>
      <c r="H52" s="39" t="s">
        <v>689</v>
      </c>
      <c r="I52" s="33" t="s">
        <v>696</v>
      </c>
      <c r="J52" s="39" t="s">
        <v>602</v>
      </c>
    </row>
    <row r="53" spans="1:10" s="38" customFormat="1" ht="13.9" customHeight="1">
      <c r="A53" s="39" t="s">
        <v>680</v>
      </c>
      <c r="B53" s="39" t="s">
        <v>554</v>
      </c>
      <c r="C53" s="47" t="s">
        <v>702</v>
      </c>
      <c r="D53" s="47" t="s">
        <v>583</v>
      </c>
      <c r="E53" s="39"/>
      <c r="F53" s="39" t="b">
        <v>0</v>
      </c>
      <c r="G53" s="39" t="s">
        <v>703</v>
      </c>
      <c r="H53" s="39" t="s">
        <v>704</v>
      </c>
      <c r="I53" s="33" t="s">
        <v>705</v>
      </c>
      <c r="J53" s="39" t="s">
        <v>602</v>
      </c>
    </row>
    <row r="54" spans="1:10" s="38" customFormat="1" ht="13.9" customHeight="1">
      <c r="A54" s="39" t="s">
        <v>680</v>
      </c>
      <c r="B54" s="39" t="s">
        <v>554</v>
      </c>
      <c r="C54" s="47" t="s">
        <v>706</v>
      </c>
      <c r="D54" s="47" t="s">
        <v>583</v>
      </c>
      <c r="E54" s="39"/>
      <c r="F54" s="39" t="b">
        <v>0</v>
      </c>
      <c r="G54" s="39" t="s">
        <v>703</v>
      </c>
      <c r="H54" s="39" t="s">
        <v>704</v>
      </c>
      <c r="I54" s="33" t="s">
        <v>705</v>
      </c>
      <c r="J54" s="39" t="s">
        <v>602</v>
      </c>
    </row>
    <row r="55" spans="1:10" s="38" customFormat="1" ht="13.9" customHeight="1">
      <c r="A55" s="39" t="s">
        <v>680</v>
      </c>
      <c r="B55" s="39" t="s">
        <v>554</v>
      </c>
      <c r="C55" s="47" t="s">
        <v>707</v>
      </c>
      <c r="D55" s="47" t="s">
        <v>583</v>
      </c>
      <c r="E55" s="39"/>
      <c r="F55" s="39" t="b">
        <v>1</v>
      </c>
      <c r="G55" s="39" t="s">
        <v>703</v>
      </c>
      <c r="H55" s="39" t="s">
        <v>704</v>
      </c>
      <c r="I55" s="33" t="s">
        <v>705</v>
      </c>
      <c r="J55" s="39" t="s">
        <v>602</v>
      </c>
    </row>
    <row r="56" spans="1:10" s="38" customFormat="1" ht="13.9" customHeight="1">
      <c r="A56" s="39" t="s">
        <v>680</v>
      </c>
      <c r="B56" s="39" t="s">
        <v>554</v>
      </c>
      <c r="C56" s="47" t="s">
        <v>708</v>
      </c>
      <c r="D56" s="47" t="s">
        <v>583</v>
      </c>
      <c r="E56" s="39"/>
      <c r="F56" s="39" t="b">
        <v>1</v>
      </c>
      <c r="G56" s="39" t="s">
        <v>703</v>
      </c>
      <c r="H56" s="39" t="s">
        <v>704</v>
      </c>
      <c r="I56" s="33" t="s">
        <v>705</v>
      </c>
      <c r="J56" s="39" t="s">
        <v>602</v>
      </c>
    </row>
    <row r="57" spans="1:10" s="38" customFormat="1" ht="13.9" customHeight="1">
      <c r="A57" s="39" t="s">
        <v>680</v>
      </c>
      <c r="B57" s="39" t="s">
        <v>554</v>
      </c>
      <c r="C57" s="47" t="s">
        <v>709</v>
      </c>
      <c r="D57" s="47" t="s">
        <v>583</v>
      </c>
      <c r="E57" s="39"/>
      <c r="F57" s="39" t="b">
        <v>0</v>
      </c>
      <c r="G57" s="39" t="s">
        <v>703</v>
      </c>
      <c r="H57" s="39" t="s">
        <v>704</v>
      </c>
      <c r="I57" s="33" t="s">
        <v>705</v>
      </c>
      <c r="J57" s="39" t="s">
        <v>602</v>
      </c>
    </row>
    <row r="58" spans="1:10" s="38" customFormat="1" ht="13.9" customHeight="1">
      <c r="A58" s="39" t="s">
        <v>680</v>
      </c>
      <c r="B58" s="39" t="s">
        <v>554</v>
      </c>
      <c r="C58" s="47" t="s">
        <v>710</v>
      </c>
      <c r="D58" s="47" t="s">
        <v>583</v>
      </c>
      <c r="E58" s="39"/>
      <c r="F58" s="39" t="b">
        <v>0</v>
      </c>
      <c r="G58" s="39" t="s">
        <v>703</v>
      </c>
      <c r="H58" s="39" t="s">
        <v>704</v>
      </c>
      <c r="I58" s="33" t="s">
        <v>705</v>
      </c>
      <c r="J58" s="39" t="s">
        <v>602</v>
      </c>
    </row>
    <row r="59" spans="1:10" s="38" customFormat="1" ht="13.9" customHeight="1">
      <c r="A59" s="39" t="s">
        <v>711</v>
      </c>
      <c r="B59" s="39" t="s">
        <v>554</v>
      </c>
      <c r="C59" s="47" t="s">
        <v>653</v>
      </c>
      <c r="D59" s="47" t="s">
        <v>561</v>
      </c>
      <c r="E59" s="39" t="s">
        <v>557</v>
      </c>
      <c r="F59" s="39">
        <v>7</v>
      </c>
      <c r="G59" s="39" t="s">
        <v>593</v>
      </c>
      <c r="H59" s="39" t="s">
        <v>654</v>
      </c>
      <c r="I59" s="47" t="s">
        <v>653</v>
      </c>
      <c r="J59" s="39"/>
    </row>
    <row r="60" spans="1:10" s="38" customFormat="1" ht="13.9" customHeight="1">
      <c r="A60" s="39" t="s">
        <v>711</v>
      </c>
      <c r="B60" s="39" t="s">
        <v>554</v>
      </c>
      <c r="C60" s="47" t="s">
        <v>712</v>
      </c>
      <c r="D60" s="47" t="s">
        <v>603</v>
      </c>
      <c r="E60" s="39" t="s">
        <v>557</v>
      </c>
      <c r="F60" s="39" t="s">
        <v>713</v>
      </c>
      <c r="G60" s="39"/>
      <c r="H60" s="39"/>
      <c r="I60" s="39"/>
      <c r="J60" s="39" t="s">
        <v>714</v>
      </c>
    </row>
    <row r="61" spans="1:10" s="38" customFormat="1" ht="13.9" customHeight="1">
      <c r="A61" s="39" t="s">
        <v>711</v>
      </c>
      <c r="B61" s="39" t="s">
        <v>554</v>
      </c>
      <c r="C61" s="47" t="s">
        <v>715</v>
      </c>
      <c r="D61" s="47" t="s">
        <v>556</v>
      </c>
      <c r="E61" s="39"/>
      <c r="F61" s="39">
        <v>2014</v>
      </c>
      <c r="G61" s="39" t="s">
        <v>567</v>
      </c>
      <c r="H61" s="39" t="s">
        <v>716</v>
      </c>
      <c r="I61" s="39" t="s">
        <v>717</v>
      </c>
      <c r="J61" s="39" t="s">
        <v>569</v>
      </c>
    </row>
    <row r="62" spans="1:10" s="38" customFormat="1" ht="13.9" customHeight="1">
      <c r="A62" s="39" t="s">
        <v>711</v>
      </c>
      <c r="B62" s="39" t="s">
        <v>554</v>
      </c>
      <c r="C62" s="47" t="s">
        <v>717</v>
      </c>
      <c r="D62" s="47" t="s">
        <v>561</v>
      </c>
      <c r="E62" s="39"/>
      <c r="F62" s="39" t="s">
        <v>718</v>
      </c>
      <c r="G62" s="39" t="s">
        <v>567</v>
      </c>
      <c r="H62" s="39" t="s">
        <v>716</v>
      </c>
      <c r="I62" s="39" t="s">
        <v>719</v>
      </c>
      <c r="J62" s="39" t="s">
        <v>569</v>
      </c>
    </row>
    <row r="63" spans="1:10" s="38" customFormat="1" ht="13.9" customHeight="1">
      <c r="A63" s="39" t="s">
        <v>711</v>
      </c>
      <c r="B63" s="39" t="s">
        <v>554</v>
      </c>
      <c r="C63" s="47" t="s">
        <v>720</v>
      </c>
      <c r="D63" s="47" t="s">
        <v>603</v>
      </c>
      <c r="E63" s="39"/>
      <c r="F63" s="160">
        <v>41547</v>
      </c>
      <c r="G63" s="39" t="s">
        <v>567</v>
      </c>
      <c r="H63" s="39" t="s">
        <v>716</v>
      </c>
      <c r="I63" s="39" t="s">
        <v>720</v>
      </c>
      <c r="J63" s="39" t="s">
        <v>569</v>
      </c>
    </row>
    <row r="64" spans="1:10" s="38" customFormat="1" ht="13.9" customHeight="1">
      <c r="A64" s="39" t="s">
        <v>711</v>
      </c>
      <c r="B64" s="39" t="s">
        <v>554</v>
      </c>
      <c r="C64" s="47" t="s">
        <v>721</v>
      </c>
      <c r="D64" s="47" t="s">
        <v>556</v>
      </c>
      <c r="E64" s="39"/>
      <c r="F64" s="160">
        <v>41778</v>
      </c>
      <c r="G64" s="39" t="s">
        <v>567</v>
      </c>
      <c r="H64" s="39" t="s">
        <v>716</v>
      </c>
      <c r="I64" s="39" t="s">
        <v>721</v>
      </c>
      <c r="J64" s="39" t="s">
        <v>569</v>
      </c>
    </row>
    <row r="65" spans="1:13" s="38" customFormat="1" ht="13.9" customHeight="1">
      <c r="A65" s="39" t="s">
        <v>711</v>
      </c>
      <c r="B65" s="39" t="s">
        <v>554</v>
      </c>
      <c r="C65" s="47" t="s">
        <v>722</v>
      </c>
      <c r="D65" s="47" t="s">
        <v>561</v>
      </c>
      <c r="E65" s="39"/>
      <c r="F65" s="160">
        <v>41813</v>
      </c>
      <c r="G65" s="39"/>
      <c r="H65" s="39"/>
      <c r="I65" s="39"/>
      <c r="J65" s="39" t="s">
        <v>581</v>
      </c>
    </row>
    <row r="66" spans="1:13" s="38" customFormat="1" ht="13.9" customHeight="1">
      <c r="A66" s="39" t="s">
        <v>723</v>
      </c>
      <c r="B66" s="39" t="s">
        <v>554</v>
      </c>
      <c r="C66" s="47" t="s">
        <v>724</v>
      </c>
      <c r="D66" s="47" t="s">
        <v>561</v>
      </c>
      <c r="E66" s="39" t="s">
        <v>557</v>
      </c>
      <c r="F66" s="160" t="s">
        <v>725</v>
      </c>
      <c r="G66" s="39" t="s">
        <v>376</v>
      </c>
      <c r="H66" s="39" t="s">
        <v>382</v>
      </c>
      <c r="I66" s="39" t="s">
        <v>726</v>
      </c>
      <c r="J66" s="39"/>
    </row>
    <row r="67" spans="1:13" s="38" customFormat="1" ht="13.9" customHeight="1">
      <c r="A67" s="39" t="s">
        <v>727</v>
      </c>
      <c r="B67" s="39" t="s">
        <v>554</v>
      </c>
      <c r="C67" s="47" t="s">
        <v>728</v>
      </c>
      <c r="D67" s="47" t="s">
        <v>561</v>
      </c>
      <c r="E67" s="39" t="s">
        <v>557</v>
      </c>
      <c r="F67" s="39">
        <v>100</v>
      </c>
      <c r="G67" s="39" t="s">
        <v>567</v>
      </c>
      <c r="H67" s="39" t="s">
        <v>729</v>
      </c>
      <c r="I67" s="39" t="s">
        <v>730</v>
      </c>
      <c r="J67" s="39" t="s">
        <v>569</v>
      </c>
      <c r="K67" s="160"/>
      <c r="L67" s="160"/>
      <c r="M67" s="160"/>
    </row>
    <row r="68" spans="1:13" s="38" customFormat="1" ht="13.9" customHeight="1">
      <c r="A68" s="39" t="s">
        <v>731</v>
      </c>
      <c r="B68" s="39" t="s">
        <v>554</v>
      </c>
      <c r="C68" s="47" t="s">
        <v>653</v>
      </c>
      <c r="D68" s="47" t="s">
        <v>556</v>
      </c>
      <c r="E68" s="39"/>
      <c r="F68" s="39">
        <v>7</v>
      </c>
      <c r="G68" s="39" t="s">
        <v>593</v>
      </c>
      <c r="H68" s="39" t="s">
        <v>654</v>
      </c>
      <c r="I68" s="47" t="s">
        <v>653</v>
      </c>
      <c r="J68" s="39"/>
      <c r="K68" s="160"/>
      <c r="L68" s="160"/>
      <c r="M68" s="160"/>
    </row>
    <row r="69" spans="1:13" s="38" customFormat="1" ht="13.9" customHeight="1">
      <c r="A69" s="39" t="s">
        <v>731</v>
      </c>
      <c r="B69" s="39" t="s">
        <v>554</v>
      </c>
      <c r="C69" s="47" t="s">
        <v>681</v>
      </c>
      <c r="D69" s="47" t="s">
        <v>556</v>
      </c>
      <c r="E69" s="39"/>
      <c r="F69" s="39">
        <v>8</v>
      </c>
      <c r="G69" s="39" t="s">
        <v>593</v>
      </c>
      <c r="H69" s="39" t="s">
        <v>682</v>
      </c>
      <c r="I69" s="47" t="s">
        <v>681</v>
      </c>
      <c r="J69" s="39"/>
      <c r="K69" s="160"/>
      <c r="L69" s="160"/>
      <c r="M69" s="160"/>
    </row>
    <row r="70" spans="1:13" s="38" customFormat="1" ht="13.9" customHeight="1">
      <c r="A70" s="39" t="s">
        <v>731</v>
      </c>
      <c r="B70" s="39" t="s">
        <v>554</v>
      </c>
      <c r="C70" s="47" t="s">
        <v>732</v>
      </c>
      <c r="D70" s="47" t="s">
        <v>561</v>
      </c>
      <c r="E70" s="39" t="s">
        <v>557</v>
      </c>
      <c r="F70" s="39" t="s">
        <v>733</v>
      </c>
      <c r="G70" s="39" t="s">
        <v>609</v>
      </c>
      <c r="H70" s="39" t="s">
        <v>734</v>
      </c>
      <c r="I70" s="39" t="s">
        <v>735</v>
      </c>
      <c r="J70" s="39" t="s">
        <v>569</v>
      </c>
    </row>
    <row r="71" spans="1:13" s="38" customFormat="1" ht="13.9" customHeight="1">
      <c r="A71" s="39" t="s">
        <v>731</v>
      </c>
      <c r="B71" s="39" t="s">
        <v>554</v>
      </c>
      <c r="C71" s="47" t="s">
        <v>736</v>
      </c>
      <c r="D71" s="47" t="s">
        <v>583</v>
      </c>
      <c r="E71" s="39"/>
      <c r="F71" s="39" t="b">
        <v>0</v>
      </c>
      <c r="G71" s="39" t="s">
        <v>609</v>
      </c>
      <c r="H71" s="39" t="s">
        <v>734</v>
      </c>
      <c r="I71" s="39" t="s">
        <v>737</v>
      </c>
      <c r="J71" s="39" t="s">
        <v>569</v>
      </c>
    </row>
    <row r="72" spans="1:13" s="38" customFormat="1" ht="13.9" customHeight="1">
      <c r="A72" s="39" t="s">
        <v>738</v>
      </c>
      <c r="B72" s="39" t="s">
        <v>554</v>
      </c>
      <c r="C72" s="47" t="s">
        <v>739</v>
      </c>
      <c r="D72" s="47" t="s">
        <v>561</v>
      </c>
      <c r="E72" s="39" t="s">
        <v>557</v>
      </c>
      <c r="F72" s="39">
        <v>157</v>
      </c>
      <c r="G72" s="39" t="s">
        <v>567</v>
      </c>
      <c r="H72" s="39" t="s">
        <v>740</v>
      </c>
      <c r="I72" s="39" t="s">
        <v>741</v>
      </c>
      <c r="J72" s="39" t="s">
        <v>569</v>
      </c>
    </row>
    <row r="73" spans="1:13" s="38" customFormat="1" ht="13.9" customHeight="1">
      <c r="A73" s="39" t="s">
        <v>738</v>
      </c>
      <c r="B73" s="39" t="s">
        <v>554</v>
      </c>
      <c r="C73" s="47" t="s">
        <v>742</v>
      </c>
      <c r="D73" s="47" t="s">
        <v>561</v>
      </c>
      <c r="E73" s="39"/>
      <c r="F73" s="47" t="s">
        <v>743</v>
      </c>
      <c r="G73" s="39" t="s">
        <v>567</v>
      </c>
      <c r="H73" s="39" t="s">
        <v>740</v>
      </c>
      <c r="I73" s="39" t="s">
        <v>744</v>
      </c>
      <c r="J73" s="39" t="s">
        <v>569</v>
      </c>
    </row>
    <row r="74" spans="1:13" s="38" customFormat="1" ht="13.9" customHeight="1">
      <c r="A74" s="39" t="s">
        <v>738</v>
      </c>
      <c r="B74" s="39" t="s">
        <v>554</v>
      </c>
      <c r="C74" s="47" t="s">
        <v>745</v>
      </c>
      <c r="D74" s="47" t="s">
        <v>561</v>
      </c>
      <c r="E74" s="39"/>
      <c r="F74" s="47" t="s">
        <v>746</v>
      </c>
      <c r="G74" s="39" t="s">
        <v>567</v>
      </c>
      <c r="H74" s="39" t="s">
        <v>740</v>
      </c>
      <c r="I74" s="39" t="s">
        <v>692</v>
      </c>
      <c r="J74" s="39" t="s">
        <v>569</v>
      </c>
    </row>
    <row r="75" spans="1:13" s="38" customFormat="1" ht="13.9" customHeight="1">
      <c r="A75" s="39" t="s">
        <v>738</v>
      </c>
      <c r="B75" s="39" t="s">
        <v>554</v>
      </c>
      <c r="C75" s="47" t="s">
        <v>747</v>
      </c>
      <c r="D75" s="47" t="s">
        <v>561</v>
      </c>
      <c r="E75" s="39"/>
      <c r="F75" s="47" t="s">
        <v>748</v>
      </c>
      <c r="G75" s="39" t="s">
        <v>567</v>
      </c>
      <c r="H75" s="39" t="s">
        <v>740</v>
      </c>
      <c r="I75" s="39" t="s">
        <v>749</v>
      </c>
      <c r="J75" s="39" t="s">
        <v>569</v>
      </c>
    </row>
    <row r="76" spans="1:13" s="38" customFormat="1" ht="13.9" customHeight="1">
      <c r="A76" s="39" t="s">
        <v>738</v>
      </c>
      <c r="B76" s="39" t="s">
        <v>554</v>
      </c>
      <c r="C76" s="47" t="s">
        <v>750</v>
      </c>
      <c r="D76" s="47" t="s">
        <v>561</v>
      </c>
      <c r="E76" s="39"/>
      <c r="F76" s="47" t="s">
        <v>632</v>
      </c>
      <c r="G76" s="39" t="s">
        <v>567</v>
      </c>
      <c r="H76" s="39" t="s">
        <v>740</v>
      </c>
      <c r="I76" s="39"/>
      <c r="J76" s="39" t="s">
        <v>581</v>
      </c>
    </row>
    <row r="77" spans="1:13" s="38" customFormat="1" ht="13.9" customHeight="1">
      <c r="A77" s="39" t="s">
        <v>751</v>
      </c>
      <c r="B77" s="39" t="s">
        <v>554</v>
      </c>
      <c r="C77" s="47" t="s">
        <v>752</v>
      </c>
      <c r="D77" s="47" t="s">
        <v>561</v>
      </c>
      <c r="E77" s="39" t="s">
        <v>557</v>
      </c>
      <c r="F77" s="47" t="s">
        <v>753</v>
      </c>
      <c r="G77" s="39"/>
      <c r="H77" s="39"/>
      <c r="I77" s="39"/>
      <c r="J77" s="39" t="s">
        <v>581</v>
      </c>
    </row>
    <row r="78" spans="1:13" s="38" customFormat="1" ht="13.9" customHeight="1">
      <c r="A78" s="39" t="s">
        <v>751</v>
      </c>
      <c r="B78" s="39" t="s">
        <v>554</v>
      </c>
      <c r="C78" s="47" t="s">
        <v>754</v>
      </c>
      <c r="D78" s="47" t="s">
        <v>561</v>
      </c>
      <c r="E78" s="39"/>
      <c r="F78" s="47" t="s">
        <v>755</v>
      </c>
      <c r="G78" s="39"/>
      <c r="H78" s="39"/>
      <c r="I78" s="39"/>
      <c r="J78" s="39" t="s">
        <v>581</v>
      </c>
    </row>
    <row r="79" spans="1:13" s="38" customFormat="1" ht="13.9" customHeight="1">
      <c r="A79" s="39" t="s">
        <v>756</v>
      </c>
      <c r="B79" s="39" t="s">
        <v>554</v>
      </c>
      <c r="C79" s="47" t="s">
        <v>757</v>
      </c>
      <c r="D79" s="47" t="s">
        <v>556</v>
      </c>
      <c r="E79" s="39"/>
      <c r="F79" s="47"/>
      <c r="G79" s="39" t="s">
        <v>593</v>
      </c>
      <c r="H79" s="47" t="s">
        <v>758</v>
      </c>
      <c r="I79" s="47" t="s">
        <v>757</v>
      </c>
      <c r="J79" s="39"/>
    </row>
    <row r="80" spans="1:13" s="38" customFormat="1" ht="13.9" customHeight="1">
      <c r="A80" s="39" t="s">
        <v>756</v>
      </c>
      <c r="B80" s="39" t="s">
        <v>554</v>
      </c>
      <c r="C80" s="47" t="s">
        <v>759</v>
      </c>
      <c r="D80" s="47" t="s">
        <v>603</v>
      </c>
      <c r="F80" s="47" t="s">
        <v>760</v>
      </c>
      <c r="G80" s="39"/>
      <c r="H80" s="39"/>
      <c r="I80" s="39"/>
      <c r="J80" s="39" t="s">
        <v>581</v>
      </c>
    </row>
    <row r="81" spans="1:10" s="38" customFormat="1" ht="13.9" customHeight="1">
      <c r="A81" s="39" t="s">
        <v>756</v>
      </c>
      <c r="B81" s="39" t="s">
        <v>554</v>
      </c>
      <c r="C81" s="47" t="s">
        <v>761</v>
      </c>
      <c r="D81" s="47" t="s">
        <v>561</v>
      </c>
      <c r="E81" s="39"/>
      <c r="F81" s="47" t="s">
        <v>762</v>
      </c>
      <c r="G81" s="39"/>
      <c r="H81" s="39"/>
      <c r="I81" s="39"/>
      <c r="J81" s="39" t="s">
        <v>581</v>
      </c>
    </row>
    <row r="82" spans="1:10" s="38" customFormat="1" ht="13.9" customHeight="1">
      <c r="A82" s="39" t="s">
        <v>756</v>
      </c>
      <c r="B82" s="39" t="s">
        <v>554</v>
      </c>
      <c r="C82" s="47" t="s">
        <v>763</v>
      </c>
      <c r="D82" s="47" t="s">
        <v>561</v>
      </c>
      <c r="E82" s="39"/>
      <c r="F82" s="47" t="s">
        <v>764</v>
      </c>
      <c r="G82" s="39"/>
      <c r="H82" s="39"/>
      <c r="I82" s="39"/>
      <c r="J82" s="39" t="s">
        <v>581</v>
      </c>
    </row>
    <row r="83" spans="1:10" s="38" customFormat="1" ht="13.9" customHeight="1">
      <c r="A83" s="39" t="s">
        <v>756</v>
      </c>
      <c r="B83" s="39" t="s">
        <v>554</v>
      </c>
      <c r="C83" s="47" t="s">
        <v>765</v>
      </c>
      <c r="D83" s="47" t="s">
        <v>628</v>
      </c>
      <c r="E83" s="39"/>
      <c r="F83" s="47" t="s">
        <v>766</v>
      </c>
      <c r="G83" s="39"/>
      <c r="H83" s="39"/>
      <c r="I83" s="39"/>
      <c r="J83" s="39" t="s">
        <v>581</v>
      </c>
    </row>
    <row r="84" spans="1:10" s="38" customFormat="1" ht="13.9" customHeight="1">
      <c r="A84" s="39" t="s">
        <v>767</v>
      </c>
      <c r="B84" s="39" t="s">
        <v>554</v>
      </c>
      <c r="C84" s="47" t="s">
        <v>653</v>
      </c>
      <c r="D84" s="47" t="s">
        <v>561</v>
      </c>
      <c r="E84" s="39"/>
      <c r="F84" s="47" t="s">
        <v>768</v>
      </c>
      <c r="G84" s="39" t="s">
        <v>593</v>
      </c>
      <c r="H84" s="47" t="s">
        <v>769</v>
      </c>
      <c r="I84" s="47" t="s">
        <v>653</v>
      </c>
      <c r="J84" s="39"/>
    </row>
    <row r="85" spans="1:10" s="38" customFormat="1" ht="13.9" customHeight="1">
      <c r="A85" s="39" t="s">
        <v>767</v>
      </c>
      <c r="B85" s="39" t="s">
        <v>554</v>
      </c>
      <c r="C85" s="47" t="s">
        <v>770</v>
      </c>
      <c r="D85" s="47" t="s">
        <v>561</v>
      </c>
      <c r="E85" s="39"/>
      <c r="F85" s="47" t="s">
        <v>771</v>
      </c>
      <c r="G85" s="39" t="s">
        <v>593</v>
      </c>
      <c r="H85" s="47" t="s">
        <v>772</v>
      </c>
      <c r="I85" s="47" t="s">
        <v>770</v>
      </c>
      <c r="J85" s="39"/>
    </row>
    <row r="86" spans="1:10" s="38" customFormat="1" ht="13.9" customHeight="1">
      <c r="A86" s="39" t="s">
        <v>767</v>
      </c>
      <c r="B86" s="39" t="s">
        <v>554</v>
      </c>
      <c r="C86" s="47" t="s">
        <v>773</v>
      </c>
      <c r="D86" s="47" t="s">
        <v>561</v>
      </c>
      <c r="E86" s="39" t="s">
        <v>557</v>
      </c>
      <c r="F86" s="47" t="s">
        <v>774</v>
      </c>
      <c r="G86" s="39"/>
      <c r="H86" s="39"/>
      <c r="I86" s="39"/>
      <c r="J86" s="39" t="s">
        <v>775</v>
      </c>
    </row>
    <row r="87" spans="1:10" s="38" customFormat="1" ht="13.9" customHeight="1">
      <c r="A87" s="39" t="s">
        <v>767</v>
      </c>
      <c r="B87" s="39" t="s">
        <v>554</v>
      </c>
      <c r="C87" s="47" t="s">
        <v>776</v>
      </c>
      <c r="D87" s="47" t="s">
        <v>561</v>
      </c>
      <c r="E87" s="39"/>
      <c r="F87" s="47" t="s">
        <v>777</v>
      </c>
      <c r="G87" s="39" t="s">
        <v>567</v>
      </c>
      <c r="H87" s="39" t="s">
        <v>574</v>
      </c>
      <c r="J87" s="39" t="s">
        <v>778</v>
      </c>
    </row>
    <row r="88" spans="1:10" s="38" customFormat="1" ht="13.9" customHeight="1">
      <c r="A88" s="39" t="s">
        <v>767</v>
      </c>
      <c r="B88" s="39" t="s">
        <v>554</v>
      </c>
      <c r="C88" s="47" t="s">
        <v>779</v>
      </c>
      <c r="D88" s="47" t="s">
        <v>561</v>
      </c>
      <c r="E88" s="39"/>
      <c r="F88" s="47" t="s">
        <v>780</v>
      </c>
      <c r="G88" s="39" t="s">
        <v>567</v>
      </c>
      <c r="H88" s="39" t="s">
        <v>574</v>
      </c>
      <c r="I88" s="39" t="s">
        <v>781</v>
      </c>
      <c r="J88" s="39" t="s">
        <v>569</v>
      </c>
    </row>
    <row r="89" spans="1:10" s="38" customFormat="1" ht="13.9" customHeight="1">
      <c r="A89" s="39" t="s">
        <v>767</v>
      </c>
      <c r="B89" s="39" t="s">
        <v>554</v>
      </c>
      <c r="C89" s="47" t="s">
        <v>782</v>
      </c>
      <c r="D89" s="47" t="s">
        <v>628</v>
      </c>
      <c r="E89" s="39"/>
      <c r="F89" s="47" t="s">
        <v>783</v>
      </c>
      <c r="G89" s="39" t="s">
        <v>567</v>
      </c>
      <c r="H89" s="39" t="s">
        <v>574</v>
      </c>
      <c r="I89" s="39" t="s">
        <v>784</v>
      </c>
      <c r="J89" s="39" t="s">
        <v>569</v>
      </c>
    </row>
    <row r="90" spans="1:10" s="38" customFormat="1" ht="13.9" customHeight="1">
      <c r="A90" s="39" t="s">
        <v>767</v>
      </c>
      <c r="B90" s="39" t="s">
        <v>554</v>
      </c>
      <c r="C90" s="47" t="s">
        <v>785</v>
      </c>
      <c r="D90" s="47" t="s">
        <v>561</v>
      </c>
      <c r="E90" s="39"/>
      <c r="F90" s="47" t="s">
        <v>786</v>
      </c>
      <c r="G90" s="39" t="s">
        <v>567</v>
      </c>
      <c r="H90" s="39" t="s">
        <v>574</v>
      </c>
      <c r="I90" s="39" t="s">
        <v>787</v>
      </c>
      <c r="J90" s="39" t="s">
        <v>569</v>
      </c>
    </row>
    <row r="91" spans="1:10" s="38" customFormat="1" ht="13.9" customHeight="1">
      <c r="A91" s="39" t="s">
        <v>767</v>
      </c>
      <c r="B91" s="39" t="s">
        <v>554</v>
      </c>
      <c r="C91" s="47" t="s">
        <v>788</v>
      </c>
      <c r="D91" s="47" t="s">
        <v>628</v>
      </c>
      <c r="E91" s="39"/>
      <c r="F91" s="47" t="s">
        <v>789</v>
      </c>
      <c r="G91" s="39" t="s">
        <v>567</v>
      </c>
      <c r="H91" s="39" t="s">
        <v>574</v>
      </c>
      <c r="I91" s="39" t="s">
        <v>790</v>
      </c>
      <c r="J91" s="39" t="s">
        <v>569</v>
      </c>
    </row>
    <row r="92" spans="1:10" s="38" customFormat="1" ht="13.9" customHeight="1">
      <c r="A92" s="39" t="s">
        <v>767</v>
      </c>
      <c r="B92" s="39" t="s">
        <v>554</v>
      </c>
      <c r="C92" s="47" t="s">
        <v>791</v>
      </c>
      <c r="D92" s="47" t="s">
        <v>792</v>
      </c>
      <c r="E92" s="39"/>
      <c r="F92" s="47">
        <v>0.5</v>
      </c>
      <c r="G92" s="39" t="s">
        <v>567</v>
      </c>
      <c r="H92" s="39" t="s">
        <v>574</v>
      </c>
      <c r="I92" s="39" t="s">
        <v>793</v>
      </c>
      <c r="J92" s="39" t="s">
        <v>569</v>
      </c>
    </row>
    <row r="93" spans="1:10" s="38" customFormat="1" ht="13.9" customHeight="1">
      <c r="A93" s="39" t="s">
        <v>794</v>
      </c>
      <c r="B93" s="39" t="s">
        <v>554</v>
      </c>
      <c r="C93" s="47" t="s">
        <v>795</v>
      </c>
      <c r="D93" s="47" t="s">
        <v>561</v>
      </c>
      <c r="E93" s="39"/>
      <c r="F93" s="47" t="s">
        <v>768</v>
      </c>
      <c r="G93" s="39" t="s">
        <v>567</v>
      </c>
      <c r="H93" s="39" t="s">
        <v>574</v>
      </c>
      <c r="I93" s="39" t="s">
        <v>796</v>
      </c>
      <c r="J93" s="39" t="s">
        <v>569</v>
      </c>
    </row>
    <row r="94" spans="1:10" s="38" customFormat="1" ht="13.9" customHeight="1">
      <c r="A94" s="39" t="s">
        <v>794</v>
      </c>
      <c r="B94" s="39" t="s">
        <v>554</v>
      </c>
      <c r="C94" s="47" t="s">
        <v>797</v>
      </c>
      <c r="D94" s="47" t="s">
        <v>561</v>
      </c>
      <c r="E94" s="39"/>
      <c r="F94" s="47" t="s">
        <v>771</v>
      </c>
      <c r="G94" s="39" t="s">
        <v>567</v>
      </c>
      <c r="H94" s="39" t="s">
        <v>574</v>
      </c>
      <c r="I94" s="39" t="s">
        <v>798</v>
      </c>
      <c r="J94" s="39" t="s">
        <v>569</v>
      </c>
    </row>
    <row r="95" spans="1:10" s="38" customFormat="1" ht="13.9" customHeight="1">
      <c r="A95" s="39" t="s">
        <v>799</v>
      </c>
      <c r="B95" s="39" t="s">
        <v>554</v>
      </c>
      <c r="C95" s="47" t="s">
        <v>800</v>
      </c>
      <c r="D95" s="47" t="s">
        <v>561</v>
      </c>
      <c r="E95" s="39"/>
      <c r="F95" s="47">
        <v>7</v>
      </c>
      <c r="G95" s="39" t="s">
        <v>593</v>
      </c>
      <c r="H95" s="47" t="s">
        <v>801</v>
      </c>
      <c r="I95" s="47" t="s">
        <v>800</v>
      </c>
      <c r="J95" s="39"/>
    </row>
    <row r="96" spans="1:10" s="38" customFormat="1" ht="13.9" customHeight="1">
      <c r="A96" s="39" t="s">
        <v>799</v>
      </c>
      <c r="B96" s="39" t="s">
        <v>554</v>
      </c>
      <c r="C96" s="47" t="s">
        <v>773</v>
      </c>
      <c r="D96" s="47" t="s">
        <v>561</v>
      </c>
      <c r="E96" s="39"/>
      <c r="F96" s="47" t="s">
        <v>802</v>
      </c>
      <c r="G96" s="39"/>
      <c r="H96" s="39"/>
      <c r="I96" s="39"/>
      <c r="J96" s="39" t="s">
        <v>775</v>
      </c>
    </row>
    <row r="97" spans="1:10" s="38" customFormat="1" ht="13.9" customHeight="1">
      <c r="A97" s="39" t="s">
        <v>799</v>
      </c>
      <c r="B97" s="39" t="s">
        <v>554</v>
      </c>
      <c r="C97" s="47" t="s">
        <v>803</v>
      </c>
      <c r="D97" s="47" t="s">
        <v>561</v>
      </c>
      <c r="E97" s="39" t="s">
        <v>557</v>
      </c>
      <c r="F97" s="47" t="s">
        <v>804</v>
      </c>
      <c r="G97" s="39" t="s">
        <v>567</v>
      </c>
      <c r="H97" s="39" t="s">
        <v>574</v>
      </c>
      <c r="I97" s="39" t="s">
        <v>805</v>
      </c>
      <c r="J97" s="39" t="s">
        <v>569</v>
      </c>
    </row>
    <row r="98" spans="1:10" s="38" customFormat="1" ht="13.9" customHeight="1">
      <c r="A98" s="39" t="s">
        <v>799</v>
      </c>
      <c r="B98" s="39" t="s">
        <v>554</v>
      </c>
      <c r="C98" s="47" t="s">
        <v>806</v>
      </c>
      <c r="D98" s="47" t="s">
        <v>561</v>
      </c>
      <c r="E98" s="39"/>
      <c r="F98" s="47" t="s">
        <v>807</v>
      </c>
      <c r="G98" s="39" t="s">
        <v>567</v>
      </c>
      <c r="H98" s="39" t="s">
        <v>574</v>
      </c>
      <c r="I98" s="39" t="s">
        <v>808</v>
      </c>
      <c r="J98" s="39" t="s">
        <v>569</v>
      </c>
    </row>
    <row r="99" spans="1:10" s="38" customFormat="1" ht="13.9" customHeight="1">
      <c r="A99" s="39" t="s">
        <v>799</v>
      </c>
      <c r="B99" s="39" t="s">
        <v>554</v>
      </c>
      <c r="C99" s="47" t="s">
        <v>720</v>
      </c>
      <c r="D99" s="47" t="s">
        <v>160</v>
      </c>
      <c r="E99" s="39"/>
      <c r="F99" s="161">
        <v>45698</v>
      </c>
      <c r="G99" s="39" t="s">
        <v>567</v>
      </c>
      <c r="H99" s="39" t="s">
        <v>574</v>
      </c>
      <c r="I99" s="39"/>
      <c r="J99" s="39" t="s">
        <v>569</v>
      </c>
    </row>
    <row r="100" spans="1:10" s="38" customFormat="1" ht="13.9" customHeight="1">
      <c r="A100" s="39" t="s">
        <v>799</v>
      </c>
      <c r="B100" s="39" t="s">
        <v>554</v>
      </c>
      <c r="C100" s="47" t="s">
        <v>721</v>
      </c>
      <c r="D100" s="47" t="s">
        <v>160</v>
      </c>
      <c r="E100" s="39"/>
      <c r="F100" s="161">
        <v>401768</v>
      </c>
      <c r="G100" s="39" t="s">
        <v>567</v>
      </c>
      <c r="H100" s="39" t="s">
        <v>574</v>
      </c>
      <c r="I100" s="39"/>
      <c r="J100" s="39" t="s">
        <v>569</v>
      </c>
    </row>
    <row r="101" spans="1:10" s="38" customFormat="1" ht="13.9" customHeight="1">
      <c r="A101" s="39" t="s">
        <v>799</v>
      </c>
      <c r="B101" s="39" t="s">
        <v>554</v>
      </c>
      <c r="C101" s="47" t="s">
        <v>809</v>
      </c>
      <c r="D101" s="47" t="s">
        <v>583</v>
      </c>
      <c r="E101" s="39"/>
      <c r="F101" s="47" t="b">
        <v>1</v>
      </c>
      <c r="G101" s="39"/>
      <c r="H101" s="39"/>
      <c r="I101" s="39"/>
      <c r="J101" s="39" t="s">
        <v>810</v>
      </c>
    </row>
    <row r="102" spans="1:10" s="38" customFormat="1" ht="13.9" customHeight="1">
      <c r="A102" s="39" t="s">
        <v>811</v>
      </c>
      <c r="B102" s="39" t="s">
        <v>554</v>
      </c>
      <c r="C102" s="47" t="s">
        <v>812</v>
      </c>
      <c r="D102" s="47" t="s">
        <v>561</v>
      </c>
      <c r="E102" s="39"/>
      <c r="F102" s="47" t="s">
        <v>813</v>
      </c>
      <c r="G102" s="39" t="s">
        <v>567</v>
      </c>
      <c r="H102" s="39" t="s">
        <v>814</v>
      </c>
      <c r="I102" s="39" t="s">
        <v>815</v>
      </c>
      <c r="J102" s="39" t="s">
        <v>569</v>
      </c>
    </row>
    <row r="103" spans="1:10" s="38" customFormat="1" ht="13.9" customHeight="1">
      <c r="A103" s="39" t="s">
        <v>811</v>
      </c>
      <c r="B103" s="39" t="s">
        <v>554</v>
      </c>
      <c r="C103" s="47" t="s">
        <v>816</v>
      </c>
      <c r="D103" s="47" t="s">
        <v>561</v>
      </c>
      <c r="E103" s="39"/>
      <c r="F103" s="47" t="s">
        <v>278</v>
      </c>
      <c r="G103" s="39"/>
      <c r="H103" s="39"/>
      <c r="I103" s="39"/>
      <c r="J103" s="39" t="s">
        <v>581</v>
      </c>
    </row>
    <row r="104" spans="1:10" s="38" customFormat="1" ht="13.9" customHeight="1">
      <c r="A104" s="39" t="s">
        <v>817</v>
      </c>
      <c r="B104" s="39" t="s">
        <v>554</v>
      </c>
      <c r="C104" s="47" t="s">
        <v>818</v>
      </c>
      <c r="D104" s="47" t="s">
        <v>561</v>
      </c>
      <c r="E104" s="39"/>
      <c r="F104" s="47">
        <v>7</v>
      </c>
      <c r="G104" s="39" t="s">
        <v>593</v>
      </c>
      <c r="H104" s="47" t="s">
        <v>819</v>
      </c>
      <c r="I104" s="47" t="s">
        <v>818</v>
      </c>
      <c r="J104" s="39"/>
    </row>
    <row r="105" spans="1:10" s="38" customFormat="1" ht="13.9" customHeight="1">
      <c r="A105" s="39" t="s">
        <v>817</v>
      </c>
      <c r="B105" s="39" t="s">
        <v>554</v>
      </c>
      <c r="C105" s="47" t="s">
        <v>820</v>
      </c>
      <c r="D105" s="47" t="s">
        <v>561</v>
      </c>
      <c r="E105" s="39"/>
      <c r="F105" s="47">
        <v>8</v>
      </c>
      <c r="G105" s="39" t="s">
        <v>593</v>
      </c>
      <c r="H105" s="47" t="s">
        <v>821</v>
      </c>
      <c r="I105" s="47" t="s">
        <v>820</v>
      </c>
      <c r="J105" s="39"/>
    </row>
    <row r="106" spans="1:10" s="38" customFormat="1" ht="13.9" customHeight="1">
      <c r="A106" s="39" t="s">
        <v>817</v>
      </c>
      <c r="B106" s="39" t="s">
        <v>554</v>
      </c>
      <c r="C106" s="47" t="s">
        <v>822</v>
      </c>
      <c r="D106" s="47" t="s">
        <v>561</v>
      </c>
      <c r="E106" s="39"/>
      <c r="F106" s="47">
        <v>9</v>
      </c>
      <c r="G106" s="39" t="s">
        <v>593</v>
      </c>
      <c r="H106" s="47" t="s">
        <v>823</v>
      </c>
      <c r="I106" s="47" t="s">
        <v>822</v>
      </c>
      <c r="J106" s="39"/>
    </row>
    <row r="107" spans="1:10" s="38" customFormat="1" ht="13.9" customHeight="1">
      <c r="A107" s="39" t="s">
        <v>817</v>
      </c>
      <c r="B107" s="39" t="s">
        <v>554</v>
      </c>
      <c r="C107" s="47" t="s">
        <v>175</v>
      </c>
      <c r="D107" s="47" t="s">
        <v>561</v>
      </c>
      <c r="E107" s="39" t="s">
        <v>557</v>
      </c>
      <c r="F107" s="47" t="s">
        <v>824</v>
      </c>
      <c r="G107" s="39" t="s">
        <v>567</v>
      </c>
      <c r="H107" s="39" t="s">
        <v>814</v>
      </c>
      <c r="I107" s="39" t="s">
        <v>825</v>
      </c>
      <c r="J107" s="39" t="s">
        <v>569</v>
      </c>
    </row>
    <row r="108" spans="1:10" s="38" customFormat="1" ht="13.9" customHeight="1">
      <c r="A108" s="39" t="s">
        <v>817</v>
      </c>
      <c r="B108" s="39" t="s">
        <v>554</v>
      </c>
      <c r="C108" s="47" t="s">
        <v>826</v>
      </c>
      <c r="D108" s="47" t="s">
        <v>561</v>
      </c>
      <c r="E108" s="39"/>
      <c r="F108" s="47">
        <v>9376141</v>
      </c>
      <c r="G108" s="39" t="s">
        <v>567</v>
      </c>
      <c r="H108" s="39" t="s">
        <v>814</v>
      </c>
      <c r="I108" s="39" t="s">
        <v>826</v>
      </c>
      <c r="J108" s="39" t="s">
        <v>569</v>
      </c>
    </row>
    <row r="109" spans="1:10" s="38" customFormat="1" ht="13.9" customHeight="1">
      <c r="A109" s="39" t="s">
        <v>827</v>
      </c>
      <c r="B109" s="39" t="s">
        <v>828</v>
      </c>
      <c r="C109" s="47" t="s">
        <v>653</v>
      </c>
      <c r="D109" s="47" t="s">
        <v>556</v>
      </c>
      <c r="E109" s="39"/>
      <c r="F109" s="47"/>
      <c r="H109" s="39"/>
      <c r="I109" s="39"/>
      <c r="J109" s="39" t="s">
        <v>581</v>
      </c>
    </row>
    <row r="110" spans="1:10" s="38" customFormat="1" ht="13.9" customHeight="1">
      <c r="A110" s="39" t="s">
        <v>827</v>
      </c>
      <c r="B110" s="39" t="s">
        <v>828</v>
      </c>
      <c r="C110" s="47" t="s">
        <v>829</v>
      </c>
      <c r="D110" s="47" t="s">
        <v>561</v>
      </c>
      <c r="E110" s="39" t="s">
        <v>557</v>
      </c>
      <c r="F110" s="47"/>
      <c r="G110" s="39" t="s">
        <v>830</v>
      </c>
      <c r="H110" s="39" t="s">
        <v>831</v>
      </c>
      <c r="I110" s="39" t="s">
        <v>157</v>
      </c>
      <c r="J110" s="39"/>
    </row>
    <row r="111" spans="1:10" s="38" customFormat="1" ht="13.9" customHeight="1">
      <c r="A111" s="39" t="s">
        <v>827</v>
      </c>
      <c r="B111" s="39" t="s">
        <v>828</v>
      </c>
      <c r="C111" s="47" t="s">
        <v>832</v>
      </c>
      <c r="D111" s="47" t="s">
        <v>561</v>
      </c>
      <c r="E111" s="39"/>
      <c r="F111" s="47"/>
      <c r="G111" s="39" t="s">
        <v>558</v>
      </c>
      <c r="H111" s="39" t="s">
        <v>833</v>
      </c>
      <c r="I111" s="39" t="s">
        <v>563</v>
      </c>
      <c r="J111" s="39"/>
    </row>
    <row r="112" spans="1:10" s="38" customFormat="1" ht="13.9" customHeight="1">
      <c r="A112" s="39" t="s">
        <v>834</v>
      </c>
      <c r="B112" s="39" t="s">
        <v>828</v>
      </c>
      <c r="C112" s="47" t="s">
        <v>681</v>
      </c>
      <c r="D112" s="47" t="s">
        <v>556</v>
      </c>
      <c r="E112" s="39"/>
      <c r="F112" s="47"/>
      <c r="H112" s="39"/>
      <c r="I112" s="39"/>
      <c r="J112" s="39" t="s">
        <v>581</v>
      </c>
    </row>
    <row r="113" spans="1:10" s="38" customFormat="1" ht="13.9" customHeight="1">
      <c r="A113" s="39" t="s">
        <v>834</v>
      </c>
      <c r="B113" s="39" t="s">
        <v>828</v>
      </c>
      <c r="C113" s="47" t="s">
        <v>835</v>
      </c>
      <c r="D113" s="47" t="s">
        <v>561</v>
      </c>
      <c r="E113" s="39" t="s">
        <v>557</v>
      </c>
      <c r="F113" s="47"/>
      <c r="G113" s="39" t="s">
        <v>836</v>
      </c>
      <c r="H113" s="39" t="s">
        <v>837</v>
      </c>
      <c r="I113" s="39" t="s">
        <v>838</v>
      </c>
      <c r="J113" s="39"/>
    </row>
    <row r="114" spans="1:10" s="38" customFormat="1" ht="13.9" customHeight="1">
      <c r="A114" s="39" t="s">
        <v>839</v>
      </c>
      <c r="B114" s="39" t="s">
        <v>828</v>
      </c>
      <c r="C114" s="47" t="s">
        <v>840</v>
      </c>
      <c r="D114" s="47" t="s">
        <v>556</v>
      </c>
      <c r="E114" s="39"/>
      <c r="F114" s="47"/>
      <c r="H114" s="39"/>
      <c r="I114" s="39"/>
      <c r="J114" s="39" t="s">
        <v>581</v>
      </c>
    </row>
    <row r="115" spans="1:10" s="38" customFormat="1" ht="13.9" customHeight="1">
      <c r="A115" s="39" t="s">
        <v>839</v>
      </c>
      <c r="B115" s="39" t="s">
        <v>828</v>
      </c>
      <c r="C115" s="47" t="s">
        <v>841</v>
      </c>
      <c r="D115" s="47" t="s">
        <v>561</v>
      </c>
      <c r="E115" s="39" t="s">
        <v>557</v>
      </c>
      <c r="F115" s="47"/>
      <c r="G115" s="39" t="s">
        <v>830</v>
      </c>
      <c r="H115" s="39" t="s">
        <v>842</v>
      </c>
      <c r="I115" s="39" t="s">
        <v>843</v>
      </c>
      <c r="J115" s="39"/>
    </row>
    <row r="116" spans="1:10" s="38" customFormat="1" ht="13.9" customHeight="1">
      <c r="A116" s="39" t="s">
        <v>839</v>
      </c>
      <c r="B116" s="39" t="s">
        <v>828</v>
      </c>
      <c r="C116" s="47" t="s">
        <v>844</v>
      </c>
      <c r="D116" s="47" t="s">
        <v>561</v>
      </c>
      <c r="E116" s="39"/>
      <c r="F116" s="47"/>
      <c r="G116" s="39" t="s">
        <v>558</v>
      </c>
      <c r="H116" s="39" t="s">
        <v>625</v>
      </c>
      <c r="I116" s="39" t="s">
        <v>626</v>
      </c>
      <c r="J116" s="39"/>
    </row>
    <row r="117" spans="1:10" s="38" customFormat="1" ht="13.9" customHeight="1">
      <c r="A117" s="39" t="s">
        <v>839</v>
      </c>
      <c r="B117" s="39" t="s">
        <v>828</v>
      </c>
      <c r="C117" s="47" t="s">
        <v>845</v>
      </c>
      <c r="D117" s="47" t="s">
        <v>561</v>
      </c>
      <c r="E117" s="39"/>
      <c r="F117" s="47"/>
      <c r="G117" s="39" t="s">
        <v>558</v>
      </c>
      <c r="H117" s="39" t="s">
        <v>636</v>
      </c>
      <c r="I117" s="39" t="s">
        <v>626</v>
      </c>
      <c r="J117" s="39"/>
    </row>
    <row r="118" spans="1:10" s="38" customFormat="1" ht="13.9" customHeight="1">
      <c r="A118" s="39" t="s">
        <v>839</v>
      </c>
      <c r="B118" s="39" t="s">
        <v>828</v>
      </c>
      <c r="C118" s="47" t="s">
        <v>846</v>
      </c>
      <c r="D118" s="47" t="s">
        <v>561</v>
      </c>
      <c r="E118" s="39"/>
      <c r="F118" s="47"/>
      <c r="G118" s="39" t="s">
        <v>558</v>
      </c>
      <c r="H118" s="39" t="s">
        <v>639</v>
      </c>
      <c r="I118" s="39" t="s">
        <v>626</v>
      </c>
      <c r="J118" s="39"/>
    </row>
    <row r="119" spans="1:10" s="38" customFormat="1" ht="13.9" customHeight="1">
      <c r="A119" s="39" t="s">
        <v>847</v>
      </c>
      <c r="B119" s="39" t="s">
        <v>828</v>
      </c>
      <c r="C119" s="47" t="s">
        <v>848</v>
      </c>
      <c r="D119" s="47" t="s">
        <v>556</v>
      </c>
      <c r="E119" s="39"/>
      <c r="F119" s="47"/>
      <c r="H119" s="39"/>
      <c r="I119" s="39"/>
      <c r="J119" s="39" t="s">
        <v>581</v>
      </c>
    </row>
    <row r="120" spans="1:10" s="38" customFormat="1" ht="13.9" customHeight="1">
      <c r="A120" s="39" t="s">
        <v>847</v>
      </c>
      <c r="B120" s="39" t="s">
        <v>828</v>
      </c>
      <c r="C120" s="47" t="s">
        <v>849</v>
      </c>
      <c r="D120" s="47" t="s">
        <v>561</v>
      </c>
      <c r="E120" s="39" t="s">
        <v>557</v>
      </c>
      <c r="F120" s="47"/>
      <c r="G120" s="39" t="s">
        <v>836</v>
      </c>
      <c r="H120" s="39" t="s">
        <v>837</v>
      </c>
      <c r="I120" s="39" t="s">
        <v>162</v>
      </c>
      <c r="J120" s="39"/>
    </row>
    <row r="121" spans="1:10" s="38" customFormat="1" ht="13.9" customHeight="1">
      <c r="A121" s="39" t="s">
        <v>850</v>
      </c>
      <c r="B121" s="39" t="s">
        <v>828</v>
      </c>
      <c r="C121" s="47" t="s">
        <v>757</v>
      </c>
      <c r="D121" s="47" t="s">
        <v>556</v>
      </c>
      <c r="E121" s="39"/>
      <c r="F121" s="47"/>
      <c r="H121" s="39"/>
      <c r="I121" s="39"/>
      <c r="J121" s="39" t="s">
        <v>581</v>
      </c>
    </row>
    <row r="122" spans="1:10" s="38" customFormat="1" ht="13.9" customHeight="1">
      <c r="A122" s="39" t="s">
        <v>850</v>
      </c>
      <c r="B122" s="39" t="s">
        <v>828</v>
      </c>
      <c r="C122" s="47" t="s">
        <v>851</v>
      </c>
      <c r="D122" s="47" t="s">
        <v>561</v>
      </c>
      <c r="E122" s="39" t="s">
        <v>557</v>
      </c>
      <c r="F122" s="47"/>
      <c r="G122" s="39" t="s">
        <v>836</v>
      </c>
      <c r="H122" s="39" t="s">
        <v>837</v>
      </c>
      <c r="I122" s="39" t="s">
        <v>649</v>
      </c>
      <c r="J122" s="39"/>
    </row>
    <row r="123" spans="1:10" s="38" customFormat="1" ht="13.9" customHeight="1">
      <c r="A123" s="39" t="s">
        <v>852</v>
      </c>
      <c r="B123" s="39" t="s">
        <v>828</v>
      </c>
      <c r="C123" s="47" t="s">
        <v>853</v>
      </c>
      <c r="D123" s="47" t="s">
        <v>556</v>
      </c>
      <c r="E123" s="39"/>
      <c r="F123" s="47"/>
      <c r="H123" s="39"/>
      <c r="I123" s="39"/>
      <c r="J123" s="39" t="s">
        <v>581</v>
      </c>
    </row>
    <row r="124" spans="1:10" s="38" customFormat="1" ht="13.9" customHeight="1">
      <c r="A124" s="39" t="s">
        <v>852</v>
      </c>
      <c r="B124" s="39" t="s">
        <v>828</v>
      </c>
      <c r="C124" s="47" t="s">
        <v>854</v>
      </c>
      <c r="D124" s="47" t="s">
        <v>561</v>
      </c>
      <c r="E124" s="39" t="s">
        <v>557</v>
      </c>
      <c r="F124" s="47"/>
      <c r="G124" s="39"/>
      <c r="H124" s="39"/>
      <c r="I124" s="39"/>
      <c r="J124" s="39" t="s">
        <v>855</v>
      </c>
    </row>
    <row r="125" spans="1:10" s="38" customFormat="1" ht="13.9" customHeight="1">
      <c r="A125" s="39" t="s">
        <v>852</v>
      </c>
      <c r="B125" s="39" t="s">
        <v>828</v>
      </c>
      <c r="C125" s="47" t="s">
        <v>856</v>
      </c>
      <c r="D125" s="47" t="s">
        <v>561</v>
      </c>
      <c r="E125" s="39"/>
      <c r="F125" s="47"/>
      <c r="G125" s="39" t="s">
        <v>836</v>
      </c>
      <c r="H125" s="39" t="s">
        <v>837</v>
      </c>
      <c r="I125" s="39" t="s">
        <v>164</v>
      </c>
      <c r="J125" s="39"/>
    </row>
    <row r="126" spans="1:10" s="38" customFormat="1" ht="13.9" customHeight="1">
      <c r="A126" s="39" t="s">
        <v>852</v>
      </c>
      <c r="B126" s="39" t="s">
        <v>828</v>
      </c>
      <c r="C126" s="47" t="s">
        <v>829</v>
      </c>
      <c r="D126" s="47" t="s">
        <v>561</v>
      </c>
      <c r="E126" s="39"/>
      <c r="F126" s="47"/>
      <c r="G126" s="39" t="s">
        <v>836</v>
      </c>
      <c r="H126" s="39" t="s">
        <v>837</v>
      </c>
      <c r="I126" s="39" t="s">
        <v>157</v>
      </c>
      <c r="J126" s="39"/>
    </row>
    <row r="127" spans="1:10" s="38" customFormat="1" ht="13.9" customHeight="1">
      <c r="A127" s="39" t="s">
        <v>857</v>
      </c>
      <c r="B127" s="39" t="s">
        <v>828</v>
      </c>
      <c r="C127" s="47" t="s">
        <v>858</v>
      </c>
      <c r="D127" s="47" t="s">
        <v>556</v>
      </c>
      <c r="E127" s="39"/>
      <c r="F127" s="47"/>
      <c r="H127" s="39"/>
      <c r="I127" s="39"/>
      <c r="J127" s="39" t="s">
        <v>581</v>
      </c>
    </row>
    <row r="128" spans="1:10" s="38" customFormat="1" ht="13.9" customHeight="1">
      <c r="A128" s="39" t="s">
        <v>857</v>
      </c>
      <c r="B128" s="39" t="s">
        <v>828</v>
      </c>
      <c r="C128" s="47" t="s">
        <v>859</v>
      </c>
      <c r="D128" s="47" t="s">
        <v>561</v>
      </c>
      <c r="E128" s="39" t="s">
        <v>557</v>
      </c>
      <c r="F128" s="47"/>
      <c r="G128" s="39" t="s">
        <v>836</v>
      </c>
      <c r="H128" s="39" t="s">
        <v>837</v>
      </c>
      <c r="I128" s="39" t="s">
        <v>860</v>
      </c>
      <c r="J128" s="39"/>
    </row>
    <row r="129" spans="1:10" s="38" customFormat="1" ht="13.9" customHeight="1">
      <c r="A129" s="39" t="s">
        <v>861</v>
      </c>
      <c r="B129" s="39" t="s">
        <v>828</v>
      </c>
      <c r="C129" s="47" t="s">
        <v>862</v>
      </c>
      <c r="D129" s="47" t="s">
        <v>556</v>
      </c>
      <c r="E129" s="39"/>
      <c r="F129" s="47"/>
      <c r="H129" s="39"/>
      <c r="I129" s="39"/>
      <c r="J129" s="39" t="s">
        <v>581</v>
      </c>
    </row>
    <row r="130" spans="1:10" s="38" customFormat="1" ht="13.9" customHeight="1">
      <c r="A130" s="39" t="s">
        <v>861</v>
      </c>
      <c r="B130" s="39" t="s">
        <v>828</v>
      </c>
      <c r="C130" s="47" t="s">
        <v>863</v>
      </c>
      <c r="D130" s="47" t="s">
        <v>561</v>
      </c>
      <c r="E130" s="39" t="s">
        <v>557</v>
      </c>
      <c r="F130" s="47"/>
      <c r="G130" s="39" t="s">
        <v>836</v>
      </c>
      <c r="H130" s="39" t="s">
        <v>837</v>
      </c>
      <c r="I130" s="39" t="s">
        <v>730</v>
      </c>
      <c r="J130" s="39"/>
    </row>
    <row r="131" spans="1:10" s="38" customFormat="1" ht="13.9" customHeight="1">
      <c r="A131" s="39" t="s">
        <v>864</v>
      </c>
      <c r="B131" s="39" t="s">
        <v>828</v>
      </c>
      <c r="C131" s="47" t="s">
        <v>865</v>
      </c>
      <c r="D131" s="47" t="s">
        <v>556</v>
      </c>
      <c r="E131" s="39"/>
      <c r="F131" s="47"/>
      <c r="H131" s="39"/>
      <c r="I131" s="39"/>
      <c r="J131" s="39" t="s">
        <v>581</v>
      </c>
    </row>
    <row r="132" spans="1:10" s="38" customFormat="1" ht="13.9" customHeight="1">
      <c r="A132" s="39" t="s">
        <v>864</v>
      </c>
      <c r="B132" s="39" t="s">
        <v>828</v>
      </c>
      <c r="C132" s="47" t="s">
        <v>866</v>
      </c>
      <c r="D132" s="47" t="s">
        <v>561</v>
      </c>
      <c r="E132" s="39" t="s">
        <v>557</v>
      </c>
      <c r="F132" s="47"/>
      <c r="G132" s="39" t="s">
        <v>836</v>
      </c>
      <c r="H132" s="39" t="s">
        <v>867</v>
      </c>
      <c r="I132" s="39" t="s">
        <v>868</v>
      </c>
      <c r="J132" s="39"/>
    </row>
    <row r="133" spans="1:10" s="38" customFormat="1" ht="13.9" customHeight="1">
      <c r="A133" s="39" t="s">
        <v>869</v>
      </c>
      <c r="B133" s="39" t="s">
        <v>828</v>
      </c>
      <c r="C133" s="47" t="s">
        <v>870</v>
      </c>
      <c r="D133" s="47" t="s">
        <v>556</v>
      </c>
      <c r="E133" s="39"/>
      <c r="F133" s="47"/>
      <c r="H133" s="39"/>
      <c r="I133" s="39"/>
      <c r="J133" s="39" t="s">
        <v>581</v>
      </c>
    </row>
    <row r="134" spans="1:10" s="38" customFormat="1" ht="13.9" customHeight="1">
      <c r="A134" s="39" t="s">
        <v>869</v>
      </c>
      <c r="B134" s="39" t="s">
        <v>828</v>
      </c>
      <c r="C134" s="47" t="s">
        <v>871</v>
      </c>
      <c r="D134" s="47" t="s">
        <v>556</v>
      </c>
      <c r="E134" s="39"/>
      <c r="F134" s="47"/>
      <c r="G134" s="39"/>
      <c r="H134" s="39"/>
      <c r="I134" s="39"/>
      <c r="J134" s="39" t="s">
        <v>581</v>
      </c>
    </row>
    <row r="135" spans="1:10" s="38" customFormat="1" ht="13.9" customHeight="1">
      <c r="A135" s="39" t="s">
        <v>872</v>
      </c>
      <c r="B135" s="39" t="s">
        <v>828</v>
      </c>
      <c r="C135" s="47" t="s">
        <v>873</v>
      </c>
      <c r="D135" s="47" t="s">
        <v>556</v>
      </c>
      <c r="E135" s="39"/>
      <c r="F135" s="47"/>
      <c r="H135" s="39"/>
      <c r="I135" s="39"/>
      <c r="J135" s="39" t="s">
        <v>581</v>
      </c>
    </row>
    <row r="136" spans="1:10" s="38" customFormat="1" ht="13.9" customHeight="1">
      <c r="A136" s="39" t="s">
        <v>872</v>
      </c>
      <c r="B136" s="39" t="s">
        <v>828</v>
      </c>
      <c r="C136" s="47" t="s">
        <v>874</v>
      </c>
      <c r="D136" s="47" t="s">
        <v>561</v>
      </c>
      <c r="E136" s="39"/>
      <c r="F136" s="47"/>
      <c r="G136" s="39" t="s">
        <v>836</v>
      </c>
      <c r="H136" s="39" t="s">
        <v>837</v>
      </c>
      <c r="I136" s="39"/>
      <c r="J136" s="39" t="s">
        <v>875</v>
      </c>
    </row>
    <row r="137" spans="1:10" s="38" customFormat="1" ht="13.9" customHeight="1">
      <c r="A137" s="39" t="s">
        <v>872</v>
      </c>
      <c r="B137" s="39" t="s">
        <v>828</v>
      </c>
      <c r="C137" s="47" t="s">
        <v>876</v>
      </c>
      <c r="D137" s="47" t="s">
        <v>561</v>
      </c>
      <c r="E137" s="39"/>
      <c r="F137" s="47"/>
      <c r="G137" s="39" t="s">
        <v>836</v>
      </c>
      <c r="H137" s="39" t="s">
        <v>837</v>
      </c>
      <c r="I137" s="39" t="s">
        <v>174</v>
      </c>
      <c r="J137" s="39"/>
    </row>
    <row r="138" spans="1:10" s="38" customFormat="1" ht="13.9" customHeight="1">
      <c r="A138" s="39" t="s">
        <v>872</v>
      </c>
      <c r="B138" s="39" t="s">
        <v>828</v>
      </c>
      <c r="C138" s="47" t="s">
        <v>829</v>
      </c>
      <c r="D138" s="47" t="s">
        <v>561</v>
      </c>
      <c r="E138" s="39"/>
      <c r="F138" s="47"/>
      <c r="G138" s="39" t="s">
        <v>836</v>
      </c>
      <c r="H138" s="39" t="s">
        <v>837</v>
      </c>
      <c r="I138" s="39" t="s">
        <v>157</v>
      </c>
      <c r="J138" s="39"/>
    </row>
    <row r="139" spans="1:10" s="38" customFormat="1" ht="13.9" customHeight="1">
      <c r="A139" s="39" t="s">
        <v>877</v>
      </c>
      <c r="B139" s="39" t="s">
        <v>828</v>
      </c>
      <c r="C139" s="47" t="s">
        <v>878</v>
      </c>
      <c r="D139" s="47" t="s">
        <v>556</v>
      </c>
      <c r="E139" s="39"/>
      <c r="F139" s="47"/>
      <c r="H139" s="39"/>
      <c r="I139" s="39"/>
      <c r="J139" s="39" t="s">
        <v>581</v>
      </c>
    </row>
    <row r="140" spans="1:10" s="38" customFormat="1" ht="13.9" customHeight="1">
      <c r="A140" s="39" t="s">
        <v>877</v>
      </c>
      <c r="B140" s="39" t="s">
        <v>828</v>
      </c>
      <c r="C140" s="47" t="s">
        <v>879</v>
      </c>
      <c r="D140" s="47" t="s">
        <v>561</v>
      </c>
      <c r="E140" s="39" t="s">
        <v>557</v>
      </c>
      <c r="F140" s="47"/>
      <c r="G140" s="39" t="s">
        <v>880</v>
      </c>
      <c r="H140" s="39" t="s">
        <v>881</v>
      </c>
      <c r="I140" s="39" t="s">
        <v>882</v>
      </c>
      <c r="J140" s="39"/>
    </row>
    <row r="141" spans="1:10" s="38" customFormat="1" ht="13.9" customHeight="1">
      <c r="A141" s="39" t="s">
        <v>883</v>
      </c>
      <c r="B141" s="39" t="s">
        <v>180</v>
      </c>
      <c r="C141" s="47" t="s">
        <v>858</v>
      </c>
      <c r="D141" s="47" t="s">
        <v>556</v>
      </c>
      <c r="E141" s="39"/>
      <c r="F141" s="47"/>
      <c r="G141" s="39"/>
      <c r="H141" s="39"/>
      <c r="I141" s="39"/>
      <c r="J141" s="39" t="s">
        <v>581</v>
      </c>
    </row>
    <row r="142" spans="1:10" s="38" customFormat="1" ht="13.9" customHeight="1">
      <c r="A142" s="39" t="s">
        <v>883</v>
      </c>
      <c r="B142" s="39" t="s">
        <v>180</v>
      </c>
      <c r="C142" s="47" t="s">
        <v>878</v>
      </c>
      <c r="D142" s="47" t="s">
        <v>556</v>
      </c>
      <c r="E142" s="39"/>
      <c r="F142" s="47"/>
      <c r="G142" s="39"/>
      <c r="H142" s="39"/>
      <c r="I142" s="39"/>
      <c r="J142" s="39" t="s">
        <v>581</v>
      </c>
    </row>
    <row r="143" spans="1:10" s="38" customFormat="1" ht="13.9" customHeight="1">
      <c r="A143" s="39" t="s">
        <v>883</v>
      </c>
      <c r="B143" s="39" t="s">
        <v>180</v>
      </c>
      <c r="C143" s="47" t="s">
        <v>884</v>
      </c>
      <c r="D143" s="47" t="s">
        <v>160</v>
      </c>
      <c r="E143" s="39"/>
      <c r="F143" s="47"/>
      <c r="G143" s="39"/>
      <c r="H143" s="39"/>
      <c r="I143" s="39"/>
      <c r="J143" s="39" t="s">
        <v>581</v>
      </c>
    </row>
    <row r="144" spans="1:10" s="38" customFormat="1" ht="13.9" customHeight="1">
      <c r="A144" s="39" t="s">
        <v>883</v>
      </c>
      <c r="B144" s="39" t="s">
        <v>180</v>
      </c>
      <c r="C144" s="47" t="s">
        <v>885</v>
      </c>
      <c r="D144" s="47" t="s">
        <v>160</v>
      </c>
      <c r="E144" s="39"/>
      <c r="F144" s="47"/>
      <c r="G144" s="39"/>
      <c r="H144" s="39"/>
      <c r="I144" s="39"/>
      <c r="J144" s="39" t="s">
        <v>581</v>
      </c>
    </row>
    <row r="145" spans="1:10" s="38" customFormat="1" ht="14.25">
      <c r="A145" s="39" t="s">
        <v>886</v>
      </c>
      <c r="B145" s="39" t="s">
        <v>887</v>
      </c>
      <c r="C145" s="47" t="s">
        <v>555</v>
      </c>
      <c r="D145" s="47" t="s">
        <v>556</v>
      </c>
      <c r="E145" s="39" t="s">
        <v>557</v>
      </c>
      <c r="F145" s="39">
        <v>1</v>
      </c>
      <c r="G145" s="39" t="s">
        <v>593</v>
      </c>
      <c r="H145" s="39" t="s">
        <v>888</v>
      </c>
      <c r="I145" s="47" t="s">
        <v>555</v>
      </c>
      <c r="J145" s="39"/>
    </row>
    <row r="146" spans="1:10" s="38" customFormat="1" ht="13.9" customHeight="1">
      <c r="A146" s="39" t="s">
        <v>886</v>
      </c>
      <c r="B146" s="39" t="s">
        <v>887</v>
      </c>
      <c r="C146" s="47" t="s">
        <v>155</v>
      </c>
      <c r="D146" s="47" t="s">
        <v>561</v>
      </c>
      <c r="E146" s="39"/>
      <c r="F146" s="39" t="s">
        <v>562</v>
      </c>
      <c r="G146" s="39" t="s">
        <v>593</v>
      </c>
      <c r="H146" s="39" t="s">
        <v>888</v>
      </c>
      <c r="I146" s="47" t="s">
        <v>155</v>
      </c>
      <c r="J146" s="39"/>
    </row>
    <row r="147" spans="1:10" s="38" customFormat="1" ht="13.9" customHeight="1">
      <c r="A147" s="39" t="s">
        <v>343</v>
      </c>
      <c r="B147" s="39" t="s">
        <v>887</v>
      </c>
      <c r="C147" s="47" t="s">
        <v>565</v>
      </c>
      <c r="D147" s="47" t="s">
        <v>561</v>
      </c>
      <c r="E147" s="39" t="s">
        <v>557</v>
      </c>
      <c r="F147" s="39" t="s">
        <v>566</v>
      </c>
      <c r="G147" s="39" t="s">
        <v>593</v>
      </c>
      <c r="H147" s="39" t="s">
        <v>654</v>
      </c>
      <c r="I147" s="47" t="s">
        <v>565</v>
      </c>
      <c r="J147" s="39"/>
    </row>
    <row r="148" spans="1:10" s="38" customFormat="1" ht="13.9" customHeight="1">
      <c r="A148" s="39" t="s">
        <v>343</v>
      </c>
      <c r="B148" s="39" t="s">
        <v>887</v>
      </c>
      <c r="C148" s="47" t="s">
        <v>157</v>
      </c>
      <c r="D148" s="47" t="s">
        <v>561</v>
      </c>
      <c r="E148" s="39"/>
      <c r="F148" s="39" t="s">
        <v>570</v>
      </c>
      <c r="G148" s="39" t="s">
        <v>593</v>
      </c>
      <c r="H148" s="39" t="s">
        <v>654</v>
      </c>
      <c r="I148" s="47" t="s">
        <v>157</v>
      </c>
      <c r="J148" s="39"/>
    </row>
    <row r="149" spans="1:10" s="38" customFormat="1" ht="13.9" customHeight="1">
      <c r="A149" s="39" t="s">
        <v>343</v>
      </c>
      <c r="B149" s="39" t="s">
        <v>887</v>
      </c>
      <c r="C149" s="47" t="s">
        <v>572</v>
      </c>
      <c r="D149" s="47" t="s">
        <v>561</v>
      </c>
      <c r="E149" s="39"/>
      <c r="F149" s="39" t="s">
        <v>573</v>
      </c>
      <c r="G149" s="39" t="s">
        <v>593</v>
      </c>
      <c r="H149" s="39" t="s">
        <v>889</v>
      </c>
      <c r="I149" s="47" t="s">
        <v>572</v>
      </c>
      <c r="J149" s="39"/>
    </row>
    <row r="150" spans="1:10" s="38" customFormat="1" ht="13.9" customHeight="1">
      <c r="A150" s="39" t="s">
        <v>343</v>
      </c>
      <c r="B150" s="39" t="s">
        <v>887</v>
      </c>
      <c r="C150" s="47" t="s">
        <v>588</v>
      </c>
      <c r="D150" s="47" t="s">
        <v>561</v>
      </c>
      <c r="E150" s="39"/>
      <c r="F150" s="39" t="s">
        <v>589</v>
      </c>
      <c r="G150" s="39" t="s">
        <v>593</v>
      </c>
      <c r="H150" s="39" t="s">
        <v>889</v>
      </c>
      <c r="I150" s="47" t="s">
        <v>588</v>
      </c>
      <c r="J150" s="39"/>
    </row>
    <row r="151" spans="1:10" s="38" customFormat="1" ht="13.9" customHeight="1">
      <c r="A151" s="39" t="s">
        <v>343</v>
      </c>
      <c r="B151" s="39" t="s">
        <v>887</v>
      </c>
      <c r="C151" s="47" t="s">
        <v>576</v>
      </c>
      <c r="D151" s="47" t="s">
        <v>577</v>
      </c>
      <c r="E151" s="39"/>
      <c r="F151" s="39">
        <v>4.75</v>
      </c>
      <c r="G151" s="39" t="s">
        <v>593</v>
      </c>
      <c r="H151" s="39" t="s">
        <v>654</v>
      </c>
      <c r="I151" s="47" t="s">
        <v>576</v>
      </c>
      <c r="J151" s="39"/>
    </row>
    <row r="152" spans="1:10" s="38" customFormat="1" ht="13.9" customHeight="1">
      <c r="A152" s="39" t="s">
        <v>343</v>
      </c>
      <c r="B152" s="39" t="s">
        <v>887</v>
      </c>
      <c r="C152" s="47" t="s">
        <v>580</v>
      </c>
      <c r="D152" s="47" t="s">
        <v>556</v>
      </c>
      <c r="E152" s="39"/>
      <c r="F152" s="39">
        <v>21</v>
      </c>
      <c r="G152" s="39" t="s">
        <v>593</v>
      </c>
      <c r="H152" s="39" t="s">
        <v>654</v>
      </c>
      <c r="I152" s="47" t="s">
        <v>580</v>
      </c>
      <c r="J152" s="39"/>
    </row>
    <row r="153" spans="1:10" s="38" customFormat="1" ht="13.9" customHeight="1">
      <c r="A153" s="39" t="s">
        <v>343</v>
      </c>
      <c r="B153" s="39" t="s">
        <v>887</v>
      </c>
      <c r="C153" s="47" t="s">
        <v>582</v>
      </c>
      <c r="D153" s="47" t="s">
        <v>583</v>
      </c>
      <c r="E153" s="39"/>
      <c r="F153" s="39" t="b">
        <v>1</v>
      </c>
      <c r="G153" s="39" t="s">
        <v>593</v>
      </c>
      <c r="H153" s="39" t="s">
        <v>654</v>
      </c>
      <c r="I153" s="47" t="s">
        <v>582</v>
      </c>
      <c r="J153" s="39"/>
    </row>
    <row r="154" spans="1:10" s="38" customFormat="1" ht="13.9" customHeight="1">
      <c r="A154" s="39" t="s">
        <v>343</v>
      </c>
      <c r="B154" s="39" t="s">
        <v>887</v>
      </c>
      <c r="C154" s="47" t="s">
        <v>584</v>
      </c>
      <c r="D154" s="47" t="s">
        <v>583</v>
      </c>
      <c r="E154" s="39"/>
      <c r="F154" s="39" t="b">
        <v>1</v>
      </c>
      <c r="G154" s="39" t="s">
        <v>593</v>
      </c>
      <c r="H154" s="39" t="s">
        <v>654</v>
      </c>
      <c r="I154" s="47" t="s">
        <v>584</v>
      </c>
      <c r="J154" s="39"/>
    </row>
    <row r="155" spans="1:10" s="38" customFormat="1" ht="13.9" customHeight="1">
      <c r="A155" s="39" t="s">
        <v>278</v>
      </c>
      <c r="B155" s="39" t="s">
        <v>887</v>
      </c>
      <c r="C155" s="47" t="s">
        <v>890</v>
      </c>
      <c r="D155" s="47" t="s">
        <v>561</v>
      </c>
      <c r="E155" s="39" t="s">
        <v>557</v>
      </c>
      <c r="F155" s="47" t="s">
        <v>891</v>
      </c>
      <c r="G155" s="39" t="s">
        <v>880</v>
      </c>
      <c r="H155" s="39" t="s">
        <v>892</v>
      </c>
      <c r="I155" s="39" t="s">
        <v>893</v>
      </c>
      <c r="J155" s="39"/>
    </row>
    <row r="156" spans="1:10" s="38" customFormat="1" ht="13.9" customHeight="1">
      <c r="A156" s="39" t="s">
        <v>278</v>
      </c>
      <c r="B156" s="39" t="s">
        <v>887</v>
      </c>
      <c r="C156" s="47" t="s">
        <v>894</v>
      </c>
      <c r="D156" s="47" t="s">
        <v>561</v>
      </c>
      <c r="E156" s="39"/>
      <c r="F156" s="39">
        <v>-1</v>
      </c>
      <c r="G156" s="39" t="s">
        <v>836</v>
      </c>
      <c r="H156" s="39" t="s">
        <v>895</v>
      </c>
      <c r="I156" s="39" t="s">
        <v>894</v>
      </c>
      <c r="J156" s="39"/>
    </row>
    <row r="157" spans="1:10" s="38" customFormat="1" ht="13.9" customHeight="1">
      <c r="A157" s="39" t="s">
        <v>278</v>
      </c>
      <c r="B157" s="39" t="s">
        <v>887</v>
      </c>
      <c r="C157" s="47" t="s">
        <v>896</v>
      </c>
      <c r="D157" s="47" t="s">
        <v>561</v>
      </c>
      <c r="E157" s="39"/>
      <c r="F157" s="47" t="s">
        <v>632</v>
      </c>
      <c r="G157" s="39" t="s">
        <v>836</v>
      </c>
      <c r="H157" s="39" t="s">
        <v>897</v>
      </c>
      <c r="I157" s="39" t="s">
        <v>896</v>
      </c>
      <c r="J157" s="39"/>
    </row>
    <row r="158" spans="1:10" s="38" customFormat="1" ht="13.9" customHeight="1">
      <c r="A158" s="39" t="s">
        <v>278</v>
      </c>
      <c r="B158" s="39" t="s">
        <v>887</v>
      </c>
      <c r="C158" s="47" t="s">
        <v>898</v>
      </c>
      <c r="D158" s="47" t="s">
        <v>561</v>
      </c>
      <c r="E158" s="39"/>
      <c r="F158" s="47" t="s">
        <v>899</v>
      </c>
      <c r="G158" s="39" t="s">
        <v>376</v>
      </c>
      <c r="H158" s="39" t="s">
        <v>376</v>
      </c>
      <c r="I158" s="39" t="s">
        <v>898</v>
      </c>
      <c r="J158" s="39"/>
    </row>
    <row r="159" spans="1:10" s="38" customFormat="1" ht="13.9" customHeight="1">
      <c r="A159" s="39" t="s">
        <v>278</v>
      </c>
      <c r="B159" s="39" t="s">
        <v>887</v>
      </c>
      <c r="C159" s="47" t="s">
        <v>900</v>
      </c>
      <c r="D159" s="47" t="s">
        <v>583</v>
      </c>
      <c r="E159" s="39"/>
      <c r="F159" s="47" t="b">
        <v>1</v>
      </c>
      <c r="G159" s="39"/>
      <c r="H159" s="39"/>
      <c r="I159" s="39"/>
      <c r="J159" s="39" t="s">
        <v>810</v>
      </c>
    </row>
    <row r="160" spans="1:10" s="38" customFormat="1" ht="13.9" customHeight="1">
      <c r="A160" s="39" t="s">
        <v>901</v>
      </c>
      <c r="B160" s="39" t="s">
        <v>887</v>
      </c>
      <c r="C160" s="47" t="s">
        <v>597</v>
      </c>
      <c r="D160" s="47" t="s">
        <v>561</v>
      </c>
      <c r="E160" s="39" t="s">
        <v>557</v>
      </c>
      <c r="F160" s="39" t="s">
        <v>598</v>
      </c>
      <c r="G160" s="39" t="s">
        <v>593</v>
      </c>
      <c r="H160" s="39" t="s">
        <v>682</v>
      </c>
      <c r="I160" s="47" t="s">
        <v>597</v>
      </c>
      <c r="J160" s="39"/>
    </row>
    <row r="161" spans="1:10" s="38" customFormat="1" ht="13.9" customHeight="1">
      <c r="A161" s="39" t="s">
        <v>901</v>
      </c>
      <c r="B161" s="39" t="s">
        <v>887</v>
      </c>
      <c r="C161" s="47" t="s">
        <v>159</v>
      </c>
      <c r="D161" s="47" t="s">
        <v>603</v>
      </c>
      <c r="E161" s="39"/>
      <c r="F161" s="39" t="s">
        <v>604</v>
      </c>
      <c r="G161" s="39" t="s">
        <v>593</v>
      </c>
      <c r="H161" s="39" t="s">
        <v>682</v>
      </c>
      <c r="I161" s="47" t="s">
        <v>159</v>
      </c>
      <c r="J161" s="39"/>
    </row>
    <row r="162" spans="1:10" s="38" customFormat="1" ht="13.9" customHeight="1">
      <c r="A162" s="39" t="s">
        <v>901</v>
      </c>
      <c r="B162" s="39" t="s">
        <v>887</v>
      </c>
      <c r="C162" s="47" t="s">
        <v>607</v>
      </c>
      <c r="D162" s="47" t="s">
        <v>561</v>
      </c>
      <c r="E162" s="39"/>
      <c r="F162" s="39" t="s">
        <v>608</v>
      </c>
      <c r="G162" s="39" t="s">
        <v>593</v>
      </c>
      <c r="H162" s="39" t="s">
        <v>596</v>
      </c>
      <c r="I162" s="47" t="s">
        <v>607</v>
      </c>
      <c r="J162" s="39"/>
    </row>
    <row r="163" spans="1:10" s="38" customFormat="1" ht="13.9" customHeight="1">
      <c r="A163" s="39" t="s">
        <v>901</v>
      </c>
      <c r="B163" s="39" t="s">
        <v>887</v>
      </c>
      <c r="C163" s="47" t="s">
        <v>612</v>
      </c>
      <c r="D163" s="47" t="s">
        <v>561</v>
      </c>
      <c r="E163" s="39"/>
      <c r="F163" s="39" t="s">
        <v>613</v>
      </c>
      <c r="G163" s="39" t="s">
        <v>593</v>
      </c>
      <c r="H163" s="39" t="s">
        <v>596</v>
      </c>
      <c r="I163" s="47" t="s">
        <v>612</v>
      </c>
      <c r="J163" s="39"/>
    </row>
    <row r="164" spans="1:10" s="38" customFormat="1" ht="13.9" customHeight="1">
      <c r="A164" s="39" t="s">
        <v>901</v>
      </c>
      <c r="B164" s="39" t="s">
        <v>887</v>
      </c>
      <c r="C164" s="47" t="s">
        <v>615</v>
      </c>
      <c r="D164" s="47" t="s">
        <v>561</v>
      </c>
      <c r="E164" s="39"/>
      <c r="F164" s="39" t="s">
        <v>608</v>
      </c>
      <c r="G164" s="39" t="s">
        <v>593</v>
      </c>
      <c r="H164" s="39" t="s">
        <v>594</v>
      </c>
      <c r="I164" s="47" t="s">
        <v>615</v>
      </c>
      <c r="J164" s="39"/>
    </row>
    <row r="165" spans="1:10" s="38" customFormat="1" ht="13.9" customHeight="1">
      <c r="A165" s="39" t="s">
        <v>901</v>
      </c>
      <c r="B165" s="39" t="s">
        <v>887</v>
      </c>
      <c r="C165" s="47" t="s">
        <v>617</v>
      </c>
      <c r="D165" s="47" t="s">
        <v>561</v>
      </c>
      <c r="E165" s="39"/>
      <c r="F165" s="39" t="s">
        <v>613</v>
      </c>
      <c r="G165" s="39" t="s">
        <v>593</v>
      </c>
      <c r="H165" s="39" t="s">
        <v>594</v>
      </c>
      <c r="I165" s="47" t="s">
        <v>617</v>
      </c>
      <c r="J165" s="39"/>
    </row>
    <row r="166" spans="1:10" s="38" customFormat="1" ht="13.9" customHeight="1">
      <c r="A166" s="39" t="s">
        <v>902</v>
      </c>
      <c r="B166" s="39" t="s">
        <v>887</v>
      </c>
      <c r="C166" s="47" t="s">
        <v>619</v>
      </c>
      <c r="D166" s="47" t="s">
        <v>561</v>
      </c>
      <c r="E166" s="39" t="s">
        <v>557</v>
      </c>
      <c r="F166" s="47" t="s">
        <v>620</v>
      </c>
      <c r="G166" s="39" t="s">
        <v>593</v>
      </c>
      <c r="H166" s="39" t="s">
        <v>903</v>
      </c>
      <c r="I166" s="47" t="s">
        <v>619</v>
      </c>
      <c r="J166" s="39"/>
    </row>
    <row r="167" spans="1:10" s="38" customFormat="1" ht="13.9" customHeight="1">
      <c r="A167" s="39" t="s">
        <v>902</v>
      </c>
      <c r="B167" s="39" t="s">
        <v>887</v>
      </c>
      <c r="C167" s="47" t="s">
        <v>161</v>
      </c>
      <c r="D167" s="47" t="s">
        <v>561</v>
      </c>
      <c r="E167" s="39"/>
      <c r="F167" s="47" t="s">
        <v>624</v>
      </c>
      <c r="G167" s="39" t="s">
        <v>593</v>
      </c>
      <c r="H167" s="39" t="s">
        <v>903</v>
      </c>
      <c r="I167" s="47" t="s">
        <v>161</v>
      </c>
      <c r="J167" s="39"/>
    </row>
    <row r="168" spans="1:10" s="38" customFormat="1" ht="13.9" customHeight="1">
      <c r="A168" s="39" t="s">
        <v>902</v>
      </c>
      <c r="B168" s="39" t="s">
        <v>887</v>
      </c>
      <c r="C168" s="47" t="s">
        <v>627</v>
      </c>
      <c r="D168" s="47" t="s">
        <v>628</v>
      </c>
      <c r="E168" s="39"/>
      <c r="F168" s="39" t="s">
        <v>629</v>
      </c>
      <c r="G168" s="39" t="s">
        <v>593</v>
      </c>
      <c r="H168" s="39" t="s">
        <v>903</v>
      </c>
      <c r="I168" s="47" t="s">
        <v>627</v>
      </c>
      <c r="J168" s="39"/>
    </row>
    <row r="169" spans="1:10" s="38" customFormat="1" ht="13.9" customHeight="1">
      <c r="A169" s="39" t="s">
        <v>902</v>
      </c>
      <c r="B169" s="39" t="s">
        <v>887</v>
      </c>
      <c r="C169" s="47" t="s">
        <v>631</v>
      </c>
      <c r="D169" s="47" t="s">
        <v>628</v>
      </c>
      <c r="E169" s="39"/>
      <c r="F169" s="39" t="s">
        <v>632</v>
      </c>
      <c r="G169" s="39" t="s">
        <v>593</v>
      </c>
      <c r="H169" s="39" t="s">
        <v>903</v>
      </c>
      <c r="I169" s="47" t="s">
        <v>631</v>
      </c>
      <c r="J169" s="39"/>
    </row>
    <row r="170" spans="1:10" s="38" customFormat="1" ht="13.9" customHeight="1">
      <c r="A170" s="39" t="s">
        <v>902</v>
      </c>
      <c r="B170" s="39" t="s">
        <v>887</v>
      </c>
      <c r="C170" s="47" t="s">
        <v>633</v>
      </c>
      <c r="D170" s="47" t="s">
        <v>628</v>
      </c>
      <c r="E170" s="39"/>
      <c r="F170" s="39" t="s">
        <v>629</v>
      </c>
      <c r="G170" s="39" t="s">
        <v>593</v>
      </c>
      <c r="H170" s="39" t="s">
        <v>903</v>
      </c>
      <c r="I170" s="47" t="s">
        <v>633</v>
      </c>
      <c r="J170" s="39"/>
    </row>
    <row r="171" spans="1:10" s="38" customFormat="1" ht="13.9" customHeight="1">
      <c r="A171" s="39" t="s">
        <v>902</v>
      </c>
      <c r="B171" s="39" t="s">
        <v>887</v>
      </c>
      <c r="C171" s="47" t="s">
        <v>634</v>
      </c>
      <c r="D171" s="47" t="s">
        <v>628</v>
      </c>
      <c r="E171" s="39"/>
      <c r="F171" s="39" t="s">
        <v>632</v>
      </c>
      <c r="G171" s="39" t="s">
        <v>593</v>
      </c>
      <c r="H171" s="39" t="s">
        <v>903</v>
      </c>
      <c r="I171" s="47" t="s">
        <v>634</v>
      </c>
      <c r="J171" s="39"/>
    </row>
    <row r="172" spans="1:10" s="38" customFormat="1" ht="13.9" customHeight="1">
      <c r="A172" s="39" t="s">
        <v>902</v>
      </c>
      <c r="B172" s="39" t="s">
        <v>887</v>
      </c>
      <c r="C172" s="47" t="s">
        <v>635</v>
      </c>
      <c r="D172" s="47" t="s">
        <v>628</v>
      </c>
      <c r="E172" s="39"/>
      <c r="F172" s="39" t="s">
        <v>629</v>
      </c>
      <c r="G172" s="39" t="s">
        <v>593</v>
      </c>
      <c r="H172" s="39" t="s">
        <v>903</v>
      </c>
      <c r="I172" s="47" t="s">
        <v>635</v>
      </c>
      <c r="J172" s="39"/>
    </row>
    <row r="173" spans="1:10" s="38" customFormat="1" ht="13.9" customHeight="1">
      <c r="A173" s="39" t="s">
        <v>902</v>
      </c>
      <c r="B173" s="39" t="s">
        <v>887</v>
      </c>
      <c r="C173" s="47" t="s">
        <v>637</v>
      </c>
      <c r="D173" s="47" t="s">
        <v>628</v>
      </c>
      <c r="E173" s="39"/>
      <c r="F173" s="47" t="s">
        <v>638</v>
      </c>
      <c r="G173" s="39" t="s">
        <v>593</v>
      </c>
      <c r="H173" s="39" t="s">
        <v>903</v>
      </c>
      <c r="I173" s="47" t="s">
        <v>637</v>
      </c>
      <c r="J173" s="39"/>
    </row>
    <row r="174" spans="1:10" s="38" customFormat="1" ht="13.9" customHeight="1">
      <c r="A174" s="39" t="s">
        <v>902</v>
      </c>
      <c r="B174" s="39" t="s">
        <v>887</v>
      </c>
      <c r="C174" s="47" t="s">
        <v>640</v>
      </c>
      <c r="D174" s="47" t="s">
        <v>561</v>
      </c>
      <c r="E174" s="39"/>
      <c r="F174" s="39" t="s">
        <v>641</v>
      </c>
      <c r="G174" s="39" t="s">
        <v>593</v>
      </c>
      <c r="H174" s="39" t="s">
        <v>903</v>
      </c>
      <c r="I174" s="47" t="s">
        <v>640</v>
      </c>
      <c r="J174" s="39"/>
    </row>
    <row r="175" spans="1:10" s="38" customFormat="1" ht="13.9" customHeight="1">
      <c r="A175" s="39" t="s">
        <v>902</v>
      </c>
      <c r="B175" s="39" t="s">
        <v>887</v>
      </c>
      <c r="C175" s="47" t="s">
        <v>642</v>
      </c>
      <c r="D175" s="47" t="s">
        <v>583</v>
      </c>
      <c r="E175" s="39"/>
      <c r="F175" s="39" t="b">
        <v>0</v>
      </c>
      <c r="G175" s="39" t="s">
        <v>593</v>
      </c>
      <c r="H175" s="39" t="s">
        <v>903</v>
      </c>
      <c r="I175" s="47" t="s">
        <v>642</v>
      </c>
      <c r="J175" s="39"/>
    </row>
    <row r="176" spans="1:10" s="38" customFormat="1" ht="13.9" customHeight="1">
      <c r="A176" s="39" t="s">
        <v>904</v>
      </c>
      <c r="B176" s="39" t="s">
        <v>887</v>
      </c>
      <c r="C176" s="47" t="s">
        <v>644</v>
      </c>
      <c r="D176" s="47" t="s">
        <v>561</v>
      </c>
      <c r="E176" s="39"/>
      <c r="F176" s="39" t="s">
        <v>645</v>
      </c>
      <c r="G176" s="39" t="s">
        <v>593</v>
      </c>
      <c r="H176" s="39" t="s">
        <v>905</v>
      </c>
      <c r="I176" s="47" t="s">
        <v>644</v>
      </c>
      <c r="J176" s="39"/>
    </row>
    <row r="177" spans="1:10" s="38" customFormat="1" ht="13.9" customHeight="1">
      <c r="A177" s="39" t="s">
        <v>906</v>
      </c>
      <c r="B177" s="39" t="s">
        <v>887</v>
      </c>
      <c r="C177" s="47" t="s">
        <v>648</v>
      </c>
      <c r="D177" s="47" t="s">
        <v>561</v>
      </c>
      <c r="E177" s="39" t="s">
        <v>557</v>
      </c>
      <c r="F177" s="39">
        <v>6</v>
      </c>
      <c r="G177" s="39" t="s">
        <v>593</v>
      </c>
      <c r="H177" s="39" t="s">
        <v>907</v>
      </c>
      <c r="I177" s="47" t="s">
        <v>648</v>
      </c>
      <c r="J177" s="39"/>
    </row>
    <row r="178" spans="1:10" s="38" customFormat="1" ht="13.9" customHeight="1">
      <c r="A178" s="39" t="s">
        <v>906</v>
      </c>
      <c r="B178" s="39" t="s">
        <v>887</v>
      </c>
      <c r="C178" s="47" t="s">
        <v>163</v>
      </c>
      <c r="D178" s="47" t="s">
        <v>561</v>
      </c>
      <c r="E178" s="39"/>
      <c r="F178" s="47" t="s">
        <v>650</v>
      </c>
      <c r="G178" s="39" t="s">
        <v>593</v>
      </c>
      <c r="H178" s="39" t="s">
        <v>907</v>
      </c>
      <c r="I178" s="47" t="s">
        <v>163</v>
      </c>
      <c r="J178" s="39"/>
    </row>
    <row r="179" spans="1:10" s="38" customFormat="1" ht="13.9" customHeight="1">
      <c r="A179" s="39" t="s">
        <v>908</v>
      </c>
      <c r="B179" s="39" t="s">
        <v>887</v>
      </c>
      <c r="C179" s="47" t="s">
        <v>655</v>
      </c>
      <c r="D179" s="47" t="s">
        <v>561</v>
      </c>
      <c r="E179" s="39" t="s">
        <v>557</v>
      </c>
      <c r="F179" s="47" t="s">
        <v>656</v>
      </c>
      <c r="G179" s="39" t="s">
        <v>593</v>
      </c>
      <c r="H179" s="39" t="s">
        <v>909</v>
      </c>
      <c r="I179" s="47" t="s">
        <v>655</v>
      </c>
      <c r="J179" s="39"/>
    </row>
    <row r="180" spans="1:10" s="38" customFormat="1" ht="13.9" customHeight="1">
      <c r="A180" s="39" t="s">
        <v>908</v>
      </c>
      <c r="B180" s="39" t="s">
        <v>887</v>
      </c>
      <c r="C180" s="47" t="s">
        <v>658</v>
      </c>
      <c r="D180" s="47" t="s">
        <v>561</v>
      </c>
      <c r="E180" s="39"/>
      <c r="F180" s="47">
        <v>115</v>
      </c>
      <c r="G180" s="39" t="s">
        <v>593</v>
      </c>
      <c r="H180" s="39" t="s">
        <v>909</v>
      </c>
      <c r="I180" s="47" t="s">
        <v>658</v>
      </c>
      <c r="J180" s="39"/>
    </row>
    <row r="181" spans="1:10" s="38" customFormat="1" ht="13.9" customHeight="1">
      <c r="A181" s="39" t="s">
        <v>908</v>
      </c>
      <c r="B181" s="39" t="s">
        <v>887</v>
      </c>
      <c r="C181" s="47" t="s">
        <v>164</v>
      </c>
      <c r="D181" s="47" t="s">
        <v>561</v>
      </c>
      <c r="E181" s="39"/>
      <c r="F181" s="47" t="s">
        <v>660</v>
      </c>
      <c r="G181" s="39" t="s">
        <v>593</v>
      </c>
      <c r="H181" s="39" t="s">
        <v>909</v>
      </c>
      <c r="I181" s="47" t="s">
        <v>164</v>
      </c>
      <c r="J181" s="39"/>
    </row>
    <row r="182" spans="1:10" s="38" customFormat="1" ht="13.9" customHeight="1">
      <c r="A182" s="39" t="s">
        <v>908</v>
      </c>
      <c r="B182" s="39" t="s">
        <v>887</v>
      </c>
      <c r="C182" s="47" t="s">
        <v>662</v>
      </c>
      <c r="D182" s="47" t="s">
        <v>577</v>
      </c>
      <c r="E182" s="39"/>
      <c r="F182" s="39">
        <v>1.5</v>
      </c>
      <c r="G182" s="39" t="s">
        <v>593</v>
      </c>
      <c r="H182" s="39" t="s">
        <v>909</v>
      </c>
      <c r="I182" s="47" t="s">
        <v>662</v>
      </c>
      <c r="J182" s="39"/>
    </row>
    <row r="183" spans="1:10" s="38" customFormat="1" ht="13.9" customHeight="1">
      <c r="A183" s="39" t="s">
        <v>908</v>
      </c>
      <c r="B183" s="39" t="s">
        <v>887</v>
      </c>
      <c r="C183" s="47" t="s">
        <v>665</v>
      </c>
      <c r="D183" s="47" t="s">
        <v>577</v>
      </c>
      <c r="E183" s="39"/>
      <c r="F183" s="39">
        <v>0</v>
      </c>
      <c r="G183" s="39" t="s">
        <v>593</v>
      </c>
      <c r="H183" s="39" t="s">
        <v>909</v>
      </c>
      <c r="I183" s="47" t="s">
        <v>665</v>
      </c>
      <c r="J183" s="39"/>
    </row>
    <row r="184" spans="1:10" s="38" customFormat="1" ht="13.9" customHeight="1">
      <c r="A184" s="39" t="s">
        <v>908</v>
      </c>
      <c r="B184" s="39" t="s">
        <v>887</v>
      </c>
      <c r="C184" s="47" t="s">
        <v>666</v>
      </c>
      <c r="D184" s="47" t="s">
        <v>667</v>
      </c>
      <c r="E184" s="39"/>
      <c r="F184" s="39">
        <v>1.65</v>
      </c>
      <c r="G184" s="39" t="s">
        <v>593</v>
      </c>
      <c r="H184" s="39" t="s">
        <v>909</v>
      </c>
      <c r="I184" s="47" t="s">
        <v>666</v>
      </c>
      <c r="J184" s="39"/>
    </row>
    <row r="185" spans="1:10" s="38" customFormat="1" ht="13.9" customHeight="1">
      <c r="A185" s="39" t="s">
        <v>908</v>
      </c>
      <c r="B185" s="39" t="s">
        <v>887</v>
      </c>
      <c r="C185" s="47" t="s">
        <v>669</v>
      </c>
      <c r="D185" s="47" t="s">
        <v>667</v>
      </c>
      <c r="E185" s="39"/>
      <c r="F185" s="39">
        <v>1.35</v>
      </c>
      <c r="G185" s="39" t="s">
        <v>593</v>
      </c>
      <c r="H185" s="39" t="s">
        <v>909</v>
      </c>
      <c r="I185" s="47" t="s">
        <v>669</v>
      </c>
      <c r="J185" s="39"/>
    </row>
    <row r="186" spans="1:10" s="38" customFormat="1" ht="13.9" customHeight="1">
      <c r="A186" s="39" t="s">
        <v>238</v>
      </c>
      <c r="B186" s="39" t="s">
        <v>887</v>
      </c>
      <c r="C186" s="47" t="s">
        <v>910</v>
      </c>
      <c r="D186" s="47" t="s">
        <v>561</v>
      </c>
      <c r="E186" s="39" t="s">
        <v>557</v>
      </c>
      <c r="F186" s="47">
        <v>3.6009809160564698E+17</v>
      </c>
      <c r="G186" s="39" t="s">
        <v>836</v>
      </c>
      <c r="H186" s="39" t="s">
        <v>837</v>
      </c>
      <c r="I186" s="39" t="s">
        <v>910</v>
      </c>
      <c r="J186" s="39"/>
    </row>
    <row r="187" spans="1:10" s="38" customFormat="1" ht="13.9" customHeight="1">
      <c r="A187" s="39" t="s">
        <v>213</v>
      </c>
      <c r="B187" s="39" t="s">
        <v>887</v>
      </c>
      <c r="C187" s="47" t="s">
        <v>685</v>
      </c>
      <c r="D187" s="47" t="s">
        <v>561</v>
      </c>
      <c r="E187" s="39" t="s">
        <v>557</v>
      </c>
      <c r="F187" s="47" t="s">
        <v>686</v>
      </c>
      <c r="G187" s="39" t="s">
        <v>593</v>
      </c>
      <c r="H187" s="39" t="s">
        <v>911</v>
      </c>
      <c r="I187" s="47" t="s">
        <v>685</v>
      </c>
      <c r="J187" s="39"/>
    </row>
    <row r="188" spans="1:10" s="38" customFormat="1" ht="13.9" customHeight="1">
      <c r="A188" s="39" t="s">
        <v>213</v>
      </c>
      <c r="B188" s="39" t="s">
        <v>887</v>
      </c>
      <c r="C188" s="47" t="s">
        <v>597</v>
      </c>
      <c r="D188" s="47" t="s">
        <v>561</v>
      </c>
      <c r="E188" s="39"/>
      <c r="F188" s="39" t="s">
        <v>598</v>
      </c>
      <c r="G188" s="39" t="s">
        <v>593</v>
      </c>
      <c r="H188" s="39" t="s">
        <v>911</v>
      </c>
      <c r="I188" s="47" t="s">
        <v>597</v>
      </c>
      <c r="J188" s="39"/>
    </row>
    <row r="189" spans="1:10" s="38" customFormat="1" ht="13.9" customHeight="1">
      <c r="A189" s="39" t="s">
        <v>213</v>
      </c>
      <c r="B189" s="39" t="s">
        <v>887</v>
      </c>
      <c r="C189" s="47" t="s">
        <v>690</v>
      </c>
      <c r="D189" s="47" t="s">
        <v>561</v>
      </c>
      <c r="E189" s="39"/>
      <c r="F189" s="39" t="s">
        <v>691</v>
      </c>
      <c r="G189" s="39" t="s">
        <v>593</v>
      </c>
      <c r="H189" s="39" t="s">
        <v>911</v>
      </c>
      <c r="I189" s="47" t="s">
        <v>690</v>
      </c>
      <c r="J189" s="39"/>
    </row>
    <row r="190" spans="1:10" s="38" customFormat="1" ht="13.9" customHeight="1">
      <c r="A190" s="39" t="s">
        <v>213</v>
      </c>
      <c r="B190" s="39" t="s">
        <v>887</v>
      </c>
      <c r="C190" s="47" t="s">
        <v>165</v>
      </c>
      <c r="D190" s="47" t="s">
        <v>603</v>
      </c>
      <c r="E190" s="39"/>
      <c r="F190" s="47" t="s">
        <v>693</v>
      </c>
      <c r="G190" s="39" t="s">
        <v>593</v>
      </c>
      <c r="H190" s="39" t="s">
        <v>911</v>
      </c>
      <c r="I190" s="47" t="s">
        <v>165</v>
      </c>
      <c r="J190" s="39"/>
    </row>
    <row r="191" spans="1:10" s="38" customFormat="1" ht="13.9" customHeight="1">
      <c r="A191" s="39" t="s">
        <v>213</v>
      </c>
      <c r="B191" s="39" t="s">
        <v>887</v>
      </c>
      <c r="C191" s="47" t="s">
        <v>912</v>
      </c>
      <c r="D191" s="47" t="s">
        <v>603</v>
      </c>
      <c r="E191" s="39"/>
      <c r="F191" s="47" t="s">
        <v>913</v>
      </c>
      <c r="G191" s="39" t="s">
        <v>593</v>
      </c>
      <c r="H191" s="39" t="s">
        <v>911</v>
      </c>
      <c r="I191" s="47" t="s">
        <v>912</v>
      </c>
      <c r="J191" s="39"/>
    </row>
    <row r="192" spans="1:10" s="38" customFormat="1" ht="13.9" customHeight="1">
      <c r="A192" s="39" t="s">
        <v>213</v>
      </c>
      <c r="B192" s="39" t="s">
        <v>887</v>
      </c>
      <c r="C192" s="47" t="s">
        <v>672</v>
      </c>
      <c r="D192" s="47" t="s">
        <v>561</v>
      </c>
      <c r="E192" s="39"/>
      <c r="F192" s="39" t="s">
        <v>673</v>
      </c>
      <c r="G192" s="39" t="s">
        <v>593</v>
      </c>
      <c r="H192" s="39" t="s">
        <v>911</v>
      </c>
      <c r="I192" s="47" t="s">
        <v>672</v>
      </c>
      <c r="J192" s="39"/>
    </row>
    <row r="193" spans="1:10" s="38" customFormat="1" ht="13.9" customHeight="1">
      <c r="A193" s="39" t="s">
        <v>213</v>
      </c>
      <c r="B193" s="39" t="s">
        <v>887</v>
      </c>
      <c r="C193" s="47" t="s">
        <v>677</v>
      </c>
      <c r="D193" s="47" t="s">
        <v>603</v>
      </c>
      <c r="E193" s="39"/>
      <c r="F193" s="47" t="s">
        <v>678</v>
      </c>
      <c r="G193" s="39" t="s">
        <v>593</v>
      </c>
      <c r="H193" s="39" t="s">
        <v>911</v>
      </c>
      <c r="I193" s="47" t="s">
        <v>677</v>
      </c>
      <c r="J193" s="39"/>
    </row>
    <row r="194" spans="1:10" s="38" customFormat="1" ht="13.9" customHeight="1">
      <c r="A194" s="39" t="s">
        <v>213</v>
      </c>
      <c r="B194" s="39" t="s">
        <v>887</v>
      </c>
      <c r="C194" s="47" t="s">
        <v>694</v>
      </c>
      <c r="D194" s="47" t="s">
        <v>695</v>
      </c>
      <c r="E194" s="39"/>
      <c r="F194" s="39">
        <v>42.5</v>
      </c>
      <c r="G194" s="39" t="s">
        <v>593</v>
      </c>
      <c r="H194" s="39" t="s">
        <v>911</v>
      </c>
      <c r="I194" s="47" t="s">
        <v>694</v>
      </c>
      <c r="J194" s="39"/>
    </row>
    <row r="195" spans="1:10" s="38" customFormat="1" ht="13.9" customHeight="1">
      <c r="A195" s="39" t="s">
        <v>213</v>
      </c>
      <c r="B195" s="39" t="s">
        <v>887</v>
      </c>
      <c r="C195" s="47" t="s">
        <v>698</v>
      </c>
      <c r="D195" s="47" t="s">
        <v>695</v>
      </c>
      <c r="E195" s="39"/>
      <c r="F195" s="47">
        <v>1.51667</v>
      </c>
      <c r="G195" s="39" t="s">
        <v>593</v>
      </c>
      <c r="H195" s="39" t="s">
        <v>911</v>
      </c>
      <c r="I195" s="47" t="s">
        <v>698</v>
      </c>
      <c r="J195" s="39"/>
    </row>
    <row r="196" spans="1:10" s="38" customFormat="1" ht="13.9" customHeight="1">
      <c r="A196" s="39" t="s">
        <v>213</v>
      </c>
      <c r="B196" s="39" t="s">
        <v>887</v>
      </c>
      <c r="C196" s="47" t="s">
        <v>699</v>
      </c>
      <c r="D196" s="47" t="s">
        <v>700</v>
      </c>
      <c r="E196" s="39"/>
      <c r="F196" s="47" t="s">
        <v>701</v>
      </c>
      <c r="G196" s="39" t="s">
        <v>593</v>
      </c>
      <c r="H196" s="39" t="s">
        <v>911</v>
      </c>
      <c r="I196" s="47" t="s">
        <v>699</v>
      </c>
      <c r="J196" s="39"/>
    </row>
    <row r="197" spans="1:10" s="38" customFormat="1" ht="13.9" customHeight="1">
      <c r="A197" s="39" t="s">
        <v>213</v>
      </c>
      <c r="B197" s="39" t="s">
        <v>887</v>
      </c>
      <c r="C197" s="47" t="s">
        <v>702</v>
      </c>
      <c r="D197" s="47" t="s">
        <v>583</v>
      </c>
      <c r="E197" s="39"/>
      <c r="F197" s="39" t="b">
        <v>0</v>
      </c>
      <c r="G197" s="39" t="s">
        <v>593</v>
      </c>
      <c r="H197" s="39" t="s">
        <v>911</v>
      </c>
      <c r="I197" s="47" t="s">
        <v>702</v>
      </c>
      <c r="J197" s="39"/>
    </row>
    <row r="198" spans="1:10" s="38" customFormat="1" ht="13.9" customHeight="1">
      <c r="A198" s="39" t="s">
        <v>213</v>
      </c>
      <c r="B198" s="39" t="s">
        <v>887</v>
      </c>
      <c r="C198" s="47" t="s">
        <v>706</v>
      </c>
      <c r="D198" s="47" t="s">
        <v>583</v>
      </c>
      <c r="E198" s="39"/>
      <c r="F198" s="39" t="b">
        <v>0</v>
      </c>
      <c r="G198" s="39" t="s">
        <v>593</v>
      </c>
      <c r="H198" s="39" t="s">
        <v>911</v>
      </c>
      <c r="I198" s="47" t="s">
        <v>706</v>
      </c>
      <c r="J198" s="39"/>
    </row>
    <row r="199" spans="1:10" s="38" customFormat="1" ht="13.9" customHeight="1">
      <c r="A199" s="39" t="s">
        <v>213</v>
      </c>
      <c r="B199" s="39" t="s">
        <v>887</v>
      </c>
      <c r="C199" s="47" t="s">
        <v>707</v>
      </c>
      <c r="D199" s="47" t="s">
        <v>583</v>
      </c>
      <c r="E199" s="39"/>
      <c r="F199" s="39" t="b">
        <v>1</v>
      </c>
      <c r="G199" s="39" t="s">
        <v>593</v>
      </c>
      <c r="H199" s="39" t="s">
        <v>911</v>
      </c>
      <c r="I199" s="47" t="s">
        <v>707</v>
      </c>
      <c r="J199" s="39"/>
    </row>
    <row r="200" spans="1:10" s="38" customFormat="1" ht="13.9" customHeight="1">
      <c r="A200" s="39" t="s">
        <v>213</v>
      </c>
      <c r="B200" s="39" t="s">
        <v>887</v>
      </c>
      <c r="C200" s="47" t="s">
        <v>708</v>
      </c>
      <c r="D200" s="47" t="s">
        <v>583</v>
      </c>
      <c r="E200" s="39"/>
      <c r="F200" s="39" t="b">
        <v>1</v>
      </c>
      <c r="G200" s="39" t="s">
        <v>593</v>
      </c>
      <c r="H200" s="39" t="s">
        <v>911</v>
      </c>
      <c r="I200" s="47" t="s">
        <v>708</v>
      </c>
      <c r="J200" s="39"/>
    </row>
    <row r="201" spans="1:10" s="38" customFormat="1" ht="13.9" customHeight="1">
      <c r="A201" s="39" t="s">
        <v>213</v>
      </c>
      <c r="B201" s="39" t="s">
        <v>887</v>
      </c>
      <c r="C201" s="47" t="s">
        <v>709</v>
      </c>
      <c r="D201" s="47" t="s">
        <v>583</v>
      </c>
      <c r="E201" s="39"/>
      <c r="F201" s="39" t="b">
        <v>0</v>
      </c>
      <c r="G201" s="39" t="s">
        <v>593</v>
      </c>
      <c r="H201" s="39" t="s">
        <v>911</v>
      </c>
      <c r="I201" s="47" t="s">
        <v>709</v>
      </c>
      <c r="J201" s="39"/>
    </row>
    <row r="202" spans="1:10" s="38" customFormat="1" ht="13.9" customHeight="1">
      <c r="A202" s="39" t="s">
        <v>213</v>
      </c>
      <c r="B202" s="39" t="s">
        <v>887</v>
      </c>
      <c r="C202" s="47" t="s">
        <v>710</v>
      </c>
      <c r="D202" s="47" t="s">
        <v>583</v>
      </c>
      <c r="E202" s="39"/>
      <c r="F202" s="39" t="b">
        <v>0</v>
      </c>
      <c r="G202" s="39" t="s">
        <v>593</v>
      </c>
      <c r="H202" s="39" t="s">
        <v>911</v>
      </c>
      <c r="I202" s="47" t="s">
        <v>710</v>
      </c>
      <c r="J202" s="39"/>
    </row>
    <row r="203" spans="1:10" s="38" customFormat="1" ht="13.9" customHeight="1">
      <c r="A203" s="39" t="s">
        <v>213</v>
      </c>
      <c r="B203" s="39" t="s">
        <v>887</v>
      </c>
      <c r="C203" s="47" t="s">
        <v>914</v>
      </c>
      <c r="D203" s="47" t="s">
        <v>583</v>
      </c>
      <c r="E203" s="39"/>
      <c r="F203" s="39" t="b">
        <v>0</v>
      </c>
      <c r="G203" s="39" t="s">
        <v>593</v>
      </c>
      <c r="H203" s="39" t="s">
        <v>911</v>
      </c>
      <c r="I203" s="47" t="s">
        <v>914</v>
      </c>
      <c r="J203" s="39"/>
    </row>
    <row r="204" spans="1:10" s="38" customFormat="1" ht="13.9" customHeight="1">
      <c r="A204" s="39" t="s">
        <v>213</v>
      </c>
      <c r="B204" s="39" t="s">
        <v>887</v>
      </c>
      <c r="C204" s="47" t="s">
        <v>915</v>
      </c>
      <c r="D204" s="47" t="s">
        <v>583</v>
      </c>
      <c r="E204" s="39"/>
      <c r="F204" s="39" t="b">
        <v>0</v>
      </c>
      <c r="G204" s="39" t="s">
        <v>593</v>
      </c>
      <c r="H204" s="39" t="s">
        <v>911</v>
      </c>
      <c r="I204" s="47" t="s">
        <v>915</v>
      </c>
      <c r="J204" s="39"/>
    </row>
    <row r="205" spans="1:10" s="38" customFormat="1" ht="13.9" customHeight="1">
      <c r="A205" s="39" t="s">
        <v>916</v>
      </c>
      <c r="B205" s="39" t="s">
        <v>887</v>
      </c>
      <c r="C205" s="47" t="s">
        <v>917</v>
      </c>
      <c r="D205" s="47" t="s">
        <v>561</v>
      </c>
      <c r="E205" s="39" t="s">
        <v>557</v>
      </c>
      <c r="F205" s="39" t="s">
        <v>918</v>
      </c>
      <c r="G205" s="39"/>
      <c r="H205" s="39"/>
      <c r="I205" s="39"/>
      <c r="J205" s="39" t="s">
        <v>919</v>
      </c>
    </row>
    <row r="206" spans="1:10" s="38" customFormat="1" ht="13.9" customHeight="1">
      <c r="A206" s="39" t="s">
        <v>916</v>
      </c>
      <c r="B206" s="39" t="s">
        <v>887</v>
      </c>
      <c r="C206" s="47" t="s">
        <v>920</v>
      </c>
      <c r="D206" s="47" t="s">
        <v>603</v>
      </c>
      <c r="E206" s="39"/>
      <c r="F206" s="39" t="s">
        <v>921</v>
      </c>
      <c r="G206" s="39"/>
      <c r="H206" s="39"/>
      <c r="I206" s="39"/>
      <c r="J206" s="39" t="s">
        <v>919</v>
      </c>
    </row>
    <row r="207" spans="1:10" s="38" customFormat="1" ht="13.9" customHeight="1">
      <c r="A207" s="39" t="s">
        <v>922</v>
      </c>
      <c r="B207" s="39" t="s">
        <v>887</v>
      </c>
      <c r="C207" s="47" t="s">
        <v>923</v>
      </c>
      <c r="D207" s="47" t="s">
        <v>556</v>
      </c>
      <c r="E207" s="39"/>
      <c r="F207" s="39">
        <v>54</v>
      </c>
      <c r="G207" s="39"/>
      <c r="H207" s="39"/>
      <c r="I207" s="39"/>
      <c r="J207" s="39" t="s">
        <v>919</v>
      </c>
    </row>
    <row r="208" spans="1:10" s="38" customFormat="1" ht="13.9" customHeight="1">
      <c r="A208" s="39" t="s">
        <v>922</v>
      </c>
      <c r="B208" s="39" t="s">
        <v>887</v>
      </c>
      <c r="C208" s="47" t="s">
        <v>924</v>
      </c>
      <c r="D208" s="47" t="s">
        <v>561</v>
      </c>
      <c r="E208" s="39"/>
      <c r="F208" s="39" t="s">
        <v>925</v>
      </c>
      <c r="G208" s="39"/>
      <c r="H208" s="39"/>
      <c r="I208" s="39"/>
      <c r="J208" s="39" t="s">
        <v>919</v>
      </c>
    </row>
    <row r="209" spans="1:10" s="38" customFormat="1" ht="13.9" customHeight="1">
      <c r="A209" s="39" t="s">
        <v>922</v>
      </c>
      <c r="B209" s="39" t="s">
        <v>887</v>
      </c>
      <c r="C209" s="47" t="s">
        <v>926</v>
      </c>
      <c r="D209" s="47" t="s">
        <v>603</v>
      </c>
      <c r="E209" s="39"/>
      <c r="F209" s="39" t="s">
        <v>927</v>
      </c>
      <c r="G209" s="39"/>
      <c r="H209" s="39"/>
      <c r="I209" s="39"/>
      <c r="J209" s="39" t="s">
        <v>919</v>
      </c>
    </row>
    <row r="210" spans="1:10" s="38" customFormat="1" ht="13.9" customHeight="1">
      <c r="A210" s="39" t="s">
        <v>922</v>
      </c>
      <c r="B210" s="39" t="s">
        <v>887</v>
      </c>
      <c r="C210" s="47" t="s">
        <v>715</v>
      </c>
      <c r="D210" s="47" t="s">
        <v>556</v>
      </c>
      <c r="E210" s="39"/>
      <c r="F210" s="39">
        <v>2022</v>
      </c>
      <c r="G210" s="39"/>
      <c r="H210" s="39"/>
      <c r="I210" s="39"/>
      <c r="J210" s="39" t="s">
        <v>919</v>
      </c>
    </row>
    <row r="211" spans="1:10" s="38" customFormat="1" ht="13.9" customHeight="1">
      <c r="A211" s="39" t="s">
        <v>922</v>
      </c>
      <c r="B211" s="39" t="s">
        <v>887</v>
      </c>
      <c r="C211" s="47" t="s">
        <v>928</v>
      </c>
      <c r="D211" s="47" t="s">
        <v>561</v>
      </c>
      <c r="E211" s="39"/>
      <c r="F211" s="39" t="s">
        <v>929</v>
      </c>
      <c r="G211" s="39"/>
      <c r="H211" s="39"/>
      <c r="I211" s="39"/>
      <c r="J211" s="39" t="s">
        <v>919</v>
      </c>
    </row>
    <row r="212" spans="1:10" s="38" customFormat="1" ht="13.9" customHeight="1">
      <c r="A212" s="39" t="s">
        <v>922</v>
      </c>
      <c r="B212" s="39" t="s">
        <v>887</v>
      </c>
      <c r="C212" s="47" t="s">
        <v>717</v>
      </c>
      <c r="D212" s="47" t="s">
        <v>603</v>
      </c>
      <c r="E212" s="39"/>
      <c r="F212" s="39" t="s">
        <v>930</v>
      </c>
      <c r="G212" s="39"/>
      <c r="H212" s="39"/>
      <c r="I212" s="39"/>
      <c r="J212" s="39" t="s">
        <v>919</v>
      </c>
    </row>
    <row r="213" spans="1:10" s="38" customFormat="1" ht="13.9" customHeight="1">
      <c r="A213" s="39" t="s">
        <v>922</v>
      </c>
      <c r="B213" s="39" t="s">
        <v>887</v>
      </c>
      <c r="C213" s="47" t="s">
        <v>931</v>
      </c>
      <c r="D213" s="47" t="s">
        <v>556</v>
      </c>
      <c r="E213" s="39" t="s">
        <v>557</v>
      </c>
      <c r="F213" s="39">
        <v>202254</v>
      </c>
      <c r="G213" s="39"/>
      <c r="H213" s="39"/>
      <c r="I213" s="39"/>
      <c r="J213" s="39" t="s">
        <v>919</v>
      </c>
    </row>
    <row r="214" spans="1:10" s="38" customFormat="1" ht="13.9" customHeight="1">
      <c r="A214" s="39" t="s">
        <v>922</v>
      </c>
      <c r="B214" s="39" t="s">
        <v>887</v>
      </c>
      <c r="C214" s="47" t="s">
        <v>932</v>
      </c>
      <c r="D214" s="47" t="s">
        <v>561</v>
      </c>
      <c r="E214" s="39"/>
      <c r="F214" s="47" t="s">
        <v>933</v>
      </c>
      <c r="G214" s="39"/>
      <c r="H214" s="39"/>
      <c r="I214" s="39"/>
      <c r="J214" s="39" t="s">
        <v>919</v>
      </c>
    </row>
    <row r="215" spans="1:10" s="38" customFormat="1" ht="13.9" customHeight="1">
      <c r="A215" s="39" t="s">
        <v>922</v>
      </c>
      <c r="B215" s="39" t="s">
        <v>887</v>
      </c>
      <c r="C215" s="47" t="s">
        <v>934</v>
      </c>
      <c r="D215" s="47" t="s">
        <v>603</v>
      </c>
      <c r="E215" s="39"/>
      <c r="F215" s="47" t="s">
        <v>935</v>
      </c>
      <c r="G215" s="39"/>
      <c r="H215" s="39"/>
      <c r="I215" s="39"/>
      <c r="J215" s="39" t="s">
        <v>919</v>
      </c>
    </row>
    <row r="216" spans="1:10" s="38" customFormat="1" ht="13.9" customHeight="1">
      <c r="A216" s="39" t="s">
        <v>936</v>
      </c>
      <c r="B216" s="39" t="s">
        <v>887</v>
      </c>
      <c r="C216" s="47" t="s">
        <v>728</v>
      </c>
      <c r="D216" s="47" t="s">
        <v>561</v>
      </c>
      <c r="E216" s="39" t="s">
        <v>557</v>
      </c>
      <c r="F216" s="39">
        <v>100</v>
      </c>
      <c r="G216" s="39" t="s">
        <v>593</v>
      </c>
      <c r="H216" s="39" t="s">
        <v>937</v>
      </c>
      <c r="I216" s="47" t="s">
        <v>728</v>
      </c>
      <c r="J216" s="39"/>
    </row>
    <row r="217" spans="1:10" s="38" customFormat="1" ht="13.9" customHeight="1">
      <c r="A217" s="39" t="s">
        <v>938</v>
      </c>
      <c r="B217" s="39" t="s">
        <v>887</v>
      </c>
      <c r="C217" s="47" t="s">
        <v>732</v>
      </c>
      <c r="D217" s="47" t="s">
        <v>561</v>
      </c>
      <c r="E217" s="39" t="s">
        <v>557</v>
      </c>
      <c r="F217" s="39" t="s">
        <v>733</v>
      </c>
      <c r="G217" s="39" t="s">
        <v>593</v>
      </c>
      <c r="H217" s="39" t="s">
        <v>939</v>
      </c>
      <c r="I217" s="47" t="s">
        <v>732</v>
      </c>
      <c r="J217" s="39"/>
    </row>
    <row r="218" spans="1:10" s="38" customFormat="1" ht="13.9" customHeight="1">
      <c r="A218" s="39" t="s">
        <v>938</v>
      </c>
      <c r="B218" s="39" t="s">
        <v>887</v>
      </c>
      <c r="C218" s="47" t="s">
        <v>736</v>
      </c>
      <c r="D218" s="47" t="s">
        <v>583</v>
      </c>
      <c r="E218" s="39"/>
      <c r="F218" s="39" t="b">
        <v>0</v>
      </c>
      <c r="G218" s="39" t="s">
        <v>593</v>
      </c>
      <c r="H218" s="39" t="s">
        <v>939</v>
      </c>
      <c r="I218" s="47" t="s">
        <v>736</v>
      </c>
      <c r="J218" s="39"/>
    </row>
    <row r="219" spans="1:10" s="38" customFormat="1" ht="13.9" customHeight="1">
      <c r="A219" s="39" t="s">
        <v>473</v>
      </c>
      <c r="B219" s="39" t="s">
        <v>887</v>
      </c>
      <c r="C219" s="47" t="s">
        <v>170</v>
      </c>
      <c r="D219" s="47" t="s">
        <v>561</v>
      </c>
      <c r="E219" s="39" t="s">
        <v>557</v>
      </c>
      <c r="F219" s="39" t="s">
        <v>940</v>
      </c>
      <c r="G219" s="39" t="s">
        <v>376</v>
      </c>
      <c r="H219" s="39" t="s">
        <v>376</v>
      </c>
      <c r="I219" s="39" t="s">
        <v>941</v>
      </c>
      <c r="J219" s="39"/>
    </row>
    <row r="220" spans="1:10" s="38" customFormat="1" ht="13.9" customHeight="1">
      <c r="A220" s="39" t="s">
        <v>942</v>
      </c>
      <c r="B220" s="39" t="s">
        <v>887</v>
      </c>
      <c r="C220" s="47" t="s">
        <v>739</v>
      </c>
      <c r="D220" s="47" t="s">
        <v>561</v>
      </c>
      <c r="E220" s="39" t="s">
        <v>557</v>
      </c>
      <c r="F220" s="39">
        <v>157</v>
      </c>
      <c r="G220" s="39" t="s">
        <v>593</v>
      </c>
      <c r="H220" s="39" t="s">
        <v>943</v>
      </c>
      <c r="I220" s="47" t="s">
        <v>739</v>
      </c>
      <c r="J220" s="39"/>
    </row>
    <row r="221" spans="1:10" s="38" customFormat="1" ht="13.9" customHeight="1">
      <c r="A221" s="39" t="s">
        <v>942</v>
      </c>
      <c r="B221" s="39" t="s">
        <v>887</v>
      </c>
      <c r="C221" s="47" t="s">
        <v>742</v>
      </c>
      <c r="D221" s="47" t="s">
        <v>561</v>
      </c>
      <c r="E221" s="39"/>
      <c r="F221" s="47" t="s">
        <v>743</v>
      </c>
      <c r="G221" s="39" t="s">
        <v>593</v>
      </c>
      <c r="H221" s="39" t="s">
        <v>943</v>
      </c>
      <c r="I221" s="47" t="s">
        <v>742</v>
      </c>
      <c r="J221" s="39"/>
    </row>
    <row r="222" spans="1:10" s="38" customFormat="1" ht="13.9" customHeight="1">
      <c r="A222" s="39" t="s">
        <v>942</v>
      </c>
      <c r="B222" s="39" t="s">
        <v>887</v>
      </c>
      <c r="C222" s="47" t="s">
        <v>745</v>
      </c>
      <c r="D222" s="47" t="s">
        <v>561</v>
      </c>
      <c r="E222" s="39"/>
      <c r="F222" s="47" t="s">
        <v>746</v>
      </c>
      <c r="G222" s="39" t="s">
        <v>593</v>
      </c>
      <c r="H222" s="39" t="s">
        <v>943</v>
      </c>
      <c r="I222" s="47" t="s">
        <v>745</v>
      </c>
      <c r="J222" s="39"/>
    </row>
    <row r="223" spans="1:10" s="38" customFormat="1" ht="13.9" customHeight="1">
      <c r="A223" s="39" t="s">
        <v>942</v>
      </c>
      <c r="B223" s="39" t="s">
        <v>887</v>
      </c>
      <c r="C223" s="47" t="s">
        <v>747</v>
      </c>
      <c r="D223" s="47" t="s">
        <v>561</v>
      </c>
      <c r="E223" s="39"/>
      <c r="F223" s="47" t="s">
        <v>748</v>
      </c>
      <c r="G223" s="39" t="s">
        <v>593</v>
      </c>
      <c r="H223" s="39" t="s">
        <v>943</v>
      </c>
      <c r="I223" s="47" t="s">
        <v>747</v>
      </c>
      <c r="J223" s="39"/>
    </row>
    <row r="224" spans="1:10" s="38" customFormat="1" ht="13.9" customHeight="1">
      <c r="A224" s="39" t="s">
        <v>942</v>
      </c>
      <c r="B224" s="39" t="s">
        <v>887</v>
      </c>
      <c r="C224" s="47" t="s">
        <v>750</v>
      </c>
      <c r="D224" s="47" t="s">
        <v>561</v>
      </c>
      <c r="E224" s="39"/>
      <c r="F224" s="47" t="s">
        <v>632</v>
      </c>
      <c r="G224" s="39" t="s">
        <v>593</v>
      </c>
      <c r="H224" s="39" t="s">
        <v>943</v>
      </c>
      <c r="I224" s="47" t="s">
        <v>750</v>
      </c>
      <c r="J224" s="39"/>
    </row>
    <row r="225" spans="1:10" s="38" customFormat="1" ht="13.9" customHeight="1">
      <c r="A225" s="39" t="s">
        <v>944</v>
      </c>
      <c r="B225" s="39" t="s">
        <v>887</v>
      </c>
      <c r="C225" s="47" t="s">
        <v>945</v>
      </c>
      <c r="D225" s="47" t="s">
        <v>556</v>
      </c>
      <c r="E225" s="39"/>
      <c r="F225" s="47">
        <v>8</v>
      </c>
      <c r="G225" s="39" t="s">
        <v>593</v>
      </c>
      <c r="H225" s="39" t="s">
        <v>946</v>
      </c>
      <c r="I225" s="47" t="s">
        <v>945</v>
      </c>
      <c r="J225" s="39"/>
    </row>
    <row r="226" spans="1:10" s="38" customFormat="1" ht="13.9" customHeight="1">
      <c r="A226" s="39" t="s">
        <v>944</v>
      </c>
      <c r="B226" s="39" t="s">
        <v>887</v>
      </c>
      <c r="C226" s="47" t="s">
        <v>759</v>
      </c>
      <c r="D226" s="47" t="s">
        <v>603</v>
      </c>
      <c r="F226" s="47" t="s">
        <v>760</v>
      </c>
      <c r="G226" s="39" t="s">
        <v>593</v>
      </c>
      <c r="H226" s="39" t="s">
        <v>947</v>
      </c>
      <c r="I226" s="47" t="s">
        <v>759</v>
      </c>
      <c r="J226" s="39"/>
    </row>
    <row r="227" spans="1:10" s="38" customFormat="1" ht="13.9" customHeight="1">
      <c r="A227" s="39" t="s">
        <v>944</v>
      </c>
      <c r="B227" s="39" t="s">
        <v>887</v>
      </c>
      <c r="C227" s="47" t="s">
        <v>761</v>
      </c>
      <c r="D227" s="47" t="s">
        <v>561</v>
      </c>
      <c r="E227" s="39"/>
      <c r="F227" s="47" t="s">
        <v>762</v>
      </c>
      <c r="G227" s="39" t="s">
        <v>593</v>
      </c>
      <c r="H227" s="39" t="s">
        <v>947</v>
      </c>
      <c r="I227" s="47" t="s">
        <v>761</v>
      </c>
      <c r="J227" s="39"/>
    </row>
    <row r="228" spans="1:10" s="38" customFormat="1" ht="13.9" customHeight="1">
      <c r="A228" s="39" t="s">
        <v>944</v>
      </c>
      <c r="B228" s="39" t="s">
        <v>887</v>
      </c>
      <c r="C228" s="47" t="s">
        <v>763</v>
      </c>
      <c r="D228" s="47" t="s">
        <v>561</v>
      </c>
      <c r="E228" s="39"/>
      <c r="F228" s="47" t="s">
        <v>764</v>
      </c>
      <c r="G228" s="39" t="s">
        <v>593</v>
      </c>
      <c r="H228" s="39" t="s">
        <v>947</v>
      </c>
      <c r="I228" s="47" t="s">
        <v>763</v>
      </c>
      <c r="J228" s="39"/>
    </row>
    <row r="229" spans="1:10" s="38" customFormat="1" ht="13.9" customHeight="1">
      <c r="A229" s="39" t="s">
        <v>944</v>
      </c>
      <c r="B229" s="39" t="s">
        <v>887</v>
      </c>
      <c r="C229" s="47" t="s">
        <v>765</v>
      </c>
      <c r="D229" s="47" t="s">
        <v>628</v>
      </c>
      <c r="E229" s="39"/>
      <c r="F229" s="47" t="s">
        <v>766</v>
      </c>
      <c r="G229" s="39" t="s">
        <v>593</v>
      </c>
      <c r="H229" s="39" t="s">
        <v>947</v>
      </c>
      <c r="I229" s="47" t="s">
        <v>765</v>
      </c>
      <c r="J229" s="39"/>
    </row>
    <row r="230" spans="1:10" s="38" customFormat="1" ht="13.9" customHeight="1">
      <c r="A230" s="39" t="s">
        <v>948</v>
      </c>
      <c r="B230" s="39" t="s">
        <v>887</v>
      </c>
      <c r="C230" s="47" t="s">
        <v>949</v>
      </c>
      <c r="D230" s="47" t="s">
        <v>556</v>
      </c>
      <c r="E230" s="39"/>
      <c r="F230" s="47">
        <v>9</v>
      </c>
      <c r="G230" s="39" t="s">
        <v>593</v>
      </c>
      <c r="H230" s="39" t="s">
        <v>950</v>
      </c>
      <c r="I230" s="47" t="s">
        <v>949</v>
      </c>
      <c r="J230" s="39"/>
    </row>
    <row r="231" spans="1:10" s="38" customFormat="1" ht="13.9" customHeight="1">
      <c r="A231" s="39" t="s">
        <v>948</v>
      </c>
      <c r="B231" s="39" t="s">
        <v>887</v>
      </c>
      <c r="C231" s="47" t="s">
        <v>773</v>
      </c>
      <c r="D231" s="47" t="s">
        <v>561</v>
      </c>
      <c r="E231" s="39" t="s">
        <v>557</v>
      </c>
      <c r="F231" s="47" t="s">
        <v>774</v>
      </c>
      <c r="G231" s="39" t="s">
        <v>593</v>
      </c>
      <c r="H231" s="39" t="s">
        <v>951</v>
      </c>
      <c r="I231" s="47" t="s">
        <v>773</v>
      </c>
      <c r="J231" s="39"/>
    </row>
    <row r="232" spans="1:10" s="38" customFormat="1" ht="13.9" customHeight="1">
      <c r="A232" s="39" t="s">
        <v>948</v>
      </c>
      <c r="B232" s="39" t="s">
        <v>887</v>
      </c>
      <c r="C232" s="47" t="s">
        <v>779</v>
      </c>
      <c r="D232" s="47" t="s">
        <v>561</v>
      </c>
      <c r="E232" s="39"/>
      <c r="F232" s="47" t="s">
        <v>780</v>
      </c>
      <c r="G232" s="39" t="s">
        <v>593</v>
      </c>
      <c r="H232" s="39" t="s">
        <v>951</v>
      </c>
      <c r="I232" s="47" t="s">
        <v>779</v>
      </c>
      <c r="J232" s="39"/>
    </row>
    <row r="233" spans="1:10" s="38" customFormat="1" ht="13.9" customHeight="1">
      <c r="A233" s="39" t="s">
        <v>948</v>
      </c>
      <c r="B233" s="39" t="s">
        <v>887</v>
      </c>
      <c r="C233" s="47" t="s">
        <v>782</v>
      </c>
      <c r="D233" s="47" t="s">
        <v>628</v>
      </c>
      <c r="E233" s="39"/>
      <c r="F233" s="47" t="s">
        <v>783</v>
      </c>
      <c r="G233" s="39" t="s">
        <v>593</v>
      </c>
      <c r="H233" s="39" t="s">
        <v>951</v>
      </c>
      <c r="I233" s="47" t="s">
        <v>782</v>
      </c>
      <c r="J233" s="39"/>
    </row>
    <row r="234" spans="1:10" s="38" customFormat="1" ht="13.9" customHeight="1">
      <c r="A234" s="39" t="s">
        <v>948</v>
      </c>
      <c r="B234" s="39" t="s">
        <v>887</v>
      </c>
      <c r="C234" s="47" t="s">
        <v>785</v>
      </c>
      <c r="D234" s="47" t="s">
        <v>561</v>
      </c>
      <c r="E234" s="39"/>
      <c r="F234" s="47" t="s">
        <v>786</v>
      </c>
      <c r="G234" s="39" t="s">
        <v>593</v>
      </c>
      <c r="H234" s="39" t="s">
        <v>951</v>
      </c>
      <c r="I234" s="47" t="s">
        <v>785</v>
      </c>
      <c r="J234" s="39"/>
    </row>
    <row r="235" spans="1:10" s="38" customFormat="1" ht="13.9" customHeight="1">
      <c r="A235" s="39" t="s">
        <v>948</v>
      </c>
      <c r="B235" s="39" t="s">
        <v>887</v>
      </c>
      <c r="C235" s="47" t="s">
        <v>788</v>
      </c>
      <c r="D235" s="47" t="s">
        <v>628</v>
      </c>
      <c r="E235" s="39"/>
      <c r="F235" s="47" t="s">
        <v>789</v>
      </c>
      <c r="G235" s="39" t="s">
        <v>593</v>
      </c>
      <c r="H235" s="39" t="s">
        <v>951</v>
      </c>
      <c r="I235" s="47" t="s">
        <v>788</v>
      </c>
      <c r="J235" s="39"/>
    </row>
    <row r="236" spans="1:10" s="38" customFormat="1" ht="13.9" customHeight="1">
      <c r="A236" s="39" t="s">
        <v>948</v>
      </c>
      <c r="B236" s="39" t="s">
        <v>887</v>
      </c>
      <c r="C236" s="47" t="s">
        <v>795</v>
      </c>
      <c r="D236" s="47" t="s">
        <v>561</v>
      </c>
      <c r="E236" s="39"/>
      <c r="F236" s="47" t="s">
        <v>768</v>
      </c>
      <c r="G236" s="39" t="s">
        <v>593</v>
      </c>
      <c r="H236" s="39" t="s">
        <v>952</v>
      </c>
      <c r="I236" s="47" t="s">
        <v>795</v>
      </c>
      <c r="J236" s="39"/>
    </row>
    <row r="237" spans="1:10" s="38" customFormat="1" ht="13.9" customHeight="1">
      <c r="A237" s="39" t="s">
        <v>948</v>
      </c>
      <c r="B237" s="39" t="s">
        <v>887</v>
      </c>
      <c r="C237" s="47" t="s">
        <v>797</v>
      </c>
      <c r="D237" s="47" t="s">
        <v>561</v>
      </c>
      <c r="E237" s="39"/>
      <c r="F237" s="47" t="s">
        <v>771</v>
      </c>
      <c r="G237" s="39" t="s">
        <v>593</v>
      </c>
      <c r="H237" s="39" t="s">
        <v>952</v>
      </c>
      <c r="I237" s="47" t="s">
        <v>797</v>
      </c>
      <c r="J237" s="39"/>
    </row>
    <row r="238" spans="1:10" s="38" customFormat="1" ht="13.9" customHeight="1">
      <c r="A238" s="39" t="s">
        <v>948</v>
      </c>
      <c r="B238" s="39" t="s">
        <v>887</v>
      </c>
      <c r="C238" s="47" t="s">
        <v>791</v>
      </c>
      <c r="D238" s="47" t="s">
        <v>792</v>
      </c>
      <c r="E238" s="39"/>
      <c r="F238" s="47">
        <v>0.5</v>
      </c>
      <c r="G238" s="39" t="s">
        <v>593</v>
      </c>
      <c r="H238" s="39" t="s">
        <v>951</v>
      </c>
      <c r="I238" s="47" t="s">
        <v>791</v>
      </c>
      <c r="J238" s="39"/>
    </row>
    <row r="239" spans="1:10" s="38" customFormat="1" ht="13.9" customHeight="1">
      <c r="A239" s="39" t="s">
        <v>953</v>
      </c>
      <c r="B239" s="39" t="s">
        <v>887</v>
      </c>
      <c r="C239" s="47" t="s">
        <v>954</v>
      </c>
      <c r="D239" s="47" t="s">
        <v>561</v>
      </c>
      <c r="E239" s="39"/>
      <c r="F239" s="47">
        <v>9</v>
      </c>
      <c r="G239" s="39" t="s">
        <v>593</v>
      </c>
      <c r="H239" s="39" t="s">
        <v>955</v>
      </c>
      <c r="I239" s="47" t="s">
        <v>954</v>
      </c>
      <c r="J239" s="39"/>
    </row>
    <row r="240" spans="1:10" s="38" customFormat="1" ht="13.9" customHeight="1">
      <c r="A240" s="39" t="s">
        <v>953</v>
      </c>
      <c r="B240" s="39" t="s">
        <v>887</v>
      </c>
      <c r="C240" s="47" t="s">
        <v>773</v>
      </c>
      <c r="D240" s="47" t="s">
        <v>561</v>
      </c>
      <c r="E240" s="39"/>
      <c r="F240" s="47" t="s">
        <v>802</v>
      </c>
      <c r="G240" s="39" t="s">
        <v>593</v>
      </c>
      <c r="H240" s="39" t="s">
        <v>956</v>
      </c>
      <c r="I240" s="47" t="s">
        <v>773</v>
      </c>
      <c r="J240" s="39"/>
    </row>
    <row r="241" spans="1:10" s="38" customFormat="1" ht="13.9" customHeight="1">
      <c r="A241" s="39" t="s">
        <v>953</v>
      </c>
      <c r="B241" s="39" t="s">
        <v>887</v>
      </c>
      <c r="C241" s="47" t="s">
        <v>803</v>
      </c>
      <c r="D241" s="47" t="s">
        <v>561</v>
      </c>
      <c r="E241" s="39" t="s">
        <v>557</v>
      </c>
      <c r="F241" s="47" t="s">
        <v>804</v>
      </c>
      <c r="G241" s="39" t="s">
        <v>593</v>
      </c>
      <c r="H241" s="39" t="s">
        <v>956</v>
      </c>
      <c r="I241" s="47" t="s">
        <v>803</v>
      </c>
      <c r="J241" s="39"/>
    </row>
    <row r="242" spans="1:10" s="38" customFormat="1" ht="13.9" customHeight="1">
      <c r="A242" s="39" t="s">
        <v>953</v>
      </c>
      <c r="B242" s="39" t="s">
        <v>887</v>
      </c>
      <c r="C242" s="47" t="s">
        <v>806</v>
      </c>
      <c r="D242" s="47" t="s">
        <v>561</v>
      </c>
      <c r="E242" s="39"/>
      <c r="F242" s="47" t="s">
        <v>807</v>
      </c>
      <c r="G242" s="39" t="s">
        <v>593</v>
      </c>
      <c r="H242" s="39" t="s">
        <v>956</v>
      </c>
      <c r="I242" s="47" t="s">
        <v>806</v>
      </c>
      <c r="J242" s="39"/>
    </row>
    <row r="243" spans="1:10" s="38" customFormat="1" ht="13.9" customHeight="1">
      <c r="A243" s="39" t="s">
        <v>953</v>
      </c>
      <c r="B243" s="39" t="s">
        <v>887</v>
      </c>
      <c r="C243" s="47" t="s">
        <v>720</v>
      </c>
      <c r="D243" s="47" t="s">
        <v>160</v>
      </c>
      <c r="E243" s="39"/>
      <c r="F243" s="161">
        <v>45698</v>
      </c>
      <c r="G243" s="39" t="s">
        <v>593</v>
      </c>
      <c r="H243" s="39" t="s">
        <v>956</v>
      </c>
      <c r="I243" s="47" t="s">
        <v>720</v>
      </c>
      <c r="J243" s="39"/>
    </row>
    <row r="244" spans="1:10" s="38" customFormat="1" ht="13.9" customHeight="1">
      <c r="A244" s="39" t="s">
        <v>953</v>
      </c>
      <c r="B244" s="39" t="s">
        <v>887</v>
      </c>
      <c r="C244" s="47" t="s">
        <v>721</v>
      </c>
      <c r="D244" s="47" t="s">
        <v>160</v>
      </c>
      <c r="E244" s="39"/>
      <c r="F244" s="161">
        <v>401768</v>
      </c>
      <c r="G244" s="39"/>
      <c r="H244" s="39"/>
      <c r="I244" s="47"/>
      <c r="J244" s="39" t="s">
        <v>957</v>
      </c>
    </row>
    <row r="245" spans="1:10" s="38" customFormat="1" ht="13.9" customHeight="1">
      <c r="A245" s="39" t="s">
        <v>953</v>
      </c>
      <c r="B245" s="39" t="s">
        <v>887</v>
      </c>
      <c r="C245" s="47" t="s">
        <v>809</v>
      </c>
      <c r="D245" s="47" t="s">
        <v>583</v>
      </c>
      <c r="E245" s="39"/>
      <c r="F245" s="47" t="b">
        <v>1</v>
      </c>
      <c r="G245" s="39"/>
      <c r="H245" s="39"/>
      <c r="I245" s="47"/>
      <c r="J245" s="39" t="s">
        <v>957</v>
      </c>
    </row>
    <row r="246" spans="1:10" s="38" customFormat="1" ht="13.9" customHeight="1">
      <c r="A246" s="39" t="s">
        <v>958</v>
      </c>
      <c r="B246" s="39" t="s">
        <v>887</v>
      </c>
      <c r="C246" s="47" t="s">
        <v>175</v>
      </c>
      <c r="D246" s="47" t="s">
        <v>561</v>
      </c>
      <c r="E246" s="39" t="s">
        <v>557</v>
      </c>
      <c r="F246" s="47" t="s">
        <v>824</v>
      </c>
      <c r="G246" s="39" t="s">
        <v>593</v>
      </c>
      <c r="H246" s="39" t="s">
        <v>959</v>
      </c>
      <c r="I246" s="47" t="s">
        <v>175</v>
      </c>
      <c r="J246" s="39"/>
    </row>
    <row r="247" spans="1:10" s="38" customFormat="1" ht="13.9" customHeight="1">
      <c r="A247" s="39" t="s">
        <v>958</v>
      </c>
      <c r="B247" s="39" t="s">
        <v>887</v>
      </c>
      <c r="C247" s="47" t="s">
        <v>812</v>
      </c>
      <c r="D247" s="47" t="s">
        <v>561</v>
      </c>
      <c r="E247" s="39"/>
      <c r="F247" s="47" t="s">
        <v>813</v>
      </c>
      <c r="G247" s="39" t="s">
        <v>593</v>
      </c>
      <c r="H247" s="39" t="s">
        <v>960</v>
      </c>
      <c r="I247" s="47" t="s">
        <v>812</v>
      </c>
      <c r="J247" s="39"/>
    </row>
    <row r="248" spans="1:10" s="38" customFormat="1" ht="13.9" customHeight="1">
      <c r="A248" s="39" t="s">
        <v>958</v>
      </c>
      <c r="B248" s="39" t="s">
        <v>887</v>
      </c>
      <c r="C248" s="47" t="s">
        <v>816</v>
      </c>
      <c r="D248" s="47" t="s">
        <v>561</v>
      </c>
      <c r="E248" s="39"/>
      <c r="F248" s="47" t="s">
        <v>278</v>
      </c>
      <c r="G248" s="39" t="s">
        <v>593</v>
      </c>
      <c r="H248" s="39" t="s">
        <v>960</v>
      </c>
      <c r="I248" s="47" t="s">
        <v>816</v>
      </c>
      <c r="J248" s="39"/>
    </row>
    <row r="249" spans="1:10" s="38" customFormat="1" ht="13.9" customHeight="1">
      <c r="A249" s="39" t="s">
        <v>958</v>
      </c>
      <c r="B249" s="39" t="s">
        <v>887</v>
      </c>
      <c r="C249" s="47" t="s">
        <v>724</v>
      </c>
      <c r="D249" s="47" t="s">
        <v>561</v>
      </c>
      <c r="E249" s="39"/>
      <c r="F249" s="47" t="s">
        <v>725</v>
      </c>
      <c r="G249" s="39" t="s">
        <v>593</v>
      </c>
      <c r="H249" s="39" t="s">
        <v>961</v>
      </c>
      <c r="I249" s="47" t="s">
        <v>724</v>
      </c>
      <c r="J249" s="39"/>
    </row>
    <row r="250" spans="1:10" s="38" customFormat="1" ht="13.9" customHeight="1">
      <c r="A250" s="39" t="s">
        <v>958</v>
      </c>
      <c r="B250" s="39" t="s">
        <v>887</v>
      </c>
      <c r="C250" s="47" t="s">
        <v>752</v>
      </c>
      <c r="D250" s="47" t="s">
        <v>561</v>
      </c>
      <c r="E250" s="39"/>
      <c r="F250" s="47" t="s">
        <v>962</v>
      </c>
      <c r="G250" s="39" t="s">
        <v>593</v>
      </c>
      <c r="H250" s="39" t="s">
        <v>963</v>
      </c>
      <c r="I250" s="47" t="s">
        <v>752</v>
      </c>
      <c r="J250" s="39"/>
    </row>
    <row r="251" spans="1:10" s="38" customFormat="1" ht="13.9" customHeight="1">
      <c r="A251" s="39" t="s">
        <v>958</v>
      </c>
      <c r="B251" s="39" t="s">
        <v>887</v>
      </c>
      <c r="C251" s="47" t="s">
        <v>754</v>
      </c>
      <c r="D251" s="47" t="s">
        <v>561</v>
      </c>
      <c r="E251" s="39"/>
      <c r="F251" s="47" t="s">
        <v>964</v>
      </c>
      <c r="G251" s="39" t="s">
        <v>593</v>
      </c>
      <c r="H251" s="39" t="s">
        <v>963</v>
      </c>
      <c r="I251" s="47" t="s">
        <v>754</v>
      </c>
      <c r="J251" s="39"/>
    </row>
    <row r="252" spans="1:10" s="38" customFormat="1" ht="13.9" customHeight="1">
      <c r="A252" s="39" t="s">
        <v>958</v>
      </c>
      <c r="B252" s="39" t="s">
        <v>887</v>
      </c>
      <c r="C252" s="47" t="s">
        <v>826</v>
      </c>
      <c r="D252" s="47" t="s">
        <v>561</v>
      </c>
      <c r="E252" s="39"/>
      <c r="F252" s="47">
        <v>9376141</v>
      </c>
      <c r="G252" s="39" t="s">
        <v>593</v>
      </c>
      <c r="H252" s="39" t="s">
        <v>959</v>
      </c>
      <c r="I252" s="47" t="s">
        <v>826</v>
      </c>
      <c r="J252" s="39"/>
    </row>
    <row r="253" spans="1:10" s="38" customFormat="1" ht="13.9" customHeight="1">
      <c r="A253" s="39" t="s">
        <v>965</v>
      </c>
      <c r="B253" s="39" t="s">
        <v>966</v>
      </c>
      <c r="C253" s="47" t="s">
        <v>949</v>
      </c>
      <c r="D253" s="47" t="s">
        <v>556</v>
      </c>
      <c r="E253" s="39"/>
      <c r="F253" s="47">
        <v>29</v>
      </c>
      <c r="G253" s="39" t="s">
        <v>967</v>
      </c>
      <c r="H253" s="39" t="s">
        <v>950</v>
      </c>
      <c r="I253" s="39" t="s">
        <v>968</v>
      </c>
      <c r="J253" s="39" t="s">
        <v>969</v>
      </c>
    </row>
    <row r="254" spans="1:10" s="38" customFormat="1" ht="13.9" customHeight="1">
      <c r="A254" s="39" t="s">
        <v>965</v>
      </c>
      <c r="B254" s="39" t="s">
        <v>966</v>
      </c>
      <c r="C254" s="47" t="s">
        <v>970</v>
      </c>
      <c r="D254" s="47" t="s">
        <v>556</v>
      </c>
      <c r="E254" s="39"/>
      <c r="F254" s="47">
        <v>2</v>
      </c>
      <c r="G254" s="39" t="s">
        <v>967</v>
      </c>
      <c r="H254" s="39" t="s">
        <v>971</v>
      </c>
      <c r="I254" s="39" t="s">
        <v>972</v>
      </c>
      <c r="J254" s="39" t="s">
        <v>969</v>
      </c>
    </row>
    <row r="255" spans="1:10" s="38" customFormat="1" ht="13.9" customHeight="1">
      <c r="A255" s="39" t="s">
        <v>973</v>
      </c>
      <c r="B255" s="39" t="s">
        <v>966</v>
      </c>
      <c r="C255" s="47" t="s">
        <v>565</v>
      </c>
      <c r="D255" s="47" t="s">
        <v>561</v>
      </c>
      <c r="E255" s="39" t="s">
        <v>557</v>
      </c>
      <c r="F255" s="47" t="s">
        <v>974</v>
      </c>
      <c r="G255" s="39" t="s">
        <v>593</v>
      </c>
      <c r="H255" s="39" t="s">
        <v>654</v>
      </c>
      <c r="I255" s="39" t="s">
        <v>565</v>
      </c>
      <c r="J255" s="39" t="s">
        <v>975</v>
      </c>
    </row>
    <row r="256" spans="1:10" s="38" customFormat="1" ht="13.9" customHeight="1">
      <c r="A256" s="39" t="s">
        <v>973</v>
      </c>
      <c r="B256" s="39" t="s">
        <v>966</v>
      </c>
      <c r="C256" s="47" t="s">
        <v>976</v>
      </c>
      <c r="D256" s="47" t="s">
        <v>160</v>
      </c>
      <c r="E256" s="39" t="s">
        <v>557</v>
      </c>
      <c r="F256" s="161">
        <v>44154</v>
      </c>
      <c r="G256" s="39" t="s">
        <v>593</v>
      </c>
      <c r="H256" s="39" t="s">
        <v>977</v>
      </c>
      <c r="I256" s="39" t="s">
        <v>810</v>
      </c>
      <c r="J256" s="39" t="s">
        <v>975</v>
      </c>
    </row>
    <row r="257" spans="1:10" s="38" customFormat="1" ht="13.9" customHeight="1">
      <c r="A257" s="39" t="s">
        <v>973</v>
      </c>
      <c r="B257" s="39" t="s">
        <v>966</v>
      </c>
      <c r="C257" s="47" t="s">
        <v>949</v>
      </c>
      <c r="D257" s="47" t="s">
        <v>556</v>
      </c>
      <c r="E257" s="39"/>
      <c r="F257" s="47">
        <v>6</v>
      </c>
      <c r="G257" s="39" t="s">
        <v>593</v>
      </c>
      <c r="H257" s="39" t="s">
        <v>950</v>
      </c>
      <c r="I257" s="47" t="s">
        <v>949</v>
      </c>
      <c r="J257" s="39" t="s">
        <v>975</v>
      </c>
    </row>
    <row r="258" spans="1:10" s="38" customFormat="1" ht="13.9" customHeight="1">
      <c r="A258" s="39" t="s">
        <v>973</v>
      </c>
      <c r="B258" s="39" t="s">
        <v>966</v>
      </c>
      <c r="C258" s="47" t="s">
        <v>978</v>
      </c>
      <c r="D258" s="47" t="s">
        <v>556</v>
      </c>
      <c r="E258" s="39"/>
      <c r="F258" s="47">
        <v>1</v>
      </c>
      <c r="G258" s="39" t="s">
        <v>593</v>
      </c>
      <c r="H258" s="39" t="s">
        <v>979</v>
      </c>
      <c r="I258" s="47" t="s">
        <v>978</v>
      </c>
      <c r="J258" s="39" t="s">
        <v>975</v>
      </c>
    </row>
    <row r="259" spans="1:10" s="38" customFormat="1" ht="13.9" customHeight="1">
      <c r="A259" s="39" t="s">
        <v>973</v>
      </c>
      <c r="B259" s="39" t="s">
        <v>966</v>
      </c>
      <c r="C259" s="47" t="s">
        <v>980</v>
      </c>
      <c r="D259" s="47" t="s">
        <v>556</v>
      </c>
      <c r="E259" s="39"/>
      <c r="F259" s="47">
        <v>20201119</v>
      </c>
      <c r="G259" s="39" t="s">
        <v>593</v>
      </c>
      <c r="H259" s="39" t="s">
        <v>981</v>
      </c>
      <c r="I259" s="39" t="s">
        <v>982</v>
      </c>
      <c r="J259" s="39" t="s">
        <v>975</v>
      </c>
    </row>
    <row r="260" spans="1:10" s="38" customFormat="1" ht="13.9" customHeight="1">
      <c r="A260" s="39" t="s">
        <v>973</v>
      </c>
      <c r="B260" s="39" t="s">
        <v>966</v>
      </c>
      <c r="C260" s="47" t="s">
        <v>983</v>
      </c>
      <c r="D260" s="47" t="s">
        <v>556</v>
      </c>
      <c r="E260" s="39"/>
      <c r="F260" s="47">
        <v>1</v>
      </c>
      <c r="G260" s="39" t="s">
        <v>593</v>
      </c>
      <c r="H260" s="39" t="s">
        <v>984</v>
      </c>
      <c r="I260" s="47" t="s">
        <v>980</v>
      </c>
      <c r="J260" s="39" t="s">
        <v>975</v>
      </c>
    </row>
    <row r="261" spans="1:10" s="38" customFormat="1" ht="13.9" customHeight="1">
      <c r="A261" s="39" t="s">
        <v>973</v>
      </c>
      <c r="B261" s="39" t="s">
        <v>966</v>
      </c>
      <c r="C261" s="47" t="s">
        <v>985</v>
      </c>
      <c r="D261" s="47" t="s">
        <v>556</v>
      </c>
      <c r="E261" s="39"/>
      <c r="F261" s="47">
        <v>4</v>
      </c>
      <c r="G261" s="39" t="s">
        <v>593</v>
      </c>
      <c r="H261" s="39" t="s">
        <v>977</v>
      </c>
      <c r="I261" s="39" t="s">
        <v>810</v>
      </c>
      <c r="J261" s="39" t="s">
        <v>975</v>
      </c>
    </row>
    <row r="262" spans="1:10" s="38" customFormat="1" ht="13.9" customHeight="1">
      <c r="A262" s="39" t="s">
        <v>986</v>
      </c>
      <c r="B262" s="39" t="s">
        <v>966</v>
      </c>
      <c r="C262" s="47" t="s">
        <v>987</v>
      </c>
      <c r="D262" s="47" t="s">
        <v>556</v>
      </c>
      <c r="E262" s="39"/>
      <c r="F262" s="47">
        <v>1</v>
      </c>
      <c r="G262" s="39" t="s">
        <v>593</v>
      </c>
      <c r="H262" s="39" t="s">
        <v>988</v>
      </c>
      <c r="I262" s="47" t="s">
        <v>987</v>
      </c>
      <c r="J262" s="39" t="s">
        <v>975</v>
      </c>
    </row>
    <row r="263" spans="1:10" s="38" customFormat="1" ht="13.9" customHeight="1">
      <c r="A263" s="39" t="s">
        <v>986</v>
      </c>
      <c r="B263" s="39" t="s">
        <v>966</v>
      </c>
      <c r="C263" s="47" t="s">
        <v>970</v>
      </c>
      <c r="D263" s="47" t="s">
        <v>556</v>
      </c>
      <c r="E263" s="39"/>
      <c r="F263" s="47">
        <v>5</v>
      </c>
      <c r="G263" s="39" t="s">
        <v>593</v>
      </c>
      <c r="H263" s="39" t="s">
        <v>989</v>
      </c>
      <c r="I263" s="47" t="s">
        <v>970</v>
      </c>
      <c r="J263" s="39" t="s">
        <v>969</v>
      </c>
    </row>
    <row r="264" spans="1:10" s="38" customFormat="1" ht="13.9" customHeight="1">
      <c r="A264" s="39" t="s">
        <v>986</v>
      </c>
      <c r="B264" s="39" t="s">
        <v>966</v>
      </c>
      <c r="C264" s="47" t="s">
        <v>949</v>
      </c>
      <c r="D264" s="47" t="s">
        <v>556</v>
      </c>
      <c r="E264" s="39"/>
      <c r="F264" s="47">
        <v>7</v>
      </c>
      <c r="G264" s="39" t="s">
        <v>593</v>
      </c>
      <c r="H264" s="39" t="s">
        <v>950</v>
      </c>
      <c r="I264" s="47" t="s">
        <v>949</v>
      </c>
      <c r="J264" s="39" t="s">
        <v>975</v>
      </c>
    </row>
    <row r="265" spans="1:10" ht="13.9" customHeight="1">
      <c r="A265" s="39" t="s">
        <v>990</v>
      </c>
      <c r="B265" s="39" t="s">
        <v>991</v>
      </c>
      <c r="C265" s="47" t="s">
        <v>949</v>
      </c>
      <c r="D265" s="47" t="s">
        <v>556</v>
      </c>
      <c r="G265" s="39" t="s">
        <v>593</v>
      </c>
      <c r="H265" s="39" t="s">
        <v>950</v>
      </c>
      <c r="I265" s="47" t="s">
        <v>949</v>
      </c>
    </row>
    <row r="266" spans="1:10" ht="13.9" customHeight="1">
      <c r="A266" s="39" t="s">
        <v>990</v>
      </c>
      <c r="B266" s="39" t="s">
        <v>991</v>
      </c>
      <c r="C266" s="47" t="s">
        <v>992</v>
      </c>
      <c r="D266" s="47" t="s">
        <v>556</v>
      </c>
      <c r="G266" s="39" t="s">
        <v>593</v>
      </c>
      <c r="H266" s="38" t="s">
        <v>993</v>
      </c>
      <c r="I266" s="47" t="s">
        <v>992</v>
      </c>
    </row>
    <row r="267" spans="1:10" ht="13.9" customHeight="1">
      <c r="A267" s="39" t="s">
        <v>990</v>
      </c>
      <c r="B267" s="39" t="s">
        <v>991</v>
      </c>
      <c r="C267" s="47" t="s">
        <v>994</v>
      </c>
      <c r="D267" s="47" t="s">
        <v>556</v>
      </c>
      <c r="G267" s="39" t="s">
        <v>593</v>
      </c>
      <c r="H267" s="38" t="s">
        <v>995</v>
      </c>
      <c r="I267" s="47" t="s">
        <v>994</v>
      </c>
    </row>
    <row r="268" spans="1:10" ht="13.9" customHeight="1">
      <c r="A268" s="39" t="s">
        <v>990</v>
      </c>
      <c r="B268" s="39" t="s">
        <v>991</v>
      </c>
      <c r="C268" s="47" t="s">
        <v>996</v>
      </c>
      <c r="D268" s="47" t="s">
        <v>556</v>
      </c>
      <c r="G268" s="39" t="s">
        <v>593</v>
      </c>
      <c r="H268" s="38" t="s">
        <v>997</v>
      </c>
      <c r="I268" s="47" t="s">
        <v>996</v>
      </c>
    </row>
    <row r="269" spans="1:10" ht="13.9" customHeight="1">
      <c r="A269" s="39" t="s">
        <v>990</v>
      </c>
      <c r="B269" s="39" t="s">
        <v>991</v>
      </c>
      <c r="C269" s="47" t="s">
        <v>945</v>
      </c>
      <c r="D269" s="47" t="s">
        <v>556</v>
      </c>
      <c r="G269" s="39" t="s">
        <v>593</v>
      </c>
      <c r="H269" s="38" t="s">
        <v>946</v>
      </c>
      <c r="I269" s="47" t="s">
        <v>945</v>
      </c>
    </row>
    <row r="270" spans="1:10" ht="13.9" customHeight="1">
      <c r="A270" s="39" t="s">
        <v>990</v>
      </c>
      <c r="B270" s="39" t="s">
        <v>991</v>
      </c>
      <c r="C270" s="47" t="s">
        <v>998</v>
      </c>
      <c r="D270" s="47" t="s">
        <v>556</v>
      </c>
      <c r="G270" s="39" t="s">
        <v>593</v>
      </c>
      <c r="H270" s="38" t="s">
        <v>999</v>
      </c>
      <c r="I270" s="47" t="s">
        <v>998</v>
      </c>
    </row>
    <row r="271" spans="1:10" ht="13.9" customHeight="1">
      <c r="A271" s="39" t="s">
        <v>990</v>
      </c>
      <c r="B271" s="39" t="s">
        <v>991</v>
      </c>
      <c r="C271" s="47" t="s">
        <v>1000</v>
      </c>
      <c r="D271" s="47" t="s">
        <v>556</v>
      </c>
      <c r="G271" s="39" t="s">
        <v>593</v>
      </c>
      <c r="H271" s="38" t="s">
        <v>1001</v>
      </c>
      <c r="I271" s="47" t="s">
        <v>1000</v>
      </c>
    </row>
    <row r="272" spans="1:10" ht="13.9" customHeight="1">
      <c r="A272" s="39" t="s">
        <v>990</v>
      </c>
      <c r="B272" s="39" t="s">
        <v>991</v>
      </c>
      <c r="C272" s="47" t="s">
        <v>1002</v>
      </c>
      <c r="D272" s="47" t="s">
        <v>556</v>
      </c>
      <c r="G272" s="39" t="s">
        <v>593</v>
      </c>
      <c r="H272" s="38" t="s">
        <v>1003</v>
      </c>
      <c r="I272" s="47" t="s">
        <v>1002</v>
      </c>
    </row>
    <row r="273" spans="1:10" ht="13.9" customHeight="1">
      <c r="A273" s="39" t="s">
        <v>990</v>
      </c>
      <c r="B273" s="39" t="s">
        <v>991</v>
      </c>
      <c r="C273" s="47" t="s">
        <v>1004</v>
      </c>
      <c r="D273" s="47" t="s">
        <v>556</v>
      </c>
      <c r="G273" s="39" t="s">
        <v>593</v>
      </c>
      <c r="H273" s="38" t="s">
        <v>1005</v>
      </c>
      <c r="I273" s="47" t="s">
        <v>1004</v>
      </c>
    </row>
    <row r="274" spans="1:10" ht="13.9" customHeight="1">
      <c r="A274" s="39" t="s">
        <v>990</v>
      </c>
      <c r="B274" s="39" t="s">
        <v>991</v>
      </c>
      <c r="C274" s="47" t="s">
        <v>1006</v>
      </c>
      <c r="D274" s="47" t="s">
        <v>556</v>
      </c>
      <c r="G274" s="39" t="s">
        <v>593</v>
      </c>
      <c r="H274" s="38" t="s">
        <v>1007</v>
      </c>
      <c r="I274" s="47" t="s">
        <v>1008</v>
      </c>
    </row>
    <row r="275" spans="1:10" ht="13.9" customHeight="1">
      <c r="A275" s="39" t="s">
        <v>990</v>
      </c>
      <c r="B275" s="39" t="s">
        <v>991</v>
      </c>
      <c r="C275" s="47" t="s">
        <v>1009</v>
      </c>
      <c r="D275" s="47" t="s">
        <v>556</v>
      </c>
      <c r="G275" s="39" t="s">
        <v>593</v>
      </c>
      <c r="H275" s="38" t="s">
        <v>1007</v>
      </c>
      <c r="I275" s="47" t="s">
        <v>1008</v>
      </c>
    </row>
    <row r="276" spans="1:10" ht="13.9" customHeight="1">
      <c r="A276" s="39" t="s">
        <v>990</v>
      </c>
      <c r="B276" s="39" t="s">
        <v>991</v>
      </c>
      <c r="C276" s="47" t="s">
        <v>1010</v>
      </c>
      <c r="D276" s="47" t="s">
        <v>556</v>
      </c>
      <c r="G276" s="39" t="s">
        <v>593</v>
      </c>
      <c r="H276" s="38" t="s">
        <v>1007</v>
      </c>
      <c r="I276" s="47" t="s">
        <v>1008</v>
      </c>
    </row>
    <row r="277" spans="1:10" ht="13.9" customHeight="1">
      <c r="A277" s="39" t="s">
        <v>990</v>
      </c>
      <c r="B277" s="39" t="s">
        <v>991</v>
      </c>
      <c r="C277" s="47" t="s">
        <v>954</v>
      </c>
      <c r="D277" s="47" t="s">
        <v>556</v>
      </c>
      <c r="G277" s="39" t="s">
        <v>593</v>
      </c>
      <c r="H277" s="38" t="s">
        <v>955</v>
      </c>
      <c r="I277" s="47" t="s">
        <v>954</v>
      </c>
    </row>
    <row r="278" spans="1:10" ht="13.9" customHeight="1">
      <c r="A278" s="39" t="s">
        <v>990</v>
      </c>
      <c r="B278" s="39" t="s">
        <v>991</v>
      </c>
      <c r="C278" s="47" t="s">
        <v>1011</v>
      </c>
      <c r="D278" s="47" t="s">
        <v>561</v>
      </c>
      <c r="G278" s="39" t="s">
        <v>593</v>
      </c>
      <c r="J278" t="s">
        <v>1012</v>
      </c>
    </row>
    <row r="279" spans="1:10" ht="13.9" customHeight="1">
      <c r="A279" s="39" t="s">
        <v>990</v>
      </c>
      <c r="B279" s="39" t="s">
        <v>991</v>
      </c>
      <c r="C279" s="47" t="s">
        <v>1013</v>
      </c>
      <c r="D279" s="47" t="s">
        <v>561</v>
      </c>
      <c r="G279" s="39" t="s">
        <v>593</v>
      </c>
      <c r="H279" s="38" t="s">
        <v>1014</v>
      </c>
      <c r="I279" s="38" t="s">
        <v>1013</v>
      </c>
    </row>
    <row r="280" spans="1:10" ht="13.9" customHeight="1">
      <c r="A280" s="39" t="s">
        <v>990</v>
      </c>
      <c r="B280" s="39" t="s">
        <v>991</v>
      </c>
      <c r="C280" s="47" t="s">
        <v>1015</v>
      </c>
      <c r="D280" s="47" t="s">
        <v>556</v>
      </c>
      <c r="G280" s="39" t="s">
        <v>593</v>
      </c>
      <c r="H280" s="38" t="s">
        <v>1014</v>
      </c>
    </row>
    <row r="281" spans="1:10" ht="13.9" customHeight="1">
      <c r="A281" s="39" t="s">
        <v>990</v>
      </c>
      <c r="B281" s="39" t="s">
        <v>991</v>
      </c>
      <c r="C281" s="47" t="s">
        <v>1016</v>
      </c>
      <c r="D281" s="47" t="s">
        <v>556</v>
      </c>
      <c r="G281" s="39" t="s">
        <v>593</v>
      </c>
      <c r="H281" s="38" t="s">
        <v>1014</v>
      </c>
    </row>
    <row r="282" spans="1:10" ht="13.9" customHeight="1">
      <c r="A282" s="39" t="s">
        <v>990</v>
      </c>
      <c r="B282" s="39" t="s">
        <v>991</v>
      </c>
      <c r="C282" s="47" t="s">
        <v>1017</v>
      </c>
      <c r="D282" s="47" t="s">
        <v>556</v>
      </c>
      <c r="G282" s="39" t="s">
        <v>593</v>
      </c>
      <c r="H282" s="38" t="s">
        <v>1014</v>
      </c>
    </row>
    <row r="283" spans="1:10" ht="13.9" customHeight="1">
      <c r="A283" s="39" t="s">
        <v>990</v>
      </c>
      <c r="B283" s="39" t="s">
        <v>991</v>
      </c>
      <c r="C283" s="47" t="s">
        <v>1018</v>
      </c>
      <c r="D283" s="47" t="s">
        <v>556</v>
      </c>
      <c r="G283" s="39" t="s">
        <v>593</v>
      </c>
      <c r="H283" s="38" t="s">
        <v>1014</v>
      </c>
    </row>
    <row r="284" spans="1:10" ht="13.9" customHeight="1">
      <c r="A284" s="39" t="s">
        <v>990</v>
      </c>
      <c r="B284" s="39" t="s">
        <v>991</v>
      </c>
      <c r="C284" s="47" t="s">
        <v>1019</v>
      </c>
      <c r="D284" s="47" t="s">
        <v>561</v>
      </c>
      <c r="G284" s="39" t="s">
        <v>593</v>
      </c>
      <c r="H284" s="38" t="s">
        <v>1014</v>
      </c>
    </row>
    <row r="285" spans="1:10" ht="13.9" customHeight="1">
      <c r="A285" s="39" t="s">
        <v>990</v>
      </c>
      <c r="B285" s="39" t="s">
        <v>991</v>
      </c>
      <c r="C285" s="47" t="s">
        <v>1020</v>
      </c>
      <c r="D285" s="47" t="s">
        <v>583</v>
      </c>
      <c r="G285" s="39"/>
      <c r="J285" t="s">
        <v>810</v>
      </c>
    </row>
    <row r="286" spans="1:10" ht="13.9" customHeight="1">
      <c r="A286" s="39" t="s">
        <v>990</v>
      </c>
      <c r="B286" s="39" t="s">
        <v>991</v>
      </c>
      <c r="C286" s="47" t="s">
        <v>1021</v>
      </c>
      <c r="D286" s="47" t="s">
        <v>583</v>
      </c>
      <c r="G286" s="39" t="s">
        <v>593</v>
      </c>
      <c r="H286" s="38" t="s">
        <v>1014</v>
      </c>
    </row>
    <row r="287" spans="1:10" ht="13.9" customHeight="1">
      <c r="A287" s="39" t="s">
        <v>990</v>
      </c>
      <c r="B287" s="39" t="s">
        <v>991</v>
      </c>
      <c r="C287" s="47" t="s">
        <v>1022</v>
      </c>
      <c r="D287" s="47" t="s">
        <v>556</v>
      </c>
      <c r="G287" s="39" t="s">
        <v>593</v>
      </c>
      <c r="H287" s="38" t="s">
        <v>1014</v>
      </c>
    </row>
    <row r="288" spans="1:10" ht="13.9" customHeight="1">
      <c r="A288" s="39" t="s">
        <v>990</v>
      </c>
      <c r="B288" s="39" t="s">
        <v>991</v>
      </c>
      <c r="C288" s="47" t="s">
        <v>791</v>
      </c>
      <c r="D288" s="47" t="s">
        <v>792</v>
      </c>
      <c r="G288" s="39" t="s">
        <v>593</v>
      </c>
      <c r="H288" s="38" t="s">
        <v>951</v>
      </c>
    </row>
    <row r="289" spans="1:10" ht="13.9" customHeight="1">
      <c r="A289" s="39" t="s">
        <v>990</v>
      </c>
      <c r="B289" s="39" t="s">
        <v>991</v>
      </c>
      <c r="C289" s="47" t="s">
        <v>1023</v>
      </c>
      <c r="D289" s="47" t="s">
        <v>577</v>
      </c>
      <c r="G289" s="39" t="s">
        <v>593</v>
      </c>
      <c r="H289" s="38" t="s">
        <v>1024</v>
      </c>
    </row>
    <row r="290" spans="1:10" ht="13.9" customHeight="1">
      <c r="A290" s="39" t="s">
        <v>990</v>
      </c>
      <c r="B290" s="39" t="s">
        <v>991</v>
      </c>
      <c r="C290" s="47" t="s">
        <v>1025</v>
      </c>
      <c r="D290" s="47" t="s">
        <v>577</v>
      </c>
      <c r="G290" s="39" t="s">
        <v>593</v>
      </c>
      <c r="H290" s="38" t="s">
        <v>1024</v>
      </c>
    </row>
    <row r="291" spans="1:10" ht="13.9" customHeight="1">
      <c r="A291" s="39" t="s">
        <v>990</v>
      </c>
      <c r="B291" s="39" t="s">
        <v>991</v>
      </c>
      <c r="C291" s="47" t="s">
        <v>1026</v>
      </c>
      <c r="D291" s="47" t="s">
        <v>577</v>
      </c>
      <c r="G291" s="39" t="s">
        <v>593</v>
      </c>
      <c r="H291" s="38" t="s">
        <v>1024</v>
      </c>
    </row>
    <row r="292" spans="1:10" ht="13.9" customHeight="1">
      <c r="A292" s="39" t="s">
        <v>990</v>
      </c>
      <c r="B292" s="39" t="s">
        <v>991</v>
      </c>
      <c r="C292" s="47" t="s">
        <v>1027</v>
      </c>
      <c r="D292" s="47" t="s">
        <v>577</v>
      </c>
      <c r="G292" s="39" t="s">
        <v>593</v>
      </c>
      <c r="H292" s="38" t="s">
        <v>1024</v>
      </c>
    </row>
    <row r="293" spans="1:10" ht="13.9" customHeight="1">
      <c r="A293" s="39" t="s">
        <v>990</v>
      </c>
      <c r="B293" s="39" t="s">
        <v>991</v>
      </c>
      <c r="C293" s="47" t="s">
        <v>1028</v>
      </c>
      <c r="D293" s="47" t="s">
        <v>577</v>
      </c>
      <c r="G293" s="39" t="s">
        <v>593</v>
      </c>
      <c r="H293" s="38" t="s">
        <v>1024</v>
      </c>
    </row>
    <row r="294" spans="1:10" ht="13.9" customHeight="1">
      <c r="A294" s="39" t="s">
        <v>990</v>
      </c>
      <c r="B294" s="39" t="s">
        <v>991</v>
      </c>
      <c r="C294" s="47" t="s">
        <v>1029</v>
      </c>
      <c r="D294" s="47" t="s">
        <v>577</v>
      </c>
      <c r="G294" s="39" t="s">
        <v>593</v>
      </c>
      <c r="H294" s="38" t="s">
        <v>1024</v>
      </c>
    </row>
    <row r="295" spans="1:10" ht="13.9" customHeight="1">
      <c r="A295" s="39" t="s">
        <v>990</v>
      </c>
      <c r="B295" s="39" t="s">
        <v>991</v>
      </c>
      <c r="C295" s="47" t="s">
        <v>1030</v>
      </c>
      <c r="D295" s="47" t="s">
        <v>583</v>
      </c>
      <c r="G295" s="39"/>
      <c r="J295" t="s">
        <v>810</v>
      </c>
    </row>
    <row r="296" spans="1:10" ht="13.9" customHeight="1">
      <c r="A296" s="39" t="s">
        <v>990</v>
      </c>
      <c r="B296" s="39" t="s">
        <v>991</v>
      </c>
      <c r="C296" s="47" t="s">
        <v>1031</v>
      </c>
      <c r="D296" s="47" t="s">
        <v>160</v>
      </c>
      <c r="G296" s="39" t="s">
        <v>593</v>
      </c>
      <c r="H296" s="41" t="s">
        <v>1032</v>
      </c>
    </row>
    <row r="297" spans="1:10" ht="13.9" customHeight="1">
      <c r="A297" s="39" t="s">
        <v>990</v>
      </c>
      <c r="B297" s="39" t="s">
        <v>991</v>
      </c>
      <c r="C297" s="47" t="s">
        <v>1033</v>
      </c>
      <c r="D297" s="47" t="s">
        <v>160</v>
      </c>
      <c r="G297" s="39" t="s">
        <v>593</v>
      </c>
      <c r="H297" s="38" t="s">
        <v>1024</v>
      </c>
    </row>
    <row r="298" spans="1:10" ht="13.9" customHeight="1">
      <c r="A298" s="39" t="s">
        <v>990</v>
      </c>
      <c r="B298" s="39" t="s">
        <v>991</v>
      </c>
      <c r="C298" s="47" t="s">
        <v>1034</v>
      </c>
      <c r="D298" s="47" t="s">
        <v>561</v>
      </c>
      <c r="G298" s="39"/>
      <c r="J298" t="s">
        <v>810</v>
      </c>
    </row>
    <row r="299" spans="1:10" ht="13.9" customHeight="1">
      <c r="A299" s="39" t="s">
        <v>1035</v>
      </c>
      <c r="B299" s="39" t="s">
        <v>991</v>
      </c>
      <c r="C299" s="47" t="s">
        <v>1036</v>
      </c>
      <c r="D299" s="47" t="s">
        <v>556</v>
      </c>
      <c r="G299" s="39" t="s">
        <v>593</v>
      </c>
      <c r="H299" s="38" t="s">
        <v>1037</v>
      </c>
      <c r="I299" s="47" t="s">
        <v>1036</v>
      </c>
    </row>
    <row r="300" spans="1:10" ht="13.9" customHeight="1">
      <c r="A300" s="39" t="s">
        <v>1035</v>
      </c>
      <c r="B300" s="39" t="s">
        <v>991</v>
      </c>
      <c r="C300" s="47" t="s">
        <v>949</v>
      </c>
      <c r="D300" s="47" t="s">
        <v>556</v>
      </c>
      <c r="G300" s="39" t="s">
        <v>593</v>
      </c>
      <c r="H300" s="38" t="s">
        <v>950</v>
      </c>
      <c r="I300" s="47" t="s">
        <v>949</v>
      </c>
    </row>
    <row r="301" spans="1:10" ht="13.9" customHeight="1">
      <c r="A301" s="39" t="s">
        <v>1035</v>
      </c>
      <c r="B301" s="39" t="s">
        <v>991</v>
      </c>
      <c r="C301" s="47" t="s">
        <v>1038</v>
      </c>
      <c r="D301" s="47" t="s">
        <v>556</v>
      </c>
      <c r="G301" s="39" t="s">
        <v>593</v>
      </c>
      <c r="H301" s="38" t="s">
        <v>1039</v>
      </c>
      <c r="I301" s="47" t="s">
        <v>1038</v>
      </c>
    </row>
    <row r="302" spans="1:10" ht="13.9" customHeight="1">
      <c r="A302" s="39" t="s">
        <v>1035</v>
      </c>
      <c r="B302" s="39" t="s">
        <v>991</v>
      </c>
      <c r="C302" s="47" t="s">
        <v>992</v>
      </c>
      <c r="D302" s="47" t="s">
        <v>556</v>
      </c>
      <c r="G302" s="39" t="s">
        <v>593</v>
      </c>
      <c r="H302" s="38" t="s">
        <v>993</v>
      </c>
      <c r="I302" s="47" t="s">
        <v>992</v>
      </c>
    </row>
    <row r="303" spans="1:10" ht="13.9" customHeight="1">
      <c r="A303" s="39" t="s">
        <v>1035</v>
      </c>
      <c r="B303" s="39" t="s">
        <v>991</v>
      </c>
      <c r="C303" s="47" t="s">
        <v>994</v>
      </c>
      <c r="D303" s="47" t="s">
        <v>556</v>
      </c>
      <c r="G303" s="39" t="s">
        <v>593</v>
      </c>
      <c r="H303" s="38" t="s">
        <v>995</v>
      </c>
      <c r="I303" s="47" t="s">
        <v>994</v>
      </c>
    </row>
    <row r="304" spans="1:10" ht="13.9" customHeight="1">
      <c r="A304" s="39" t="s">
        <v>1035</v>
      </c>
      <c r="B304" s="39" t="s">
        <v>991</v>
      </c>
      <c r="C304" s="47" t="s">
        <v>996</v>
      </c>
      <c r="D304" s="47" t="s">
        <v>556</v>
      </c>
      <c r="G304" s="39" t="s">
        <v>593</v>
      </c>
      <c r="H304" s="38" t="s">
        <v>997</v>
      </c>
      <c r="I304" s="47" t="s">
        <v>996</v>
      </c>
    </row>
    <row r="305" spans="1:10" ht="13.9" customHeight="1">
      <c r="A305" s="39" t="s">
        <v>1035</v>
      </c>
      <c r="B305" s="39" t="s">
        <v>991</v>
      </c>
      <c r="C305" s="47" t="s">
        <v>945</v>
      </c>
      <c r="D305" s="47" t="s">
        <v>556</v>
      </c>
      <c r="G305" s="39" t="s">
        <v>593</v>
      </c>
      <c r="H305" s="38" t="s">
        <v>946</v>
      </c>
      <c r="I305" s="47" t="s">
        <v>945</v>
      </c>
    </row>
    <row r="306" spans="1:10" ht="13.9" customHeight="1">
      <c r="A306" s="39" t="s">
        <v>1035</v>
      </c>
      <c r="B306" s="39" t="s">
        <v>991</v>
      </c>
      <c r="C306" s="47" t="s">
        <v>998</v>
      </c>
      <c r="D306" s="47" t="s">
        <v>556</v>
      </c>
      <c r="G306" s="39" t="s">
        <v>593</v>
      </c>
      <c r="H306" s="38" t="s">
        <v>999</v>
      </c>
      <c r="I306" s="47" t="s">
        <v>998</v>
      </c>
    </row>
    <row r="307" spans="1:10" ht="13.9" customHeight="1">
      <c r="A307" s="39" t="s">
        <v>1035</v>
      </c>
      <c r="B307" s="39" t="s">
        <v>991</v>
      </c>
      <c r="C307" s="47" t="s">
        <v>1000</v>
      </c>
      <c r="D307" s="47" t="s">
        <v>556</v>
      </c>
      <c r="G307" s="39" t="s">
        <v>593</v>
      </c>
      <c r="H307" s="38" t="s">
        <v>1001</v>
      </c>
      <c r="I307" s="47" t="s">
        <v>1000</v>
      </c>
    </row>
    <row r="308" spans="1:10" ht="13.9" customHeight="1">
      <c r="A308" s="39" t="s">
        <v>1035</v>
      </c>
      <c r="B308" s="39" t="s">
        <v>991</v>
      </c>
      <c r="C308" s="47" t="s">
        <v>1040</v>
      </c>
      <c r="D308" s="47" t="s">
        <v>556</v>
      </c>
      <c r="G308" s="39" t="s">
        <v>593</v>
      </c>
      <c r="H308" s="38" t="s">
        <v>1041</v>
      </c>
      <c r="I308" s="47" t="s">
        <v>1040</v>
      </c>
    </row>
    <row r="309" spans="1:10" ht="13.9" customHeight="1">
      <c r="A309" s="39" t="s">
        <v>1035</v>
      </c>
      <c r="B309" s="39" t="s">
        <v>991</v>
      </c>
      <c r="C309" s="47" t="s">
        <v>1042</v>
      </c>
      <c r="D309" s="47" t="s">
        <v>556</v>
      </c>
      <c r="G309" s="39" t="s">
        <v>593</v>
      </c>
      <c r="H309" s="38" t="s">
        <v>1043</v>
      </c>
      <c r="I309" s="47" t="s">
        <v>1042</v>
      </c>
    </row>
    <row r="310" spans="1:10" ht="13.9" customHeight="1">
      <c r="A310" s="39" t="s">
        <v>1035</v>
      </c>
      <c r="B310" s="39" t="s">
        <v>991</v>
      </c>
      <c r="C310" s="47" t="s">
        <v>1002</v>
      </c>
      <c r="D310" s="47" t="s">
        <v>556</v>
      </c>
      <c r="G310" s="39" t="s">
        <v>593</v>
      </c>
      <c r="H310" s="38" t="s">
        <v>1003</v>
      </c>
      <c r="I310" s="47" t="s">
        <v>1002</v>
      </c>
    </row>
    <row r="311" spans="1:10" ht="13.9" customHeight="1">
      <c r="A311" s="39" t="s">
        <v>1035</v>
      </c>
      <c r="B311" s="39" t="s">
        <v>991</v>
      </c>
      <c r="C311" s="47" t="s">
        <v>1004</v>
      </c>
      <c r="D311" s="47" t="s">
        <v>556</v>
      </c>
      <c r="G311" s="39" t="s">
        <v>593</v>
      </c>
      <c r="H311" s="38" t="s">
        <v>1005</v>
      </c>
      <c r="I311" s="47" t="s">
        <v>1004</v>
      </c>
    </row>
    <row r="312" spans="1:10" ht="13.9" customHeight="1">
      <c r="A312" s="39" t="s">
        <v>1035</v>
      </c>
      <c r="B312" s="39" t="s">
        <v>991</v>
      </c>
      <c r="C312" s="47" t="s">
        <v>1044</v>
      </c>
      <c r="D312" s="47" t="s">
        <v>556</v>
      </c>
      <c r="G312" s="39" t="s">
        <v>593</v>
      </c>
      <c r="H312" s="38" t="s">
        <v>1045</v>
      </c>
      <c r="I312" s="47" t="s">
        <v>1044</v>
      </c>
    </row>
    <row r="313" spans="1:10" ht="13.9" customHeight="1">
      <c r="A313" s="39" t="s">
        <v>1035</v>
      </c>
      <c r="B313" s="39" t="s">
        <v>991</v>
      </c>
      <c r="C313" s="47" t="s">
        <v>1006</v>
      </c>
      <c r="D313" s="47" t="s">
        <v>556</v>
      </c>
      <c r="G313" s="39" t="s">
        <v>593</v>
      </c>
      <c r="H313" s="38" t="s">
        <v>1007</v>
      </c>
      <c r="I313" s="47" t="s">
        <v>1008</v>
      </c>
    </row>
    <row r="314" spans="1:10" ht="13.9" customHeight="1">
      <c r="A314" s="39" t="s">
        <v>1035</v>
      </c>
      <c r="B314" s="39" t="s">
        <v>991</v>
      </c>
      <c r="C314" s="47" t="s">
        <v>1010</v>
      </c>
      <c r="D314" s="47" t="s">
        <v>556</v>
      </c>
      <c r="G314" s="39" t="s">
        <v>593</v>
      </c>
      <c r="H314" s="38" t="s">
        <v>1007</v>
      </c>
      <c r="I314" s="47" t="s">
        <v>1008</v>
      </c>
    </row>
    <row r="315" spans="1:10" ht="13.9" customHeight="1">
      <c r="A315" s="39" t="s">
        <v>1035</v>
      </c>
      <c r="B315" s="39" t="s">
        <v>991</v>
      </c>
      <c r="C315" s="47" t="s">
        <v>954</v>
      </c>
      <c r="D315" s="47" t="s">
        <v>556</v>
      </c>
      <c r="G315" s="39" t="s">
        <v>593</v>
      </c>
      <c r="H315" s="38" t="s">
        <v>955</v>
      </c>
      <c r="I315" s="47" t="s">
        <v>954</v>
      </c>
    </row>
    <row r="316" spans="1:10" ht="13.9" customHeight="1">
      <c r="A316" s="39" t="s">
        <v>1035</v>
      </c>
      <c r="B316" s="39" t="s">
        <v>991</v>
      </c>
      <c r="C316" s="47" t="s">
        <v>1046</v>
      </c>
      <c r="D316" s="47" t="s">
        <v>556</v>
      </c>
      <c r="G316" s="39" t="s">
        <v>593</v>
      </c>
      <c r="H316" s="38" t="s">
        <v>1047</v>
      </c>
      <c r="I316" s="47" t="s">
        <v>1046</v>
      </c>
    </row>
    <row r="317" spans="1:10" ht="13.9" customHeight="1">
      <c r="A317" s="39" t="s">
        <v>1035</v>
      </c>
      <c r="B317" s="39" t="s">
        <v>991</v>
      </c>
      <c r="C317" s="47" t="s">
        <v>1011</v>
      </c>
      <c r="D317" s="47" t="s">
        <v>561</v>
      </c>
      <c r="G317" s="39"/>
      <c r="J317" t="s">
        <v>1012</v>
      </c>
    </row>
    <row r="318" spans="1:10" ht="13.9" customHeight="1">
      <c r="A318" s="39" t="s">
        <v>1035</v>
      </c>
      <c r="B318" s="39" t="s">
        <v>991</v>
      </c>
      <c r="C318" s="47" t="s">
        <v>1013</v>
      </c>
      <c r="D318" s="47" t="s">
        <v>561</v>
      </c>
      <c r="G318" s="39" t="s">
        <v>593</v>
      </c>
      <c r="H318" s="38" t="s">
        <v>1048</v>
      </c>
      <c r="I318" s="47" t="s">
        <v>1013</v>
      </c>
    </row>
    <row r="319" spans="1:10" ht="13.9" customHeight="1">
      <c r="A319" s="39" t="s">
        <v>1035</v>
      </c>
      <c r="B319" s="39" t="s">
        <v>991</v>
      </c>
      <c r="C319" s="47" t="s">
        <v>1015</v>
      </c>
      <c r="D319" s="47" t="s">
        <v>556</v>
      </c>
      <c r="G319" s="39" t="s">
        <v>593</v>
      </c>
      <c r="H319" s="38" t="s">
        <v>1048</v>
      </c>
      <c r="I319" s="47" t="s">
        <v>1015</v>
      </c>
    </row>
    <row r="320" spans="1:10" ht="13.9" customHeight="1">
      <c r="A320" s="39" t="s">
        <v>1035</v>
      </c>
      <c r="B320" s="39" t="s">
        <v>991</v>
      </c>
      <c r="C320" s="47" t="s">
        <v>1049</v>
      </c>
      <c r="D320" s="47" t="s">
        <v>556</v>
      </c>
      <c r="G320" s="39" t="s">
        <v>593</v>
      </c>
      <c r="H320" s="38" t="s">
        <v>1050</v>
      </c>
      <c r="I320" s="47" t="s">
        <v>1049</v>
      </c>
    </row>
    <row r="321" spans="1:9" ht="13.9" customHeight="1">
      <c r="A321" s="39" t="s">
        <v>1035</v>
      </c>
      <c r="B321" s="39" t="s">
        <v>991</v>
      </c>
      <c r="C321" s="47" t="s">
        <v>1051</v>
      </c>
      <c r="D321" s="47" t="s">
        <v>556</v>
      </c>
      <c r="G321" s="39" t="s">
        <v>593</v>
      </c>
      <c r="H321" s="38" t="s">
        <v>1050</v>
      </c>
      <c r="I321" s="47" t="s">
        <v>1051</v>
      </c>
    </row>
    <row r="322" spans="1:9" ht="13.9" customHeight="1">
      <c r="A322" s="39" t="s">
        <v>1035</v>
      </c>
      <c r="B322" s="39" t="s">
        <v>991</v>
      </c>
      <c r="C322" s="47" t="s">
        <v>1052</v>
      </c>
      <c r="D322" s="47" t="s">
        <v>1053</v>
      </c>
      <c r="G322" s="39" t="s">
        <v>593</v>
      </c>
      <c r="H322" s="38" t="s">
        <v>1050</v>
      </c>
      <c r="I322" s="47" t="s">
        <v>1052</v>
      </c>
    </row>
    <row r="323" spans="1:9" ht="13.9" customHeight="1">
      <c r="A323" s="39" t="s">
        <v>1035</v>
      </c>
      <c r="B323" s="39" t="s">
        <v>991</v>
      </c>
      <c r="C323" s="47" t="s">
        <v>1054</v>
      </c>
      <c r="D323" s="47" t="s">
        <v>556</v>
      </c>
      <c r="G323" s="39" t="s">
        <v>593</v>
      </c>
      <c r="H323" s="38" t="s">
        <v>1048</v>
      </c>
      <c r="I323" s="47" t="s">
        <v>1054</v>
      </c>
    </row>
    <row r="324" spans="1:9" ht="13.9" customHeight="1">
      <c r="A324" s="39" t="s">
        <v>1035</v>
      </c>
      <c r="B324" s="39" t="s">
        <v>991</v>
      </c>
      <c r="C324" s="47" t="s">
        <v>1055</v>
      </c>
      <c r="D324" s="47" t="s">
        <v>556</v>
      </c>
      <c r="G324" s="39" t="s">
        <v>593</v>
      </c>
      <c r="H324" s="38" t="s">
        <v>1050</v>
      </c>
      <c r="I324" s="47" t="s">
        <v>1055</v>
      </c>
    </row>
    <row r="325" spans="1:9" ht="13.9" customHeight="1">
      <c r="A325" s="39" t="s">
        <v>1035</v>
      </c>
      <c r="B325" s="39" t="s">
        <v>991</v>
      </c>
      <c r="C325" s="47" t="s">
        <v>1056</v>
      </c>
      <c r="D325" s="47" t="s">
        <v>556</v>
      </c>
      <c r="G325" s="39" t="s">
        <v>593</v>
      </c>
      <c r="H325" s="38" t="s">
        <v>1050</v>
      </c>
      <c r="I325" s="47" t="s">
        <v>1056</v>
      </c>
    </row>
    <row r="326" spans="1:9" ht="13.9" customHeight="1">
      <c r="A326" s="39" t="s">
        <v>1035</v>
      </c>
      <c r="B326" s="39" t="s">
        <v>991</v>
      </c>
      <c r="C326" s="47" t="s">
        <v>1057</v>
      </c>
      <c r="D326" s="47" t="s">
        <v>1053</v>
      </c>
      <c r="G326" s="39" t="s">
        <v>593</v>
      </c>
      <c r="H326" s="38" t="s">
        <v>1050</v>
      </c>
      <c r="I326" s="47" t="s">
        <v>1057</v>
      </c>
    </row>
    <row r="327" spans="1:9" ht="13.9" customHeight="1">
      <c r="A327" s="39" t="s">
        <v>1035</v>
      </c>
      <c r="B327" s="39" t="s">
        <v>991</v>
      </c>
      <c r="C327" s="47" t="s">
        <v>1018</v>
      </c>
      <c r="D327" s="47" t="s">
        <v>556</v>
      </c>
      <c r="G327" s="39" t="s">
        <v>593</v>
      </c>
      <c r="H327" s="38" t="s">
        <v>1050</v>
      </c>
      <c r="I327" s="47" t="s">
        <v>1018</v>
      </c>
    </row>
    <row r="328" spans="1:9" ht="13.9" customHeight="1">
      <c r="A328" s="39" t="s">
        <v>1035</v>
      </c>
      <c r="B328" s="39" t="s">
        <v>991</v>
      </c>
      <c r="C328" s="47" t="s">
        <v>1058</v>
      </c>
      <c r="D328" s="47" t="s">
        <v>556</v>
      </c>
      <c r="G328" s="39" t="s">
        <v>593</v>
      </c>
      <c r="H328" s="38" t="s">
        <v>1050</v>
      </c>
      <c r="I328" s="47" t="s">
        <v>1058</v>
      </c>
    </row>
    <row r="329" spans="1:9" ht="13.9" customHeight="1">
      <c r="A329" s="39" t="s">
        <v>1035</v>
      </c>
      <c r="B329" s="39" t="s">
        <v>991</v>
      </c>
      <c r="C329" s="47" t="s">
        <v>1059</v>
      </c>
      <c r="D329" s="47" t="s">
        <v>1053</v>
      </c>
      <c r="G329" s="39" t="s">
        <v>593</v>
      </c>
      <c r="H329" s="38" t="s">
        <v>1050</v>
      </c>
      <c r="I329" s="47" t="s">
        <v>1059</v>
      </c>
    </row>
    <row r="330" spans="1:9" ht="13.9" customHeight="1">
      <c r="A330" s="39" t="s">
        <v>1035</v>
      </c>
      <c r="B330" s="39" t="s">
        <v>991</v>
      </c>
      <c r="C330" s="47" t="s">
        <v>1060</v>
      </c>
      <c r="D330" s="47" t="s">
        <v>556</v>
      </c>
      <c r="G330" s="39" t="s">
        <v>593</v>
      </c>
      <c r="H330" s="38" t="s">
        <v>1050</v>
      </c>
      <c r="I330" s="47" t="s">
        <v>1060</v>
      </c>
    </row>
    <row r="331" spans="1:9" ht="13.9" customHeight="1">
      <c r="A331" s="39" t="s">
        <v>1035</v>
      </c>
      <c r="B331" s="39" t="s">
        <v>991</v>
      </c>
      <c r="C331" s="47" t="s">
        <v>1061</v>
      </c>
      <c r="D331" s="47" t="s">
        <v>556</v>
      </c>
      <c r="G331" s="39" t="s">
        <v>593</v>
      </c>
      <c r="H331" s="38" t="s">
        <v>1050</v>
      </c>
      <c r="I331" s="47" t="s">
        <v>1061</v>
      </c>
    </row>
    <row r="332" spans="1:9" ht="13.9" customHeight="1">
      <c r="A332" s="39" t="s">
        <v>1035</v>
      </c>
      <c r="B332" s="39" t="s">
        <v>991</v>
      </c>
      <c r="C332" s="47" t="s">
        <v>1062</v>
      </c>
      <c r="D332" s="47" t="s">
        <v>1053</v>
      </c>
      <c r="G332" s="39" t="s">
        <v>593</v>
      </c>
      <c r="H332" s="38" t="s">
        <v>1050</v>
      </c>
      <c r="I332" s="47" t="s">
        <v>1062</v>
      </c>
    </row>
    <row r="333" spans="1:9" ht="13.9" customHeight="1">
      <c r="A333" s="39" t="s">
        <v>1035</v>
      </c>
      <c r="B333" s="39" t="s">
        <v>991</v>
      </c>
      <c r="C333" s="47" t="s">
        <v>1063</v>
      </c>
      <c r="D333" s="47" t="s">
        <v>556</v>
      </c>
      <c r="G333" s="39" t="s">
        <v>593</v>
      </c>
      <c r="H333" s="38" t="s">
        <v>1050</v>
      </c>
      <c r="I333" s="47" t="s">
        <v>1063</v>
      </c>
    </row>
    <row r="334" spans="1:9" ht="13.9" customHeight="1">
      <c r="A334" s="39" t="s">
        <v>1035</v>
      </c>
      <c r="B334" s="39" t="s">
        <v>991</v>
      </c>
      <c r="C334" s="47" t="s">
        <v>1064</v>
      </c>
      <c r="D334" s="47" t="s">
        <v>556</v>
      </c>
      <c r="G334" s="39" t="s">
        <v>593</v>
      </c>
      <c r="H334" s="38" t="s">
        <v>1050</v>
      </c>
      <c r="I334" s="47" t="s">
        <v>1064</v>
      </c>
    </row>
    <row r="335" spans="1:9" ht="13.9" customHeight="1">
      <c r="A335" s="39" t="s">
        <v>1035</v>
      </c>
      <c r="B335" s="39" t="s">
        <v>991</v>
      </c>
      <c r="C335" s="47" t="s">
        <v>1065</v>
      </c>
      <c r="D335" s="47" t="s">
        <v>1053</v>
      </c>
      <c r="G335" s="39" t="s">
        <v>593</v>
      </c>
      <c r="H335" s="38" t="s">
        <v>1050</v>
      </c>
      <c r="I335" s="47" t="s">
        <v>1065</v>
      </c>
    </row>
    <row r="336" spans="1:9" ht="13.9" customHeight="1">
      <c r="A336" s="39" t="s">
        <v>1035</v>
      </c>
      <c r="B336" s="39" t="s">
        <v>991</v>
      </c>
      <c r="C336" s="47" t="s">
        <v>1066</v>
      </c>
      <c r="D336" s="47" t="s">
        <v>556</v>
      </c>
      <c r="G336" s="39" t="s">
        <v>593</v>
      </c>
      <c r="H336" s="38" t="s">
        <v>1050</v>
      </c>
      <c r="I336" s="47" t="s">
        <v>1066</v>
      </c>
    </row>
    <row r="337" spans="1:10" ht="13.9" customHeight="1">
      <c r="A337" s="39" t="s">
        <v>1035</v>
      </c>
      <c r="B337" s="39" t="s">
        <v>991</v>
      </c>
      <c r="C337" s="47" t="s">
        <v>1067</v>
      </c>
      <c r="D337" s="47" t="s">
        <v>556</v>
      </c>
      <c r="G337" s="39" t="s">
        <v>593</v>
      </c>
      <c r="H337" s="38" t="s">
        <v>1050</v>
      </c>
      <c r="I337" s="47" t="s">
        <v>1067</v>
      </c>
    </row>
    <row r="338" spans="1:10" ht="13.9" customHeight="1">
      <c r="A338" s="39" t="s">
        <v>1035</v>
      </c>
      <c r="B338" s="39" t="s">
        <v>991</v>
      </c>
      <c r="C338" s="47" t="s">
        <v>1068</v>
      </c>
      <c r="D338" s="47" t="s">
        <v>1053</v>
      </c>
      <c r="G338" s="39" t="s">
        <v>593</v>
      </c>
      <c r="H338" s="38" t="s">
        <v>1050</v>
      </c>
      <c r="I338" s="47" t="s">
        <v>1068</v>
      </c>
    </row>
    <row r="339" spans="1:10" ht="13.9" customHeight="1">
      <c r="A339" s="39" t="s">
        <v>1035</v>
      </c>
      <c r="B339" s="39" t="s">
        <v>991</v>
      </c>
      <c r="C339" s="47" t="s">
        <v>1019</v>
      </c>
      <c r="D339" s="47" t="s">
        <v>561</v>
      </c>
      <c r="G339" s="39" t="s">
        <v>593</v>
      </c>
      <c r="H339" s="38" t="s">
        <v>1048</v>
      </c>
      <c r="I339" s="47" t="s">
        <v>1019</v>
      </c>
    </row>
    <row r="340" spans="1:10" ht="13.9" customHeight="1">
      <c r="A340" s="39" t="s">
        <v>1035</v>
      </c>
      <c r="B340" s="39" t="s">
        <v>991</v>
      </c>
      <c r="C340" s="47" t="s">
        <v>1069</v>
      </c>
      <c r="D340" s="47" t="s">
        <v>556</v>
      </c>
      <c r="G340" s="39" t="s">
        <v>593</v>
      </c>
      <c r="H340" s="38" t="s">
        <v>1050</v>
      </c>
      <c r="I340" s="47" t="s">
        <v>1069</v>
      </c>
    </row>
    <row r="341" spans="1:10" ht="13.9" customHeight="1">
      <c r="A341" s="39" t="s">
        <v>1035</v>
      </c>
      <c r="B341" s="39" t="s">
        <v>991</v>
      </c>
      <c r="C341" s="47" t="s">
        <v>1070</v>
      </c>
      <c r="D341" s="47" t="s">
        <v>561</v>
      </c>
      <c r="G341" s="39" t="s">
        <v>593</v>
      </c>
      <c r="H341" s="38" t="s">
        <v>1048</v>
      </c>
      <c r="I341" s="47" t="s">
        <v>1070</v>
      </c>
    </row>
    <row r="342" spans="1:10" ht="13.9" customHeight="1">
      <c r="A342" s="39" t="s">
        <v>1035</v>
      </c>
      <c r="B342" s="39" t="s">
        <v>991</v>
      </c>
      <c r="C342" s="47" t="s">
        <v>1021</v>
      </c>
      <c r="D342" s="47" t="s">
        <v>583</v>
      </c>
      <c r="G342" s="39" t="s">
        <v>593</v>
      </c>
      <c r="H342" s="38" t="s">
        <v>1048</v>
      </c>
      <c r="I342" s="47" t="s">
        <v>1021</v>
      </c>
    </row>
    <row r="343" spans="1:10" ht="13.9" customHeight="1">
      <c r="A343" s="39" t="s">
        <v>1035</v>
      </c>
      <c r="B343" s="39" t="s">
        <v>991</v>
      </c>
      <c r="C343" s="47" t="s">
        <v>1071</v>
      </c>
      <c r="D343" s="47" t="s">
        <v>561</v>
      </c>
      <c r="G343" s="39" t="s">
        <v>593</v>
      </c>
      <c r="H343" s="38" t="s">
        <v>1050</v>
      </c>
      <c r="I343" s="47" t="s">
        <v>1071</v>
      </c>
    </row>
    <row r="344" spans="1:10" ht="13.9" customHeight="1">
      <c r="A344" s="39" t="s">
        <v>1035</v>
      </c>
      <c r="B344" s="39" t="s">
        <v>991</v>
      </c>
      <c r="C344" s="47" t="s">
        <v>1072</v>
      </c>
      <c r="D344" s="47" t="s">
        <v>561</v>
      </c>
      <c r="G344" s="39"/>
      <c r="I344" s="47"/>
      <c r="J344" t="s">
        <v>810</v>
      </c>
    </row>
    <row r="345" spans="1:10" ht="13.9" customHeight="1">
      <c r="A345" s="39" t="s">
        <v>1035</v>
      </c>
      <c r="B345" s="39" t="s">
        <v>991</v>
      </c>
      <c r="C345" s="47" t="s">
        <v>1022</v>
      </c>
      <c r="D345" s="47" t="s">
        <v>556</v>
      </c>
      <c r="G345" s="39" t="s">
        <v>593</v>
      </c>
      <c r="H345" s="38" t="s">
        <v>1048</v>
      </c>
      <c r="I345" s="47" t="s">
        <v>1022</v>
      </c>
    </row>
    <row r="346" spans="1:10" ht="13.9" customHeight="1">
      <c r="A346" s="39" t="s">
        <v>1035</v>
      </c>
      <c r="B346" s="39" t="s">
        <v>991</v>
      </c>
      <c r="C346" s="47" t="s">
        <v>1073</v>
      </c>
      <c r="D346" s="47" t="s">
        <v>583</v>
      </c>
      <c r="G346" s="39"/>
      <c r="I346" s="47"/>
      <c r="J346" t="s">
        <v>810</v>
      </c>
    </row>
    <row r="347" spans="1:10" ht="13.9" customHeight="1">
      <c r="A347" s="39" t="s">
        <v>1035</v>
      </c>
      <c r="B347" s="39" t="s">
        <v>991</v>
      </c>
      <c r="C347" s="47" t="s">
        <v>791</v>
      </c>
      <c r="D347" s="47" t="s">
        <v>577</v>
      </c>
      <c r="G347" s="39" t="s">
        <v>593</v>
      </c>
      <c r="H347" s="38" t="s">
        <v>1048</v>
      </c>
      <c r="I347" s="47" t="s">
        <v>791</v>
      </c>
    </row>
    <row r="348" spans="1:10" ht="13.9" customHeight="1">
      <c r="A348" s="39" t="s">
        <v>1035</v>
      </c>
      <c r="B348" s="39" t="s">
        <v>991</v>
      </c>
      <c r="C348" s="47" t="s">
        <v>1023</v>
      </c>
      <c r="D348" s="47" t="s">
        <v>577</v>
      </c>
      <c r="G348" s="39" t="s">
        <v>593</v>
      </c>
      <c r="H348" s="38" t="s">
        <v>1048</v>
      </c>
      <c r="I348" s="47" t="s">
        <v>1023</v>
      </c>
    </row>
    <row r="349" spans="1:10" ht="13.9" customHeight="1">
      <c r="A349" s="39" t="s">
        <v>1035</v>
      </c>
      <c r="B349" s="39" t="s">
        <v>991</v>
      </c>
      <c r="C349" s="47" t="s">
        <v>1025</v>
      </c>
      <c r="D349" s="47" t="s">
        <v>577</v>
      </c>
      <c r="G349" s="39" t="s">
        <v>593</v>
      </c>
      <c r="H349" s="38" t="s">
        <v>1048</v>
      </c>
      <c r="I349" s="47" t="s">
        <v>1025</v>
      </c>
    </row>
    <row r="350" spans="1:10" ht="13.9" customHeight="1">
      <c r="A350" s="39" t="s">
        <v>1035</v>
      </c>
      <c r="B350" s="39" t="s">
        <v>991</v>
      </c>
      <c r="C350" s="47" t="s">
        <v>1026</v>
      </c>
      <c r="D350" s="47" t="s">
        <v>577</v>
      </c>
      <c r="G350" s="39" t="s">
        <v>593</v>
      </c>
      <c r="H350" s="38" t="s">
        <v>1048</v>
      </c>
      <c r="I350" s="47" t="s">
        <v>1026</v>
      </c>
    </row>
    <row r="351" spans="1:10" ht="13.9" customHeight="1">
      <c r="A351" s="39" t="s">
        <v>1035</v>
      </c>
      <c r="B351" s="39" t="s">
        <v>991</v>
      </c>
      <c r="C351" s="47" t="s">
        <v>1027</v>
      </c>
      <c r="D351" s="47" t="s">
        <v>577</v>
      </c>
      <c r="G351" s="39" t="s">
        <v>593</v>
      </c>
      <c r="H351" s="38" t="s">
        <v>1048</v>
      </c>
      <c r="I351" s="47" t="s">
        <v>1027</v>
      </c>
    </row>
    <row r="352" spans="1:10" ht="13.9" customHeight="1">
      <c r="A352" s="39" t="s">
        <v>1035</v>
      </c>
      <c r="B352" s="39" t="s">
        <v>991</v>
      </c>
      <c r="C352" s="47" t="s">
        <v>1074</v>
      </c>
      <c r="D352" s="47" t="s">
        <v>577</v>
      </c>
      <c r="G352" s="39" t="s">
        <v>593</v>
      </c>
      <c r="H352" s="38" t="s">
        <v>1048</v>
      </c>
      <c r="I352" s="47" t="s">
        <v>1074</v>
      </c>
    </row>
    <row r="353" spans="1:10" ht="13.9" customHeight="1">
      <c r="A353" s="39" t="s">
        <v>1035</v>
      </c>
      <c r="B353" s="39" t="s">
        <v>991</v>
      </c>
      <c r="C353" s="47" t="s">
        <v>1028</v>
      </c>
      <c r="D353" s="47" t="s">
        <v>577</v>
      </c>
      <c r="G353" s="39" t="s">
        <v>593</v>
      </c>
      <c r="H353" s="38" t="s">
        <v>1048</v>
      </c>
      <c r="I353" s="47" t="s">
        <v>1028</v>
      </c>
    </row>
    <row r="354" spans="1:10" ht="13.9" customHeight="1">
      <c r="A354" s="39" t="s">
        <v>1035</v>
      </c>
      <c r="B354" s="39" t="s">
        <v>991</v>
      </c>
      <c r="C354" s="47" t="s">
        <v>1029</v>
      </c>
      <c r="D354" s="47" t="s">
        <v>577</v>
      </c>
      <c r="G354" s="39" t="s">
        <v>593</v>
      </c>
      <c r="H354" s="38" t="s">
        <v>1048</v>
      </c>
      <c r="I354" s="47" t="s">
        <v>1029</v>
      </c>
    </row>
    <row r="355" spans="1:10" ht="13.9" customHeight="1">
      <c r="A355" s="39" t="s">
        <v>1035</v>
      </c>
      <c r="B355" s="39" t="s">
        <v>991</v>
      </c>
      <c r="C355" s="47" t="s">
        <v>1030</v>
      </c>
      <c r="D355" s="47" t="s">
        <v>583</v>
      </c>
      <c r="G355" s="39"/>
      <c r="I355" s="47"/>
      <c r="J355" t="s">
        <v>810</v>
      </c>
    </row>
    <row r="356" spans="1:10" ht="13.9" customHeight="1">
      <c r="A356" s="39" t="s">
        <v>1035</v>
      </c>
      <c r="B356" s="39" t="s">
        <v>991</v>
      </c>
      <c r="C356" s="47" t="s">
        <v>1075</v>
      </c>
      <c r="D356" s="47" t="s">
        <v>160</v>
      </c>
      <c r="G356" s="39" t="s">
        <v>593</v>
      </c>
      <c r="H356" s="38" t="s">
        <v>1048</v>
      </c>
      <c r="I356" s="47" t="s">
        <v>1075</v>
      </c>
    </row>
    <row r="357" spans="1:10" ht="13.9" customHeight="1">
      <c r="A357" s="39" t="s">
        <v>1035</v>
      </c>
      <c r="B357" s="39" t="s">
        <v>991</v>
      </c>
      <c r="C357" s="47" t="s">
        <v>1076</v>
      </c>
      <c r="D357" s="47" t="s">
        <v>583</v>
      </c>
      <c r="G357" s="39"/>
      <c r="I357" s="47"/>
      <c r="J357" t="s">
        <v>810</v>
      </c>
    </row>
  </sheetData>
  <autoFilter ref="A1:J357" xr:uid="{EE88EA7D-C290-47F6-8A4B-AF80DD4B7AC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19E95-E1E7-4DE0-8B78-F106EB5829AF}">
  <sheetPr>
    <tabColor theme="8"/>
  </sheetPr>
  <dimension ref="B1:F41"/>
  <sheetViews>
    <sheetView showGridLines="0" topLeftCell="A2" zoomScale="85" zoomScaleNormal="85" workbookViewId="0">
      <selection activeCell="J25" sqref="J25"/>
    </sheetView>
  </sheetViews>
  <sheetFormatPr defaultRowHeight="13.9"/>
  <cols>
    <col min="1" max="1" width="2.875" customWidth="1"/>
    <col min="2" max="2" width="20.375" bestFit="1" customWidth="1"/>
    <col min="3" max="3" width="15.5" customWidth="1"/>
    <col min="4" max="5" width="31.25" style="10" customWidth="1"/>
    <col min="6" max="6" width="54.375" style="10" customWidth="1"/>
    <col min="8" max="8" width="10.75" bestFit="1" customWidth="1"/>
    <col min="9" max="9" width="11.375" bestFit="1" customWidth="1"/>
    <col min="10" max="10" width="9.5" bestFit="1" customWidth="1"/>
    <col min="11" max="11" width="31.125" bestFit="1" customWidth="1"/>
    <col min="12" max="12" width="53.125" bestFit="1" customWidth="1"/>
  </cols>
  <sheetData>
    <row r="1" spans="2:6" ht="49.9" customHeight="1"/>
    <row r="2" spans="2:6" ht="9" customHeight="1"/>
    <row r="3" spans="2:6" ht="15.6">
      <c r="B3" s="108" t="s">
        <v>1077</v>
      </c>
      <c r="C3" s="109"/>
      <c r="D3" s="109"/>
      <c r="E3" s="109"/>
      <c r="F3" s="110"/>
    </row>
    <row r="4" spans="2:6" ht="9" customHeight="1"/>
    <row r="5" spans="2:6">
      <c r="B5" s="233" t="s">
        <v>1078</v>
      </c>
      <c r="C5" s="233" t="s">
        <v>1079</v>
      </c>
      <c r="D5" s="234" t="s">
        <v>1080</v>
      </c>
      <c r="E5" s="234"/>
      <c r="F5" s="234"/>
    </row>
    <row r="6" spans="2:6" s="7" customFormat="1">
      <c r="B6" s="233"/>
      <c r="C6" s="233"/>
      <c r="D6" s="102" t="s">
        <v>1081</v>
      </c>
      <c r="E6" s="102" t="s">
        <v>886</v>
      </c>
      <c r="F6" s="102" t="s">
        <v>1082</v>
      </c>
    </row>
    <row r="7" spans="2:6" ht="14.45">
      <c r="B7" s="103" t="s">
        <v>1082</v>
      </c>
      <c r="C7" s="105" t="s">
        <v>1083</v>
      </c>
      <c r="D7" s="104"/>
      <c r="E7" s="104"/>
      <c r="F7" s="104" t="s">
        <v>1084</v>
      </c>
    </row>
    <row r="8" spans="2:6" ht="14.45">
      <c r="B8" s="103" t="s">
        <v>484</v>
      </c>
      <c r="C8" s="106" t="s">
        <v>1085</v>
      </c>
      <c r="D8" s="104"/>
      <c r="E8" s="104" t="s">
        <v>1084</v>
      </c>
      <c r="F8" s="104"/>
    </row>
    <row r="9" spans="2:6" ht="14.45">
      <c r="B9" s="103" t="s">
        <v>1086</v>
      </c>
      <c r="C9" s="106" t="s">
        <v>1085</v>
      </c>
      <c r="D9" s="104"/>
      <c r="E9" s="104" t="s">
        <v>1084</v>
      </c>
      <c r="F9" s="104"/>
    </row>
    <row r="10" spans="2:6" ht="14.45">
      <c r="B10" s="103" t="s">
        <v>498</v>
      </c>
      <c r="C10" s="106" t="s">
        <v>1085</v>
      </c>
      <c r="D10" s="104"/>
      <c r="E10" s="104" t="s">
        <v>1084</v>
      </c>
      <c r="F10" s="104"/>
    </row>
    <row r="11" spans="2:6" ht="14.45">
      <c r="B11" s="103" t="s">
        <v>539</v>
      </c>
      <c r="C11" s="106" t="s">
        <v>1085</v>
      </c>
      <c r="D11" s="104"/>
      <c r="E11" s="104" t="s">
        <v>1084</v>
      </c>
      <c r="F11" s="104"/>
    </row>
    <row r="12" spans="2:6" ht="14.45">
      <c r="B12" s="103" t="s">
        <v>1087</v>
      </c>
      <c r="C12" s="106" t="s">
        <v>1085</v>
      </c>
      <c r="D12" s="104"/>
      <c r="E12" s="104" t="s">
        <v>1084</v>
      </c>
      <c r="F12" s="104"/>
    </row>
    <row r="13" spans="2:6" ht="14.45">
      <c r="B13" s="103" t="s">
        <v>562</v>
      </c>
      <c r="C13" s="106" t="s">
        <v>1085</v>
      </c>
      <c r="D13" s="104"/>
      <c r="E13" s="104" t="s">
        <v>1084</v>
      </c>
      <c r="F13" s="104"/>
    </row>
    <row r="14" spans="2:6" ht="14.45">
      <c r="B14" s="103" t="s">
        <v>484</v>
      </c>
      <c r="C14" s="105" t="s">
        <v>1083</v>
      </c>
      <c r="D14" s="104" t="s">
        <v>1084</v>
      </c>
      <c r="E14" s="104"/>
      <c r="F14" s="104" t="s">
        <v>1084</v>
      </c>
    </row>
    <row r="15" spans="2:6" ht="14.45">
      <c r="B15" s="103" t="s">
        <v>1088</v>
      </c>
      <c r="C15" s="105" t="s">
        <v>1083</v>
      </c>
      <c r="D15" s="104" t="s">
        <v>1084</v>
      </c>
      <c r="E15" s="104"/>
      <c r="F15" s="104" t="s">
        <v>1084</v>
      </c>
    </row>
    <row r="16" spans="2:6" ht="14.45">
      <c r="B16" s="103" t="s">
        <v>498</v>
      </c>
      <c r="C16" s="105" t="s">
        <v>1083</v>
      </c>
      <c r="D16" s="104" t="s">
        <v>1084</v>
      </c>
      <c r="E16" s="104"/>
      <c r="F16" s="104" t="s">
        <v>1084</v>
      </c>
    </row>
    <row r="17" spans="2:6" ht="14.45">
      <c r="B17" s="103" t="s">
        <v>539</v>
      </c>
      <c r="C17" s="105" t="s">
        <v>1083</v>
      </c>
      <c r="D17" s="104" t="s">
        <v>1084</v>
      </c>
      <c r="E17" s="104"/>
      <c r="F17" s="104" t="s">
        <v>1084</v>
      </c>
    </row>
    <row r="18" spans="2:6" ht="14.45">
      <c r="B18" s="103" t="s">
        <v>1087</v>
      </c>
      <c r="C18" s="105" t="s">
        <v>1083</v>
      </c>
      <c r="D18" s="104" t="s">
        <v>1084</v>
      </c>
      <c r="E18" s="104"/>
      <c r="F18" s="104" t="s">
        <v>1084</v>
      </c>
    </row>
    <row r="19" spans="2:6" ht="14.45">
      <c r="B19" s="103" t="s">
        <v>562</v>
      </c>
      <c r="C19" s="105" t="s">
        <v>1083</v>
      </c>
      <c r="D19" s="104" t="s">
        <v>1084</v>
      </c>
      <c r="E19" s="104"/>
      <c r="F19" s="104" t="s">
        <v>1084</v>
      </c>
    </row>
    <row r="20" spans="2:6" ht="9" customHeight="1"/>
    <row r="21" spans="2:6" ht="16.149999999999999">
      <c r="B21" s="107" t="s">
        <v>1089</v>
      </c>
      <c r="C21" s="107"/>
      <c r="D21" s="107"/>
      <c r="E21" s="107"/>
      <c r="F21" s="107"/>
    </row>
    <row r="22" spans="2:6">
      <c r="B22" t="s">
        <v>1078</v>
      </c>
      <c r="C22" t="s">
        <v>1090</v>
      </c>
    </row>
    <row r="23" spans="2:6">
      <c r="B23" t="s">
        <v>1079</v>
      </c>
      <c r="C23" t="s">
        <v>1091</v>
      </c>
    </row>
    <row r="24" spans="2:6">
      <c r="B24" t="s">
        <v>1092</v>
      </c>
      <c r="C24" t="s">
        <v>1093</v>
      </c>
    </row>
    <row r="25" spans="2:6" ht="9" customHeight="1"/>
    <row r="26" spans="2:6" ht="15.6">
      <c r="B26" s="108" t="s">
        <v>1094</v>
      </c>
      <c r="C26" s="109"/>
      <c r="D26" s="109"/>
      <c r="E26" s="109"/>
      <c r="F26" s="110"/>
    </row>
    <row r="27" spans="2:6" ht="9" customHeight="1"/>
    <row r="28" spans="2:6">
      <c r="B28" s="102" t="s">
        <v>1095</v>
      </c>
      <c r="C28" s="102" t="s">
        <v>1096</v>
      </c>
      <c r="D28" s="102" t="s">
        <v>185</v>
      </c>
      <c r="E28" s="102" t="s">
        <v>1078</v>
      </c>
      <c r="F28" s="102" t="s">
        <v>1</v>
      </c>
    </row>
    <row r="29" spans="2:6">
      <c r="B29" s="103" t="s">
        <v>1097</v>
      </c>
      <c r="C29" s="103" t="s">
        <v>1098</v>
      </c>
      <c r="D29" s="103" t="s">
        <v>1099</v>
      </c>
      <c r="E29" s="103" t="str">
        <f>B29&amp;"-"&amp;C29&amp;"-"&amp;D29</f>
        <v>DataPlatform-ReportingHub-Admin</v>
      </c>
      <c r="F29" s="103" t="s">
        <v>1100</v>
      </c>
    </row>
    <row r="30" spans="2:6">
      <c r="B30" s="103" t="s">
        <v>1097</v>
      </c>
      <c r="C30" s="103" t="s">
        <v>1098</v>
      </c>
      <c r="D30" s="103" t="s">
        <v>1101</v>
      </c>
      <c r="E30" s="103" t="str">
        <f t="shared" ref="E30:E33" si="0">B30&amp;"-"&amp;C30&amp;"-"&amp;D30</f>
        <v>DataPlatform-ReportingHub-Access</v>
      </c>
      <c r="F30" s="103" t="s">
        <v>1102</v>
      </c>
    </row>
    <row r="31" spans="2:6">
      <c r="B31" s="103" t="s">
        <v>1097</v>
      </c>
      <c r="C31" s="103" t="s">
        <v>1098</v>
      </c>
      <c r="D31" s="103" t="s">
        <v>1081</v>
      </c>
      <c r="E31" s="103" t="str">
        <f t="shared" si="0"/>
        <v>DataPlatform-ReportingHub-Standard</v>
      </c>
      <c r="F31" s="103" t="s">
        <v>1103</v>
      </c>
    </row>
    <row r="32" spans="2:6">
      <c r="B32" s="103" t="s">
        <v>1097</v>
      </c>
      <c r="C32" s="103" t="s">
        <v>1098</v>
      </c>
      <c r="D32" s="103" t="s">
        <v>886</v>
      </c>
      <c r="E32" s="103" t="str">
        <f t="shared" si="0"/>
        <v>DataPlatform-ReportingHub-Association</v>
      </c>
      <c r="F32" s="103" t="s">
        <v>1104</v>
      </c>
    </row>
    <row r="33" spans="2:6">
      <c r="B33" s="103" t="s">
        <v>1097</v>
      </c>
      <c r="C33" s="103" t="s">
        <v>1098</v>
      </c>
      <c r="D33" s="103" t="s">
        <v>1082</v>
      </c>
      <c r="E33" s="103" t="str">
        <f t="shared" si="0"/>
        <v>DataPlatform-ReportingHub-External</v>
      </c>
      <c r="F33" s="103" t="s">
        <v>1105</v>
      </c>
    </row>
    <row r="34" spans="2:6">
      <c r="B34" s="103" t="s">
        <v>1097</v>
      </c>
      <c r="C34" s="103" t="s">
        <v>493</v>
      </c>
      <c r="D34" s="103" t="s">
        <v>1099</v>
      </c>
      <c r="E34" s="103" t="str">
        <f>B34&amp;"-"&amp;C34&amp;"-"&amp;D34</f>
        <v>DataPlatform-PowerBI-Admin</v>
      </c>
      <c r="F34" s="103" t="s">
        <v>1106</v>
      </c>
    </row>
    <row r="35" spans="2:6">
      <c r="B35" s="103" t="s">
        <v>1097</v>
      </c>
      <c r="C35" s="103" t="s">
        <v>493</v>
      </c>
      <c r="D35" s="103" t="s">
        <v>1082</v>
      </c>
      <c r="E35" s="103" t="str">
        <f t="shared" ref="E35:E41" si="1">B35&amp;"-"&amp;C35&amp;"-"&amp;D35</f>
        <v>DataPlatform-PowerBI-External</v>
      </c>
      <c r="F35" s="103" t="s">
        <v>1107</v>
      </c>
    </row>
    <row r="36" spans="2:6">
      <c r="B36" s="103" t="s">
        <v>1097</v>
      </c>
      <c r="C36" s="103" t="s">
        <v>493</v>
      </c>
      <c r="D36" s="103" t="s">
        <v>484</v>
      </c>
      <c r="E36" s="103" t="str">
        <f t="shared" si="1"/>
        <v>DataPlatform-PowerBI-Agrihub</v>
      </c>
      <c r="F36" s="103" t="s">
        <v>1108</v>
      </c>
    </row>
    <row r="37" spans="2:6">
      <c r="B37" s="103" t="s">
        <v>1097</v>
      </c>
      <c r="C37" s="103" t="s">
        <v>493</v>
      </c>
      <c r="D37" s="103" t="s">
        <v>1088</v>
      </c>
      <c r="E37" s="103" t="str">
        <f t="shared" si="1"/>
        <v>DataPlatform-PowerBI-Horton</v>
      </c>
      <c r="F37" s="103" t="s">
        <v>1109</v>
      </c>
    </row>
    <row r="38" spans="2:6">
      <c r="B38" s="103" t="s">
        <v>1097</v>
      </c>
      <c r="C38" s="103" t="s">
        <v>493</v>
      </c>
      <c r="D38" s="103" t="s">
        <v>498</v>
      </c>
      <c r="E38" s="103" t="str">
        <f t="shared" si="1"/>
        <v>DataPlatform-PowerBI-BerriesZA</v>
      </c>
      <c r="F38" s="103" t="s">
        <v>1110</v>
      </c>
    </row>
    <row r="39" spans="2:6">
      <c r="B39" s="103" t="s">
        <v>1097</v>
      </c>
      <c r="C39" s="103" t="s">
        <v>493</v>
      </c>
      <c r="D39" s="103" t="s">
        <v>539</v>
      </c>
      <c r="E39" s="103" t="str">
        <f t="shared" si="1"/>
        <v>DataPlatform-PowerBI-CGA</v>
      </c>
      <c r="F39" s="103" t="s">
        <v>1111</v>
      </c>
    </row>
    <row r="40" spans="2:6">
      <c r="B40" s="103" t="s">
        <v>1097</v>
      </c>
      <c r="C40" s="103" t="s">
        <v>493</v>
      </c>
      <c r="D40" s="103" t="s">
        <v>1087</v>
      </c>
      <c r="E40" s="103" t="str">
        <f t="shared" si="1"/>
        <v>DataPlatform-PowerBI-RaisinSA</v>
      </c>
      <c r="F40" s="103" t="s">
        <v>1112</v>
      </c>
    </row>
    <row r="41" spans="2:6">
      <c r="B41" s="103" t="s">
        <v>1097</v>
      </c>
      <c r="C41" s="103" t="s">
        <v>493</v>
      </c>
      <c r="D41" s="103" t="s">
        <v>562</v>
      </c>
      <c r="E41" s="103" t="str">
        <f t="shared" si="1"/>
        <v>DataPlatform-PowerBI-SATI</v>
      </c>
      <c r="F41" s="103" t="s">
        <v>1113</v>
      </c>
    </row>
  </sheetData>
  <mergeCells count="3">
    <mergeCell ref="B5:B6"/>
    <mergeCell ref="C5:C6"/>
    <mergeCell ref="D5:F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rogress xmlns="1b277e26-b182-4546-a776-aa0682c076ff" xsi:nil="true"/>
    <Metadata xmlns="1b277e26-b182-4546-a776-aa0682c076ff" xsi:nil="true"/>
    <lcf76f155ced4ddcb4097134ff3c332f xmlns="1b277e26-b182-4546-a776-aa0682c076ff">
      <Terms xmlns="http://schemas.microsoft.com/office/infopath/2007/PartnerControls"/>
    </lcf76f155ced4ddcb4097134ff3c332f>
    <Industry xmlns="1b277e26-b182-4546-a776-aa0682c076ff" xsi:nil="true"/>
    <TaxCatchAll xmlns="527135e8-ae7b-4555-b056-eefbda14e60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0A4E4D58C962F498ED9D72DABCAE42D" ma:contentTypeVersion="20" ma:contentTypeDescription="Create a new document." ma:contentTypeScope="" ma:versionID="9ca166d26dd0fce32979b4c8b63583bf">
  <xsd:schema xmlns:xsd="http://www.w3.org/2001/XMLSchema" xmlns:xs="http://www.w3.org/2001/XMLSchema" xmlns:p="http://schemas.microsoft.com/office/2006/metadata/properties" xmlns:ns2="1b277e26-b182-4546-a776-aa0682c076ff" xmlns:ns3="527135e8-ae7b-4555-b056-eefbda14e601" targetNamespace="http://schemas.microsoft.com/office/2006/metadata/properties" ma:root="true" ma:fieldsID="af4755fe69a05c15b50c87c68db49b51" ns2:_="" ns3:_="">
    <xsd:import namespace="1b277e26-b182-4546-a776-aa0682c076ff"/>
    <xsd:import namespace="527135e8-ae7b-4555-b056-eefbda14e601"/>
    <xsd:element name="properties">
      <xsd:complexType>
        <xsd:sequence>
          <xsd:element name="documentManagement">
            <xsd:complexType>
              <xsd:all>
                <xsd:element ref="ns2:Metadata" minOccurs="0"/>
                <xsd:element ref="ns2:Progress" minOccurs="0"/>
                <xsd:element ref="ns2:Industry" minOccurs="0"/>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277e26-b182-4546-a776-aa0682c076ff" elementFormDefault="qualified">
    <xsd:import namespace="http://schemas.microsoft.com/office/2006/documentManagement/types"/>
    <xsd:import namespace="http://schemas.microsoft.com/office/infopath/2007/PartnerControls"/>
    <xsd:element name="Metadata" ma:index="8" nillable="true" ma:displayName="Client" ma:description="Enter client name - This is a single line of text, manual entry field. Please pay attention to spelling." ma:format="Dropdown" ma:internalName="Metadata">
      <xsd:simpleType>
        <xsd:restriction base="dms:Text">
          <xsd:maxLength value="255"/>
        </xsd:restriction>
      </xsd:simpleType>
    </xsd:element>
    <xsd:element name="Progress" ma:index="9" nillable="true" ma:displayName="Status" ma:description="Used to indicate progress status of project." ma:format="Dropdown" ma:internalName="Progress">
      <xsd:simpleType>
        <xsd:restriction base="dms:Choice">
          <xsd:enumeration value="Preparing Scope"/>
          <xsd:enumeration value="In Progress"/>
          <xsd:enumeration value="Complete"/>
          <xsd:enumeration value="Signed Off"/>
        </xsd:restriction>
      </xsd:simpleType>
    </xsd:element>
    <xsd:element name="Industry" ma:index="10" nillable="true" ma:displayName="Industry" ma:description="Used to indicate the specified industry. Use General if unspecified or add multiple for overlapping project industry specifications." ma:format="RadioButtons" ma:internalName="Industry">
      <xsd:simpleType>
        <xsd:restriction base="dms:Choice">
          <xsd:enumeration value="General"/>
          <xsd:enumeration value="Finance"/>
          <xsd:enumeration value="Logistics"/>
          <xsd:enumeration value="Education"/>
          <xsd:enumeration value="Retail"/>
          <xsd:enumeration value="QSR"/>
          <xsd:enumeration value="Healthcare"/>
          <xsd:enumeration value="Communications"/>
          <xsd:enumeration value="Agri Services"/>
          <xsd:enumeration value="Trade Marketing"/>
          <xsd:enumeration value="Internal"/>
          <xsd:enumeration value="FinTech"/>
          <xsd:enumeration value="NPO"/>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28df24c-089e-47db-97fc-9b070f8489fa"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DateTaken" ma:index="23" nillable="true" ma:displayName="MediaServiceDateTaken"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Location" ma:index="26" nillable="true" ma:displayName="Location" ma:description="" ma:indexed="true" ma:internalName="MediaServiceLocatio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27135e8-ae7b-4555-b056-eefbda14e601"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e8e6e473-066f-4435-866a-5acec7886561}" ma:internalName="TaxCatchAll" ma:showField="CatchAllData" ma:web="527135e8-ae7b-4555-b056-eefbda14e601">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82C47E-8FB0-4395-B500-912666835082}"/>
</file>

<file path=customXml/itemProps2.xml><?xml version="1.0" encoding="utf-8"?>
<ds:datastoreItem xmlns:ds="http://schemas.openxmlformats.org/officeDocument/2006/customXml" ds:itemID="{B54B72BB-812F-4A92-A18F-6783D6FF3731}"/>
</file>

<file path=customXml/itemProps3.xml><?xml version="1.0" encoding="utf-8"?>
<ds:datastoreItem xmlns:ds="http://schemas.openxmlformats.org/officeDocument/2006/customXml" ds:itemID="{53504121-7DF3-4B2D-8731-49A0AD07A9D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Hester Schmidt-Dumont</dc:creator>
  <cp:keywords/>
  <dc:description/>
  <cp:lastModifiedBy>Camille Hall</cp:lastModifiedBy>
  <cp:revision/>
  <dcterms:created xsi:type="dcterms:W3CDTF">2022-08-25T10:26:42Z</dcterms:created>
  <dcterms:modified xsi:type="dcterms:W3CDTF">2025-04-10T14:02:37Z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0x010100E0A4E4D58C962F498ED9D72DABCAE42D</vt:lpwstr>
  </property>
  <property fmtid="{D5CDD505-2E9C-101B-9397-08002B2CF9AE}" pid="3" name="MediaServiceImageTags">
    <vt:lpwstr/>
  </property>
</Properties>
</file>