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86A7212A-336C-4030-ADF1-738E85D83BA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51" i="1" l="1"/>
  <c r="R50" i="1"/>
  <c r="C45" i="1"/>
  <c r="C44" i="1"/>
  <c r="W39" i="1"/>
  <c r="V39" i="1"/>
  <c r="U39" i="1"/>
  <c r="W38" i="1"/>
  <c r="V38" i="1"/>
  <c r="U38" i="1"/>
  <c r="V27" i="1"/>
  <c r="V26" i="1"/>
  <c r="D76" i="1" l="1"/>
  <c r="K76" i="1"/>
  <c r="J76" i="1"/>
  <c r="I76" i="1"/>
  <c r="H76" i="1"/>
  <c r="G76" i="1"/>
  <c r="F76" i="1"/>
  <c r="E76" i="1"/>
  <c r="B76" i="1"/>
  <c r="K75" i="1"/>
  <c r="J75" i="1"/>
  <c r="I75" i="1"/>
  <c r="H75" i="1"/>
  <c r="G75" i="1"/>
  <c r="F75" i="1"/>
  <c r="E75" i="1"/>
  <c r="D75" i="1"/>
  <c r="B75" i="1"/>
  <c r="C76" i="1"/>
  <c r="C75" i="1"/>
  <c r="H72" i="1"/>
  <c r="I72" i="1" s="1"/>
  <c r="J72" i="1" s="1"/>
  <c r="K72" i="1" s="1"/>
  <c r="F72" i="1"/>
  <c r="E72" i="1"/>
  <c r="D72" i="1"/>
  <c r="C72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70" i="1"/>
  <c r="C70" i="1"/>
  <c r="B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G63" i="1"/>
  <c r="F63" i="1"/>
  <c r="E63" i="1"/>
  <c r="D63" i="1"/>
  <c r="C63" i="1"/>
  <c r="B63" i="1"/>
  <c r="B62" i="1"/>
  <c r="C62" i="1"/>
  <c r="D62" i="1"/>
  <c r="E62" i="1"/>
  <c r="F62" i="1"/>
  <c r="G62" i="1"/>
  <c r="E57" i="1"/>
  <c r="D57" i="1"/>
  <c r="B57" i="1"/>
  <c r="E56" i="1"/>
  <c r="D56" i="1"/>
  <c r="B56" i="1"/>
  <c r="C57" i="1"/>
  <c r="C56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B44" i="1"/>
  <c r="B43" i="1"/>
  <c r="B45" i="1" s="1"/>
  <c r="B42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D35" i="1"/>
  <c r="C35" i="1"/>
  <c r="C33" i="1"/>
  <c r="B33" i="1"/>
  <c r="C32" i="1"/>
  <c r="B32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M23" i="1"/>
  <c r="N23" i="1" s="1"/>
  <c r="O23" i="1" s="1"/>
  <c r="P23" i="1" s="1"/>
  <c r="Q23" i="1" s="1"/>
  <c r="R23" i="1" s="1"/>
  <c r="S23" i="1" s="1"/>
  <c r="T23" i="1" s="1"/>
  <c r="L23" i="1"/>
  <c r="E21" i="1"/>
  <c r="D21" i="1"/>
  <c r="C21" i="1"/>
  <c r="B21" i="1"/>
  <c r="E20" i="1"/>
  <c r="D20" i="1"/>
  <c r="C20" i="1"/>
  <c r="B20" i="1"/>
</calcChain>
</file>

<file path=xl/sharedStrings.xml><?xml version="1.0" encoding="utf-8"?>
<sst xmlns="http://schemas.openxmlformats.org/spreadsheetml/2006/main" count="76" uniqueCount="31">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</sst>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racuse.edu/covid-dashboard/" TargetMode="External"/><Relationship Id="rId3" Type="http://schemas.openxmlformats.org/officeDocument/2006/relationships/hyperlink" Target="https://www.ncsu.edu/coronavirus/testing-and-tracking/" TargetMode="External"/><Relationship Id="rId7" Type="http://schemas.openxmlformats.org/officeDocument/2006/relationships/hyperlink" Target="https://www.umass.edu/coronavirus/dashboard" TargetMode="External"/><Relationship Id="rId2" Type="http://schemas.openxmlformats.org/officeDocument/2006/relationships/hyperlink" Target="https://here.nd.edu/our-approach/dashboard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coronavirus.duke.edu/covid-testing/" TargetMode="External"/><Relationship Id="rId11" Type="http://schemas.openxmlformats.org/officeDocument/2006/relationships/hyperlink" Target="https://coronavirus.utexas.edu/ut-austin-covid-19-dashboard" TargetMode="External"/><Relationship Id="rId5" Type="http://schemas.openxmlformats.org/officeDocument/2006/relationships/hyperlink" Target="https://protect.purdue.edu/dashboard/" TargetMode="External"/><Relationship Id="rId10" Type="http://schemas.openxmlformats.org/officeDocument/2006/relationships/hyperlink" Target="https://campusblueprint.umich.edu/dashboard/" TargetMode="External"/><Relationship Id="rId4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9" Type="http://schemas.openxmlformats.org/officeDocument/2006/relationships/hyperlink" Target="https://umd.edu/covid-19-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abSelected="1" zoomScaleNormal="100" workbookViewId="0">
      <selection activeCell="J14" sqref="J14"/>
    </sheetView>
  </sheetViews>
  <sheetFormatPr defaultRowHeight="14.4" x14ac:dyDescent="0.3"/>
  <cols>
    <col min="1" max="1" width="28.21875" customWidth="1"/>
    <col min="2" max="5" width="9.77734375" customWidth="1"/>
    <col min="6" max="8" width="9.5546875" customWidth="1"/>
    <col min="9" max="16" width="9.6640625" customWidth="1"/>
    <col min="17" max="20" width="9.5546875" customWidth="1"/>
    <col min="21" max="21" width="10.109375" customWidth="1"/>
    <col min="22" max="31" width="9.5546875" bestFit="1" customWidth="1"/>
    <col min="32" max="39" width="8.77734375" customWidth="1"/>
    <col min="40" max="40" width="8.5546875" bestFit="1" customWidth="1"/>
    <col min="41" max="62" width="9.5546875" bestFit="1" customWidth="1"/>
    <col min="63" max="71" width="8.77734375" customWidth="1"/>
    <col min="72" max="83" width="9.5546875" bestFit="1" customWidth="1"/>
    <col min="84" max="86" width="8.77734375" customWidth="1"/>
    <col min="87" max="88" width="9.5546875" bestFit="1" customWidth="1"/>
    <col min="89" max="90" width="8.77734375" customWidth="1"/>
    <col min="91" max="91" width="9.5546875" bestFit="1" customWidth="1"/>
    <col min="92" max="1025" width="8.77734375" customWidth="1"/>
  </cols>
  <sheetData>
    <row r="1" spans="1:7" x14ac:dyDescent="0.3">
      <c r="A1" t="s">
        <v>0</v>
      </c>
      <c r="B1" s="1" t="s">
        <v>1</v>
      </c>
    </row>
    <row r="2" spans="1:7" x14ac:dyDescent="0.3">
      <c r="A2" t="s">
        <v>2</v>
      </c>
      <c r="B2" s="1" t="s">
        <v>3</v>
      </c>
    </row>
    <row r="3" spans="1:7" x14ac:dyDescent="0.3">
      <c r="A3" t="s">
        <v>4</v>
      </c>
      <c r="B3" s="1" t="s">
        <v>5</v>
      </c>
    </row>
    <row r="4" spans="1:7" x14ac:dyDescent="0.3">
      <c r="A4" t="s">
        <v>6</v>
      </c>
      <c r="B4" s="1" t="s">
        <v>7</v>
      </c>
    </row>
    <row r="5" spans="1:7" x14ac:dyDescent="0.3">
      <c r="A5" t="s">
        <v>8</v>
      </c>
      <c r="B5" s="1" t="s">
        <v>9</v>
      </c>
    </row>
    <row r="6" spans="1:7" x14ac:dyDescent="0.3">
      <c r="A6" t="s">
        <v>10</v>
      </c>
      <c r="B6" s="1" t="s">
        <v>11</v>
      </c>
    </row>
    <row r="7" spans="1:7" x14ac:dyDescent="0.3">
      <c r="A7" t="s">
        <v>12</v>
      </c>
      <c r="B7" s="8" t="s">
        <v>13</v>
      </c>
    </row>
    <row r="8" spans="1:7" s="5" customFormat="1" x14ac:dyDescent="0.3">
      <c r="A8" s="5" t="s">
        <v>22</v>
      </c>
      <c r="B8" s="7" t="s">
        <v>23</v>
      </c>
    </row>
    <row r="9" spans="1:7" s="5" customFormat="1" x14ac:dyDescent="0.3">
      <c r="A9" s="5" t="s">
        <v>24</v>
      </c>
      <c r="B9" s="7" t="s">
        <v>25</v>
      </c>
    </row>
    <row r="10" spans="1:7" s="5" customFormat="1" x14ac:dyDescent="0.3">
      <c r="A10" s="5" t="s">
        <v>26</v>
      </c>
      <c r="B10" s="7" t="s">
        <v>27</v>
      </c>
    </row>
    <row r="11" spans="1:7" s="5" customFormat="1" x14ac:dyDescent="0.3">
      <c r="A11" s="5" t="s">
        <v>29</v>
      </c>
      <c r="B11" s="7" t="s">
        <v>30</v>
      </c>
    </row>
    <row r="13" spans="1:7" s="3" customFormat="1" x14ac:dyDescent="0.3">
      <c r="A13" s="2" t="s">
        <v>4</v>
      </c>
      <c r="B13" s="3">
        <v>44061</v>
      </c>
      <c r="C13" s="3">
        <v>44062</v>
      </c>
      <c r="D13" s="3">
        <v>44063</v>
      </c>
      <c r="E13" s="3">
        <v>44064</v>
      </c>
      <c r="F13" s="3">
        <v>44065</v>
      </c>
      <c r="G13" s="3">
        <v>44066</v>
      </c>
    </row>
    <row r="14" spans="1:7" x14ac:dyDescent="0.3">
      <c r="A14" s="4" t="s">
        <v>14</v>
      </c>
      <c r="B14">
        <v>1566</v>
      </c>
      <c r="C14">
        <v>1705</v>
      </c>
      <c r="D14">
        <v>2211</v>
      </c>
      <c r="E14">
        <v>2510</v>
      </c>
      <c r="F14">
        <v>2510</v>
      </c>
      <c r="G14">
        <v>3031</v>
      </c>
    </row>
    <row r="15" spans="1:7" x14ac:dyDescent="0.3">
      <c r="A15" s="4" t="s">
        <v>15</v>
      </c>
      <c r="B15">
        <v>20</v>
      </c>
      <c r="C15">
        <v>25</v>
      </c>
      <c r="D15">
        <v>25</v>
      </c>
      <c r="E15">
        <v>78</v>
      </c>
      <c r="F15">
        <v>78</v>
      </c>
      <c r="G15">
        <v>240</v>
      </c>
    </row>
    <row r="17" spans="1:22" s="3" customFormat="1" x14ac:dyDescent="0.3">
      <c r="A17" s="2" t="s">
        <v>0</v>
      </c>
      <c r="B17" s="3">
        <v>44038</v>
      </c>
      <c r="C17" s="3">
        <v>44045</v>
      </c>
      <c r="D17" s="3">
        <v>44052</v>
      </c>
      <c r="E17" s="3">
        <v>44059</v>
      </c>
    </row>
    <row r="18" spans="1:22" x14ac:dyDescent="0.3">
      <c r="A18" s="4" t="s">
        <v>16</v>
      </c>
      <c r="B18">
        <v>117</v>
      </c>
      <c r="C18">
        <v>158</v>
      </c>
      <c r="D18">
        <v>354</v>
      </c>
      <c r="E18">
        <v>954</v>
      </c>
    </row>
    <row r="19" spans="1:22" x14ac:dyDescent="0.3">
      <c r="A19" s="4" t="s">
        <v>17</v>
      </c>
      <c r="B19">
        <v>13</v>
      </c>
      <c r="C19">
        <v>13</v>
      </c>
      <c r="D19">
        <v>10</v>
      </c>
      <c r="E19">
        <v>130</v>
      </c>
    </row>
    <row r="20" spans="1:22" x14ac:dyDescent="0.3">
      <c r="A20" s="4" t="s">
        <v>18</v>
      </c>
      <c r="B20">
        <f>SUM(B18)</f>
        <v>117</v>
      </c>
      <c r="C20">
        <f>SUM(B18:C18)</f>
        <v>275</v>
      </c>
      <c r="D20">
        <f>SUM(B18:D18)</f>
        <v>629</v>
      </c>
      <c r="E20">
        <f>SUM(B18:E18)</f>
        <v>1583</v>
      </c>
    </row>
    <row r="21" spans="1:22" x14ac:dyDescent="0.3">
      <c r="A21" s="4" t="s">
        <v>19</v>
      </c>
      <c r="B21">
        <f>SUM(B19)</f>
        <v>13</v>
      </c>
      <c r="C21">
        <f>SUM(B19:C19)</f>
        <v>26</v>
      </c>
      <c r="D21">
        <f>SUM(B19:D19)</f>
        <v>36</v>
      </c>
      <c r="E21">
        <f>SUM(B19:E19)</f>
        <v>166</v>
      </c>
    </row>
    <row r="23" spans="1:22" s="3" customFormat="1" x14ac:dyDescent="0.3">
      <c r="A23" s="2" t="s">
        <v>2</v>
      </c>
      <c r="B23" s="3">
        <v>44046</v>
      </c>
      <c r="C23" s="3">
        <v>44047</v>
      </c>
      <c r="D23" s="3">
        <v>44048</v>
      </c>
      <c r="E23" s="3">
        <v>44049</v>
      </c>
      <c r="F23" s="3">
        <v>44050</v>
      </c>
      <c r="G23" s="3">
        <v>44051</v>
      </c>
      <c r="H23" s="3">
        <v>44052</v>
      </c>
      <c r="I23" s="3">
        <v>44053</v>
      </c>
      <c r="J23" s="3">
        <v>44054</v>
      </c>
      <c r="K23" s="3">
        <v>44055</v>
      </c>
      <c r="L23" s="3">
        <f t="shared" ref="L23:T23" si="0">K23+1</f>
        <v>44056</v>
      </c>
      <c r="M23" s="3">
        <f t="shared" si="0"/>
        <v>44057</v>
      </c>
      <c r="N23" s="3">
        <f t="shared" si="0"/>
        <v>44058</v>
      </c>
      <c r="O23" s="3">
        <f t="shared" si="0"/>
        <v>44059</v>
      </c>
      <c r="P23" s="3">
        <f t="shared" si="0"/>
        <v>44060</v>
      </c>
      <c r="Q23" s="3">
        <f t="shared" si="0"/>
        <v>44061</v>
      </c>
      <c r="R23" s="3">
        <f t="shared" si="0"/>
        <v>44062</v>
      </c>
      <c r="S23" s="3">
        <f t="shared" si="0"/>
        <v>44063</v>
      </c>
      <c r="T23" s="3">
        <f t="shared" si="0"/>
        <v>44064</v>
      </c>
      <c r="U23" s="3">
        <v>44065</v>
      </c>
      <c r="V23" s="3">
        <v>44066</v>
      </c>
    </row>
    <row r="24" spans="1:22" x14ac:dyDescent="0.3">
      <c r="A24" s="4" t="s">
        <v>20</v>
      </c>
      <c r="B24">
        <v>3</v>
      </c>
      <c r="C24">
        <v>10</v>
      </c>
      <c r="D24">
        <v>7</v>
      </c>
      <c r="E24">
        <v>6</v>
      </c>
      <c r="F24">
        <v>3</v>
      </c>
      <c r="G24">
        <v>10</v>
      </c>
      <c r="H24">
        <v>7</v>
      </c>
      <c r="I24">
        <v>198</v>
      </c>
      <c r="J24">
        <v>18</v>
      </c>
      <c r="K24">
        <v>41</v>
      </c>
      <c r="L24">
        <v>42</v>
      </c>
      <c r="M24">
        <v>123</v>
      </c>
      <c r="N24">
        <v>11</v>
      </c>
      <c r="O24">
        <v>30</v>
      </c>
      <c r="P24">
        <v>420</v>
      </c>
      <c r="Q24">
        <v>355</v>
      </c>
      <c r="R24">
        <v>493</v>
      </c>
      <c r="S24">
        <v>256</v>
      </c>
      <c r="T24">
        <v>202</v>
      </c>
      <c r="U24">
        <v>104</v>
      </c>
      <c r="V24">
        <v>359</v>
      </c>
    </row>
    <row r="25" spans="1:22" x14ac:dyDescent="0.3">
      <c r="A25" s="4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2</v>
      </c>
      <c r="I25">
        <v>6</v>
      </c>
      <c r="J25">
        <v>5</v>
      </c>
      <c r="K25">
        <v>9</v>
      </c>
      <c r="L25">
        <v>14</v>
      </c>
      <c r="M25">
        <v>14</v>
      </c>
      <c r="N25">
        <v>4</v>
      </c>
      <c r="O25">
        <v>16</v>
      </c>
      <c r="P25">
        <v>98</v>
      </c>
      <c r="Q25">
        <v>80</v>
      </c>
      <c r="R25">
        <v>76</v>
      </c>
      <c r="S25">
        <v>23</v>
      </c>
      <c r="T25">
        <v>24</v>
      </c>
      <c r="U25">
        <v>19</v>
      </c>
      <c r="V25">
        <v>30</v>
      </c>
    </row>
    <row r="26" spans="1:22" x14ac:dyDescent="0.3">
      <c r="A26" s="4" t="s">
        <v>14</v>
      </c>
      <c r="B26" s="5">
        <f>SUM(B24)</f>
        <v>3</v>
      </c>
      <c r="C26" s="5">
        <f>SUM(B24:C24)</f>
        <v>13</v>
      </c>
      <c r="D26" s="5">
        <f>SUM($B$24:D24)</f>
        <v>20</v>
      </c>
      <c r="E26" s="5">
        <f>SUM($B$24:E24)</f>
        <v>26</v>
      </c>
      <c r="F26" s="5">
        <f>SUM($B$24:F24)</f>
        <v>29</v>
      </c>
      <c r="G26" s="5">
        <f>SUM($B$24:G24)</f>
        <v>39</v>
      </c>
      <c r="H26" s="5">
        <f>SUM($B$24:H24)</f>
        <v>46</v>
      </c>
      <c r="I26" s="5">
        <f>SUM($B$24:I24)</f>
        <v>244</v>
      </c>
      <c r="J26" s="5">
        <f>SUM($B$24:J24)</f>
        <v>262</v>
      </c>
      <c r="K26" s="5">
        <f>SUM($B$24:K24)</f>
        <v>303</v>
      </c>
      <c r="L26" s="5">
        <f>SUM($B$24:L24)</f>
        <v>345</v>
      </c>
      <c r="M26" s="5">
        <f>SUM($B$24:M24)</f>
        <v>468</v>
      </c>
      <c r="N26" s="5">
        <f>SUM($B$24:N24)</f>
        <v>479</v>
      </c>
      <c r="O26" s="5">
        <f>SUM($B$24:O24)</f>
        <v>509</v>
      </c>
      <c r="P26" s="5">
        <f>SUM($B$24:P24)</f>
        <v>929</v>
      </c>
      <c r="Q26" s="5">
        <f>SUM($B$24:Q24)</f>
        <v>1284</v>
      </c>
      <c r="R26" s="5">
        <f>SUM($B$24:R24)</f>
        <v>1777</v>
      </c>
      <c r="S26" s="5">
        <f>SUM($B$24:S24)</f>
        <v>2033</v>
      </c>
      <c r="T26" s="5">
        <f>SUM($B$24:T24)</f>
        <v>2235</v>
      </c>
      <c r="U26" s="5">
        <f>SUM($B$24:U24)</f>
        <v>2339</v>
      </c>
      <c r="V26" s="5">
        <f>SUM($B$24:V24)</f>
        <v>2698</v>
      </c>
    </row>
    <row r="27" spans="1:22" x14ac:dyDescent="0.3">
      <c r="A27" s="4" t="s">
        <v>15</v>
      </c>
      <c r="B27" s="5">
        <f>SUM(B25)</f>
        <v>0</v>
      </c>
      <c r="C27" s="5">
        <f>SUM($B$25:C25)</f>
        <v>0</v>
      </c>
      <c r="D27" s="5">
        <f>SUM($B$25:D25)</f>
        <v>0</v>
      </c>
      <c r="E27" s="5">
        <f>SUM($B$25:E25)</f>
        <v>0</v>
      </c>
      <c r="F27" s="5">
        <f>SUM($B$25:F25)</f>
        <v>0</v>
      </c>
      <c r="G27" s="5">
        <f>SUM($B$25:G25)</f>
        <v>1</v>
      </c>
      <c r="H27" s="5">
        <f>SUM($B$25:H25)</f>
        <v>3</v>
      </c>
      <c r="I27" s="5">
        <f>SUM($B$25:I25)</f>
        <v>9</v>
      </c>
      <c r="J27" s="5">
        <f>SUM($B$25:J25)</f>
        <v>14</v>
      </c>
      <c r="K27" s="5">
        <f>SUM($B$25:K25)</f>
        <v>23</v>
      </c>
      <c r="L27" s="5">
        <f>SUM($B$25:L25)</f>
        <v>37</v>
      </c>
      <c r="M27" s="5">
        <f>SUM($B$25:M25)</f>
        <v>51</v>
      </c>
      <c r="N27" s="5">
        <f>SUM($B$25:N25)</f>
        <v>55</v>
      </c>
      <c r="O27" s="5">
        <f>SUM($B$25:O25)</f>
        <v>71</v>
      </c>
      <c r="P27" s="5">
        <f>SUM($B$25:P25)</f>
        <v>169</v>
      </c>
      <c r="Q27" s="5">
        <f>SUM($B$25:Q25)</f>
        <v>249</v>
      </c>
      <c r="R27" s="5">
        <f>SUM($B$25:R25)</f>
        <v>325</v>
      </c>
      <c r="S27" s="5">
        <f>SUM($B$25:S25)</f>
        <v>348</v>
      </c>
      <c r="T27" s="5">
        <f>SUM($B$25:T25)</f>
        <v>372</v>
      </c>
      <c r="U27" s="5">
        <f>SUM($B$25:U25)</f>
        <v>391</v>
      </c>
      <c r="V27" s="5">
        <f>SUM($B$25:V25)</f>
        <v>421</v>
      </c>
    </row>
    <row r="29" spans="1:22" s="3" customFormat="1" x14ac:dyDescent="0.3">
      <c r="A29" s="2" t="s">
        <v>6</v>
      </c>
      <c r="B29" s="3">
        <v>44056</v>
      </c>
      <c r="C29" s="3">
        <v>44063</v>
      </c>
    </row>
    <row r="30" spans="1:22" x14ac:dyDescent="0.3">
      <c r="A30" s="4" t="s">
        <v>16</v>
      </c>
      <c r="B30">
        <v>236</v>
      </c>
      <c r="C30">
        <v>83</v>
      </c>
    </row>
    <row r="31" spans="1:22" x14ac:dyDescent="0.3">
      <c r="A31" s="4" t="s">
        <v>17</v>
      </c>
      <c r="B31">
        <v>0</v>
      </c>
      <c r="C31">
        <v>2</v>
      </c>
    </row>
    <row r="32" spans="1:22" x14ac:dyDescent="0.3">
      <c r="A32" s="4" t="s">
        <v>18</v>
      </c>
      <c r="B32">
        <f>SUM(B30)</f>
        <v>236</v>
      </c>
      <c r="C32">
        <f>SUM($B$30:C30)</f>
        <v>319</v>
      </c>
      <c r="D32" s="6"/>
    </row>
    <row r="33" spans="1:23" x14ac:dyDescent="0.3">
      <c r="A33" s="4" t="s">
        <v>19</v>
      </c>
      <c r="B33">
        <f>SUM(B31)</f>
        <v>0</v>
      </c>
      <c r="C33">
        <f>SUM($B$31:C31)</f>
        <v>2</v>
      </c>
    </row>
    <row r="35" spans="1:23" s="3" customFormat="1" x14ac:dyDescent="0.3">
      <c r="A35" s="2" t="s">
        <v>8</v>
      </c>
      <c r="B35" s="3">
        <v>44044</v>
      </c>
      <c r="C35" s="3">
        <f t="shared" ref="C35:T35" si="1">B35+1</f>
        <v>44045</v>
      </c>
      <c r="D35" s="3">
        <f t="shared" si="1"/>
        <v>44046</v>
      </c>
      <c r="E35" s="3">
        <f t="shared" si="1"/>
        <v>44047</v>
      </c>
      <c r="F35" s="3">
        <f t="shared" si="1"/>
        <v>44048</v>
      </c>
      <c r="G35" s="3">
        <f t="shared" si="1"/>
        <v>44049</v>
      </c>
      <c r="H35" s="3">
        <f t="shared" si="1"/>
        <v>44050</v>
      </c>
      <c r="I35" s="3">
        <f t="shared" si="1"/>
        <v>44051</v>
      </c>
      <c r="J35" s="3">
        <f t="shared" si="1"/>
        <v>44052</v>
      </c>
      <c r="K35" s="3">
        <f t="shared" si="1"/>
        <v>44053</v>
      </c>
      <c r="L35" s="3">
        <f t="shared" si="1"/>
        <v>44054</v>
      </c>
      <c r="M35" s="3">
        <f t="shared" si="1"/>
        <v>44055</v>
      </c>
      <c r="N35" s="3">
        <f t="shared" si="1"/>
        <v>44056</v>
      </c>
      <c r="O35" s="3">
        <f t="shared" si="1"/>
        <v>44057</v>
      </c>
      <c r="P35" s="3">
        <f t="shared" si="1"/>
        <v>44058</v>
      </c>
      <c r="Q35" s="3">
        <f t="shared" si="1"/>
        <v>44059</v>
      </c>
      <c r="R35" s="3">
        <f t="shared" si="1"/>
        <v>44060</v>
      </c>
      <c r="S35" s="3">
        <f t="shared" si="1"/>
        <v>44061</v>
      </c>
      <c r="T35" s="3">
        <f t="shared" si="1"/>
        <v>44062</v>
      </c>
      <c r="U35" s="3">
        <v>44063</v>
      </c>
      <c r="V35" s="3">
        <v>44064</v>
      </c>
      <c r="W35" s="3">
        <v>44065</v>
      </c>
    </row>
    <row r="36" spans="1:23" x14ac:dyDescent="0.3">
      <c r="A36" s="4" t="s">
        <v>20</v>
      </c>
      <c r="B36">
        <v>3</v>
      </c>
      <c r="C36">
        <v>17</v>
      </c>
      <c r="D36">
        <v>27</v>
      </c>
      <c r="E36">
        <v>299</v>
      </c>
      <c r="F36">
        <v>55</v>
      </c>
      <c r="G36">
        <v>45</v>
      </c>
      <c r="H36">
        <v>1</v>
      </c>
      <c r="I36">
        <v>0</v>
      </c>
      <c r="J36">
        <v>11</v>
      </c>
      <c r="K36">
        <v>0</v>
      </c>
      <c r="L36">
        <v>103</v>
      </c>
      <c r="M36">
        <v>276</v>
      </c>
      <c r="N36">
        <v>114</v>
      </c>
      <c r="O36">
        <v>202</v>
      </c>
      <c r="P36">
        <v>133</v>
      </c>
      <c r="Q36">
        <v>98</v>
      </c>
      <c r="R36">
        <v>211</v>
      </c>
      <c r="S36">
        <v>213</v>
      </c>
      <c r="T36">
        <v>367</v>
      </c>
      <c r="U36">
        <v>257</v>
      </c>
      <c r="V36">
        <v>347</v>
      </c>
      <c r="W36">
        <v>168</v>
      </c>
    </row>
    <row r="37" spans="1:23" x14ac:dyDescent="0.3">
      <c r="A37" s="4" t="s">
        <v>21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1</v>
      </c>
      <c r="P37">
        <v>4</v>
      </c>
      <c r="Q37">
        <v>2</v>
      </c>
      <c r="R37">
        <v>9</v>
      </c>
      <c r="S37">
        <v>0</v>
      </c>
      <c r="T37">
        <v>4</v>
      </c>
      <c r="U37">
        <v>9</v>
      </c>
      <c r="V37">
        <v>14</v>
      </c>
      <c r="W37">
        <v>3</v>
      </c>
    </row>
    <row r="38" spans="1:23" x14ac:dyDescent="0.3">
      <c r="A38" s="4" t="s">
        <v>14</v>
      </c>
      <c r="B38">
        <f>SUM(B36)</f>
        <v>3</v>
      </c>
      <c r="C38">
        <f>SUM($B$36:C36)</f>
        <v>20</v>
      </c>
      <c r="D38">
        <f>SUM($B$36:D36)</f>
        <v>47</v>
      </c>
      <c r="E38">
        <f>SUM($B$36:E36)</f>
        <v>346</v>
      </c>
      <c r="F38">
        <f>SUM($B$36:F36)</f>
        <v>401</v>
      </c>
      <c r="G38">
        <f>SUM($B$36:G36)</f>
        <v>446</v>
      </c>
      <c r="H38">
        <f>SUM($B$36:H36)</f>
        <v>447</v>
      </c>
      <c r="I38">
        <f>SUM($B$36:I36)</f>
        <v>447</v>
      </c>
      <c r="J38">
        <f>SUM($B$36:J36)</f>
        <v>458</v>
      </c>
      <c r="K38">
        <f>SUM($B$36:K36)</f>
        <v>458</v>
      </c>
      <c r="L38">
        <f>SUM($B$36:L36)</f>
        <v>561</v>
      </c>
      <c r="M38">
        <f>SUM($B$36:M36)</f>
        <v>837</v>
      </c>
      <c r="N38">
        <f>SUM($B$36:N36)</f>
        <v>951</v>
      </c>
      <c r="O38">
        <f>SUM($B$36:O36)</f>
        <v>1153</v>
      </c>
      <c r="P38">
        <f>SUM($B$36:P36)</f>
        <v>1286</v>
      </c>
      <c r="Q38">
        <f>SUM($B$36:Q36)</f>
        <v>1384</v>
      </c>
      <c r="R38">
        <f>SUM($B$36:R36)</f>
        <v>1595</v>
      </c>
      <c r="S38">
        <f>SUM($B$36:S36)</f>
        <v>1808</v>
      </c>
      <c r="T38">
        <f>SUM($B$36:T36)</f>
        <v>2175</v>
      </c>
      <c r="U38" s="5">
        <f>SUM($B$36:U36)</f>
        <v>2432</v>
      </c>
      <c r="V38" s="5">
        <f>SUM($B$36:V36)</f>
        <v>2779</v>
      </c>
      <c r="W38" s="5">
        <f>SUM($B$36:W36)</f>
        <v>2947</v>
      </c>
    </row>
    <row r="39" spans="1:23" x14ac:dyDescent="0.3">
      <c r="A39" s="4" t="s">
        <v>15</v>
      </c>
      <c r="B39">
        <f>SUM(B37)</f>
        <v>0</v>
      </c>
      <c r="C39">
        <f>SUM($B$37:C37)</f>
        <v>0</v>
      </c>
      <c r="D39">
        <f>SUM($B$37:D37)</f>
        <v>0</v>
      </c>
      <c r="E39">
        <f>SUM($B$37:E37)</f>
        <v>2</v>
      </c>
      <c r="F39">
        <f>SUM($B$37:F37)</f>
        <v>3</v>
      </c>
      <c r="G39">
        <f>SUM($B$37:G37)</f>
        <v>4</v>
      </c>
      <c r="H39">
        <f>SUM($B$37:H37)</f>
        <v>4</v>
      </c>
      <c r="I39">
        <f>SUM($B$37:I37)</f>
        <v>4</v>
      </c>
      <c r="J39">
        <f>SUM($B$37:J37)</f>
        <v>4</v>
      </c>
      <c r="K39">
        <f>SUM($B$37:K37)</f>
        <v>4</v>
      </c>
      <c r="L39">
        <f>SUM($B$37:L37)</f>
        <v>4</v>
      </c>
      <c r="M39">
        <f>SUM($B$37:M37)</f>
        <v>4</v>
      </c>
      <c r="N39">
        <f>SUM($B$37:N37)</f>
        <v>6</v>
      </c>
      <c r="O39">
        <f>SUM($B$37:O37)</f>
        <v>7</v>
      </c>
      <c r="P39">
        <f>SUM($B$37:P37)</f>
        <v>11</v>
      </c>
      <c r="Q39">
        <f>SUM($B$37:Q37)</f>
        <v>13</v>
      </c>
      <c r="R39">
        <f>SUM($B$37:R37)</f>
        <v>22</v>
      </c>
      <c r="S39">
        <f>SUM($B$37:S37)</f>
        <v>22</v>
      </c>
      <c r="T39">
        <f>SUM($B$37:T37)</f>
        <v>26</v>
      </c>
      <c r="U39" s="5">
        <f>SUM($B$37:U37)</f>
        <v>35</v>
      </c>
      <c r="V39" s="5">
        <f>SUM($B$37:V37)</f>
        <v>49</v>
      </c>
      <c r="W39" s="5">
        <f>SUM($B$37:W37)</f>
        <v>52</v>
      </c>
    </row>
    <row r="41" spans="1:23" s="3" customFormat="1" ht="15" customHeight="1" x14ac:dyDescent="0.3">
      <c r="A41" s="2" t="s">
        <v>10</v>
      </c>
      <c r="B41" s="3">
        <v>44058</v>
      </c>
      <c r="C41" s="3">
        <v>44064</v>
      </c>
    </row>
    <row r="42" spans="1:23" x14ac:dyDescent="0.3">
      <c r="A42" s="4" t="s">
        <v>16</v>
      </c>
      <c r="B42">
        <f>5854+516</f>
        <v>6370</v>
      </c>
      <c r="C42">
        <v>5028</v>
      </c>
    </row>
    <row r="43" spans="1:23" x14ac:dyDescent="0.3">
      <c r="A43" s="4" t="s">
        <v>17</v>
      </c>
      <c r="B43">
        <f>15</f>
        <v>15</v>
      </c>
      <c r="C43">
        <v>22</v>
      </c>
    </row>
    <row r="44" spans="1:23" x14ac:dyDescent="0.3">
      <c r="A44" s="4" t="s">
        <v>18</v>
      </c>
      <c r="B44">
        <f>B42</f>
        <v>6370</v>
      </c>
      <c r="C44">
        <f>SUM($B$42:C42)</f>
        <v>11398</v>
      </c>
    </row>
    <row r="45" spans="1:23" x14ac:dyDescent="0.3">
      <c r="A45" s="4" t="s">
        <v>19</v>
      </c>
      <c r="B45">
        <f>B43</f>
        <v>15</v>
      </c>
      <c r="C45">
        <f>SUM($B$43:C43)</f>
        <v>37</v>
      </c>
    </row>
    <row r="47" spans="1:23" s="3" customFormat="1" x14ac:dyDescent="0.3">
      <c r="A47" s="2" t="s">
        <v>12</v>
      </c>
      <c r="B47" s="3">
        <v>44050</v>
      </c>
      <c r="C47" s="3">
        <f t="shared" ref="C47:P47" si="2">B47+1</f>
        <v>44051</v>
      </c>
      <c r="D47" s="3">
        <f t="shared" si="2"/>
        <v>44052</v>
      </c>
      <c r="E47" s="3">
        <f t="shared" si="2"/>
        <v>44053</v>
      </c>
      <c r="F47" s="3">
        <f t="shared" si="2"/>
        <v>44054</v>
      </c>
      <c r="G47" s="3">
        <f t="shared" si="2"/>
        <v>44055</v>
      </c>
      <c r="H47" s="3">
        <f t="shared" si="2"/>
        <v>44056</v>
      </c>
      <c r="I47" s="3">
        <f t="shared" si="2"/>
        <v>44057</v>
      </c>
      <c r="J47" s="3">
        <f t="shared" si="2"/>
        <v>44058</v>
      </c>
      <c r="K47" s="3">
        <f t="shared" si="2"/>
        <v>44059</v>
      </c>
      <c r="L47" s="3">
        <f t="shared" si="2"/>
        <v>44060</v>
      </c>
      <c r="M47" s="3">
        <f t="shared" si="2"/>
        <v>44061</v>
      </c>
      <c r="N47" s="3">
        <f t="shared" si="2"/>
        <v>44062</v>
      </c>
      <c r="O47" s="3">
        <f t="shared" si="2"/>
        <v>44063</v>
      </c>
      <c r="P47" s="3">
        <f t="shared" si="2"/>
        <v>44064</v>
      </c>
      <c r="Q47" s="3">
        <v>44065</v>
      </c>
      <c r="R47" s="3">
        <v>44066</v>
      </c>
    </row>
    <row r="48" spans="1:23" x14ac:dyDescent="0.3">
      <c r="A48" s="4" t="s">
        <v>20</v>
      </c>
      <c r="B48">
        <v>210</v>
      </c>
      <c r="C48">
        <v>9</v>
      </c>
      <c r="D48">
        <v>0</v>
      </c>
      <c r="E48">
        <v>0</v>
      </c>
      <c r="F48">
        <v>219</v>
      </c>
      <c r="G48">
        <v>48</v>
      </c>
      <c r="H48">
        <v>246</v>
      </c>
      <c r="I48">
        <v>578</v>
      </c>
      <c r="J48">
        <v>0</v>
      </c>
      <c r="K48">
        <v>0</v>
      </c>
      <c r="L48">
        <v>0</v>
      </c>
      <c r="M48">
        <v>645</v>
      </c>
      <c r="N48">
        <v>582</v>
      </c>
      <c r="O48">
        <v>831</v>
      </c>
      <c r="P48">
        <v>1016</v>
      </c>
      <c r="Q48">
        <v>1002</v>
      </c>
      <c r="R48">
        <v>667</v>
      </c>
    </row>
    <row r="49" spans="1:18" x14ac:dyDescent="0.3">
      <c r="A49" s="4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2</v>
      </c>
      <c r="Q49">
        <v>0</v>
      </c>
      <c r="R49">
        <v>1</v>
      </c>
    </row>
    <row r="50" spans="1:18" x14ac:dyDescent="0.3">
      <c r="A50" s="4" t="s">
        <v>14</v>
      </c>
      <c r="B50">
        <f>SUM(B48)</f>
        <v>210</v>
      </c>
      <c r="C50">
        <f>SUM($B$48:C48)</f>
        <v>219</v>
      </c>
      <c r="D50">
        <f>SUM($B$48:D48)</f>
        <v>219</v>
      </c>
      <c r="E50">
        <f>SUM($B$48:E48)</f>
        <v>219</v>
      </c>
      <c r="F50">
        <f>SUM($B$48:F48)</f>
        <v>438</v>
      </c>
      <c r="G50">
        <f>SUM($B$48:G48)</f>
        <v>486</v>
      </c>
      <c r="H50">
        <f>SUM($B$48:H48)</f>
        <v>732</v>
      </c>
      <c r="I50">
        <f>SUM($B$48:I48)</f>
        <v>1310</v>
      </c>
      <c r="J50">
        <f>SUM($B$48:J48)</f>
        <v>1310</v>
      </c>
      <c r="K50">
        <f>SUM($B$48:K48)</f>
        <v>1310</v>
      </c>
      <c r="L50">
        <f>SUM($B$48:L48)</f>
        <v>1310</v>
      </c>
      <c r="M50">
        <f>SUM($B$48:M48)</f>
        <v>1955</v>
      </c>
      <c r="N50">
        <f>SUM($B$48:N48)</f>
        <v>2537</v>
      </c>
      <c r="O50">
        <f>SUM($B$48:O48)</f>
        <v>3368</v>
      </c>
      <c r="P50">
        <f>SUM($B$48:P48)</f>
        <v>4384</v>
      </c>
      <c r="Q50">
        <f>SUM($B$48:Q48)</f>
        <v>5386</v>
      </c>
      <c r="R50" s="5">
        <f>SUM($B$48:R48)</f>
        <v>6053</v>
      </c>
    </row>
    <row r="51" spans="1:18" x14ac:dyDescent="0.3">
      <c r="A51" s="4" t="s">
        <v>15</v>
      </c>
      <c r="B51">
        <f>SUM(B49)</f>
        <v>0</v>
      </c>
      <c r="C51">
        <f>SUM($B$49:C49)</f>
        <v>0</v>
      </c>
      <c r="D51">
        <f>SUM($B$49:D49)</f>
        <v>0</v>
      </c>
      <c r="E51">
        <f>SUM($B$49:E49)</f>
        <v>0</v>
      </c>
      <c r="F51">
        <f>SUM($B$49:F49)</f>
        <v>0</v>
      </c>
      <c r="G51">
        <f>SUM($B$49:G49)</f>
        <v>0</v>
      </c>
      <c r="H51">
        <f>SUM($B$49:H49)</f>
        <v>1</v>
      </c>
      <c r="I51">
        <f>SUM($B$49:I49)</f>
        <v>1</v>
      </c>
      <c r="J51">
        <f>SUM($B$49:J49)</f>
        <v>1</v>
      </c>
      <c r="K51">
        <f>SUM($B$49:K49)</f>
        <v>1</v>
      </c>
      <c r="L51">
        <f>SUM($B$49:L49)</f>
        <v>1</v>
      </c>
      <c r="M51">
        <f>SUM($B$49:M49)</f>
        <v>2</v>
      </c>
      <c r="N51">
        <f>SUM($B$49:N49)</f>
        <v>2</v>
      </c>
      <c r="O51">
        <f>SUM($B$49:O49)</f>
        <v>3</v>
      </c>
      <c r="P51">
        <f>SUM($B$49:P49)</f>
        <v>5</v>
      </c>
      <c r="Q51">
        <f>SUM($B$49:Q49)</f>
        <v>5</v>
      </c>
      <c r="R51" s="5">
        <f>SUM($B$49:R49)</f>
        <v>6</v>
      </c>
    </row>
    <row r="53" spans="1:18" x14ac:dyDescent="0.3">
      <c r="A53" s="4" t="s">
        <v>22</v>
      </c>
      <c r="B53" s="3">
        <v>44049</v>
      </c>
      <c r="C53" s="3">
        <v>44054</v>
      </c>
      <c r="D53" s="3">
        <v>44061</v>
      </c>
      <c r="E53" s="3">
        <v>44064</v>
      </c>
    </row>
    <row r="54" spans="1:18" x14ac:dyDescent="0.3">
      <c r="A54" s="4" t="s">
        <v>16</v>
      </c>
    </row>
    <row r="55" spans="1:18" x14ac:dyDescent="0.3">
      <c r="A55" s="4" t="s">
        <v>17</v>
      </c>
      <c r="B55">
        <v>0</v>
      </c>
      <c r="C55">
        <v>3</v>
      </c>
      <c r="D55">
        <v>2</v>
      </c>
      <c r="E55">
        <v>5</v>
      </c>
    </row>
    <row r="56" spans="1:18" x14ac:dyDescent="0.3">
      <c r="A56" s="4" t="s">
        <v>18</v>
      </c>
      <c r="B56" s="5">
        <f>SUM($B$54:B54)</f>
        <v>0</v>
      </c>
      <c r="C56">
        <f>SUM($B$54:C54)</f>
        <v>0</v>
      </c>
      <c r="D56" s="5">
        <f>SUM($B$54:D54)</f>
        <v>0</v>
      </c>
      <c r="E56" s="5">
        <f>SUM($B$54:E54)</f>
        <v>0</v>
      </c>
    </row>
    <row r="57" spans="1:18" x14ac:dyDescent="0.3">
      <c r="A57" s="4" t="s">
        <v>19</v>
      </c>
      <c r="B57" s="5">
        <f>SUM($B$54:B55)</f>
        <v>0</v>
      </c>
      <c r="C57" s="5">
        <f>SUM($B$54:C55)</f>
        <v>3</v>
      </c>
      <c r="D57" s="5">
        <f>SUM($B$54:D55)</f>
        <v>5</v>
      </c>
      <c r="E57" s="5">
        <f>SUM($B$54:E55)</f>
        <v>10</v>
      </c>
    </row>
    <row r="59" spans="1:18" x14ac:dyDescent="0.3">
      <c r="A59" s="4" t="s">
        <v>24</v>
      </c>
      <c r="B59" s="3">
        <v>44052</v>
      </c>
      <c r="C59" s="3">
        <v>44062</v>
      </c>
      <c r="D59" s="3">
        <v>44063</v>
      </c>
      <c r="E59" s="3">
        <v>44064</v>
      </c>
      <c r="F59" s="3">
        <v>44065</v>
      </c>
      <c r="G59" s="3">
        <v>44066</v>
      </c>
    </row>
    <row r="60" spans="1:18" x14ac:dyDescent="0.3">
      <c r="A60" s="4" t="s">
        <v>20</v>
      </c>
      <c r="B60">
        <v>333</v>
      </c>
      <c r="C60">
        <v>809</v>
      </c>
      <c r="D60">
        <v>1408</v>
      </c>
      <c r="E60">
        <v>852</v>
      </c>
      <c r="F60">
        <v>763</v>
      </c>
      <c r="G60">
        <v>518</v>
      </c>
    </row>
    <row r="61" spans="1:18" x14ac:dyDescent="0.3">
      <c r="A61" s="4" t="s">
        <v>21</v>
      </c>
      <c r="B61">
        <v>1</v>
      </c>
      <c r="C61">
        <v>2</v>
      </c>
      <c r="D61">
        <v>2</v>
      </c>
      <c r="E61">
        <v>0</v>
      </c>
      <c r="F61">
        <v>1</v>
      </c>
      <c r="G61">
        <v>1</v>
      </c>
    </row>
    <row r="62" spans="1:18" x14ac:dyDescent="0.3">
      <c r="A62" s="4" t="s">
        <v>14</v>
      </c>
      <c r="B62" s="5">
        <f>SUM($B$60:B60)</f>
        <v>333</v>
      </c>
      <c r="C62" s="5">
        <f>SUM($B$60:C60)</f>
        <v>1142</v>
      </c>
      <c r="D62" s="5">
        <f>SUM($B$60:D60)</f>
        <v>2550</v>
      </c>
      <c r="E62" s="5">
        <f>SUM($B$60:E60)</f>
        <v>3402</v>
      </c>
      <c r="F62" s="5">
        <f>SUM($B$60:F60)</f>
        <v>4165</v>
      </c>
      <c r="G62">
        <f>SUM($B$60:G60)</f>
        <v>4683</v>
      </c>
    </row>
    <row r="63" spans="1:18" x14ac:dyDescent="0.3">
      <c r="A63" s="4" t="s">
        <v>15</v>
      </c>
      <c r="B63" s="5">
        <f>SUM($B$61:B61)</f>
        <v>1</v>
      </c>
      <c r="C63" s="5">
        <f>SUM($B$61:C61)</f>
        <v>3</v>
      </c>
      <c r="D63" s="5">
        <f>SUM($B$61:D61)</f>
        <v>5</v>
      </c>
      <c r="E63" s="5">
        <f>SUM($B$61:E61)</f>
        <v>5</v>
      </c>
      <c r="F63" s="5">
        <f>SUM($B$61:F61)</f>
        <v>6</v>
      </c>
      <c r="G63" s="5">
        <f>SUM($B$61:G61)</f>
        <v>7</v>
      </c>
    </row>
    <row r="65" spans="1:95" x14ac:dyDescent="0.3">
      <c r="A65" s="4" t="s">
        <v>26</v>
      </c>
      <c r="B65" s="3">
        <v>43898</v>
      </c>
      <c r="C65" s="3">
        <f t="shared" ref="C65:Z65" si="3">B65+7</f>
        <v>43905</v>
      </c>
      <c r="D65" s="3">
        <f t="shared" si="3"/>
        <v>43912</v>
      </c>
      <c r="E65" s="3">
        <f t="shared" si="3"/>
        <v>43919</v>
      </c>
      <c r="F65" s="3">
        <f t="shared" si="3"/>
        <v>43926</v>
      </c>
      <c r="G65" s="3">
        <f t="shared" si="3"/>
        <v>43933</v>
      </c>
      <c r="H65" s="3">
        <f t="shared" si="3"/>
        <v>43940</v>
      </c>
      <c r="I65" s="3">
        <f t="shared" si="3"/>
        <v>43947</v>
      </c>
      <c r="J65" s="3">
        <f t="shared" si="3"/>
        <v>43954</v>
      </c>
      <c r="K65" s="3">
        <f t="shared" si="3"/>
        <v>43961</v>
      </c>
      <c r="L65" s="3">
        <f t="shared" si="3"/>
        <v>43968</v>
      </c>
      <c r="M65" s="3">
        <f t="shared" si="3"/>
        <v>43975</v>
      </c>
      <c r="N65" s="3">
        <f t="shared" si="3"/>
        <v>43982</v>
      </c>
      <c r="O65" s="3">
        <f t="shared" si="3"/>
        <v>43989</v>
      </c>
      <c r="P65" s="3">
        <f t="shared" si="3"/>
        <v>43996</v>
      </c>
      <c r="Q65" s="3">
        <f t="shared" si="3"/>
        <v>44003</v>
      </c>
      <c r="R65" s="3">
        <f t="shared" si="3"/>
        <v>44010</v>
      </c>
      <c r="S65" s="3">
        <f t="shared" si="3"/>
        <v>44017</v>
      </c>
      <c r="T65" s="3">
        <f t="shared" si="3"/>
        <v>44024</v>
      </c>
      <c r="U65" s="3">
        <f t="shared" si="3"/>
        <v>44031</v>
      </c>
      <c r="V65" s="3">
        <f t="shared" si="3"/>
        <v>44038</v>
      </c>
      <c r="W65" s="3">
        <f t="shared" si="3"/>
        <v>44045</v>
      </c>
      <c r="X65" s="3">
        <f t="shared" si="3"/>
        <v>44052</v>
      </c>
      <c r="Y65" s="3">
        <f t="shared" si="3"/>
        <v>44059</v>
      </c>
      <c r="Z65" s="3">
        <f t="shared" si="3"/>
        <v>44066</v>
      </c>
      <c r="AA65" s="3"/>
      <c r="AB65" s="3"/>
    </row>
    <row r="66" spans="1:95" x14ac:dyDescent="0.3">
      <c r="A66" s="4" t="s">
        <v>16</v>
      </c>
      <c r="B66">
        <v>36</v>
      </c>
      <c r="C66">
        <v>273</v>
      </c>
      <c r="D66">
        <v>179</v>
      </c>
      <c r="E66">
        <v>120</v>
      </c>
      <c r="F66">
        <v>106</v>
      </c>
      <c r="G66">
        <v>86</v>
      </c>
      <c r="H66">
        <v>124</v>
      </c>
      <c r="I66">
        <v>129</v>
      </c>
      <c r="J66">
        <v>163</v>
      </c>
      <c r="K66">
        <v>162</v>
      </c>
      <c r="L66">
        <v>160</v>
      </c>
      <c r="M66">
        <v>156</v>
      </c>
      <c r="N66">
        <v>199</v>
      </c>
      <c r="O66">
        <v>329</v>
      </c>
      <c r="P66">
        <v>439</v>
      </c>
      <c r="Q66">
        <v>346</v>
      </c>
      <c r="R66">
        <v>395</v>
      </c>
      <c r="S66">
        <v>570</v>
      </c>
      <c r="T66">
        <v>521</v>
      </c>
      <c r="U66">
        <v>460</v>
      </c>
      <c r="V66">
        <v>559</v>
      </c>
      <c r="W66">
        <v>1018</v>
      </c>
      <c r="X66">
        <v>865</v>
      </c>
      <c r="Y66">
        <v>846</v>
      </c>
      <c r="Z66">
        <v>11</v>
      </c>
    </row>
    <row r="67" spans="1:95" x14ac:dyDescent="0.3">
      <c r="A67" s="4" t="s">
        <v>28</v>
      </c>
      <c r="B67">
        <v>0.19400000000000001</v>
      </c>
      <c r="C67">
        <v>0.125</v>
      </c>
      <c r="D67">
        <v>0.223</v>
      </c>
      <c r="E67">
        <v>0.16700000000000001</v>
      </c>
      <c r="F67">
        <v>8.5000000000000006E-2</v>
      </c>
      <c r="G67">
        <v>4.7E-2</v>
      </c>
      <c r="H67">
        <v>0.04</v>
      </c>
      <c r="I67">
        <v>8.0000000000000002E-3</v>
      </c>
      <c r="J67">
        <v>2.5000000000000001E-2</v>
      </c>
      <c r="K67">
        <v>6.0000000000000001E-3</v>
      </c>
      <c r="L67">
        <v>1.9E-2</v>
      </c>
      <c r="M67">
        <v>6.0000000000000001E-3</v>
      </c>
      <c r="N67">
        <v>5.0000000000000001E-3</v>
      </c>
      <c r="O67">
        <v>1.4999999999999999E-2</v>
      </c>
      <c r="P67">
        <v>4.8000000000000001E-2</v>
      </c>
      <c r="Q67">
        <v>2.9000000000000001E-2</v>
      </c>
      <c r="R67">
        <v>2.5000000000000001E-2</v>
      </c>
      <c r="S67">
        <v>2.3E-2</v>
      </c>
      <c r="T67">
        <v>3.1E-2</v>
      </c>
      <c r="U67">
        <v>4.5999999999999999E-2</v>
      </c>
      <c r="V67">
        <v>3.9E-2</v>
      </c>
      <c r="W67">
        <v>1.6E-2</v>
      </c>
      <c r="X67">
        <v>0.01</v>
      </c>
      <c r="Y67">
        <v>8.9999999999999993E-3</v>
      </c>
      <c r="Z67">
        <v>0</v>
      </c>
    </row>
    <row r="68" spans="1:95" x14ac:dyDescent="0.3">
      <c r="A68" s="4" t="s">
        <v>17</v>
      </c>
      <c r="B68">
        <f>ROUND(B67*B66,0)</f>
        <v>7</v>
      </c>
      <c r="C68" s="5">
        <f t="shared" ref="C68:Z68" si="4">ROUND(C67*C66,0)</f>
        <v>34</v>
      </c>
      <c r="D68" s="5">
        <f t="shared" si="4"/>
        <v>40</v>
      </c>
      <c r="E68" s="5">
        <f t="shared" si="4"/>
        <v>20</v>
      </c>
      <c r="F68" s="5">
        <f t="shared" si="4"/>
        <v>9</v>
      </c>
      <c r="G68" s="5">
        <f t="shared" si="4"/>
        <v>4</v>
      </c>
      <c r="H68" s="5">
        <f t="shared" si="4"/>
        <v>5</v>
      </c>
      <c r="I68" s="5">
        <f t="shared" si="4"/>
        <v>1</v>
      </c>
      <c r="J68" s="5">
        <f t="shared" si="4"/>
        <v>4</v>
      </c>
      <c r="K68" s="5">
        <f t="shared" si="4"/>
        <v>1</v>
      </c>
      <c r="L68" s="5">
        <f t="shared" si="4"/>
        <v>3</v>
      </c>
      <c r="M68" s="5">
        <f t="shared" si="4"/>
        <v>1</v>
      </c>
      <c r="N68" s="5">
        <f t="shared" si="4"/>
        <v>1</v>
      </c>
      <c r="O68" s="5">
        <f t="shared" si="4"/>
        <v>5</v>
      </c>
      <c r="P68" s="5">
        <f t="shared" si="4"/>
        <v>21</v>
      </c>
      <c r="Q68" s="5">
        <f t="shared" si="4"/>
        <v>10</v>
      </c>
      <c r="R68" s="5">
        <f t="shared" si="4"/>
        <v>10</v>
      </c>
      <c r="S68" s="5">
        <f t="shared" si="4"/>
        <v>13</v>
      </c>
      <c r="T68" s="5">
        <f t="shared" si="4"/>
        <v>16</v>
      </c>
      <c r="U68" s="5">
        <f t="shared" si="4"/>
        <v>21</v>
      </c>
      <c r="V68" s="5">
        <f t="shared" si="4"/>
        <v>22</v>
      </c>
      <c r="W68" s="5">
        <f t="shared" si="4"/>
        <v>16</v>
      </c>
      <c r="X68" s="5">
        <f t="shared" si="4"/>
        <v>9</v>
      </c>
      <c r="Y68" s="5">
        <f t="shared" si="4"/>
        <v>8</v>
      </c>
      <c r="Z68" s="5">
        <f t="shared" si="4"/>
        <v>0</v>
      </c>
    </row>
    <row r="69" spans="1:95" x14ac:dyDescent="0.3">
      <c r="A69" s="4" t="s">
        <v>18</v>
      </c>
      <c r="B69" s="5">
        <f>SUM($B$66:B66)</f>
        <v>36</v>
      </c>
      <c r="C69">
        <f>SUM($B$66:C66)</f>
        <v>309</v>
      </c>
      <c r="D69" s="5">
        <f>SUM($B$66:D66)</f>
        <v>488</v>
      </c>
      <c r="E69" s="5">
        <f>SUM($B$66:E66)</f>
        <v>608</v>
      </c>
      <c r="F69" s="5">
        <f>SUM($B$66:F66)</f>
        <v>714</v>
      </c>
      <c r="G69" s="5">
        <f>SUM($B$66:G66)</f>
        <v>800</v>
      </c>
      <c r="H69" s="5">
        <f>SUM($B$66:H66)</f>
        <v>924</v>
      </c>
      <c r="I69" s="5">
        <f>SUM($B$66:I66)</f>
        <v>1053</v>
      </c>
      <c r="J69" s="5">
        <f>SUM($B$66:J66)</f>
        <v>1216</v>
      </c>
      <c r="K69" s="5">
        <f>SUM($B$66:K66)</f>
        <v>1378</v>
      </c>
      <c r="L69" s="5">
        <f>SUM($B$66:L66)</f>
        <v>1538</v>
      </c>
      <c r="M69" s="5">
        <f>SUM($B$66:M66)</f>
        <v>1694</v>
      </c>
      <c r="N69" s="5">
        <f>SUM($B$66:N66)</f>
        <v>1893</v>
      </c>
      <c r="O69" s="5">
        <f>SUM($B$66:O66)</f>
        <v>2222</v>
      </c>
      <c r="P69" s="5">
        <f>SUM($B$66:P66)</f>
        <v>2661</v>
      </c>
      <c r="Q69" s="5">
        <f>SUM($B$66:Q66)</f>
        <v>3007</v>
      </c>
      <c r="R69" s="5">
        <f>SUM($B$66:R66)</f>
        <v>3402</v>
      </c>
      <c r="S69" s="5">
        <f>SUM($B$66:S66)</f>
        <v>3972</v>
      </c>
      <c r="T69" s="5">
        <f>SUM($B$66:T66)</f>
        <v>4493</v>
      </c>
      <c r="U69" s="5">
        <f>SUM($B$66:U66)</f>
        <v>4953</v>
      </c>
      <c r="V69" s="5">
        <f>SUM($B$66:V66)</f>
        <v>5512</v>
      </c>
      <c r="W69" s="5">
        <f>SUM($B$66:W66)</f>
        <v>6530</v>
      </c>
      <c r="X69" s="5">
        <f>SUM($B$66:X66)</f>
        <v>7395</v>
      </c>
      <c r="Y69" s="5">
        <f>SUM($B$66:Y66)</f>
        <v>8241</v>
      </c>
      <c r="Z69" s="5">
        <f>SUM($B$66:Z66)</f>
        <v>8252</v>
      </c>
    </row>
    <row r="70" spans="1:95" x14ac:dyDescent="0.3">
      <c r="A70" s="4" t="s">
        <v>19</v>
      </c>
      <c r="B70" s="5">
        <f>SUM($B$67:B67)</f>
        <v>0.19400000000000001</v>
      </c>
      <c r="C70" s="5">
        <f>SUM($B$67:C67)</f>
        <v>0.31900000000000001</v>
      </c>
      <c r="D70" s="5">
        <f>SUM($B$67:D67)</f>
        <v>0.54200000000000004</v>
      </c>
      <c r="E70" s="5">
        <f>SUM($B$67:E67)</f>
        <v>0.70900000000000007</v>
      </c>
      <c r="F70" s="5">
        <f>SUM($B$67:F67)</f>
        <v>0.79400000000000004</v>
      </c>
      <c r="G70" s="5">
        <f>SUM($B$67:G67)</f>
        <v>0.84100000000000008</v>
      </c>
      <c r="H70" s="5">
        <f>SUM($B$67:H67)</f>
        <v>0.88100000000000012</v>
      </c>
      <c r="I70" s="5">
        <f>SUM($B$67:I67)</f>
        <v>0.88900000000000012</v>
      </c>
      <c r="J70" s="5">
        <f>SUM($B$67:J67)</f>
        <v>0.91400000000000015</v>
      </c>
      <c r="K70" s="5">
        <f>SUM($B$67:K67)</f>
        <v>0.92000000000000015</v>
      </c>
      <c r="L70" s="5">
        <f>SUM($B$67:L67)</f>
        <v>0.93900000000000017</v>
      </c>
      <c r="M70" s="5">
        <f>SUM($B$67:M67)</f>
        <v>0.94500000000000017</v>
      </c>
      <c r="N70" s="5">
        <f>SUM($B$67:N67)</f>
        <v>0.95000000000000018</v>
      </c>
      <c r="O70" s="5">
        <f>SUM($B$67:O67)</f>
        <v>0.96500000000000019</v>
      </c>
      <c r="P70" s="5">
        <f>SUM($B$67:P67)</f>
        <v>1.0130000000000001</v>
      </c>
      <c r="Q70" s="5">
        <f>SUM($B$67:Q67)</f>
        <v>1.042</v>
      </c>
      <c r="R70" s="5">
        <f>SUM($B$67:R67)</f>
        <v>1.0669999999999999</v>
      </c>
      <c r="S70" s="5">
        <f>SUM($B$67:S67)</f>
        <v>1.0899999999999999</v>
      </c>
      <c r="T70" s="5">
        <f>SUM($B$67:T67)</f>
        <v>1.1209999999999998</v>
      </c>
      <c r="U70" s="5">
        <f>SUM($B$67:U67)</f>
        <v>1.1669999999999998</v>
      </c>
      <c r="V70" s="5">
        <f>SUM($B$67:V67)</f>
        <v>1.2059999999999997</v>
      </c>
      <c r="W70" s="5">
        <f>SUM($B$67:W67)</f>
        <v>1.2219999999999998</v>
      </c>
      <c r="X70" s="5">
        <f>SUM($B$67:X67)</f>
        <v>1.2319999999999998</v>
      </c>
      <c r="Y70" s="5">
        <f>SUM($B$67:Y67)</f>
        <v>1.2409999999999997</v>
      </c>
      <c r="Z70" s="5">
        <f>SUM($B$67:Z67)</f>
        <v>1.2409999999999997</v>
      </c>
    </row>
    <row r="72" spans="1:95" x14ac:dyDescent="0.3">
      <c r="A72" s="4" t="s">
        <v>29</v>
      </c>
      <c r="B72" s="3">
        <v>43989</v>
      </c>
      <c r="C72" s="3">
        <f>B72+7</f>
        <v>43996</v>
      </c>
      <c r="D72" s="3">
        <f>C72+7</f>
        <v>44003</v>
      </c>
      <c r="E72" s="3">
        <f>D72+7</f>
        <v>44010</v>
      </c>
      <c r="F72" s="3">
        <f>E72+7</f>
        <v>44017</v>
      </c>
      <c r="G72" s="3">
        <v>44031</v>
      </c>
      <c r="H72" s="3">
        <f t="shared" ref="H72:K72" si="5">G72+7</f>
        <v>44038</v>
      </c>
      <c r="I72" s="3">
        <f t="shared" si="5"/>
        <v>44045</v>
      </c>
      <c r="J72" s="3">
        <f t="shared" si="5"/>
        <v>44052</v>
      </c>
      <c r="K72" s="3">
        <f t="shared" si="5"/>
        <v>44059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</row>
    <row r="73" spans="1:95" x14ac:dyDescent="0.3">
      <c r="A73" s="4" t="s">
        <v>16</v>
      </c>
      <c r="B73">
        <v>85</v>
      </c>
      <c r="C73">
        <v>168</v>
      </c>
      <c r="D73">
        <v>51</v>
      </c>
      <c r="E73">
        <v>42</v>
      </c>
      <c r="F73">
        <v>46</v>
      </c>
      <c r="G73">
        <v>82</v>
      </c>
      <c r="H73">
        <v>319</v>
      </c>
      <c r="I73">
        <v>78</v>
      </c>
      <c r="J73">
        <v>210</v>
      </c>
      <c r="K73">
        <v>222</v>
      </c>
    </row>
    <row r="74" spans="1:95" x14ac:dyDescent="0.3">
      <c r="A74" s="4" t="s">
        <v>17</v>
      </c>
      <c r="B74">
        <v>3</v>
      </c>
      <c r="C74">
        <v>14</v>
      </c>
      <c r="D74">
        <v>3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95" x14ac:dyDescent="0.3">
      <c r="A75" s="4" t="s">
        <v>18</v>
      </c>
      <c r="B75" s="5">
        <f>SUM($B73:B73)</f>
        <v>85</v>
      </c>
      <c r="C75">
        <f>SUM($B73:C73)</f>
        <v>253</v>
      </c>
      <c r="D75" s="5">
        <f>SUM($B73:D73)</f>
        <v>304</v>
      </c>
      <c r="E75" s="5">
        <f>SUM($B73:E73)</f>
        <v>346</v>
      </c>
      <c r="F75" s="5">
        <f>SUM($B73:F73)</f>
        <v>392</v>
      </c>
      <c r="G75" s="5">
        <f>SUM($B73:G73)</f>
        <v>474</v>
      </c>
      <c r="H75" s="5">
        <f>SUM($B73:H73)</f>
        <v>793</v>
      </c>
      <c r="I75" s="5">
        <f>SUM($B73:I73)</f>
        <v>871</v>
      </c>
      <c r="J75" s="5">
        <f>SUM($B73:J73)</f>
        <v>1081</v>
      </c>
      <c r="K75" s="5">
        <f>SUM($B73:K73)</f>
        <v>1303</v>
      </c>
    </row>
    <row r="76" spans="1:95" x14ac:dyDescent="0.3">
      <c r="A76" s="4" t="s">
        <v>19</v>
      </c>
      <c r="B76" s="5">
        <f>SUM($B74:B74)</f>
        <v>3</v>
      </c>
      <c r="C76" s="5">
        <f>SUM($B74:C74)</f>
        <v>17</v>
      </c>
      <c r="D76" s="5">
        <f>SUM($B74:D74)</f>
        <v>20</v>
      </c>
      <c r="E76" s="5">
        <f>SUM($B74:E74)</f>
        <v>20</v>
      </c>
      <c r="F76" s="5">
        <f>SUM($B74:F74)</f>
        <v>21</v>
      </c>
      <c r="G76" s="5">
        <f>SUM($B74:G74)</f>
        <v>21</v>
      </c>
      <c r="H76" s="5">
        <f>SUM($B74:H74)</f>
        <v>21</v>
      </c>
      <c r="I76" s="5">
        <f>SUM($B74:I74)</f>
        <v>21</v>
      </c>
      <c r="J76" s="5">
        <f>SUM($B74:J74)</f>
        <v>21</v>
      </c>
      <c r="K76" s="5">
        <f>SUM($B74:K74)</f>
        <v>21</v>
      </c>
    </row>
  </sheetData>
  <hyperlinks>
    <hyperlink ref="B1" r:id="rId1" xr:uid="{00000000-0004-0000-0000-000000000000}"/>
    <hyperlink ref="B2" r:id="rId2" xr:uid="{00000000-0004-0000-0000-000001000000}"/>
    <hyperlink ref="B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B9B804B5-EEBA-44B9-9BCD-FCE4B82EF109}"/>
    <hyperlink ref="B9" r:id="rId9" xr:uid="{70B9572E-6476-4A71-A002-798C5304CA81}"/>
    <hyperlink ref="B10" r:id="rId10" xr:uid="{00964D12-76B2-40D1-8EAA-437B78CA47E6}"/>
    <hyperlink ref="B11" r:id="rId11" xr:uid="{39AF576B-3B56-47BD-80CD-F90C4B49504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2020-08-24T17:58:33Z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